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B385D557-24B2-4E24-9D7C-2CAFBAAE0A84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Valeurs éditées" sheetId="1" r:id="rId1"/>
    <sheet name="Morphotype sur Age et %graisse" sheetId="2" r:id="rId2"/>
    <sheet name="Valeurs sauvegardée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7" i="1" l="1"/>
  <c r="N4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X3" i="1"/>
  <c r="Z7" i="1" l="1" a="1"/>
  <c r="Z7" i="1" s="1"/>
  <c r="Y7" i="1" a="1"/>
  <c r="Y7" i="1" s="1"/>
  <c r="Z3" i="1" a="1"/>
  <c r="Z3" i="1" s="1"/>
  <c r="Y3" i="1" a="1"/>
  <c r="Y3" i="1" s="1"/>
  <c r="V7" i="1"/>
  <c r="W7" i="1"/>
  <c r="W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<sst xmlns="http://schemas.openxmlformats.org/spreadsheetml/2006/main" count="262" uniqueCount="136">
  <si>
    <r>
      <rPr>
        <b/>
        <u/>
        <sz val="13"/>
        <color rgb="FFFF3333"/>
        <rFont val="Comic Sans MS"/>
        <family val="4"/>
      </rP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</si>
  <si>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</si>
  <si>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</si>
  <si>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</si>
  <si>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</si>
  <si>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</si>
  <si>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</si>
  <si>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</si>
  <si>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</si>
  <si>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</si>
  <si>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</si>
  <si>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</si>
  <si>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</si>
  <si>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</si>
  <si>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</si>
  <si>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</si>
  <si>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</si>
  <si>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</si>
  <si>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</si>
  <si>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</si>
  <si>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</si>
  <si>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</si>
  <si>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</si>
  <si>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</si>
  <si>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</si>
  <si>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</si>
  <si>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</si>
  <si>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</si>
  <si>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</si>
  <si>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</si>
  <si>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</si>
  <si>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Eve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</si>
  <si>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</si>
  <si>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</si>
  <si>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</si>
  <si>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</si>
  <si>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</si>
  <si>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</si>
  <si>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</si>
  <si>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</si>
  <si>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</si>
  <si>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</si>
  <si>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</si>
  <si>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</si>
  <si>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</si>
  <si>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</si>
  <si>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</si>
  <si>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</si>
  <si>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</si>
  <si>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</si>
  <si>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</si>
  <si>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</si>
  <si>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</si>
  <si>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</si>
  <si>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</si>
  <si>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</si>
  <si>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</si>
  <si>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</si>
  <si>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</si>
  <si>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</si>
  <si>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</si>
  <si>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</si>
  <si>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</si>
  <si>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Presque Normal</t>
  </si>
  <si>
    <t>Normale + +</t>
  </si>
  <si>
    <t>Normale +</t>
  </si>
  <si>
    <t>Normale</t>
  </si>
  <si>
    <t>Normale -</t>
  </si>
  <si>
    <t>Presque Normale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</si>
  <si>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</si>
  <si>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</si>
  <si>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</si>
  <si>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</si>
  <si>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</si>
  <si>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</si>
  <si>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</si>
  <si>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</si>
  <si>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</si>
  <si>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Presque Mince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</si>
  <si>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</si>
  <si>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</si>
  <si>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</si>
  <si>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</si>
  <si>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</si>
  <si>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</si>
  <si>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</si>
  <si>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</si>
  <si>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</si>
  <si>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</si>
  <si>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</si>
  <si>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</si>
  <si>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</si>
  <si>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</si>
  <si>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</si>
  <si>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</si>
  <si>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</si>
  <si>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</si>
  <si>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</si>
  <si>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</si>
  <si>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</si>
  <si>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</si>
  <si>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</si>
  <si>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</si>
  <si>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</si>
  <si>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</si>
  <si>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</si>
  <si>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</si>
  <si>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</si>
  <si>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</si>
  <si>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</si>
  <si>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</si>
  <si>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</si>
  <si>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</si>
  <si>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</si>
  <si>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</si>
  <si>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</si>
  <si>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</si>
  <si>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</si>
  <si>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</si>
  <si>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</si>
  <si>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</si>
  <si>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</si>
  <si>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Presque Surpoids</t>
  </si>
  <si>
    <t>Presque Obèse</t>
  </si>
  <si>
    <t>Date &amp; heure</t>
  </si>
  <si>
    <t>Age</t>
  </si>
  <si>
    <t>Enreg. 
Femme</t>
  </si>
  <si>
    <t>Enreg. 
Homme</t>
  </si>
  <si>
    <t>% graisse min</t>
  </si>
  <si>
    <t>% graisse max</t>
  </si>
  <si>
    <t>Tranche des pourcentages de graisse</t>
  </si>
  <si>
    <t>Homme  Femme</t>
  </si>
  <si>
    <t>Homme</t>
  </si>
  <si>
    <t>Femme</t>
  </si>
  <si>
    <t>Tour de hanche</t>
  </si>
  <si>
    <t>16/07/2024 19:45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</si>
</sst>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46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1"/>
      <name val="Comic Sans MS"/>
      <family val="4"/>
    </font>
    <font>
      <b/>
      <sz val="12"/>
      <color theme="1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sz val="10"/>
      <color theme="0"/>
      <name val="Comic Sans MS"/>
      <family val="4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theme="0"/>
      <name val="Comic Sans MS"/>
      <family val="4"/>
    </font>
    <font>
      <b/>
      <sz val="10"/>
      <color rgb="FFFF0000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sz val="10"/>
      <color rgb="FFFF0000"/>
      <name val="Arial"/>
      <family val="2"/>
    </font>
    <font>
      <b/>
      <sz val="10"/>
      <color rgb="FF0000FF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rgb="FFB2B2B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26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right" vertical="center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4" fillId="10" borderId="13" xfId="0" applyFont="1" applyFill="1" applyBorder="1" applyAlignment="1">
      <alignment horizontal="center"/>
    </xf>
    <xf numFmtId="0" fontId="34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15" fillId="17" borderId="0" xfId="0" applyFont="1" applyFill="1" applyAlignment="1">
      <alignment horizontal="center" vertical="center"/>
    </xf>
    <xf numFmtId="0" fontId="38" fillId="18" borderId="0" xfId="0" applyFont="1" applyFill="1" applyAlignment="1">
      <alignment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wrapText="1"/>
    </xf>
    <xf numFmtId="0" fontId="39" fillId="15" borderId="9" xfId="0" applyFont="1" applyFill="1" applyBorder="1" applyAlignment="1">
      <alignment horizontal="center" vertical="center" wrapText="1"/>
    </xf>
    <xf numFmtId="0" fontId="39" fillId="14" borderId="9" xfId="0" applyFont="1" applyFill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43" fillId="19" borderId="18" xfId="0" applyFont="1" applyFill="1" applyBorder="1" applyAlignment="1">
      <alignment horizontal="left" vertical="center"/>
    </xf>
    <xf numFmtId="0" fontId="43" fillId="19" borderId="18" xfId="0" applyFont="1" applyFill="1" applyBorder="1" applyAlignment="1">
      <alignment horizontal="center" vertical="center"/>
    </xf>
    <xf numFmtId="0" fontId="43" fillId="19" borderId="18" xfId="0" applyFont="1" applyFill="1" applyBorder="1" applyAlignment="1">
      <alignment horizontal="center" vertical="center" wrapText="1"/>
    </xf>
    <xf numFmtId="0" fontId="41" fillId="19" borderId="18" xfId="0" applyFont="1" applyFill="1" applyBorder="1" applyAlignment="1">
      <alignment horizontal="center" vertical="center" wrapText="1"/>
    </xf>
    <xf numFmtId="0" fontId="40" fillId="19" borderId="21" xfId="0" applyFont="1" applyFill="1" applyBorder="1" applyAlignment="1">
      <alignment horizontal="center" vertical="center"/>
    </xf>
    <xf numFmtId="0" fontId="42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42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0" fontId="44" fillId="0" borderId="9" xfId="0" applyFont="1" applyBorder="1"/>
    <xf numFmtId="0" fontId="44" fillId="0" borderId="0" xfId="0" applyFont="1"/>
    <xf numFmtId="0" fontId="35" fillId="16" borderId="13" xfId="0" applyFont="1" applyFill="1" applyBorder="1" applyAlignment="1">
      <alignment horizontal="center" vertical="center"/>
    </xf>
    <xf numFmtId="0" fontId="35" fillId="16" borderId="15" xfId="0" applyFont="1" applyFill="1" applyBorder="1" applyAlignment="1">
      <alignment horizontal="center" vertical="center"/>
    </xf>
    <xf numFmtId="0" fontId="35" fillId="16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32" fillId="0" borderId="8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6" fillId="11" borderId="0" xfId="0" applyFont="1" applyFill="1" applyAlignment="1">
      <alignment horizontal="center" vertical="center" wrapText="1"/>
    </xf>
    <xf numFmtId="0" fontId="36" fillId="11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4" fillId="10" borderId="16" xfId="0" applyFont="1" applyFill="1" applyBorder="1" applyAlignment="1">
      <alignment horizontal="center"/>
    </xf>
    <xf numFmtId="0" fontId="34" fillId="10" borderId="15" xfId="0" applyFont="1" applyFill="1" applyBorder="1" applyAlignment="1">
      <alignment horizontal="center"/>
    </xf>
    <xf numFmtId="0" fontId="34" fillId="10" borderId="17" xfId="0" applyFont="1" applyFill="1" applyBorder="1" applyAlignment="1">
      <alignment horizontal="center"/>
    </xf>
    <xf numFmtId="2" fontId="42" fillId="0" borderId="13" xfId="0" applyNumberFormat="1" applyFont="1" applyBorder="1" applyAlignment="1">
      <alignment horizontal="center"/>
    </xf>
    <xf numFmtId="2" fontId="45" fillId="0" borderId="13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45" fillId="0" borderId="0" xfId="0" applyNumberFormat="1" applyFont="1" applyAlignment="1">
      <alignment horizontal="center"/>
    </xf>
  </cellXfs>
  <cellStyles count="2">
    <cellStyle name="Normal" xfId="0" builtinId="0"/>
    <cellStyle name="Résultat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315686</xdr:colOff>
      <xdr:row>9</xdr:row>
      <xdr:rowOff>8708</xdr:rowOff>
    </xdr:from>
    <xdr:to>
      <xdr:col>13</xdr:col>
      <xdr:colOff>707572</xdr:colOff>
      <xdr:row>10</xdr:row>
      <xdr:rowOff>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15686" y="3143794"/>
          <a:ext cx="6074229" cy="1961606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32401</xdr:colOff>
      <xdr:row>13</xdr:row>
      <xdr:rowOff>107959</xdr:rowOff>
    </xdr:from>
    <xdr:to>
      <xdr:col>9</xdr:col>
      <xdr:colOff>896618</xdr:colOff>
      <xdr:row>26</xdr:row>
      <xdr:rowOff>17055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2714641" y="2287279"/>
          <a:ext cx="6228697" cy="2088416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zoomScale="70" zoomScaleNormal="70" workbookViewId="0">
      <selection activeCell="O8" sqref="O8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9.28515625" style="1" customWidth="1"/>
    <col min="15" max="15" width="10" style="1" customWidth="1"/>
    <col min="16" max="17" width="11.5703125" style="1"/>
    <col min="18" max="18" width="13.42578125" style="16" customWidth="1"/>
    <col min="19" max="19" width="10.140625" style="1" bestFit="1" customWidth="1"/>
    <col min="20" max="20" width="16.140625" style="1" customWidth="1"/>
    <col min="21" max="22" width="10" style="1" bestFit="1" customWidth="1"/>
    <col min="23" max="23" width="13" style="62" bestFit="1" customWidth="1"/>
    <col min="24" max="24" width="15" style="62" bestFit="1" customWidth="1"/>
    <col min="25" max="25" width="11.140625" style="16" bestFit="1" customWidth="1"/>
    <col min="26" max="26" width="6.85546875" style="16" bestFit="1" customWidth="1"/>
    <col min="27" max="1023" width="11.5703125" style="1"/>
  </cols>
  <sheetData>
    <row r="1" spans="1:27" ht="47.45" customHeight="1" x14ac:dyDescent="0.3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27" ht="40.9" customHeight="1" x14ac:dyDescent="0.45">
      <c r="A2" s="94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S2" s="72" t="s">
        <v>117</v>
      </c>
      <c r="T2" s="72" t="s">
        <v>119</v>
      </c>
      <c r="U2" s="73" t="s">
        <v>128</v>
      </c>
      <c r="V2" s="73" t="s">
        <v>129</v>
      </c>
      <c r="W2" s="74" t="s">
        <v>130</v>
      </c>
      <c r="X2" s="73" t="s">
        <v>120</v>
      </c>
      <c r="Y2" s="75" t="s">
        <v>121</v>
      </c>
      <c r="Z2" s="76" t="s">
        <v>74</v>
      </c>
    </row>
    <row r="3" spans="1:27" ht="27" x14ac:dyDescent="0.3">
      <c r="A3" s="2"/>
      <c r="B3" s="45" t="s">
        <v>17</v>
      </c>
      <c r="C3" s="77">
        <v>50</v>
      </c>
      <c r="D3" s="98" t="s">
        <v>26</v>
      </c>
      <c r="E3" s="99"/>
      <c r="F3" s="99"/>
      <c r="G3" s="49"/>
      <c r="H3" s="44" t="s">
        <v>29</v>
      </c>
      <c r="I3" s="97" t="s">
        <v>30</v>
      </c>
      <c r="J3" s="97"/>
      <c r="K3" s="97"/>
      <c r="L3" s="4"/>
      <c r="M3" s="4"/>
      <c r="N3" s="6" t="s">
        <v>1</v>
      </c>
      <c r="S3" s="60" t="str">
        <f>IF($C$3&lt;40,"18~39 ans",IF($C$3&lt;60,"40~59 ans","60~79 ans"))</f>
        <v>40~59 ans</v>
      </c>
      <c r="T3" s="60">
        <f>MATCH($S$3,'Morphotype sur Age et %graisse'!$A$8:$A$11,1)+7</f>
        <v>10</v>
      </c>
      <c r="U3" s="60">
        <f>INT(N4*100)</f>
        <v>11</v>
      </c>
      <c r="V3" s="61">
        <f>U3+0.9</f>
        <v>11.9</v>
      </c>
      <c r="W3" s="60" t="str">
        <f>U3&amp;"%~"&amp;V3&amp;"%"</f>
        <v>11%~11,9%</v>
      </c>
      <c r="X3" s="60">
        <f ca="1">_xlfn.XMATCH($W$3,INDIRECT("'Morphotype sur Age et %graisse'! A" &amp; T3 &amp;":V" &amp; T3),0)</f>
        <v>3</v>
      </c>
      <c r="Y3" s="60" cm="1">
        <f t="array" ref="Y3">SUBSTITUTE(SUBSTITUTE(INDEX('Morphotype sur Age et %graisse'!$A$1:$U$12,T3,2),"&lt; ",""),"%","")*1</f>
        <v>11</v>
      </c>
      <c r="Z3" s="60" cm="1">
        <f t="array" ref="Z3">SUBSTITUTE(SUBSTITUTE(INDEX('Morphotype sur Age et %graisse'!$A$1:$V$12,T3,21),"&gt; ",""),"%","")*1</f>
        <v>29</v>
      </c>
    </row>
    <row r="4" spans="1:27" ht="30" customHeight="1" x14ac:dyDescent="0.3">
      <c r="A4" s="95" t="s">
        <v>2</v>
      </c>
      <c r="B4" s="12" t="s">
        <v>3</v>
      </c>
      <c r="C4" s="8">
        <v>179</v>
      </c>
      <c r="D4" s="4"/>
      <c r="E4" s="12" t="s">
        <v>4</v>
      </c>
      <c r="F4" s="8">
        <v>80</v>
      </c>
      <c r="G4" s="4"/>
      <c r="H4" s="9" t="s">
        <v>5</v>
      </c>
      <c r="I4" s="8">
        <v>39</v>
      </c>
      <c r="J4" s="4"/>
      <c r="K4" s="4"/>
      <c r="L4" s="4"/>
      <c r="M4" s="4"/>
      <c r="N4" s="46">
        <f>(86.01*LOG($F$4-$I$4)-70.041*LOG($C$4)+30.3)/100</f>
        <v>0.11223460373601757</v>
      </c>
      <c r="O4" s="68" t="s">
        <v>127</v>
      </c>
      <c r="T4" s="90" t="str" cm="1">
        <f t="array" aca="1" ref="T4" ca="1">IF($N4*100&lt;$Y3,"Athlète ou Ano.",IF($N4*100&gt;$Z3,"Obèse",INDEX('Morphotype sur Age et %graisse'!A1:U12,12,X3,1)))</f>
        <v>Presque Athlète</v>
      </c>
      <c r="U4" s="91"/>
      <c r="V4" s="91"/>
      <c r="W4" s="91"/>
      <c r="X4" s="92"/>
      <c r="Y4" s="69"/>
      <c r="Z4" s="70"/>
    </row>
    <row r="5" spans="1:27" ht="17.45" customHeight="1" x14ac:dyDescent="0.3">
      <c r="A5" s="95"/>
      <c r="B5" s="4"/>
      <c r="C5" s="4" t="s">
        <v>25</v>
      </c>
      <c r="D5" s="4"/>
      <c r="E5" s="96" t="s">
        <v>6</v>
      </c>
      <c r="F5" s="96"/>
      <c r="G5" s="4"/>
      <c r="H5" s="15" t="s">
        <v>7</v>
      </c>
      <c r="I5" s="4"/>
      <c r="J5" s="104" t="s">
        <v>116</v>
      </c>
      <c r="K5" s="104"/>
      <c r="L5" s="103" t="str">
        <f ca="1">T4</f>
        <v>Presque Athlète</v>
      </c>
      <c r="M5" s="103"/>
      <c r="N5" s="103"/>
      <c r="S5" s="16"/>
      <c r="T5" s="16"/>
      <c r="U5" s="4"/>
      <c r="V5" s="4"/>
      <c r="W5" s="16"/>
    </row>
    <row r="6" spans="1:27" ht="9.6" customHeigh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S6" s="16"/>
      <c r="T6" s="16"/>
      <c r="U6" s="4"/>
      <c r="V6" s="4"/>
      <c r="W6" s="16"/>
    </row>
    <row r="7" spans="1:27" ht="27" x14ac:dyDescent="0.3">
      <c r="A7" s="2"/>
      <c r="B7" s="45" t="s">
        <v>17</v>
      </c>
      <c r="C7" s="78">
        <v>20</v>
      </c>
      <c r="D7" s="100" t="s">
        <v>27</v>
      </c>
      <c r="E7" s="101"/>
      <c r="F7" s="101"/>
      <c r="G7" s="4"/>
      <c r="H7" s="44" t="s">
        <v>29</v>
      </c>
      <c r="I7" s="97" t="s">
        <v>31</v>
      </c>
      <c r="J7" s="97"/>
      <c r="K7" s="97"/>
      <c r="L7" s="4"/>
      <c r="M7" s="4"/>
      <c r="N7" s="6" t="s">
        <v>1</v>
      </c>
      <c r="S7" s="60" t="str">
        <f>IF($C$7&lt;40,"18~39 ans",IF($C$7&lt;60,"40~59 ans","60~79 ans"))</f>
        <v>18~39 ans</v>
      </c>
      <c r="T7" s="60">
        <f>MATCH($S$7,'Morphotype sur Age et %graisse'!$A$1:$A$5,1)</f>
        <v>3</v>
      </c>
      <c r="U7" s="60">
        <f>INT(N8*100)</f>
        <v>31</v>
      </c>
      <c r="V7" s="61">
        <f>U7+0.9</f>
        <v>31.9</v>
      </c>
      <c r="W7" s="60" t="str">
        <f>U7&amp;"%~"&amp;V7&amp;"%"</f>
        <v>31%~31,9%</v>
      </c>
      <c r="X7" s="60">
        <f ca="1">_xlfn.XMATCH($W$7,INDIRECT("'Morphotype sur Age et %graisse'! A" &amp; T7 &amp;":X" &amp; T7),0)</f>
        <v>15</v>
      </c>
      <c r="Y7" s="60" cm="1">
        <f t="array" ref="Y7">SUBSTITUTE(SUBSTITUTE(INDEX('Morphotype sur Age et %graisse'!$A$1:$U$12,T7,2),"&lt; ",""),"%","")*1</f>
        <v>19</v>
      </c>
      <c r="Z7" s="6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95" t="s">
        <v>2</v>
      </c>
      <c r="B8" s="12" t="s">
        <v>3</v>
      </c>
      <c r="C8" s="8">
        <v>165</v>
      </c>
      <c r="D8" s="4"/>
      <c r="E8" s="12" t="s">
        <v>9</v>
      </c>
      <c r="F8" s="8">
        <v>90</v>
      </c>
      <c r="G8" s="4"/>
      <c r="H8" s="12" t="s">
        <v>10</v>
      </c>
      <c r="I8" s="8">
        <v>90</v>
      </c>
      <c r="J8" s="4"/>
      <c r="K8" s="12" t="s">
        <v>5</v>
      </c>
      <c r="L8" s="8">
        <v>35</v>
      </c>
      <c r="M8" s="4"/>
      <c r="N8" s="47">
        <f>(163.205*LOG($F$8+$I$8-$L$8)-97.684*LOG($C$8)-104.912)/100</f>
        <v>0.31221363198167895</v>
      </c>
      <c r="O8" s="68" t="s">
        <v>126</v>
      </c>
      <c r="S8" s="71"/>
      <c r="T8" s="90" t="str" cm="1">
        <f t="array" aca="1" ref="T8" ca="1">IF($N8*100&lt;$Y7,"Athlète ou Ano.",IF($N8*100&gt;$Z7,"Obèse",INDEX('Morphotype sur Age et %graisse'!$A$1:$W$12,6,X7,1)))</f>
        <v>Presque Surpoids</v>
      </c>
      <c r="U8" s="91"/>
      <c r="V8" s="91"/>
      <c r="W8" s="91"/>
      <c r="X8" s="92"/>
      <c r="Y8" s="69"/>
      <c r="Z8" s="70"/>
    </row>
    <row r="9" spans="1:27" ht="17.45" customHeight="1" x14ac:dyDescent="0.3">
      <c r="A9" s="95"/>
      <c r="B9" s="4"/>
      <c r="C9" s="4"/>
      <c r="D9" s="4"/>
      <c r="E9" s="51" t="s">
        <v>11</v>
      </c>
      <c r="F9" s="4"/>
      <c r="G9" s="4"/>
      <c r="H9" s="15" t="s">
        <v>12</v>
      </c>
      <c r="I9" s="4"/>
      <c r="J9" s="4"/>
      <c r="K9" s="50" t="s">
        <v>7</v>
      </c>
      <c r="L9" s="102" t="str">
        <f ca="1">T8</f>
        <v>Presque Surpoids</v>
      </c>
      <c r="M9" s="102"/>
      <c r="N9" s="102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22</v>
      </c>
    </row>
    <row r="12" spans="1:27" ht="12.75" customHeight="1" x14ac:dyDescent="0.3">
      <c r="A12" s="110" t="s">
        <v>21</v>
      </c>
      <c r="B12" s="110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1" t="s">
        <v>13</v>
      </c>
    </row>
    <row r="13" spans="1:27" x14ac:dyDescent="0.3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1"/>
    </row>
    <row r="14" spans="1:27" ht="129" customHeight="1" x14ac:dyDescent="0.3">
      <c r="A14" s="110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1"/>
    </row>
    <row r="15" spans="1:27" ht="25.9" customHeight="1" x14ac:dyDescent="0.3">
      <c r="A15" s="2"/>
      <c r="B15" s="3"/>
      <c r="C15" s="4"/>
      <c r="D15" s="5" t="s">
        <v>23</v>
      </c>
      <c r="E15" s="3"/>
      <c r="F15" s="4"/>
      <c r="G15" s="4"/>
      <c r="H15" s="4"/>
      <c r="I15" s="4"/>
      <c r="J15" s="4"/>
      <c r="K15" s="112" t="s">
        <v>14</v>
      </c>
      <c r="L15" s="112"/>
      <c r="M15" s="112"/>
      <c r="N15" s="112"/>
    </row>
    <row r="16" spans="1:27" ht="33" x14ac:dyDescent="0.3">
      <c r="A16" s="15"/>
      <c r="B16" s="18" t="s">
        <v>15</v>
      </c>
      <c r="C16" s="19">
        <v>1.8</v>
      </c>
      <c r="D16" s="20"/>
      <c r="E16" s="48" t="s">
        <v>16</v>
      </c>
      <c r="F16" s="43">
        <v>78.5</v>
      </c>
      <c r="G16" s="4"/>
      <c r="H16" s="48" t="s">
        <v>17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05" t="s">
        <v>18</v>
      </c>
      <c r="B19" s="106"/>
      <c r="C19" s="106"/>
      <c r="D19" s="106"/>
      <c r="E19" s="106"/>
      <c r="F19" s="107" t="s">
        <v>19</v>
      </c>
      <c r="G19" s="108"/>
      <c r="H19" s="109"/>
      <c r="I19" s="43">
        <v>1.8</v>
      </c>
      <c r="K19" s="113" t="s">
        <v>24</v>
      </c>
      <c r="L19" s="114"/>
      <c r="M19" s="114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8</v>
      </c>
      <c r="E22" s="40"/>
      <c r="F22" s="41"/>
      <c r="G22" s="41"/>
      <c r="H22" s="41"/>
      <c r="I22" s="41"/>
      <c r="J22" s="41"/>
      <c r="K22" s="115" t="s">
        <v>14</v>
      </c>
      <c r="L22" s="115"/>
      <c r="M22" s="115"/>
      <c r="N22" s="115"/>
    </row>
    <row r="23" spans="1:14" ht="33" x14ac:dyDescent="0.3">
      <c r="A23" s="15"/>
      <c r="B23" s="18" t="s">
        <v>15</v>
      </c>
      <c r="C23" s="19">
        <v>1.7</v>
      </c>
      <c r="D23" s="20" t="s">
        <v>20</v>
      </c>
      <c r="E23" s="48" t="s">
        <v>16</v>
      </c>
      <c r="F23" s="43">
        <v>70</v>
      </c>
      <c r="G23" s="4"/>
      <c r="H23" s="48" t="s">
        <v>17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05" t="s">
        <v>18</v>
      </c>
      <c r="B26" s="106"/>
      <c r="C26" s="106"/>
      <c r="D26" s="106"/>
      <c r="E26" s="106"/>
      <c r="F26" s="107" t="s">
        <v>19</v>
      </c>
      <c r="G26" s="108"/>
      <c r="H26" s="109"/>
      <c r="I26" s="43">
        <v>1.82</v>
      </c>
      <c r="K26" s="113" t="s">
        <v>24</v>
      </c>
      <c r="L26" s="114"/>
      <c r="M26" s="114"/>
      <c r="N26" s="38">
        <f>N23*I26</f>
        <v>2695.5350342311472</v>
      </c>
    </row>
  </sheetData>
  <mergeCells count="24"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  <mergeCell ref="T4:X4"/>
    <mergeCell ref="T8:X8"/>
    <mergeCell ref="A1:N1"/>
    <mergeCell ref="A2:N2"/>
    <mergeCell ref="A4:A5"/>
    <mergeCell ref="E5:F5"/>
    <mergeCell ref="A8:A9"/>
    <mergeCell ref="I3:K3"/>
    <mergeCell ref="I7:K7"/>
    <mergeCell ref="D3:F3"/>
    <mergeCell ref="D7:F7"/>
    <mergeCell ref="L9:N9"/>
    <mergeCell ref="L5:N5"/>
    <mergeCell ref="J5:K5"/>
  </mergeCells>
  <pageMargins left="0" right="0" top="0" bottom="0" header="0" footer="0"/>
  <pageSetup paperSize="9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12"/>
  <sheetViews>
    <sheetView zoomScale="70" zoomScaleNormal="70" zoomScalePageLayoutView="60" workbookViewId="0">
      <selection activeCell="L24" sqref="L24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5" bestFit="1" customWidth="1"/>
    <col min="10" max="10" width="13.28515625" bestFit="1" customWidth="1"/>
    <col min="14" max="15" width="15.5703125" bestFit="1" customWidth="1"/>
    <col min="16" max="16" width="15" bestFit="1" customWidth="1"/>
    <col min="20" max="20" width="13.5703125" bestFit="1" customWidth="1"/>
    <col min="21" max="21" width="14.140625" bestFit="1" customWidth="1"/>
    <col min="22" max="22" width="13.5703125" bestFit="1" customWidth="1"/>
    <col min="23" max="23" width="14" bestFit="1" customWidth="1"/>
  </cols>
  <sheetData>
    <row r="2" spans="1:23" x14ac:dyDescent="0.2">
      <c r="A2" s="53" t="s">
        <v>83</v>
      </c>
      <c r="B2" s="63" t="s">
        <v>109</v>
      </c>
      <c r="C2" s="116" t="s">
        <v>110</v>
      </c>
      <c r="D2" s="117"/>
      <c r="E2" s="117"/>
      <c r="F2" s="117"/>
      <c r="G2" s="117"/>
      <c r="H2" s="117"/>
      <c r="I2" s="118"/>
      <c r="J2" s="116" t="s">
        <v>111</v>
      </c>
      <c r="K2" s="117"/>
      <c r="L2" s="117"/>
      <c r="M2" s="117"/>
      <c r="N2" s="117"/>
      <c r="O2" s="118"/>
      <c r="P2" s="116" t="s">
        <v>112</v>
      </c>
      <c r="Q2" s="117"/>
      <c r="R2" s="117"/>
      <c r="S2" s="117"/>
      <c r="T2" s="117"/>
      <c r="U2" s="117"/>
      <c r="V2" s="118"/>
      <c r="W2" s="66" t="s">
        <v>113</v>
      </c>
    </row>
    <row r="3" spans="1:23" x14ac:dyDescent="0.2">
      <c r="A3" s="56" t="s">
        <v>114</v>
      </c>
      <c r="B3" s="57" t="s">
        <v>33</v>
      </c>
      <c r="C3" s="54" t="s">
        <v>35</v>
      </c>
      <c r="D3" s="52" t="s">
        <v>36</v>
      </c>
      <c r="E3" s="52" t="s">
        <v>37</v>
      </c>
      <c r="F3" s="52" t="s">
        <v>38</v>
      </c>
      <c r="G3" s="52" t="s">
        <v>40</v>
      </c>
      <c r="H3" s="52" t="s">
        <v>41</v>
      </c>
      <c r="I3" s="55" t="s">
        <v>42</v>
      </c>
      <c r="J3" s="54" t="s">
        <v>46</v>
      </c>
      <c r="K3" s="52" t="s">
        <v>47</v>
      </c>
      <c r="L3" s="52" t="s">
        <v>48</v>
      </c>
      <c r="M3" s="52" t="s">
        <v>49</v>
      </c>
      <c r="N3" s="52" t="s">
        <v>50</v>
      </c>
      <c r="O3" s="55" t="s">
        <v>51</v>
      </c>
      <c r="P3" s="59" t="s">
        <v>52</v>
      </c>
      <c r="Q3" s="52" t="s">
        <v>53</v>
      </c>
      <c r="R3" s="52" t="s">
        <v>57</v>
      </c>
      <c r="S3" s="52" t="s">
        <v>58</v>
      </c>
      <c r="T3" s="52" t="s">
        <v>59</v>
      </c>
      <c r="U3" s="52" t="s">
        <v>60</v>
      </c>
      <c r="V3" s="55" t="s">
        <v>61</v>
      </c>
      <c r="W3" s="54" t="s">
        <v>62</v>
      </c>
    </row>
    <row r="4" spans="1:23" x14ac:dyDescent="0.2">
      <c r="A4" s="56" t="s">
        <v>75</v>
      </c>
      <c r="B4" s="57" t="s">
        <v>76</v>
      </c>
      <c r="C4" s="54" t="s">
        <v>37</v>
      </c>
      <c r="D4" s="52" t="s">
        <v>38</v>
      </c>
      <c r="E4" s="52" t="s">
        <v>40</v>
      </c>
      <c r="F4" s="52" t="s">
        <v>41</v>
      </c>
      <c r="G4" s="52" t="s">
        <v>42</v>
      </c>
      <c r="H4" s="52" t="s">
        <v>46</v>
      </c>
      <c r="I4" s="55" t="s">
        <v>47</v>
      </c>
      <c r="J4" s="54" t="s">
        <v>48</v>
      </c>
      <c r="K4" s="52" t="s">
        <v>49</v>
      </c>
      <c r="L4" s="52" t="s">
        <v>50</v>
      </c>
      <c r="M4" s="52" t="s">
        <v>51</v>
      </c>
      <c r="N4" s="52" t="s">
        <v>52</v>
      </c>
      <c r="O4" s="55" t="s">
        <v>53</v>
      </c>
      <c r="P4" s="59" t="s">
        <v>57</v>
      </c>
      <c r="Q4" s="52" t="s">
        <v>58</v>
      </c>
      <c r="R4" s="52" t="s">
        <v>59</v>
      </c>
      <c r="S4" s="52" t="s">
        <v>60</v>
      </c>
      <c r="T4" s="52" t="s">
        <v>61</v>
      </c>
      <c r="U4" s="52" t="s">
        <v>84</v>
      </c>
      <c r="V4" s="55" t="s">
        <v>85</v>
      </c>
      <c r="W4" s="54" t="s">
        <v>86</v>
      </c>
    </row>
    <row r="5" spans="1:23" x14ac:dyDescent="0.2">
      <c r="A5" s="56" t="s">
        <v>118</v>
      </c>
      <c r="B5" s="57" t="s">
        <v>77</v>
      </c>
      <c r="C5" s="54" t="s">
        <v>38</v>
      </c>
      <c r="D5" s="52" t="s">
        <v>40</v>
      </c>
      <c r="E5" s="52" t="s">
        <v>41</v>
      </c>
      <c r="F5" s="52" t="s">
        <v>42</v>
      </c>
      <c r="G5" s="52" t="s">
        <v>46</v>
      </c>
      <c r="H5" s="52" t="s">
        <v>47</v>
      </c>
      <c r="I5" s="55" t="s">
        <v>48</v>
      </c>
      <c r="J5" s="54" t="s">
        <v>49</v>
      </c>
      <c r="K5" s="52" t="s">
        <v>50</v>
      </c>
      <c r="L5" s="52" t="s">
        <v>51</v>
      </c>
      <c r="M5" s="52" t="s">
        <v>52</v>
      </c>
      <c r="N5" s="52" t="s">
        <v>53</v>
      </c>
      <c r="O5" s="55" t="s">
        <v>57</v>
      </c>
      <c r="P5" s="59" t="s">
        <v>58</v>
      </c>
      <c r="Q5" s="52" t="s">
        <v>59</v>
      </c>
      <c r="R5" s="52" t="s">
        <v>60</v>
      </c>
      <c r="S5" s="52" t="s">
        <v>61</v>
      </c>
      <c r="T5" s="52" t="s">
        <v>84</v>
      </c>
      <c r="U5" s="52" t="s">
        <v>85</v>
      </c>
      <c r="V5" s="55" t="s">
        <v>88</v>
      </c>
      <c r="W5" s="54" t="s">
        <v>87</v>
      </c>
    </row>
    <row r="6" spans="1:23" x14ac:dyDescent="0.2">
      <c r="A6" s="56" t="s">
        <v>82</v>
      </c>
      <c r="B6" s="57" t="s">
        <v>115</v>
      </c>
      <c r="C6" s="54" t="s">
        <v>81</v>
      </c>
      <c r="D6" s="52" t="s">
        <v>79</v>
      </c>
      <c r="E6" s="52" t="s">
        <v>80</v>
      </c>
      <c r="F6" s="52" t="s">
        <v>39</v>
      </c>
      <c r="G6" s="52" t="s">
        <v>43</v>
      </c>
      <c r="H6" s="52" t="s">
        <v>44</v>
      </c>
      <c r="I6" s="55" t="s">
        <v>68</v>
      </c>
      <c r="J6" s="54" t="s">
        <v>78</v>
      </c>
      <c r="K6" s="52" t="s">
        <v>64</v>
      </c>
      <c r="L6" s="52" t="s">
        <v>65</v>
      </c>
      <c r="M6" s="52" t="s">
        <v>66</v>
      </c>
      <c r="N6" s="52" t="s">
        <v>67</v>
      </c>
      <c r="O6" s="55" t="s">
        <v>122</v>
      </c>
      <c r="P6" s="59" t="s">
        <v>68</v>
      </c>
      <c r="Q6" s="52" t="s">
        <v>69</v>
      </c>
      <c r="R6" s="52" t="s">
        <v>71</v>
      </c>
      <c r="S6" s="52" t="s">
        <v>70</v>
      </c>
      <c r="T6" s="52" t="s">
        <v>72</v>
      </c>
      <c r="U6" s="52" t="s">
        <v>73</v>
      </c>
      <c r="V6" s="55" t="s">
        <v>123</v>
      </c>
      <c r="W6" s="54" t="s">
        <v>74</v>
      </c>
    </row>
    <row r="8" spans="1:23" x14ac:dyDescent="0.2">
      <c r="A8" s="53" t="s">
        <v>83</v>
      </c>
      <c r="B8" s="64" t="s">
        <v>105</v>
      </c>
      <c r="C8" s="119" t="s">
        <v>104</v>
      </c>
      <c r="D8" s="120"/>
      <c r="E8" s="120"/>
      <c r="F8" s="120"/>
      <c r="G8" s="120"/>
      <c r="H8" s="121"/>
      <c r="I8" s="119" t="s">
        <v>106</v>
      </c>
      <c r="J8" s="120"/>
      <c r="K8" s="120"/>
      <c r="L8" s="120"/>
      <c r="M8" s="120"/>
      <c r="N8" s="121"/>
      <c r="O8" s="119" t="s">
        <v>107</v>
      </c>
      <c r="P8" s="120"/>
      <c r="Q8" s="120"/>
      <c r="R8" s="120"/>
      <c r="S8" s="120"/>
      <c r="T8" s="121"/>
      <c r="U8" s="65" t="s">
        <v>108</v>
      </c>
    </row>
    <row r="9" spans="1:23" x14ac:dyDescent="0.2">
      <c r="A9" s="56" t="s">
        <v>114</v>
      </c>
      <c r="B9" s="57" t="s">
        <v>34</v>
      </c>
      <c r="C9" s="54" t="s">
        <v>91</v>
      </c>
      <c r="D9" s="52" t="s">
        <v>92</v>
      </c>
      <c r="E9" s="52" t="s">
        <v>93</v>
      </c>
      <c r="F9" s="52" t="s">
        <v>94</v>
      </c>
      <c r="G9" s="52" t="s">
        <v>95</v>
      </c>
      <c r="H9" s="58" t="s">
        <v>96</v>
      </c>
      <c r="I9" s="59" t="s">
        <v>97</v>
      </c>
      <c r="J9" s="54" t="s">
        <v>98</v>
      </c>
      <c r="K9" s="52" t="s">
        <v>99</v>
      </c>
      <c r="L9" s="52" t="s">
        <v>100</v>
      </c>
      <c r="M9" s="52" t="s">
        <v>35</v>
      </c>
      <c r="N9" s="58" t="s">
        <v>36</v>
      </c>
      <c r="O9" s="59" t="s">
        <v>37</v>
      </c>
      <c r="P9" s="54" t="s">
        <v>38</v>
      </c>
      <c r="Q9" s="52" t="s">
        <v>40</v>
      </c>
      <c r="R9" s="52" t="s">
        <v>41</v>
      </c>
      <c r="S9" s="52" t="s">
        <v>42</v>
      </c>
      <c r="T9" s="55" t="s">
        <v>46</v>
      </c>
      <c r="U9" s="54" t="s">
        <v>101</v>
      </c>
    </row>
    <row r="10" spans="1:23" x14ac:dyDescent="0.2">
      <c r="A10" s="56" t="s">
        <v>75</v>
      </c>
      <c r="B10" s="57" t="s">
        <v>89</v>
      </c>
      <c r="C10" s="54" t="s">
        <v>93</v>
      </c>
      <c r="D10" s="52" t="s">
        <v>94</v>
      </c>
      <c r="E10" s="52" t="s">
        <v>95</v>
      </c>
      <c r="F10" s="52" t="s">
        <v>96</v>
      </c>
      <c r="G10" s="52" t="s">
        <v>97</v>
      </c>
      <c r="H10" s="58" t="s">
        <v>98</v>
      </c>
      <c r="I10" s="59" t="s">
        <v>99</v>
      </c>
      <c r="J10" s="54" t="s">
        <v>100</v>
      </c>
      <c r="K10" s="52" t="s">
        <v>35</v>
      </c>
      <c r="L10" s="52" t="s">
        <v>36</v>
      </c>
      <c r="M10" s="52" t="s">
        <v>37</v>
      </c>
      <c r="N10" s="58" t="s">
        <v>38</v>
      </c>
      <c r="O10" s="59" t="s">
        <v>53</v>
      </c>
      <c r="P10" s="54" t="s">
        <v>57</v>
      </c>
      <c r="Q10" s="52" t="s">
        <v>58</v>
      </c>
      <c r="R10" s="52" t="s">
        <v>59</v>
      </c>
      <c r="S10" s="52" t="s">
        <v>60</v>
      </c>
      <c r="T10" s="55" t="s">
        <v>61</v>
      </c>
      <c r="U10" s="54" t="s">
        <v>102</v>
      </c>
    </row>
    <row r="11" spans="1:23" x14ac:dyDescent="0.2">
      <c r="A11" s="56" t="s">
        <v>118</v>
      </c>
      <c r="B11" s="57" t="s">
        <v>90</v>
      </c>
      <c r="C11" s="54" t="s">
        <v>95</v>
      </c>
      <c r="D11" s="52" t="s">
        <v>96</v>
      </c>
      <c r="E11" s="52" t="s">
        <v>97</v>
      </c>
      <c r="F11" s="52" t="s">
        <v>98</v>
      </c>
      <c r="G11" s="52" t="s">
        <v>99</v>
      </c>
      <c r="H11" s="55" t="s">
        <v>100</v>
      </c>
      <c r="I11" s="54" t="s">
        <v>35</v>
      </c>
      <c r="J11" s="54" t="s">
        <v>36</v>
      </c>
      <c r="K11" s="52" t="s">
        <v>37</v>
      </c>
      <c r="L11" s="52" t="s">
        <v>38</v>
      </c>
      <c r="M11" s="52" t="s">
        <v>40</v>
      </c>
      <c r="N11" s="58" t="s">
        <v>41</v>
      </c>
      <c r="O11" s="59" t="s">
        <v>57</v>
      </c>
      <c r="P11" s="54" t="s">
        <v>58</v>
      </c>
      <c r="Q11" s="52" t="s">
        <v>59</v>
      </c>
      <c r="R11" s="52" t="s">
        <v>60</v>
      </c>
      <c r="S11" s="52" t="s">
        <v>61</v>
      </c>
      <c r="T11" s="55" t="s">
        <v>84</v>
      </c>
      <c r="U11" s="54" t="s">
        <v>103</v>
      </c>
    </row>
    <row r="12" spans="1:23" x14ac:dyDescent="0.2">
      <c r="A12" s="56" t="s">
        <v>82</v>
      </c>
      <c r="B12" s="57" t="s">
        <v>115</v>
      </c>
      <c r="C12" s="54" t="s">
        <v>81</v>
      </c>
      <c r="D12" s="52" t="s">
        <v>79</v>
      </c>
      <c r="E12" s="52" t="s">
        <v>80</v>
      </c>
      <c r="F12" s="52" t="s">
        <v>39</v>
      </c>
      <c r="G12" s="52" t="s">
        <v>43</v>
      </c>
      <c r="H12" s="55" t="s">
        <v>68</v>
      </c>
      <c r="I12" s="54" t="s">
        <v>78</v>
      </c>
      <c r="J12" s="52" t="s">
        <v>45</v>
      </c>
      <c r="K12" s="52" t="s">
        <v>55</v>
      </c>
      <c r="L12" s="52" t="s">
        <v>54</v>
      </c>
      <c r="M12" s="52" t="s">
        <v>56</v>
      </c>
      <c r="N12" s="55" t="s">
        <v>122</v>
      </c>
      <c r="O12" s="59" t="s">
        <v>63</v>
      </c>
      <c r="P12" s="52" t="s">
        <v>69</v>
      </c>
      <c r="Q12" s="52" t="s">
        <v>71</v>
      </c>
      <c r="R12" s="52" t="s">
        <v>70</v>
      </c>
      <c r="S12" s="52" t="s">
        <v>72</v>
      </c>
      <c r="T12" s="55" t="s">
        <v>123</v>
      </c>
      <c r="U12" s="54" t="s">
        <v>74</v>
      </c>
    </row>
  </sheetData>
  <mergeCells count="6"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599"/>
  <sheetViews>
    <sheetView tabSelected="1" zoomScaleNormal="100" zoomScalePageLayoutView="60" workbookViewId="0">
      <selection activeCell="K6" sqref="K6"/>
    </sheetView>
  </sheetViews>
  <sheetFormatPr baseColWidth="10" defaultColWidth="11.5703125" defaultRowHeight="12.75" x14ac:dyDescent="0.2"/>
  <cols>
    <col min="1" max="1" width="7.42578125" style="85" bestFit="1" customWidth="1"/>
    <col min="2" max="2" width="15.28515625" style="87" customWidth="1"/>
    <col min="3" max="3" width="4.42578125" style="85" bestFit="1" customWidth="1"/>
    <col min="4" max="4" width="17.85546875" style="85" bestFit="1" customWidth="1"/>
    <col min="5" max="7" width="8.28515625" style="85" bestFit="1" customWidth="1"/>
    <col min="8" max="8" width="7.7109375" style="125" customWidth="1"/>
    <col min="9" max="9" width="17.28515625" style="89" customWidth="1"/>
  </cols>
  <sheetData>
    <row r="1" spans="1:9" ht="33" x14ac:dyDescent="0.2">
      <c r="A1" s="81" t="s">
        <v>131</v>
      </c>
      <c r="B1" s="79" t="s">
        <v>28</v>
      </c>
      <c r="C1" s="80" t="s">
        <v>125</v>
      </c>
      <c r="D1" s="80" t="s">
        <v>124</v>
      </c>
      <c r="E1" s="81" t="s">
        <v>4</v>
      </c>
      <c r="F1" s="81" t="s">
        <v>134</v>
      </c>
      <c r="G1" s="81" t="s">
        <v>5</v>
      </c>
      <c r="H1" s="82" t="s">
        <v>32</v>
      </c>
      <c r="I1" s="83" t="s">
        <v>82</v>
      </c>
    </row>
    <row r="2" spans="1:9" x14ac:dyDescent="0.2">
      <c r="A2" s="84" t="s">
        <v>132</v>
      </c>
      <c r="B2" s="86" t="s">
        <v>30</v>
      </c>
      <c r="C2" s="84">
        <v>50</v>
      </c>
      <c r="D2" s="84" t="s">
        <v>135</v>
      </c>
      <c r="E2" s="84">
        <v>80</v>
      </c>
      <c r="F2" s="84"/>
      <c r="G2" s="122">
        <v>39</v>
      </c>
      <c r="H2" s="123">
        <v>11.223460373601757</v>
      </c>
      <c r="I2" s="88" t="s">
        <v>81</v>
      </c>
    </row>
    <row r="3" spans="1:9" x14ac:dyDescent="0.2">
      <c r="A3" s="84" t="s">
        <v>133</v>
      </c>
      <c r="B3" s="86" t="s">
        <v>31</v>
      </c>
      <c r="C3" s="84">
        <v>20</v>
      </c>
      <c r="D3" s="84" t="s">
        <v>135</v>
      </c>
      <c r="E3" s="84">
        <v>90</v>
      </c>
      <c r="F3" s="84">
        <v>90</v>
      </c>
      <c r="G3" s="122">
        <v>35</v>
      </c>
      <c r="H3" s="123">
        <v>31.221363198167897</v>
      </c>
      <c r="I3" s="88" t="s">
        <v>122</v>
      </c>
    </row>
    <row r="4" spans="1:9" x14ac:dyDescent="0.2">
      <c r="A4" s="84"/>
      <c r="B4" s="86"/>
      <c r="C4" s="84"/>
      <c r="D4" s="84"/>
      <c r="E4" s="84"/>
      <c r="F4" s="84"/>
      <c r="G4" s="122"/>
      <c r="H4" s="123"/>
      <c r="I4" s="88"/>
    </row>
    <row r="5" spans="1:9" x14ac:dyDescent="0.2">
      <c r="A5" s="84"/>
      <c r="B5" s="86"/>
      <c r="C5" s="84"/>
      <c r="D5" s="84"/>
      <c r="E5" s="84"/>
      <c r="F5" s="84"/>
      <c r="G5" s="122"/>
      <c r="H5" s="123"/>
      <c r="I5" s="88"/>
    </row>
    <row r="6" spans="1:9" x14ac:dyDescent="0.2">
      <c r="A6" s="84"/>
      <c r="B6" s="86"/>
      <c r="C6" s="84"/>
      <c r="D6" s="84"/>
      <c r="E6" s="84"/>
      <c r="F6" s="84"/>
      <c r="G6" s="122"/>
      <c r="H6" s="123"/>
      <c r="I6" s="88"/>
    </row>
    <row r="7" spans="1:9" x14ac:dyDescent="0.2">
      <c r="A7" s="84"/>
      <c r="B7" s="86"/>
      <c r="C7" s="84"/>
      <c r="D7" s="84"/>
      <c r="E7" s="84"/>
      <c r="F7" s="84"/>
      <c r="G7" s="122"/>
      <c r="H7" s="123"/>
      <c r="I7" s="88"/>
    </row>
    <row r="8" spans="1:9" x14ac:dyDescent="0.2">
      <c r="A8" s="84"/>
      <c r="B8" s="86"/>
      <c r="C8" s="84"/>
      <c r="D8" s="84"/>
      <c r="E8" s="84"/>
      <c r="F8" s="84"/>
      <c r="G8" s="122"/>
      <c r="H8" s="123"/>
      <c r="I8" s="88"/>
    </row>
    <row r="9" spans="1:9" x14ac:dyDescent="0.2">
      <c r="A9" s="84"/>
      <c r="B9" s="86"/>
      <c r="C9" s="84"/>
      <c r="D9" s="84"/>
      <c r="E9" s="84"/>
      <c r="F9" s="84"/>
      <c r="G9" s="122"/>
      <c r="H9" s="123"/>
      <c r="I9" s="88"/>
    </row>
    <row r="10" spans="1:9" x14ac:dyDescent="0.2">
      <c r="A10" s="84"/>
      <c r="B10" s="86"/>
      <c r="C10" s="84"/>
      <c r="D10" s="84"/>
      <c r="E10" s="84"/>
      <c r="F10" s="84"/>
      <c r="G10" s="122"/>
      <c r="H10" s="123"/>
      <c r="I10" s="88"/>
    </row>
    <row r="11" spans="1:9" x14ac:dyDescent="0.2">
      <c r="A11" s="84"/>
      <c r="B11" s="86"/>
      <c r="C11" s="84"/>
      <c r="D11" s="84"/>
      <c r="E11" s="84"/>
      <c r="F11" s="84"/>
      <c r="G11" s="122"/>
      <c r="H11" s="123"/>
      <c r="I11" s="88"/>
    </row>
    <row r="12" spans="1:9" x14ac:dyDescent="0.2">
      <c r="A12" s="84"/>
      <c r="B12" s="86"/>
      <c r="C12" s="84"/>
      <c r="D12" s="84"/>
      <c r="E12" s="84"/>
      <c r="F12" s="84"/>
      <c r="G12" s="122"/>
      <c r="H12" s="123"/>
      <c r="I12" s="88"/>
    </row>
    <row r="13" spans="1:9" x14ac:dyDescent="0.2">
      <c r="A13" s="84"/>
      <c r="B13" s="86"/>
      <c r="C13" s="84"/>
      <c r="D13" s="84"/>
      <c r="E13" s="84"/>
      <c r="F13" s="84"/>
      <c r="G13" s="122"/>
      <c r="H13" s="123"/>
      <c r="I13" s="88"/>
    </row>
    <row r="14" spans="1:9" x14ac:dyDescent="0.2">
      <c r="A14" s="84"/>
      <c r="B14" s="86"/>
      <c r="C14" s="84"/>
      <c r="D14" s="84"/>
      <c r="E14" s="84"/>
      <c r="F14" s="84"/>
      <c r="G14" s="122"/>
      <c r="H14" s="123"/>
      <c r="I14" s="88"/>
    </row>
    <row r="15" spans="1:9" x14ac:dyDescent="0.2">
      <c r="A15" s="84"/>
      <c r="B15" s="86"/>
      <c r="C15" s="84"/>
      <c r="D15" s="84"/>
      <c r="E15" s="84"/>
      <c r="F15" s="84"/>
      <c r="G15" s="122"/>
      <c r="H15" s="123"/>
      <c r="I15" s="88"/>
    </row>
    <row r="16" spans="1:9" x14ac:dyDescent="0.2">
      <c r="A16" s="84"/>
      <c r="B16" s="86"/>
      <c r="C16" s="84"/>
      <c r="D16" s="84"/>
      <c r="E16" s="84"/>
      <c r="F16" s="84"/>
      <c r="G16" s="122"/>
      <c r="H16" s="123"/>
      <c r="I16" s="88"/>
    </row>
    <row r="17" spans="1:9" x14ac:dyDescent="0.2">
      <c r="A17" s="84"/>
      <c r="B17" s="86"/>
      <c r="C17" s="84"/>
      <c r="D17" s="84"/>
      <c r="E17" s="84"/>
      <c r="F17" s="84"/>
      <c r="G17" s="122"/>
      <c r="H17" s="123"/>
      <c r="I17" s="88"/>
    </row>
    <row r="18" spans="1:9" x14ac:dyDescent="0.2">
      <c r="A18" s="84"/>
      <c r="B18" s="86"/>
      <c r="C18" s="84"/>
      <c r="D18" s="84"/>
      <c r="E18" s="84"/>
      <c r="F18" s="84"/>
      <c r="G18" s="122"/>
      <c r="H18" s="123"/>
      <c r="I18" s="88"/>
    </row>
    <row r="19" spans="1:9" x14ac:dyDescent="0.2">
      <c r="A19" s="84"/>
      <c r="B19" s="86"/>
      <c r="C19" s="84"/>
      <c r="D19" s="84"/>
      <c r="E19" s="84"/>
      <c r="F19" s="84"/>
      <c r="G19" s="122"/>
      <c r="H19" s="123"/>
      <c r="I19" s="88"/>
    </row>
    <row r="20" spans="1:9" x14ac:dyDescent="0.2">
      <c r="A20" s="84"/>
      <c r="B20" s="86"/>
      <c r="C20" s="84"/>
      <c r="D20" s="84"/>
      <c r="E20" s="84"/>
      <c r="F20" s="84"/>
      <c r="G20" s="122"/>
      <c r="H20" s="123"/>
      <c r="I20" s="88"/>
    </row>
    <row r="21" spans="1:9" x14ac:dyDescent="0.2">
      <c r="A21" s="84"/>
      <c r="B21" s="86"/>
      <c r="C21" s="84"/>
      <c r="D21" s="84"/>
      <c r="E21" s="84"/>
      <c r="F21" s="84"/>
      <c r="G21" s="122"/>
      <c r="H21" s="123"/>
      <c r="I21" s="88"/>
    </row>
    <row r="22" spans="1:9" x14ac:dyDescent="0.2">
      <c r="A22" s="84"/>
      <c r="B22" s="86"/>
      <c r="C22" s="84"/>
      <c r="D22" s="84"/>
      <c r="E22" s="84"/>
      <c r="F22" s="84"/>
      <c r="G22" s="122"/>
      <c r="H22" s="123"/>
      <c r="I22" s="88"/>
    </row>
    <row r="23" spans="1:9" x14ac:dyDescent="0.2">
      <c r="A23" s="84"/>
      <c r="B23" s="86"/>
      <c r="C23" s="84"/>
      <c r="D23" s="84"/>
      <c r="E23" s="84"/>
      <c r="F23" s="84"/>
      <c r="G23" s="122"/>
      <c r="H23" s="123"/>
      <c r="I23" s="88"/>
    </row>
    <row r="24" spans="1:9" x14ac:dyDescent="0.2">
      <c r="A24" s="84"/>
      <c r="B24" s="86"/>
      <c r="C24" s="84"/>
      <c r="D24" s="84"/>
      <c r="E24" s="84"/>
      <c r="F24" s="84"/>
      <c r="G24" s="122"/>
      <c r="H24" s="123"/>
      <c r="I24" s="88"/>
    </row>
    <row r="25" spans="1:9" x14ac:dyDescent="0.2">
      <c r="A25" s="84"/>
      <c r="B25" s="86"/>
      <c r="C25" s="84"/>
      <c r="D25" s="84"/>
      <c r="E25" s="84"/>
      <c r="F25" s="84"/>
      <c r="G25" s="122"/>
      <c r="H25" s="123"/>
      <c r="I25" s="88"/>
    </row>
    <row r="26" spans="1:9" x14ac:dyDescent="0.2">
      <c r="A26" s="84"/>
      <c r="B26" s="86"/>
      <c r="C26" s="84"/>
      <c r="D26" s="84"/>
      <c r="E26" s="84"/>
      <c r="F26" s="84"/>
      <c r="G26" s="122"/>
      <c r="H26" s="123"/>
      <c r="I26" s="88"/>
    </row>
    <row r="27" spans="1:9" x14ac:dyDescent="0.2">
      <c r="A27" s="84"/>
      <c r="B27" s="86"/>
      <c r="C27" s="84"/>
      <c r="D27" s="84"/>
      <c r="E27" s="84"/>
      <c r="F27" s="84"/>
      <c r="G27" s="122"/>
      <c r="H27" s="123"/>
      <c r="I27" s="88"/>
    </row>
    <row r="28" spans="1:9" x14ac:dyDescent="0.2">
      <c r="A28" s="84"/>
      <c r="B28" s="86"/>
      <c r="C28" s="84"/>
      <c r="D28" s="84"/>
      <c r="E28" s="84"/>
      <c r="F28" s="84"/>
      <c r="G28" s="122"/>
      <c r="H28" s="123"/>
      <c r="I28" s="88"/>
    </row>
    <row r="29" spans="1:9" x14ac:dyDescent="0.2">
      <c r="A29" s="84"/>
      <c r="B29" s="86"/>
      <c r="C29" s="84"/>
      <c r="D29" s="84"/>
      <c r="E29" s="84"/>
      <c r="F29" s="84"/>
      <c r="G29" s="122"/>
      <c r="H29" s="123"/>
      <c r="I29" s="88"/>
    </row>
    <row r="30" spans="1:9" x14ac:dyDescent="0.2">
      <c r="A30" s="84"/>
      <c r="B30" s="86"/>
      <c r="C30" s="84"/>
      <c r="D30" s="84"/>
      <c r="E30" s="84"/>
      <c r="F30" s="84"/>
      <c r="G30" s="122"/>
      <c r="H30" s="123"/>
      <c r="I30" s="88"/>
    </row>
    <row r="31" spans="1:9" x14ac:dyDescent="0.2">
      <c r="A31" s="84"/>
      <c r="B31" s="86"/>
      <c r="C31" s="84"/>
      <c r="D31" s="84"/>
      <c r="E31" s="84"/>
      <c r="F31" s="84"/>
      <c r="G31" s="122"/>
      <c r="H31" s="123"/>
      <c r="I31" s="88"/>
    </row>
    <row r="32" spans="1:9" x14ac:dyDescent="0.2">
      <c r="A32" s="84"/>
      <c r="B32" s="86"/>
      <c r="C32" s="84"/>
      <c r="D32" s="84"/>
      <c r="E32" s="84"/>
      <c r="F32" s="84"/>
      <c r="G32" s="122"/>
      <c r="H32" s="123"/>
      <c r="I32" s="88"/>
    </row>
    <row r="33" spans="1:9" x14ac:dyDescent="0.2">
      <c r="A33" s="84"/>
      <c r="B33" s="86"/>
      <c r="C33" s="84"/>
      <c r="D33" s="84"/>
      <c r="E33" s="84"/>
      <c r="F33" s="84"/>
      <c r="G33" s="122"/>
      <c r="H33" s="123"/>
      <c r="I33" s="88"/>
    </row>
    <row r="34" spans="1:9" x14ac:dyDescent="0.2">
      <c r="A34" s="84"/>
      <c r="B34" s="86"/>
      <c r="C34" s="84"/>
      <c r="D34" s="84"/>
      <c r="E34" s="84"/>
      <c r="F34" s="84"/>
      <c r="G34" s="122"/>
      <c r="H34" s="123"/>
      <c r="I34" s="88"/>
    </row>
    <row r="35" spans="1:9" x14ac:dyDescent="0.2">
      <c r="A35" s="84"/>
      <c r="B35" s="86"/>
      <c r="C35" s="84"/>
      <c r="D35" s="84"/>
      <c r="E35" s="84"/>
      <c r="F35" s="84"/>
      <c r="G35" s="122"/>
      <c r="H35" s="123"/>
      <c r="I35" s="88"/>
    </row>
    <row r="36" spans="1:9" x14ac:dyDescent="0.2">
      <c r="A36" s="84"/>
      <c r="B36" s="86"/>
      <c r="C36" s="84"/>
      <c r="D36" s="84"/>
      <c r="E36" s="84"/>
      <c r="F36" s="84"/>
      <c r="G36" s="122"/>
      <c r="H36" s="123"/>
      <c r="I36" s="88"/>
    </row>
    <row r="37" spans="1:9" x14ac:dyDescent="0.2">
      <c r="A37" s="84"/>
      <c r="B37" s="86"/>
      <c r="C37" s="84"/>
      <c r="D37" s="84"/>
      <c r="E37" s="84"/>
      <c r="F37" s="84"/>
      <c r="G37" s="122"/>
      <c r="H37" s="123"/>
      <c r="I37" s="88"/>
    </row>
    <row r="38" spans="1:9" x14ac:dyDescent="0.2">
      <c r="A38" s="84"/>
      <c r="B38" s="86"/>
      <c r="C38" s="84"/>
      <c r="D38" s="84"/>
      <c r="E38" s="84"/>
      <c r="F38" s="84"/>
      <c r="G38" s="122"/>
      <c r="H38" s="123"/>
      <c r="I38" s="88"/>
    </row>
    <row r="39" spans="1:9" x14ac:dyDescent="0.2">
      <c r="A39" s="84"/>
      <c r="B39" s="86"/>
      <c r="C39" s="84"/>
      <c r="D39" s="84"/>
      <c r="E39" s="84"/>
      <c r="F39" s="84"/>
      <c r="G39" s="122"/>
      <c r="H39" s="123"/>
      <c r="I39" s="88"/>
    </row>
    <row r="40" spans="1:9" x14ac:dyDescent="0.2">
      <c r="A40" s="84"/>
      <c r="B40" s="86"/>
      <c r="C40" s="84"/>
      <c r="D40" s="84"/>
      <c r="E40" s="84"/>
      <c r="F40" s="84"/>
      <c r="G40" s="122"/>
      <c r="H40" s="123"/>
      <c r="I40" s="88"/>
    </row>
    <row r="41" spans="1:9" x14ac:dyDescent="0.2">
      <c r="A41" s="84"/>
      <c r="B41" s="86"/>
      <c r="C41" s="84"/>
      <c r="D41" s="84"/>
      <c r="E41" s="84"/>
      <c r="F41" s="84"/>
      <c r="G41" s="122"/>
      <c r="H41" s="123"/>
      <c r="I41" s="88"/>
    </row>
    <row r="42" spans="1:9" x14ac:dyDescent="0.2">
      <c r="A42" s="84"/>
      <c r="B42" s="86"/>
      <c r="C42" s="84"/>
      <c r="D42" s="84"/>
      <c r="E42" s="84"/>
      <c r="F42" s="84"/>
      <c r="G42" s="122"/>
      <c r="H42" s="123"/>
      <c r="I42" s="88"/>
    </row>
    <row r="43" spans="1:9" x14ac:dyDescent="0.2">
      <c r="A43" s="84"/>
      <c r="B43" s="86"/>
      <c r="C43" s="84"/>
      <c r="D43" s="84"/>
      <c r="E43" s="84"/>
      <c r="F43" s="84"/>
      <c r="G43" s="122"/>
      <c r="H43" s="123"/>
      <c r="I43" s="88"/>
    </row>
    <row r="44" spans="1:9" x14ac:dyDescent="0.2">
      <c r="A44" s="84"/>
      <c r="B44" s="86"/>
      <c r="C44" s="84"/>
      <c r="D44" s="84"/>
      <c r="E44" s="84"/>
      <c r="F44" s="84"/>
      <c r="G44" s="122"/>
      <c r="H44" s="123"/>
      <c r="I44" s="88"/>
    </row>
    <row r="45" spans="1:9" x14ac:dyDescent="0.2">
      <c r="A45" s="84"/>
      <c r="B45" s="86"/>
      <c r="C45" s="84"/>
      <c r="D45" s="84"/>
      <c r="E45" s="84"/>
      <c r="F45" s="84"/>
      <c r="G45" s="122"/>
      <c r="H45" s="123"/>
      <c r="I45" s="88"/>
    </row>
    <row r="46" spans="1:9" x14ac:dyDescent="0.2">
      <c r="A46" s="84"/>
      <c r="B46" s="86"/>
      <c r="C46" s="84"/>
      <c r="D46" s="84"/>
      <c r="E46" s="84"/>
      <c r="F46" s="84"/>
      <c r="G46" s="122"/>
      <c r="H46" s="123"/>
      <c r="I46" s="88"/>
    </row>
    <row r="47" spans="1:9" x14ac:dyDescent="0.2">
      <c r="A47" s="84"/>
      <c r="B47" s="86"/>
      <c r="C47" s="84"/>
      <c r="D47" s="84"/>
      <c r="E47" s="84"/>
      <c r="F47" s="84"/>
      <c r="G47" s="122"/>
      <c r="H47" s="123"/>
      <c r="I47" s="88"/>
    </row>
    <row r="48" spans="1:9" x14ac:dyDescent="0.2">
      <c r="A48" s="84"/>
      <c r="B48" s="86"/>
      <c r="C48" s="84"/>
      <c r="D48" s="84"/>
      <c r="E48" s="84"/>
      <c r="F48" s="84"/>
      <c r="G48" s="122"/>
      <c r="H48" s="123"/>
      <c r="I48" s="88"/>
    </row>
    <row r="49" spans="1:9" x14ac:dyDescent="0.2">
      <c r="A49" s="84"/>
      <c r="B49" s="86"/>
      <c r="C49" s="84"/>
      <c r="D49" s="84"/>
      <c r="E49" s="84"/>
      <c r="F49" s="84"/>
      <c r="G49" s="122"/>
      <c r="H49" s="123"/>
      <c r="I49" s="88"/>
    </row>
    <row r="50" spans="1:9" x14ac:dyDescent="0.2">
      <c r="A50" s="84"/>
      <c r="B50" s="86"/>
      <c r="C50" s="84"/>
      <c r="D50" s="84"/>
      <c r="E50" s="84"/>
      <c r="F50" s="84"/>
      <c r="G50" s="122"/>
      <c r="H50" s="123"/>
      <c r="I50" s="88"/>
    </row>
    <row r="51" spans="1:9" x14ac:dyDescent="0.2">
      <c r="A51" s="84"/>
      <c r="B51" s="86"/>
      <c r="C51" s="84"/>
      <c r="D51" s="84"/>
      <c r="E51" s="84"/>
      <c r="F51" s="84"/>
      <c r="G51" s="122"/>
      <c r="H51" s="123"/>
      <c r="I51" s="88"/>
    </row>
    <row r="52" spans="1:9" x14ac:dyDescent="0.2">
      <c r="A52" s="84"/>
      <c r="B52" s="86"/>
      <c r="C52" s="84"/>
      <c r="D52" s="84"/>
      <c r="E52" s="84"/>
      <c r="F52" s="84"/>
      <c r="G52" s="122"/>
      <c r="H52" s="123"/>
      <c r="I52" s="88"/>
    </row>
    <row r="53" spans="1:9" x14ac:dyDescent="0.2">
      <c r="A53" s="84"/>
      <c r="B53" s="86"/>
      <c r="C53" s="84"/>
      <c r="D53" s="84"/>
      <c r="E53" s="84"/>
      <c r="F53" s="84"/>
      <c r="G53" s="122"/>
      <c r="H53" s="123"/>
      <c r="I53" s="88"/>
    </row>
    <row r="54" spans="1:9" x14ac:dyDescent="0.2">
      <c r="A54" s="84"/>
      <c r="B54" s="86"/>
      <c r="C54" s="84"/>
      <c r="D54" s="84"/>
      <c r="E54" s="84"/>
      <c r="F54" s="84"/>
      <c r="G54" s="122"/>
      <c r="H54" s="123"/>
      <c r="I54" s="88"/>
    </row>
    <row r="55" spans="1:9" x14ac:dyDescent="0.2">
      <c r="A55" s="84"/>
      <c r="B55" s="86"/>
      <c r="C55" s="84"/>
      <c r="D55" s="84"/>
      <c r="E55" s="84"/>
      <c r="F55" s="84"/>
      <c r="G55" s="122"/>
      <c r="H55" s="123"/>
      <c r="I55" s="88"/>
    </row>
    <row r="56" spans="1:9" x14ac:dyDescent="0.2">
      <c r="A56" s="84"/>
      <c r="B56" s="86"/>
      <c r="C56" s="84"/>
      <c r="D56" s="84"/>
      <c r="E56" s="84"/>
      <c r="F56" s="84"/>
      <c r="G56" s="122"/>
      <c r="H56" s="123"/>
      <c r="I56" s="88"/>
    </row>
    <row r="57" spans="1:9" x14ac:dyDescent="0.2">
      <c r="A57" s="84"/>
      <c r="B57" s="86"/>
      <c r="C57" s="84"/>
      <c r="D57" s="84"/>
      <c r="E57" s="84"/>
      <c r="F57" s="84"/>
      <c r="G57" s="122"/>
      <c r="H57" s="123"/>
      <c r="I57" s="88"/>
    </row>
    <row r="58" spans="1:9" x14ac:dyDescent="0.2">
      <c r="A58" s="84"/>
      <c r="B58" s="86"/>
      <c r="C58" s="84"/>
      <c r="D58" s="84"/>
      <c r="E58" s="84"/>
      <c r="F58" s="84"/>
      <c r="G58" s="122"/>
      <c r="H58" s="123"/>
      <c r="I58" s="88"/>
    </row>
    <row r="59" spans="1:9" x14ac:dyDescent="0.2">
      <c r="A59" s="84"/>
      <c r="B59" s="86"/>
      <c r="C59" s="84"/>
      <c r="D59" s="84"/>
      <c r="E59" s="84"/>
      <c r="F59" s="84"/>
      <c r="G59" s="122"/>
      <c r="H59" s="123"/>
      <c r="I59" s="88"/>
    </row>
    <row r="60" spans="1:9" x14ac:dyDescent="0.2">
      <c r="A60" s="84"/>
      <c r="B60" s="86"/>
      <c r="C60" s="84"/>
      <c r="D60" s="84"/>
      <c r="E60" s="84"/>
      <c r="F60" s="84"/>
      <c r="G60" s="122"/>
      <c r="H60" s="123"/>
      <c r="I60" s="88"/>
    </row>
    <row r="61" spans="1:9" x14ac:dyDescent="0.2">
      <c r="A61" s="84"/>
      <c r="B61" s="86"/>
      <c r="C61" s="84"/>
      <c r="D61" s="84"/>
      <c r="E61" s="84"/>
      <c r="F61" s="84"/>
      <c r="G61" s="122"/>
      <c r="H61" s="123"/>
      <c r="I61" s="88"/>
    </row>
    <row r="62" spans="1:9" x14ac:dyDescent="0.2">
      <c r="A62" s="84"/>
      <c r="B62" s="86"/>
      <c r="C62" s="84"/>
      <c r="D62" s="84"/>
      <c r="E62" s="84"/>
      <c r="F62" s="84"/>
      <c r="G62" s="122"/>
      <c r="H62" s="123"/>
      <c r="I62" s="88"/>
    </row>
    <row r="63" spans="1:9" x14ac:dyDescent="0.2">
      <c r="A63" s="84"/>
      <c r="B63" s="86"/>
      <c r="C63" s="84"/>
      <c r="D63" s="84"/>
      <c r="E63" s="84"/>
      <c r="F63" s="84"/>
      <c r="G63" s="122"/>
      <c r="H63" s="123"/>
      <c r="I63" s="88"/>
    </row>
    <row r="64" spans="1:9" x14ac:dyDescent="0.2">
      <c r="A64" s="84"/>
      <c r="B64" s="86"/>
      <c r="C64" s="84"/>
      <c r="D64" s="84"/>
      <c r="E64" s="84"/>
      <c r="F64" s="84"/>
      <c r="G64" s="122"/>
      <c r="H64" s="123"/>
      <c r="I64" s="88"/>
    </row>
    <row r="65" spans="1:9" x14ac:dyDescent="0.2">
      <c r="A65" s="84"/>
      <c r="B65" s="86"/>
      <c r="C65" s="84"/>
      <c r="D65" s="84"/>
      <c r="E65" s="84"/>
      <c r="F65" s="84"/>
      <c r="G65" s="122"/>
      <c r="H65" s="123"/>
      <c r="I65" s="88"/>
    </row>
    <row r="66" spans="1:9" x14ac:dyDescent="0.2">
      <c r="A66" s="84"/>
      <c r="B66" s="86"/>
      <c r="C66" s="84"/>
      <c r="D66" s="84"/>
      <c r="E66" s="84"/>
      <c r="F66" s="84"/>
      <c r="G66" s="122"/>
      <c r="H66" s="123"/>
      <c r="I66" s="88"/>
    </row>
    <row r="67" spans="1:9" x14ac:dyDescent="0.2">
      <c r="A67" s="84"/>
      <c r="B67" s="86"/>
      <c r="C67" s="84"/>
      <c r="D67" s="84"/>
      <c r="E67" s="84"/>
      <c r="F67" s="84"/>
      <c r="G67" s="122"/>
      <c r="H67" s="123"/>
      <c r="I67" s="88"/>
    </row>
    <row r="68" spans="1:9" x14ac:dyDescent="0.2">
      <c r="A68" s="84"/>
      <c r="B68" s="86"/>
      <c r="C68" s="84"/>
      <c r="D68" s="84"/>
      <c r="E68" s="84"/>
      <c r="F68" s="84"/>
      <c r="G68" s="122"/>
      <c r="H68" s="123"/>
      <c r="I68" s="88"/>
    </row>
    <row r="69" spans="1:9" x14ac:dyDescent="0.2">
      <c r="A69" s="84"/>
      <c r="B69" s="86"/>
      <c r="C69" s="84"/>
      <c r="D69" s="84"/>
      <c r="E69" s="84"/>
      <c r="F69" s="84"/>
      <c r="G69" s="122"/>
      <c r="H69" s="123"/>
      <c r="I69" s="88"/>
    </row>
    <row r="70" spans="1:9" x14ac:dyDescent="0.2">
      <c r="A70" s="84"/>
      <c r="B70" s="86"/>
      <c r="C70" s="84"/>
      <c r="D70" s="84"/>
      <c r="E70" s="84"/>
      <c r="F70" s="84"/>
      <c r="G70" s="122"/>
      <c r="H70" s="123"/>
      <c r="I70" s="88"/>
    </row>
    <row r="71" spans="1:9" x14ac:dyDescent="0.2">
      <c r="A71" s="84"/>
      <c r="B71" s="86"/>
      <c r="C71" s="84"/>
      <c r="D71" s="84"/>
      <c r="E71" s="84"/>
      <c r="F71" s="84"/>
      <c r="G71" s="122"/>
      <c r="H71" s="123"/>
      <c r="I71" s="88"/>
    </row>
    <row r="72" spans="1:9" x14ac:dyDescent="0.2">
      <c r="A72" s="84"/>
      <c r="B72" s="86"/>
      <c r="C72" s="84"/>
      <c r="D72" s="84"/>
      <c r="E72" s="84"/>
      <c r="F72" s="84"/>
      <c r="G72" s="122"/>
      <c r="H72" s="123"/>
      <c r="I72" s="88"/>
    </row>
    <row r="73" spans="1:9" x14ac:dyDescent="0.2">
      <c r="A73" s="84"/>
      <c r="B73" s="86"/>
      <c r="C73" s="84"/>
      <c r="D73" s="84"/>
      <c r="E73" s="84"/>
      <c r="F73" s="84"/>
      <c r="G73" s="122"/>
      <c r="H73" s="123"/>
      <c r="I73" s="88"/>
    </row>
    <row r="74" spans="1:9" x14ac:dyDescent="0.2">
      <c r="A74" s="84"/>
      <c r="B74" s="86"/>
      <c r="C74" s="84"/>
      <c r="D74" s="84"/>
      <c r="E74" s="84"/>
      <c r="F74" s="84"/>
      <c r="G74" s="122"/>
      <c r="H74" s="123"/>
      <c r="I74" s="88"/>
    </row>
    <row r="75" spans="1:9" x14ac:dyDescent="0.2">
      <c r="A75" s="84"/>
      <c r="B75" s="86"/>
      <c r="C75" s="84"/>
      <c r="D75" s="84"/>
      <c r="E75" s="84"/>
      <c r="F75" s="84"/>
      <c r="G75" s="122"/>
      <c r="H75" s="123"/>
      <c r="I75" s="88"/>
    </row>
    <row r="76" spans="1:9" x14ac:dyDescent="0.2">
      <c r="A76" s="84"/>
      <c r="B76" s="86"/>
      <c r="C76" s="84"/>
      <c r="D76" s="84"/>
      <c r="E76" s="84"/>
      <c r="F76" s="84"/>
      <c r="G76" s="122"/>
      <c r="H76" s="123"/>
      <c r="I76" s="88"/>
    </row>
    <row r="77" spans="1:9" x14ac:dyDescent="0.2">
      <c r="A77" s="84"/>
      <c r="B77" s="86"/>
      <c r="C77" s="84"/>
      <c r="D77" s="84"/>
      <c r="E77" s="84"/>
      <c r="F77" s="84"/>
      <c r="G77" s="122"/>
      <c r="H77" s="123"/>
      <c r="I77" s="88"/>
    </row>
    <row r="78" spans="1:9" x14ac:dyDescent="0.2">
      <c r="A78" s="84"/>
      <c r="B78" s="86"/>
      <c r="C78" s="84"/>
      <c r="D78" s="84"/>
      <c r="E78" s="84"/>
      <c r="F78" s="84"/>
      <c r="G78" s="122"/>
      <c r="H78" s="123"/>
      <c r="I78" s="88"/>
    </row>
    <row r="79" spans="1:9" x14ac:dyDescent="0.2">
      <c r="A79" s="84"/>
      <c r="B79" s="86"/>
      <c r="C79" s="84"/>
      <c r="D79" s="84"/>
      <c r="E79" s="84"/>
      <c r="F79" s="84"/>
      <c r="G79" s="122"/>
      <c r="H79" s="123"/>
      <c r="I79" s="88"/>
    </row>
    <row r="80" spans="1:9" x14ac:dyDescent="0.2">
      <c r="A80" s="84"/>
      <c r="B80" s="86"/>
      <c r="C80" s="84"/>
      <c r="D80" s="84"/>
      <c r="E80" s="84"/>
      <c r="F80" s="84"/>
      <c r="G80" s="122"/>
      <c r="H80" s="123"/>
      <c r="I80" s="88"/>
    </row>
    <row r="81" spans="1:9" x14ac:dyDescent="0.2">
      <c r="A81" s="84"/>
      <c r="B81" s="86"/>
      <c r="C81" s="84"/>
      <c r="D81" s="84"/>
      <c r="E81" s="84"/>
      <c r="F81" s="84"/>
      <c r="G81" s="122"/>
      <c r="H81" s="123"/>
      <c r="I81" s="88"/>
    </row>
    <row r="82" spans="1:9" x14ac:dyDescent="0.2">
      <c r="A82" s="84"/>
      <c r="B82" s="86"/>
      <c r="C82" s="84"/>
      <c r="D82" s="84"/>
      <c r="E82" s="84"/>
      <c r="F82" s="84"/>
      <c r="G82" s="122"/>
      <c r="H82" s="123"/>
      <c r="I82" s="88"/>
    </row>
    <row r="83" spans="1:9" x14ac:dyDescent="0.2">
      <c r="A83" s="84"/>
      <c r="B83" s="86"/>
      <c r="C83" s="84"/>
      <c r="D83" s="84"/>
      <c r="E83" s="84"/>
      <c r="F83" s="84"/>
      <c r="G83" s="122"/>
      <c r="H83" s="123"/>
      <c r="I83" s="88"/>
    </row>
    <row r="84" spans="1:9" x14ac:dyDescent="0.2">
      <c r="A84" s="84"/>
      <c r="B84" s="86"/>
      <c r="C84" s="84"/>
      <c r="D84" s="84"/>
      <c r="E84" s="84"/>
      <c r="F84" s="84"/>
      <c r="G84" s="122"/>
      <c r="H84" s="123"/>
      <c r="I84" s="88"/>
    </row>
    <row r="85" spans="1:9" x14ac:dyDescent="0.2">
      <c r="A85" s="84"/>
      <c r="B85" s="86"/>
      <c r="C85" s="84"/>
      <c r="D85" s="84"/>
      <c r="E85" s="84"/>
      <c r="F85" s="84"/>
      <c r="G85" s="122"/>
      <c r="H85" s="123"/>
      <c r="I85" s="88"/>
    </row>
    <row r="86" spans="1:9" x14ac:dyDescent="0.2">
      <c r="A86" s="84"/>
      <c r="B86" s="86"/>
      <c r="C86" s="84"/>
      <c r="D86" s="84"/>
      <c r="E86" s="84"/>
      <c r="F86" s="84"/>
      <c r="G86" s="122"/>
      <c r="H86" s="123"/>
      <c r="I86" s="88"/>
    </row>
    <row r="87" spans="1:9" x14ac:dyDescent="0.2">
      <c r="A87" s="84"/>
      <c r="B87" s="86"/>
      <c r="C87" s="84"/>
      <c r="D87" s="84"/>
      <c r="E87" s="84"/>
      <c r="F87" s="84"/>
      <c r="G87" s="122"/>
      <c r="H87" s="123"/>
      <c r="I87" s="88"/>
    </row>
    <row r="88" spans="1:9" x14ac:dyDescent="0.2">
      <c r="A88" s="84"/>
      <c r="B88" s="86"/>
      <c r="C88" s="84"/>
      <c r="D88" s="84"/>
      <c r="E88" s="84"/>
      <c r="F88" s="84"/>
      <c r="G88" s="122"/>
      <c r="H88" s="123"/>
      <c r="I88" s="88"/>
    </row>
    <row r="89" spans="1:9" x14ac:dyDescent="0.2">
      <c r="A89" s="84"/>
      <c r="B89" s="86"/>
      <c r="C89" s="84"/>
      <c r="D89" s="84"/>
      <c r="E89" s="84"/>
      <c r="F89" s="84"/>
      <c r="G89" s="122"/>
      <c r="H89" s="123"/>
      <c r="I89" s="88"/>
    </row>
    <row r="90" spans="1:9" x14ac:dyDescent="0.2">
      <c r="A90" s="84"/>
      <c r="B90" s="86"/>
      <c r="C90" s="84"/>
      <c r="D90" s="84"/>
      <c r="E90" s="84"/>
      <c r="F90" s="84"/>
      <c r="G90" s="122"/>
      <c r="H90" s="123"/>
      <c r="I90" s="88"/>
    </row>
    <row r="91" spans="1:9" x14ac:dyDescent="0.2">
      <c r="A91" s="84"/>
      <c r="B91" s="86"/>
      <c r="C91" s="84"/>
      <c r="D91" s="84"/>
      <c r="E91" s="84"/>
      <c r="F91" s="84"/>
      <c r="G91" s="122"/>
      <c r="H91" s="123"/>
      <c r="I91" s="88"/>
    </row>
    <row r="92" spans="1:9" x14ac:dyDescent="0.2">
      <c r="A92" s="84"/>
      <c r="B92" s="86"/>
      <c r="C92" s="84"/>
      <c r="D92" s="84"/>
      <c r="E92" s="84"/>
      <c r="F92" s="84"/>
      <c r="G92" s="122"/>
      <c r="H92" s="123"/>
      <c r="I92" s="88"/>
    </row>
    <row r="93" spans="1:9" x14ac:dyDescent="0.2">
      <c r="A93" s="84"/>
      <c r="B93" s="86"/>
      <c r="C93" s="84"/>
      <c r="D93" s="84"/>
      <c r="E93" s="84"/>
      <c r="F93" s="84"/>
      <c r="G93" s="122"/>
      <c r="H93" s="123"/>
      <c r="I93" s="88"/>
    </row>
    <row r="94" spans="1:9" x14ac:dyDescent="0.2">
      <c r="A94" s="84"/>
      <c r="B94" s="86"/>
      <c r="C94" s="84"/>
      <c r="D94" s="84"/>
      <c r="E94" s="84"/>
      <c r="F94" s="84"/>
      <c r="G94" s="122"/>
      <c r="H94" s="123"/>
      <c r="I94" s="88"/>
    </row>
    <row r="95" spans="1:9" x14ac:dyDescent="0.2">
      <c r="A95" s="84"/>
      <c r="B95" s="86"/>
      <c r="C95" s="84"/>
      <c r="D95" s="84"/>
      <c r="E95" s="84"/>
      <c r="F95" s="84"/>
      <c r="G95" s="122"/>
      <c r="H95" s="123"/>
      <c r="I95" s="88"/>
    </row>
    <row r="96" spans="1:9" x14ac:dyDescent="0.2">
      <c r="A96" s="84"/>
      <c r="B96" s="86"/>
      <c r="C96" s="84"/>
      <c r="D96" s="84"/>
      <c r="E96" s="84"/>
      <c r="F96" s="84"/>
      <c r="G96" s="122"/>
      <c r="H96" s="123"/>
      <c r="I96" s="88"/>
    </row>
    <row r="97" spans="1:9" x14ac:dyDescent="0.2">
      <c r="A97" s="84"/>
      <c r="B97" s="86"/>
      <c r="C97" s="84"/>
      <c r="D97" s="84"/>
      <c r="E97" s="84"/>
      <c r="F97" s="84"/>
      <c r="G97" s="122"/>
      <c r="H97" s="123"/>
      <c r="I97" s="88"/>
    </row>
    <row r="98" spans="1:9" x14ac:dyDescent="0.2">
      <c r="A98" s="84"/>
      <c r="B98" s="86"/>
      <c r="C98" s="84"/>
      <c r="D98" s="84"/>
      <c r="E98" s="84"/>
      <c r="F98" s="84"/>
      <c r="G98" s="122"/>
      <c r="H98" s="123"/>
      <c r="I98" s="88"/>
    </row>
    <row r="99" spans="1:9" x14ac:dyDescent="0.2">
      <c r="A99" s="84"/>
      <c r="B99" s="86"/>
      <c r="C99" s="84"/>
      <c r="D99" s="84"/>
      <c r="E99" s="84"/>
      <c r="F99" s="84"/>
      <c r="G99" s="122"/>
      <c r="H99" s="123"/>
      <c r="I99" s="88"/>
    </row>
    <row r="100" spans="1:9" x14ac:dyDescent="0.2">
      <c r="A100" s="84"/>
      <c r="B100" s="86"/>
      <c r="C100" s="84"/>
      <c r="D100" s="84"/>
      <c r="E100" s="84"/>
      <c r="F100" s="84"/>
      <c r="G100" s="122"/>
      <c r="H100" s="123"/>
      <c r="I100" s="88"/>
    </row>
    <row r="101" spans="1:9" x14ac:dyDescent="0.2">
      <c r="A101" s="84"/>
      <c r="B101" s="86"/>
      <c r="C101" s="84"/>
      <c r="D101" s="84"/>
      <c r="E101" s="84"/>
      <c r="F101" s="84"/>
      <c r="G101" s="122"/>
      <c r="H101" s="123"/>
      <c r="I101" s="88"/>
    </row>
    <row r="102" spans="1:9" x14ac:dyDescent="0.2">
      <c r="A102" s="84"/>
      <c r="B102" s="86"/>
      <c r="C102" s="84"/>
      <c r="D102" s="84"/>
      <c r="E102" s="84"/>
      <c r="F102" s="84"/>
      <c r="G102" s="122"/>
      <c r="H102" s="123"/>
      <c r="I102" s="88"/>
    </row>
    <row r="103" spans="1:9" x14ac:dyDescent="0.2">
      <c r="A103" s="84"/>
      <c r="B103" s="86"/>
      <c r="C103" s="84"/>
      <c r="D103" s="84"/>
      <c r="E103" s="84"/>
      <c r="F103" s="84"/>
      <c r="G103" s="122"/>
      <c r="H103" s="123"/>
      <c r="I103" s="88"/>
    </row>
    <row r="104" spans="1:9" x14ac:dyDescent="0.2">
      <c r="A104" s="84"/>
      <c r="B104" s="86"/>
      <c r="C104" s="84"/>
      <c r="D104" s="84"/>
      <c r="E104" s="84"/>
      <c r="F104" s="84"/>
      <c r="G104" s="122"/>
      <c r="H104" s="123"/>
      <c r="I104" s="88"/>
    </row>
    <row r="105" spans="1:9" x14ac:dyDescent="0.2">
      <c r="A105" s="84"/>
      <c r="B105" s="86"/>
      <c r="C105" s="84"/>
      <c r="D105" s="84"/>
      <c r="E105" s="84"/>
      <c r="F105" s="84"/>
      <c r="G105" s="122"/>
      <c r="H105" s="123"/>
      <c r="I105" s="88"/>
    </row>
    <row r="106" spans="1:9" x14ac:dyDescent="0.2">
      <c r="A106" s="84"/>
      <c r="B106" s="86"/>
      <c r="C106" s="84"/>
      <c r="D106" s="84"/>
      <c r="E106" s="84"/>
      <c r="F106" s="84"/>
      <c r="G106" s="122"/>
      <c r="H106" s="123"/>
      <c r="I106" s="88"/>
    </row>
    <row r="107" spans="1:9" x14ac:dyDescent="0.2">
      <c r="A107" s="84"/>
      <c r="B107" s="86"/>
      <c r="C107" s="84"/>
      <c r="D107" s="84"/>
      <c r="E107" s="84"/>
      <c r="F107" s="84"/>
      <c r="G107" s="122"/>
      <c r="H107" s="123"/>
      <c r="I107" s="88"/>
    </row>
    <row r="108" spans="1:9" x14ac:dyDescent="0.2">
      <c r="A108" s="84"/>
      <c r="B108" s="86"/>
      <c r="C108" s="84"/>
      <c r="D108" s="84"/>
      <c r="E108" s="84"/>
      <c r="F108" s="84"/>
      <c r="G108" s="122"/>
      <c r="H108" s="123"/>
      <c r="I108" s="88"/>
    </row>
    <row r="109" spans="1:9" x14ac:dyDescent="0.2">
      <c r="A109" s="84"/>
      <c r="B109" s="86"/>
      <c r="C109" s="84"/>
      <c r="D109" s="84"/>
      <c r="E109" s="84"/>
      <c r="F109" s="84"/>
      <c r="G109" s="122"/>
      <c r="H109" s="123"/>
      <c r="I109" s="88"/>
    </row>
    <row r="110" spans="1:9" x14ac:dyDescent="0.2">
      <c r="A110" s="84"/>
      <c r="B110" s="86"/>
      <c r="C110" s="84"/>
      <c r="D110" s="84"/>
      <c r="E110" s="84"/>
      <c r="F110" s="84"/>
      <c r="G110" s="122"/>
      <c r="H110" s="123"/>
      <c r="I110" s="88"/>
    </row>
    <row r="111" spans="1:9" x14ac:dyDescent="0.2">
      <c r="A111" s="84"/>
      <c r="B111" s="86"/>
      <c r="C111" s="84"/>
      <c r="D111" s="84"/>
      <c r="E111" s="84"/>
      <c r="F111" s="84"/>
      <c r="G111" s="122"/>
      <c r="H111" s="123"/>
      <c r="I111" s="88"/>
    </row>
    <row r="112" spans="1:9" x14ac:dyDescent="0.2">
      <c r="A112" s="84"/>
      <c r="B112" s="86"/>
      <c r="C112" s="84"/>
      <c r="D112" s="84"/>
      <c r="E112" s="84"/>
      <c r="F112" s="84"/>
      <c r="G112" s="122"/>
      <c r="H112" s="123"/>
      <c r="I112" s="88"/>
    </row>
    <row r="113" spans="1:9" x14ac:dyDescent="0.2">
      <c r="A113" s="84"/>
      <c r="B113" s="86"/>
      <c r="C113" s="84"/>
      <c r="D113" s="84"/>
      <c r="E113" s="84"/>
      <c r="F113" s="84"/>
      <c r="G113" s="122"/>
      <c r="H113" s="123"/>
      <c r="I113" s="88"/>
    </row>
    <row r="114" spans="1:9" x14ac:dyDescent="0.2">
      <c r="A114" s="84"/>
      <c r="B114" s="86"/>
      <c r="C114" s="84"/>
      <c r="D114" s="84"/>
      <c r="E114" s="84"/>
      <c r="F114" s="84"/>
      <c r="G114" s="122"/>
      <c r="H114" s="123"/>
      <c r="I114" s="88"/>
    </row>
    <row r="115" spans="1:9" x14ac:dyDescent="0.2">
      <c r="A115" s="84"/>
      <c r="B115" s="86"/>
      <c r="C115" s="84"/>
      <c r="D115" s="84"/>
      <c r="E115" s="84"/>
      <c r="F115" s="84"/>
      <c r="G115" s="122"/>
      <c r="H115" s="123"/>
      <c r="I115" s="88"/>
    </row>
    <row r="116" spans="1:9" x14ac:dyDescent="0.2">
      <c r="A116" s="84"/>
      <c r="B116" s="86"/>
      <c r="C116" s="84"/>
      <c r="D116" s="84"/>
      <c r="E116" s="84"/>
      <c r="F116" s="84"/>
      <c r="G116" s="122"/>
      <c r="H116" s="123"/>
      <c r="I116" s="88"/>
    </row>
    <row r="117" spans="1:9" x14ac:dyDescent="0.2">
      <c r="A117" s="84"/>
      <c r="B117" s="86"/>
      <c r="C117" s="84"/>
      <c r="D117" s="84"/>
      <c r="E117" s="84"/>
      <c r="F117" s="84"/>
      <c r="G117" s="122"/>
      <c r="H117" s="123"/>
      <c r="I117" s="88"/>
    </row>
    <row r="118" spans="1:9" x14ac:dyDescent="0.2">
      <c r="A118" s="84"/>
      <c r="B118" s="86"/>
      <c r="C118" s="84"/>
      <c r="D118" s="84"/>
      <c r="E118" s="84"/>
      <c r="F118" s="84"/>
      <c r="G118" s="122"/>
      <c r="H118" s="123"/>
      <c r="I118" s="88"/>
    </row>
    <row r="119" spans="1:9" x14ac:dyDescent="0.2">
      <c r="A119" s="84"/>
      <c r="B119" s="86"/>
      <c r="C119" s="84"/>
      <c r="D119" s="84"/>
      <c r="E119" s="84"/>
      <c r="F119" s="84"/>
      <c r="G119" s="122"/>
      <c r="H119" s="123"/>
      <c r="I119" s="88"/>
    </row>
    <row r="120" spans="1:9" x14ac:dyDescent="0.2">
      <c r="A120" s="84"/>
      <c r="B120" s="86"/>
      <c r="C120" s="84"/>
      <c r="D120" s="84"/>
      <c r="E120" s="84"/>
      <c r="F120" s="84"/>
      <c r="G120" s="122"/>
      <c r="H120" s="123"/>
      <c r="I120" s="88"/>
    </row>
    <row r="121" spans="1:9" x14ac:dyDescent="0.2">
      <c r="A121" s="84"/>
      <c r="B121" s="86"/>
      <c r="C121" s="84"/>
      <c r="D121" s="84"/>
      <c r="E121" s="84"/>
      <c r="F121" s="84"/>
      <c r="G121" s="122"/>
      <c r="H121" s="123"/>
      <c r="I121" s="88"/>
    </row>
    <row r="122" spans="1:9" x14ac:dyDescent="0.2">
      <c r="A122" s="84"/>
      <c r="B122" s="86"/>
      <c r="C122" s="84"/>
      <c r="D122" s="84"/>
      <c r="E122" s="84"/>
      <c r="F122" s="84"/>
      <c r="G122" s="122"/>
      <c r="H122" s="123"/>
      <c r="I122" s="88"/>
    </row>
    <row r="123" spans="1:9" x14ac:dyDescent="0.2">
      <c r="A123" s="84"/>
      <c r="B123" s="86"/>
      <c r="C123" s="84"/>
      <c r="D123" s="84"/>
      <c r="E123" s="84"/>
      <c r="F123" s="84"/>
      <c r="G123" s="122"/>
      <c r="H123" s="123"/>
      <c r="I123" s="88"/>
    </row>
    <row r="124" spans="1:9" x14ac:dyDescent="0.2">
      <c r="A124" s="84"/>
      <c r="B124" s="86"/>
      <c r="C124" s="84"/>
      <c r="D124" s="84"/>
      <c r="E124" s="84"/>
      <c r="F124" s="84"/>
      <c r="G124" s="122"/>
      <c r="H124" s="123"/>
      <c r="I124" s="88"/>
    </row>
    <row r="125" spans="1:9" x14ac:dyDescent="0.2">
      <c r="A125" s="84"/>
      <c r="B125" s="86"/>
      <c r="C125" s="84"/>
      <c r="D125" s="84"/>
      <c r="E125" s="84"/>
      <c r="F125" s="84"/>
      <c r="G125" s="122"/>
      <c r="H125" s="123"/>
      <c r="I125" s="88"/>
    </row>
    <row r="126" spans="1:9" x14ac:dyDescent="0.2">
      <c r="A126" s="84"/>
      <c r="B126" s="86"/>
      <c r="C126" s="84"/>
      <c r="D126" s="84"/>
      <c r="E126" s="84"/>
      <c r="F126" s="84"/>
      <c r="G126" s="122"/>
      <c r="H126" s="123"/>
      <c r="I126" s="88"/>
    </row>
    <row r="127" spans="1:9" x14ac:dyDescent="0.2">
      <c r="A127" s="84"/>
      <c r="B127" s="86"/>
      <c r="C127" s="84"/>
      <c r="D127" s="84"/>
      <c r="E127" s="84"/>
      <c r="F127" s="84"/>
      <c r="G127" s="122"/>
      <c r="H127" s="123"/>
      <c r="I127" s="88"/>
    </row>
    <row r="128" spans="1:9" x14ac:dyDescent="0.2">
      <c r="A128" s="84"/>
      <c r="B128" s="86"/>
      <c r="C128" s="84"/>
      <c r="D128" s="84"/>
      <c r="E128" s="84"/>
      <c r="F128" s="84"/>
      <c r="G128" s="122"/>
      <c r="H128" s="123"/>
      <c r="I128" s="88"/>
    </row>
    <row r="129" spans="1:9" x14ac:dyDescent="0.2">
      <c r="A129" s="84"/>
      <c r="B129" s="86"/>
      <c r="C129" s="84"/>
      <c r="D129" s="84"/>
      <c r="E129" s="84"/>
      <c r="F129" s="84"/>
      <c r="G129" s="122"/>
      <c r="H129" s="123"/>
      <c r="I129" s="88"/>
    </row>
    <row r="130" spans="1:9" x14ac:dyDescent="0.2">
      <c r="A130" s="84"/>
      <c r="B130" s="86"/>
      <c r="C130" s="84"/>
      <c r="D130" s="84"/>
      <c r="E130" s="84"/>
      <c r="F130" s="84"/>
      <c r="G130" s="122"/>
      <c r="H130" s="123"/>
      <c r="I130" s="88"/>
    </row>
    <row r="131" spans="1:9" x14ac:dyDescent="0.2">
      <c r="A131" s="84"/>
      <c r="B131" s="86"/>
      <c r="C131" s="84"/>
      <c r="D131" s="84"/>
      <c r="E131" s="84"/>
      <c r="F131" s="84"/>
      <c r="G131" s="122"/>
      <c r="H131" s="123"/>
      <c r="I131" s="88"/>
    </row>
    <row r="132" spans="1:9" x14ac:dyDescent="0.2">
      <c r="A132" s="84"/>
      <c r="B132" s="86"/>
      <c r="C132" s="84"/>
      <c r="D132" s="84"/>
      <c r="E132" s="84"/>
      <c r="F132" s="84"/>
      <c r="G132" s="122"/>
      <c r="H132" s="123"/>
      <c r="I132" s="88"/>
    </row>
    <row r="133" spans="1:9" x14ac:dyDescent="0.2">
      <c r="A133" s="84"/>
      <c r="B133" s="86"/>
      <c r="C133" s="84"/>
      <c r="D133" s="84"/>
      <c r="E133" s="84"/>
      <c r="F133" s="84"/>
      <c r="G133" s="122"/>
      <c r="H133" s="123"/>
      <c r="I133" s="88"/>
    </row>
    <row r="134" spans="1:9" x14ac:dyDescent="0.2">
      <c r="G134" s="124"/>
    </row>
    <row r="135" spans="1:9" x14ac:dyDescent="0.2">
      <c r="G135" s="124"/>
    </row>
    <row r="136" spans="1:9" x14ac:dyDescent="0.2">
      <c r="G136" s="124"/>
    </row>
    <row r="137" spans="1:9" x14ac:dyDescent="0.2">
      <c r="G137" s="124"/>
    </row>
    <row r="138" spans="1:9" x14ac:dyDescent="0.2">
      <c r="G138" s="124"/>
    </row>
    <row r="139" spans="1:9" x14ac:dyDescent="0.2">
      <c r="G139" s="124"/>
    </row>
    <row r="140" spans="1:9" x14ac:dyDescent="0.2">
      <c r="G140" s="124"/>
    </row>
    <row r="141" spans="1:9" x14ac:dyDescent="0.2">
      <c r="G141" s="124"/>
    </row>
    <row r="142" spans="1:9" x14ac:dyDescent="0.2">
      <c r="G142" s="124"/>
    </row>
    <row r="143" spans="1:9" x14ac:dyDescent="0.2">
      <c r="G143" s="124"/>
    </row>
    <row r="144" spans="1:9" x14ac:dyDescent="0.2">
      <c r="G144" s="124"/>
    </row>
    <row r="145" spans="7:7" x14ac:dyDescent="0.2">
      <c r="G145" s="124"/>
    </row>
    <row r="146" spans="7:7" x14ac:dyDescent="0.2">
      <c r="G146" s="124"/>
    </row>
    <row r="147" spans="7:7" x14ac:dyDescent="0.2">
      <c r="G147" s="124"/>
    </row>
    <row r="148" spans="7:7" x14ac:dyDescent="0.2">
      <c r="G148" s="124"/>
    </row>
    <row r="149" spans="7:7" x14ac:dyDescent="0.2">
      <c r="G149" s="124"/>
    </row>
    <row r="150" spans="7:7" x14ac:dyDescent="0.2">
      <c r="G150" s="124"/>
    </row>
    <row r="151" spans="7:7" x14ac:dyDescent="0.2">
      <c r="G151" s="124"/>
    </row>
    <row r="152" spans="7:7" x14ac:dyDescent="0.2">
      <c r="G152" s="124"/>
    </row>
    <row r="153" spans="7:7" x14ac:dyDescent="0.2">
      <c r="G153" s="124"/>
    </row>
    <row r="154" spans="7:7" x14ac:dyDescent="0.2">
      <c r="G154" s="124"/>
    </row>
    <row r="155" spans="7:7" x14ac:dyDescent="0.2">
      <c r="G155" s="124"/>
    </row>
    <row r="156" spans="7:7" x14ac:dyDescent="0.2">
      <c r="G156" s="124"/>
    </row>
    <row r="157" spans="7:7" x14ac:dyDescent="0.2">
      <c r="G157" s="124"/>
    </row>
    <row r="158" spans="7:7" x14ac:dyDescent="0.2">
      <c r="G158" s="124"/>
    </row>
    <row r="159" spans="7:7" x14ac:dyDescent="0.2">
      <c r="G159" s="124"/>
    </row>
    <row r="160" spans="7:7" x14ac:dyDescent="0.2">
      <c r="G160" s="124"/>
    </row>
    <row r="161" spans="7:7" x14ac:dyDescent="0.2">
      <c r="G161" s="124"/>
    </row>
    <row r="162" spans="7:7" x14ac:dyDescent="0.2">
      <c r="G162" s="124"/>
    </row>
    <row r="163" spans="7:7" x14ac:dyDescent="0.2">
      <c r="G163" s="124"/>
    </row>
    <row r="164" spans="7:7" x14ac:dyDescent="0.2">
      <c r="G164" s="124"/>
    </row>
    <row r="165" spans="7:7" x14ac:dyDescent="0.2">
      <c r="G165" s="124"/>
    </row>
    <row r="166" spans="7:7" x14ac:dyDescent="0.2">
      <c r="G166" s="124"/>
    </row>
    <row r="167" spans="7:7" x14ac:dyDescent="0.2">
      <c r="G167" s="124"/>
    </row>
    <row r="168" spans="7:7" x14ac:dyDescent="0.2">
      <c r="G168" s="124"/>
    </row>
    <row r="169" spans="7:7" x14ac:dyDescent="0.2">
      <c r="G169" s="124"/>
    </row>
    <row r="170" spans="7:7" x14ac:dyDescent="0.2">
      <c r="G170" s="124"/>
    </row>
    <row r="171" spans="7:7" x14ac:dyDescent="0.2">
      <c r="G171" s="124"/>
    </row>
    <row r="172" spans="7:7" x14ac:dyDescent="0.2">
      <c r="G172" s="124"/>
    </row>
    <row r="173" spans="7:7" x14ac:dyDescent="0.2">
      <c r="G173" s="124"/>
    </row>
    <row r="174" spans="7:7" x14ac:dyDescent="0.2">
      <c r="G174" s="124"/>
    </row>
    <row r="175" spans="7:7" x14ac:dyDescent="0.2">
      <c r="G175" s="124"/>
    </row>
    <row r="176" spans="7:7" x14ac:dyDescent="0.2">
      <c r="G176" s="124"/>
    </row>
    <row r="177" spans="7:7" x14ac:dyDescent="0.2">
      <c r="G177" s="124"/>
    </row>
    <row r="178" spans="7:7" x14ac:dyDescent="0.2">
      <c r="G178" s="124"/>
    </row>
    <row r="179" spans="7:7" x14ac:dyDescent="0.2">
      <c r="G179" s="124"/>
    </row>
    <row r="180" spans="7:7" x14ac:dyDescent="0.2">
      <c r="G180" s="124"/>
    </row>
    <row r="181" spans="7:7" x14ac:dyDescent="0.2">
      <c r="G181" s="124"/>
    </row>
    <row r="182" spans="7:7" x14ac:dyDescent="0.2">
      <c r="G182" s="124"/>
    </row>
    <row r="183" spans="7:7" x14ac:dyDescent="0.2">
      <c r="G183" s="124"/>
    </row>
    <row r="184" spans="7:7" x14ac:dyDescent="0.2">
      <c r="G184" s="124"/>
    </row>
    <row r="185" spans="7:7" x14ac:dyDescent="0.2">
      <c r="G185" s="124"/>
    </row>
    <row r="186" spans="7:7" x14ac:dyDescent="0.2">
      <c r="G186" s="124"/>
    </row>
    <row r="187" spans="7:7" x14ac:dyDescent="0.2">
      <c r="G187" s="124"/>
    </row>
    <row r="188" spans="7:7" x14ac:dyDescent="0.2">
      <c r="G188" s="124"/>
    </row>
    <row r="189" spans="7:7" x14ac:dyDescent="0.2">
      <c r="G189" s="124"/>
    </row>
    <row r="190" spans="7:7" x14ac:dyDescent="0.2">
      <c r="G190" s="124"/>
    </row>
    <row r="191" spans="7:7" x14ac:dyDescent="0.2">
      <c r="G191" s="124"/>
    </row>
    <row r="192" spans="7:7" x14ac:dyDescent="0.2">
      <c r="G192" s="124"/>
    </row>
    <row r="193" spans="7:7" x14ac:dyDescent="0.2">
      <c r="G193" s="124"/>
    </row>
    <row r="194" spans="7:7" x14ac:dyDescent="0.2">
      <c r="G194" s="124"/>
    </row>
    <row r="195" spans="7:7" x14ac:dyDescent="0.2">
      <c r="G195" s="124"/>
    </row>
    <row r="196" spans="7:7" x14ac:dyDescent="0.2">
      <c r="G196" s="124"/>
    </row>
    <row r="197" spans="7:7" x14ac:dyDescent="0.2">
      <c r="G197" s="124"/>
    </row>
    <row r="198" spans="7:7" x14ac:dyDescent="0.2">
      <c r="G198" s="124"/>
    </row>
    <row r="199" spans="7:7" x14ac:dyDescent="0.2">
      <c r="G199" s="124"/>
    </row>
    <row r="200" spans="7:7" x14ac:dyDescent="0.2">
      <c r="G200" s="124"/>
    </row>
    <row r="201" spans="7:7" x14ac:dyDescent="0.2">
      <c r="G201" s="124"/>
    </row>
    <row r="202" spans="7:7" x14ac:dyDescent="0.2">
      <c r="G202" s="124"/>
    </row>
    <row r="203" spans="7:7" x14ac:dyDescent="0.2">
      <c r="G203" s="124"/>
    </row>
    <row r="204" spans="7:7" x14ac:dyDescent="0.2">
      <c r="G204" s="124"/>
    </row>
    <row r="205" spans="7:7" x14ac:dyDescent="0.2">
      <c r="G205" s="124"/>
    </row>
    <row r="206" spans="7:7" x14ac:dyDescent="0.2">
      <c r="G206" s="124"/>
    </row>
    <row r="207" spans="7:7" x14ac:dyDescent="0.2">
      <c r="G207" s="124"/>
    </row>
    <row r="208" spans="7:7" x14ac:dyDescent="0.2">
      <c r="G208" s="124"/>
    </row>
    <row r="209" spans="7:7" x14ac:dyDescent="0.2">
      <c r="G209" s="124"/>
    </row>
    <row r="210" spans="7:7" x14ac:dyDescent="0.2">
      <c r="G210" s="124"/>
    </row>
    <row r="211" spans="7:7" x14ac:dyDescent="0.2">
      <c r="G211" s="124"/>
    </row>
    <row r="212" spans="7:7" x14ac:dyDescent="0.2">
      <c r="G212" s="124"/>
    </row>
    <row r="213" spans="7:7" x14ac:dyDescent="0.2">
      <c r="G213" s="124"/>
    </row>
    <row r="214" spans="7:7" x14ac:dyDescent="0.2">
      <c r="G214" s="124"/>
    </row>
    <row r="215" spans="7:7" x14ac:dyDescent="0.2">
      <c r="G215" s="124"/>
    </row>
    <row r="216" spans="7:7" x14ac:dyDescent="0.2">
      <c r="G216" s="124"/>
    </row>
    <row r="217" spans="7:7" x14ac:dyDescent="0.2">
      <c r="G217" s="124"/>
    </row>
    <row r="218" spans="7:7" x14ac:dyDescent="0.2">
      <c r="G218" s="124"/>
    </row>
    <row r="219" spans="7:7" x14ac:dyDescent="0.2">
      <c r="G219" s="124"/>
    </row>
    <row r="220" spans="7:7" x14ac:dyDescent="0.2">
      <c r="G220" s="124"/>
    </row>
    <row r="221" spans="7:7" x14ac:dyDescent="0.2">
      <c r="G221" s="124"/>
    </row>
    <row r="222" spans="7:7" x14ac:dyDescent="0.2">
      <c r="G222" s="124"/>
    </row>
    <row r="223" spans="7:7" x14ac:dyDescent="0.2">
      <c r="G223" s="124"/>
    </row>
    <row r="224" spans="7:7" x14ac:dyDescent="0.2">
      <c r="G224" s="124"/>
    </row>
    <row r="225" spans="7:7" x14ac:dyDescent="0.2">
      <c r="G225" s="124"/>
    </row>
    <row r="226" spans="7:7" x14ac:dyDescent="0.2">
      <c r="G226" s="124"/>
    </row>
    <row r="227" spans="7:7" x14ac:dyDescent="0.2">
      <c r="G227" s="124"/>
    </row>
    <row r="228" spans="7:7" x14ac:dyDescent="0.2">
      <c r="G228" s="124"/>
    </row>
    <row r="229" spans="7:7" x14ac:dyDescent="0.2">
      <c r="G229" s="124"/>
    </row>
    <row r="230" spans="7:7" x14ac:dyDescent="0.2">
      <c r="G230" s="124"/>
    </row>
    <row r="231" spans="7:7" x14ac:dyDescent="0.2">
      <c r="G231" s="124"/>
    </row>
    <row r="232" spans="7:7" x14ac:dyDescent="0.2">
      <c r="G232" s="124"/>
    </row>
    <row r="233" spans="7:7" x14ac:dyDescent="0.2">
      <c r="G233" s="124"/>
    </row>
    <row r="234" spans="7:7" x14ac:dyDescent="0.2">
      <c r="G234" s="124"/>
    </row>
    <row r="235" spans="7:7" x14ac:dyDescent="0.2">
      <c r="G235" s="124"/>
    </row>
    <row r="236" spans="7:7" x14ac:dyDescent="0.2">
      <c r="G236" s="124"/>
    </row>
    <row r="237" spans="7:7" x14ac:dyDescent="0.2">
      <c r="G237" s="124"/>
    </row>
    <row r="238" spans="7:7" x14ac:dyDescent="0.2">
      <c r="G238" s="124"/>
    </row>
    <row r="239" spans="7:7" x14ac:dyDescent="0.2">
      <c r="G239" s="124"/>
    </row>
    <row r="240" spans="7:7" x14ac:dyDescent="0.2">
      <c r="G240" s="124"/>
    </row>
    <row r="241" spans="7:7" x14ac:dyDescent="0.2">
      <c r="G241" s="124"/>
    </row>
    <row r="242" spans="7:7" x14ac:dyDescent="0.2">
      <c r="G242" s="124"/>
    </row>
    <row r="243" spans="7:7" x14ac:dyDescent="0.2">
      <c r="G243" s="124"/>
    </row>
    <row r="244" spans="7:7" x14ac:dyDescent="0.2">
      <c r="G244" s="124"/>
    </row>
    <row r="245" spans="7:7" x14ac:dyDescent="0.2">
      <c r="G245" s="124"/>
    </row>
    <row r="246" spans="7:7" x14ac:dyDescent="0.2">
      <c r="G246" s="124"/>
    </row>
    <row r="247" spans="7:7" x14ac:dyDescent="0.2">
      <c r="G247" s="124"/>
    </row>
    <row r="248" spans="7:7" x14ac:dyDescent="0.2">
      <c r="G248" s="124"/>
    </row>
    <row r="249" spans="7:7" x14ac:dyDescent="0.2">
      <c r="G249" s="124"/>
    </row>
    <row r="250" spans="7:7" x14ac:dyDescent="0.2">
      <c r="G250" s="124"/>
    </row>
    <row r="251" spans="7:7" x14ac:dyDescent="0.2">
      <c r="G251" s="124"/>
    </row>
    <row r="252" spans="7:7" x14ac:dyDescent="0.2">
      <c r="G252" s="124"/>
    </row>
    <row r="253" spans="7:7" x14ac:dyDescent="0.2">
      <c r="G253" s="124"/>
    </row>
    <row r="254" spans="7:7" x14ac:dyDescent="0.2">
      <c r="G254" s="124"/>
    </row>
    <row r="255" spans="7:7" x14ac:dyDescent="0.2">
      <c r="G255" s="124"/>
    </row>
    <row r="256" spans="7:7" x14ac:dyDescent="0.2">
      <c r="G256" s="124"/>
    </row>
    <row r="257" spans="7:7" x14ac:dyDescent="0.2">
      <c r="G257" s="124"/>
    </row>
    <row r="258" spans="7:7" x14ac:dyDescent="0.2">
      <c r="G258" s="124"/>
    </row>
    <row r="259" spans="7:7" x14ac:dyDescent="0.2">
      <c r="G259" s="124"/>
    </row>
    <row r="260" spans="7:7" x14ac:dyDescent="0.2">
      <c r="G260" s="124"/>
    </row>
    <row r="261" spans="7:7" x14ac:dyDescent="0.2">
      <c r="G261" s="124"/>
    </row>
    <row r="262" spans="7:7" x14ac:dyDescent="0.2">
      <c r="G262" s="124"/>
    </row>
    <row r="263" spans="7:7" x14ac:dyDescent="0.2">
      <c r="G263" s="124"/>
    </row>
    <row r="264" spans="7:7" x14ac:dyDescent="0.2">
      <c r="G264" s="124"/>
    </row>
    <row r="265" spans="7:7" x14ac:dyDescent="0.2">
      <c r="G265" s="124"/>
    </row>
    <row r="266" spans="7:7" x14ac:dyDescent="0.2">
      <c r="G266" s="124"/>
    </row>
    <row r="267" spans="7:7" x14ac:dyDescent="0.2">
      <c r="G267" s="124"/>
    </row>
    <row r="268" spans="7:7" x14ac:dyDescent="0.2">
      <c r="G268" s="124"/>
    </row>
    <row r="269" spans="7:7" x14ac:dyDescent="0.2">
      <c r="G269" s="124"/>
    </row>
    <row r="270" spans="7:7" x14ac:dyDescent="0.2">
      <c r="G270" s="124"/>
    </row>
    <row r="271" spans="7:7" x14ac:dyDescent="0.2">
      <c r="G271" s="124"/>
    </row>
    <row r="272" spans="7:7" x14ac:dyDescent="0.2">
      <c r="G272" s="124"/>
    </row>
    <row r="273" spans="7:7" x14ac:dyDescent="0.2">
      <c r="G273" s="124"/>
    </row>
    <row r="274" spans="7:7" x14ac:dyDescent="0.2">
      <c r="G274" s="124"/>
    </row>
    <row r="275" spans="7:7" x14ac:dyDescent="0.2">
      <c r="G275" s="124"/>
    </row>
    <row r="276" spans="7:7" x14ac:dyDescent="0.2">
      <c r="G276" s="124"/>
    </row>
    <row r="277" spans="7:7" x14ac:dyDescent="0.2">
      <c r="G277" s="124"/>
    </row>
    <row r="278" spans="7:7" x14ac:dyDescent="0.2">
      <c r="G278" s="124"/>
    </row>
    <row r="279" spans="7:7" x14ac:dyDescent="0.2">
      <c r="G279" s="124"/>
    </row>
    <row r="280" spans="7:7" x14ac:dyDescent="0.2">
      <c r="G280" s="124"/>
    </row>
    <row r="281" spans="7:7" x14ac:dyDescent="0.2">
      <c r="G281" s="124"/>
    </row>
    <row r="282" spans="7:7" x14ac:dyDescent="0.2">
      <c r="G282" s="124"/>
    </row>
    <row r="283" spans="7:7" x14ac:dyDescent="0.2">
      <c r="G283" s="124"/>
    </row>
    <row r="284" spans="7:7" x14ac:dyDescent="0.2">
      <c r="G284" s="124"/>
    </row>
    <row r="285" spans="7:7" x14ac:dyDescent="0.2">
      <c r="G285" s="124"/>
    </row>
    <row r="286" spans="7:7" x14ac:dyDescent="0.2">
      <c r="G286" s="124"/>
    </row>
    <row r="287" spans="7:7" x14ac:dyDescent="0.2">
      <c r="G287" s="124"/>
    </row>
    <row r="288" spans="7:7" x14ac:dyDescent="0.2">
      <c r="G288" s="124"/>
    </row>
    <row r="289" spans="7:7" x14ac:dyDescent="0.2">
      <c r="G289" s="124"/>
    </row>
    <row r="290" spans="7:7" x14ac:dyDescent="0.2">
      <c r="G290" s="124"/>
    </row>
    <row r="291" spans="7:7" x14ac:dyDescent="0.2">
      <c r="G291" s="124"/>
    </row>
    <row r="292" spans="7:7" x14ac:dyDescent="0.2">
      <c r="G292" s="124"/>
    </row>
    <row r="293" spans="7:7" x14ac:dyDescent="0.2">
      <c r="G293" s="124"/>
    </row>
    <row r="294" spans="7:7" x14ac:dyDescent="0.2">
      <c r="G294" s="124"/>
    </row>
    <row r="295" spans="7:7" x14ac:dyDescent="0.2">
      <c r="G295" s="124"/>
    </row>
    <row r="296" spans="7:7" x14ac:dyDescent="0.2">
      <c r="G296" s="124"/>
    </row>
    <row r="297" spans="7:7" x14ac:dyDescent="0.2">
      <c r="G297" s="124"/>
    </row>
    <row r="298" spans="7:7" x14ac:dyDescent="0.2">
      <c r="G298" s="124"/>
    </row>
    <row r="299" spans="7:7" x14ac:dyDescent="0.2">
      <c r="G299" s="124"/>
    </row>
    <row r="300" spans="7:7" x14ac:dyDescent="0.2">
      <c r="G300" s="124"/>
    </row>
    <row r="301" spans="7:7" x14ac:dyDescent="0.2">
      <c r="G301" s="124"/>
    </row>
    <row r="302" spans="7:7" x14ac:dyDescent="0.2">
      <c r="G302" s="124"/>
    </row>
    <row r="303" spans="7:7" x14ac:dyDescent="0.2">
      <c r="G303" s="124"/>
    </row>
    <row r="304" spans="7:7" x14ac:dyDescent="0.2">
      <c r="G304" s="124"/>
    </row>
    <row r="305" spans="7:7" x14ac:dyDescent="0.2">
      <c r="G305" s="124"/>
    </row>
    <row r="306" spans="7:7" x14ac:dyDescent="0.2">
      <c r="G306" s="124"/>
    </row>
    <row r="307" spans="7:7" x14ac:dyDescent="0.2">
      <c r="G307" s="124"/>
    </row>
    <row r="308" spans="7:7" x14ac:dyDescent="0.2">
      <c r="G308" s="124"/>
    </row>
    <row r="309" spans="7:7" x14ac:dyDescent="0.2">
      <c r="G309" s="124"/>
    </row>
    <row r="310" spans="7:7" x14ac:dyDescent="0.2">
      <c r="G310" s="124"/>
    </row>
    <row r="311" spans="7:7" x14ac:dyDescent="0.2">
      <c r="G311" s="124"/>
    </row>
    <row r="312" spans="7:7" x14ac:dyDescent="0.2">
      <c r="G312" s="124"/>
    </row>
    <row r="313" spans="7:7" x14ac:dyDescent="0.2">
      <c r="G313" s="124"/>
    </row>
    <row r="314" spans="7:7" x14ac:dyDescent="0.2">
      <c r="G314" s="124"/>
    </row>
    <row r="315" spans="7:7" x14ac:dyDescent="0.2">
      <c r="G315" s="124"/>
    </row>
    <row r="316" spans="7:7" x14ac:dyDescent="0.2">
      <c r="G316" s="124"/>
    </row>
    <row r="317" spans="7:7" x14ac:dyDescent="0.2">
      <c r="G317" s="124"/>
    </row>
    <row r="318" spans="7:7" x14ac:dyDescent="0.2">
      <c r="G318" s="124"/>
    </row>
    <row r="319" spans="7:7" x14ac:dyDescent="0.2">
      <c r="G319" s="124"/>
    </row>
    <row r="320" spans="7:7" x14ac:dyDescent="0.2">
      <c r="G320" s="124"/>
    </row>
    <row r="321" spans="7:7" x14ac:dyDescent="0.2">
      <c r="G321" s="124"/>
    </row>
    <row r="322" spans="7:7" x14ac:dyDescent="0.2">
      <c r="G322" s="124"/>
    </row>
    <row r="323" spans="7:7" x14ac:dyDescent="0.2">
      <c r="G323" s="124"/>
    </row>
    <row r="324" spans="7:7" x14ac:dyDescent="0.2">
      <c r="G324" s="124"/>
    </row>
    <row r="325" spans="7:7" x14ac:dyDescent="0.2">
      <c r="G325" s="124"/>
    </row>
    <row r="326" spans="7:7" x14ac:dyDescent="0.2">
      <c r="G326" s="124"/>
    </row>
    <row r="327" spans="7:7" x14ac:dyDescent="0.2">
      <c r="G327" s="124"/>
    </row>
    <row r="328" spans="7:7" x14ac:dyDescent="0.2">
      <c r="G328" s="124"/>
    </row>
    <row r="329" spans="7:7" x14ac:dyDescent="0.2">
      <c r="G329" s="124"/>
    </row>
    <row r="330" spans="7:7" x14ac:dyDescent="0.2">
      <c r="G330" s="124"/>
    </row>
    <row r="331" spans="7:7" x14ac:dyDescent="0.2">
      <c r="G331" s="124"/>
    </row>
    <row r="332" spans="7:7" x14ac:dyDescent="0.2">
      <c r="G332" s="124"/>
    </row>
    <row r="333" spans="7:7" x14ac:dyDescent="0.2">
      <c r="G333" s="124"/>
    </row>
    <row r="334" spans="7:7" x14ac:dyDescent="0.2">
      <c r="G334" s="124"/>
    </row>
    <row r="335" spans="7:7" x14ac:dyDescent="0.2">
      <c r="G335" s="124"/>
    </row>
    <row r="336" spans="7:7" x14ac:dyDescent="0.2">
      <c r="G336" s="124"/>
    </row>
    <row r="337" spans="7:7" x14ac:dyDescent="0.2">
      <c r="G337" s="124"/>
    </row>
    <row r="338" spans="7:7" x14ac:dyDescent="0.2">
      <c r="G338" s="124"/>
    </row>
    <row r="339" spans="7:7" x14ac:dyDescent="0.2">
      <c r="G339" s="124"/>
    </row>
    <row r="340" spans="7:7" x14ac:dyDescent="0.2">
      <c r="G340" s="124"/>
    </row>
    <row r="341" spans="7:7" x14ac:dyDescent="0.2">
      <c r="G341" s="124"/>
    </row>
    <row r="342" spans="7:7" x14ac:dyDescent="0.2">
      <c r="G342" s="124"/>
    </row>
    <row r="343" spans="7:7" x14ac:dyDescent="0.2">
      <c r="G343" s="124"/>
    </row>
    <row r="344" spans="7:7" x14ac:dyDescent="0.2">
      <c r="G344" s="124"/>
    </row>
    <row r="345" spans="7:7" x14ac:dyDescent="0.2">
      <c r="G345" s="124"/>
    </row>
    <row r="346" spans="7:7" x14ac:dyDescent="0.2">
      <c r="G346" s="124"/>
    </row>
    <row r="347" spans="7:7" x14ac:dyDescent="0.2">
      <c r="G347" s="124"/>
    </row>
    <row r="348" spans="7:7" x14ac:dyDescent="0.2">
      <c r="G348" s="124"/>
    </row>
    <row r="349" spans="7:7" x14ac:dyDescent="0.2">
      <c r="G349" s="124"/>
    </row>
    <row r="350" spans="7:7" x14ac:dyDescent="0.2">
      <c r="G350" s="124"/>
    </row>
    <row r="351" spans="7:7" x14ac:dyDescent="0.2">
      <c r="G351" s="124"/>
    </row>
    <row r="352" spans="7:7" x14ac:dyDescent="0.2">
      <c r="G352" s="124"/>
    </row>
    <row r="353" spans="7:7" x14ac:dyDescent="0.2">
      <c r="G353" s="124"/>
    </row>
    <row r="354" spans="7:7" x14ac:dyDescent="0.2">
      <c r="G354" s="124"/>
    </row>
    <row r="355" spans="7:7" x14ac:dyDescent="0.2">
      <c r="G355" s="124"/>
    </row>
    <row r="356" spans="7:7" x14ac:dyDescent="0.2">
      <c r="G356" s="124"/>
    </row>
    <row r="357" spans="7:7" x14ac:dyDescent="0.2">
      <c r="G357" s="124"/>
    </row>
    <row r="358" spans="7:7" x14ac:dyDescent="0.2">
      <c r="G358" s="124"/>
    </row>
    <row r="359" spans="7:7" x14ac:dyDescent="0.2">
      <c r="G359" s="124"/>
    </row>
    <row r="360" spans="7:7" x14ac:dyDescent="0.2">
      <c r="G360" s="124"/>
    </row>
    <row r="361" spans="7:7" x14ac:dyDescent="0.2">
      <c r="G361" s="124"/>
    </row>
    <row r="362" spans="7:7" x14ac:dyDescent="0.2">
      <c r="G362" s="124"/>
    </row>
    <row r="363" spans="7:7" x14ac:dyDescent="0.2">
      <c r="G363" s="124"/>
    </row>
    <row r="364" spans="7:7" x14ac:dyDescent="0.2">
      <c r="G364" s="124"/>
    </row>
    <row r="365" spans="7:7" x14ac:dyDescent="0.2">
      <c r="G365" s="124"/>
    </row>
    <row r="366" spans="7:7" x14ac:dyDescent="0.2">
      <c r="G366" s="124"/>
    </row>
    <row r="367" spans="7:7" x14ac:dyDescent="0.2">
      <c r="G367" s="124"/>
    </row>
    <row r="368" spans="7:7" x14ac:dyDescent="0.2">
      <c r="G368" s="124"/>
    </row>
    <row r="369" spans="7:7" x14ac:dyDescent="0.2">
      <c r="G369" s="124"/>
    </row>
    <row r="370" spans="7:7" x14ac:dyDescent="0.2">
      <c r="G370" s="124"/>
    </row>
    <row r="371" spans="7:7" x14ac:dyDescent="0.2">
      <c r="G371" s="124"/>
    </row>
    <row r="372" spans="7:7" x14ac:dyDescent="0.2">
      <c r="G372" s="124"/>
    </row>
    <row r="373" spans="7:7" x14ac:dyDescent="0.2">
      <c r="G373" s="124"/>
    </row>
    <row r="374" spans="7:7" x14ac:dyDescent="0.2">
      <c r="G374" s="124"/>
    </row>
    <row r="375" spans="7:7" x14ac:dyDescent="0.2">
      <c r="G375" s="124"/>
    </row>
    <row r="376" spans="7:7" x14ac:dyDescent="0.2">
      <c r="G376" s="124"/>
    </row>
    <row r="377" spans="7:7" x14ac:dyDescent="0.2">
      <c r="G377" s="124"/>
    </row>
    <row r="378" spans="7:7" x14ac:dyDescent="0.2">
      <c r="G378" s="124"/>
    </row>
    <row r="379" spans="7:7" x14ac:dyDescent="0.2">
      <c r="G379" s="124"/>
    </row>
    <row r="380" spans="7:7" x14ac:dyDescent="0.2">
      <c r="G380" s="124"/>
    </row>
    <row r="381" spans="7:7" x14ac:dyDescent="0.2">
      <c r="G381" s="124"/>
    </row>
    <row r="382" spans="7:7" x14ac:dyDescent="0.2">
      <c r="G382" s="124"/>
    </row>
    <row r="383" spans="7:7" x14ac:dyDescent="0.2">
      <c r="G383" s="124"/>
    </row>
    <row r="384" spans="7:7" x14ac:dyDescent="0.2">
      <c r="G384" s="124"/>
    </row>
    <row r="385" spans="7:7" x14ac:dyDescent="0.2">
      <c r="G385" s="124"/>
    </row>
    <row r="386" spans="7:7" x14ac:dyDescent="0.2">
      <c r="G386" s="124"/>
    </row>
    <row r="387" spans="7:7" x14ac:dyDescent="0.2">
      <c r="G387" s="124"/>
    </row>
    <row r="388" spans="7:7" x14ac:dyDescent="0.2">
      <c r="G388" s="124"/>
    </row>
    <row r="389" spans="7:7" x14ac:dyDescent="0.2">
      <c r="G389" s="124"/>
    </row>
    <row r="390" spans="7:7" x14ac:dyDescent="0.2">
      <c r="G390" s="124"/>
    </row>
    <row r="391" spans="7:7" x14ac:dyDescent="0.2">
      <c r="G391" s="124"/>
    </row>
    <row r="392" spans="7:7" x14ac:dyDescent="0.2">
      <c r="G392" s="124"/>
    </row>
    <row r="393" spans="7:7" x14ac:dyDescent="0.2">
      <c r="G393" s="124"/>
    </row>
    <row r="394" spans="7:7" x14ac:dyDescent="0.2">
      <c r="G394" s="124"/>
    </row>
    <row r="395" spans="7:7" x14ac:dyDescent="0.2">
      <c r="G395" s="124"/>
    </row>
    <row r="396" spans="7:7" x14ac:dyDescent="0.2">
      <c r="G396" s="124"/>
    </row>
    <row r="397" spans="7:7" x14ac:dyDescent="0.2">
      <c r="G397" s="124"/>
    </row>
    <row r="398" spans="7:7" x14ac:dyDescent="0.2">
      <c r="G398" s="124"/>
    </row>
    <row r="399" spans="7:7" x14ac:dyDescent="0.2">
      <c r="G399" s="124"/>
    </row>
    <row r="400" spans="7:7" x14ac:dyDescent="0.2">
      <c r="G400" s="124"/>
    </row>
    <row r="401" spans="7:7" x14ac:dyDescent="0.2">
      <c r="G401" s="124"/>
    </row>
    <row r="402" spans="7:7" x14ac:dyDescent="0.2">
      <c r="G402" s="124"/>
    </row>
    <row r="403" spans="7:7" x14ac:dyDescent="0.2">
      <c r="G403" s="124"/>
    </row>
    <row r="404" spans="7:7" x14ac:dyDescent="0.2">
      <c r="G404" s="124"/>
    </row>
    <row r="405" spans="7:7" x14ac:dyDescent="0.2">
      <c r="G405" s="124"/>
    </row>
    <row r="406" spans="7:7" x14ac:dyDescent="0.2">
      <c r="G406" s="124"/>
    </row>
    <row r="407" spans="7:7" x14ac:dyDescent="0.2">
      <c r="G407" s="124"/>
    </row>
    <row r="408" spans="7:7" x14ac:dyDescent="0.2">
      <c r="G408" s="124"/>
    </row>
    <row r="409" spans="7:7" x14ac:dyDescent="0.2">
      <c r="G409" s="124"/>
    </row>
    <row r="410" spans="7:7" x14ac:dyDescent="0.2">
      <c r="G410" s="124"/>
    </row>
    <row r="411" spans="7:7" x14ac:dyDescent="0.2">
      <c r="G411" s="124"/>
    </row>
    <row r="412" spans="7:7" x14ac:dyDescent="0.2">
      <c r="G412" s="124"/>
    </row>
    <row r="413" spans="7:7" x14ac:dyDescent="0.2">
      <c r="G413" s="124"/>
    </row>
    <row r="414" spans="7:7" x14ac:dyDescent="0.2">
      <c r="G414" s="124"/>
    </row>
    <row r="415" spans="7:7" x14ac:dyDescent="0.2">
      <c r="G415" s="124"/>
    </row>
    <row r="416" spans="7:7" x14ac:dyDescent="0.2">
      <c r="G416" s="124"/>
    </row>
    <row r="417" spans="7:7" x14ac:dyDescent="0.2">
      <c r="G417" s="124"/>
    </row>
    <row r="418" spans="7:7" x14ac:dyDescent="0.2">
      <c r="G418" s="124"/>
    </row>
    <row r="419" spans="7:7" x14ac:dyDescent="0.2">
      <c r="G419" s="124"/>
    </row>
    <row r="420" spans="7:7" x14ac:dyDescent="0.2">
      <c r="G420" s="124"/>
    </row>
    <row r="421" spans="7:7" x14ac:dyDescent="0.2">
      <c r="G421" s="124"/>
    </row>
    <row r="422" spans="7:7" x14ac:dyDescent="0.2">
      <c r="G422" s="124"/>
    </row>
    <row r="423" spans="7:7" x14ac:dyDescent="0.2">
      <c r="G423" s="124"/>
    </row>
    <row r="424" spans="7:7" x14ac:dyDescent="0.2">
      <c r="G424" s="124"/>
    </row>
    <row r="425" spans="7:7" x14ac:dyDescent="0.2">
      <c r="G425" s="124"/>
    </row>
    <row r="426" spans="7:7" x14ac:dyDescent="0.2">
      <c r="G426" s="124"/>
    </row>
    <row r="427" spans="7:7" x14ac:dyDescent="0.2">
      <c r="G427" s="124"/>
    </row>
    <row r="428" spans="7:7" x14ac:dyDescent="0.2">
      <c r="G428" s="124"/>
    </row>
    <row r="429" spans="7:7" x14ac:dyDescent="0.2">
      <c r="G429" s="124"/>
    </row>
    <row r="430" spans="7:7" x14ac:dyDescent="0.2">
      <c r="G430" s="124"/>
    </row>
    <row r="431" spans="7:7" x14ac:dyDescent="0.2">
      <c r="G431" s="124"/>
    </row>
    <row r="432" spans="7:7" x14ac:dyDescent="0.2">
      <c r="G432" s="124"/>
    </row>
    <row r="433" spans="7:7" x14ac:dyDescent="0.2">
      <c r="G433" s="124"/>
    </row>
    <row r="434" spans="7:7" x14ac:dyDescent="0.2">
      <c r="G434" s="124"/>
    </row>
    <row r="435" spans="7:7" x14ac:dyDescent="0.2">
      <c r="G435" s="124"/>
    </row>
    <row r="436" spans="7:7" x14ac:dyDescent="0.2">
      <c r="G436" s="124"/>
    </row>
    <row r="437" spans="7:7" x14ac:dyDescent="0.2">
      <c r="G437" s="124"/>
    </row>
    <row r="438" spans="7:7" x14ac:dyDescent="0.2">
      <c r="G438" s="124"/>
    </row>
    <row r="439" spans="7:7" x14ac:dyDescent="0.2">
      <c r="G439" s="124"/>
    </row>
    <row r="440" spans="7:7" x14ac:dyDescent="0.2">
      <c r="G440" s="124"/>
    </row>
    <row r="441" spans="7:7" x14ac:dyDescent="0.2">
      <c r="G441" s="124"/>
    </row>
    <row r="442" spans="7:7" x14ac:dyDescent="0.2">
      <c r="G442" s="124"/>
    </row>
    <row r="443" spans="7:7" x14ac:dyDescent="0.2">
      <c r="G443" s="124"/>
    </row>
    <row r="444" spans="7:7" x14ac:dyDescent="0.2">
      <c r="G444" s="124"/>
    </row>
    <row r="445" spans="7:7" x14ac:dyDescent="0.2">
      <c r="G445" s="124"/>
    </row>
    <row r="446" spans="7:7" x14ac:dyDescent="0.2">
      <c r="G446" s="124"/>
    </row>
    <row r="447" spans="7:7" x14ac:dyDescent="0.2">
      <c r="G447" s="124"/>
    </row>
    <row r="448" spans="7:7" x14ac:dyDescent="0.2">
      <c r="G448" s="124"/>
    </row>
    <row r="449" spans="7:7" x14ac:dyDescent="0.2">
      <c r="G449" s="124"/>
    </row>
    <row r="450" spans="7:7" x14ac:dyDescent="0.2">
      <c r="G450" s="124"/>
    </row>
    <row r="451" spans="7:7" x14ac:dyDescent="0.2">
      <c r="G451" s="124"/>
    </row>
    <row r="452" spans="7:7" x14ac:dyDescent="0.2">
      <c r="G452" s="124"/>
    </row>
    <row r="453" spans="7:7" x14ac:dyDescent="0.2">
      <c r="G453" s="124"/>
    </row>
    <row r="454" spans="7:7" x14ac:dyDescent="0.2">
      <c r="G454" s="124"/>
    </row>
    <row r="455" spans="7:7" x14ac:dyDescent="0.2">
      <c r="G455" s="124"/>
    </row>
    <row r="456" spans="7:7" x14ac:dyDescent="0.2">
      <c r="G456" s="124"/>
    </row>
    <row r="457" spans="7:7" x14ac:dyDescent="0.2">
      <c r="G457" s="124"/>
    </row>
    <row r="458" spans="7:7" x14ac:dyDescent="0.2">
      <c r="G458" s="124"/>
    </row>
    <row r="459" spans="7:7" x14ac:dyDescent="0.2">
      <c r="G459" s="124"/>
    </row>
    <row r="460" spans="7:7" x14ac:dyDescent="0.2">
      <c r="G460" s="124"/>
    </row>
    <row r="461" spans="7:7" x14ac:dyDescent="0.2">
      <c r="G461" s="124"/>
    </row>
    <row r="462" spans="7:7" x14ac:dyDescent="0.2">
      <c r="G462" s="124"/>
    </row>
    <row r="463" spans="7:7" x14ac:dyDescent="0.2">
      <c r="G463" s="124"/>
    </row>
    <row r="464" spans="7:7" x14ac:dyDescent="0.2">
      <c r="G464" s="124"/>
    </row>
    <row r="465" spans="7:7" x14ac:dyDescent="0.2">
      <c r="G465" s="124"/>
    </row>
    <row r="466" spans="7:7" x14ac:dyDescent="0.2">
      <c r="G466" s="124"/>
    </row>
    <row r="467" spans="7:7" x14ac:dyDescent="0.2">
      <c r="G467" s="124"/>
    </row>
    <row r="468" spans="7:7" x14ac:dyDescent="0.2">
      <c r="G468" s="124"/>
    </row>
    <row r="469" spans="7:7" x14ac:dyDescent="0.2">
      <c r="G469" s="124"/>
    </row>
    <row r="470" spans="7:7" x14ac:dyDescent="0.2">
      <c r="G470" s="124"/>
    </row>
    <row r="471" spans="7:7" x14ac:dyDescent="0.2">
      <c r="G471" s="124"/>
    </row>
    <row r="472" spans="7:7" x14ac:dyDescent="0.2">
      <c r="G472" s="124"/>
    </row>
    <row r="473" spans="7:7" x14ac:dyDescent="0.2">
      <c r="G473" s="124"/>
    </row>
    <row r="474" spans="7:7" x14ac:dyDescent="0.2">
      <c r="G474" s="124"/>
    </row>
    <row r="475" spans="7:7" x14ac:dyDescent="0.2">
      <c r="G475" s="124"/>
    </row>
    <row r="476" spans="7:7" x14ac:dyDescent="0.2">
      <c r="G476" s="124"/>
    </row>
    <row r="477" spans="7:7" x14ac:dyDescent="0.2">
      <c r="G477" s="124"/>
    </row>
    <row r="478" spans="7:7" x14ac:dyDescent="0.2">
      <c r="G478" s="124"/>
    </row>
    <row r="479" spans="7:7" x14ac:dyDescent="0.2">
      <c r="G479" s="124"/>
    </row>
    <row r="480" spans="7:7" x14ac:dyDescent="0.2">
      <c r="G480" s="124"/>
    </row>
    <row r="481" spans="7:7" x14ac:dyDescent="0.2">
      <c r="G481" s="124"/>
    </row>
    <row r="482" spans="7:7" x14ac:dyDescent="0.2">
      <c r="G482" s="124"/>
    </row>
    <row r="483" spans="7:7" x14ac:dyDescent="0.2">
      <c r="G483" s="124"/>
    </row>
    <row r="484" spans="7:7" x14ac:dyDescent="0.2">
      <c r="G484" s="124"/>
    </row>
    <row r="485" spans="7:7" x14ac:dyDescent="0.2">
      <c r="G485" s="124"/>
    </row>
    <row r="486" spans="7:7" x14ac:dyDescent="0.2">
      <c r="G486" s="124"/>
    </row>
    <row r="487" spans="7:7" x14ac:dyDescent="0.2">
      <c r="G487" s="124"/>
    </row>
    <row r="488" spans="7:7" x14ac:dyDescent="0.2">
      <c r="G488" s="124"/>
    </row>
    <row r="489" spans="7:7" x14ac:dyDescent="0.2">
      <c r="G489" s="124"/>
    </row>
    <row r="490" spans="7:7" x14ac:dyDescent="0.2">
      <c r="G490" s="124"/>
    </row>
    <row r="491" spans="7:7" x14ac:dyDescent="0.2">
      <c r="G491" s="124"/>
    </row>
    <row r="492" spans="7:7" x14ac:dyDescent="0.2">
      <c r="G492" s="124"/>
    </row>
    <row r="493" spans="7:7" x14ac:dyDescent="0.2">
      <c r="G493" s="124"/>
    </row>
    <row r="494" spans="7:7" x14ac:dyDescent="0.2">
      <c r="G494" s="124"/>
    </row>
    <row r="495" spans="7:7" x14ac:dyDescent="0.2">
      <c r="G495" s="124"/>
    </row>
    <row r="496" spans="7:7" x14ac:dyDescent="0.2">
      <c r="G496" s="124"/>
    </row>
    <row r="497" spans="7:7" x14ac:dyDescent="0.2">
      <c r="G497" s="124"/>
    </row>
    <row r="498" spans="7:7" x14ac:dyDescent="0.2">
      <c r="G498" s="124"/>
    </row>
    <row r="499" spans="7:7" x14ac:dyDescent="0.2">
      <c r="G499" s="124"/>
    </row>
    <row r="500" spans="7:7" x14ac:dyDescent="0.2">
      <c r="G500" s="124"/>
    </row>
    <row r="501" spans="7:7" x14ac:dyDescent="0.2">
      <c r="G501" s="124"/>
    </row>
    <row r="502" spans="7:7" x14ac:dyDescent="0.2">
      <c r="G502" s="124"/>
    </row>
    <row r="503" spans="7:7" x14ac:dyDescent="0.2">
      <c r="G503" s="124"/>
    </row>
    <row r="504" spans="7:7" x14ac:dyDescent="0.2">
      <c r="G504" s="124"/>
    </row>
    <row r="505" spans="7:7" x14ac:dyDescent="0.2">
      <c r="G505" s="124"/>
    </row>
    <row r="506" spans="7:7" x14ac:dyDescent="0.2">
      <c r="G506" s="124"/>
    </row>
    <row r="507" spans="7:7" x14ac:dyDescent="0.2">
      <c r="G507" s="124"/>
    </row>
    <row r="508" spans="7:7" x14ac:dyDescent="0.2">
      <c r="G508" s="124"/>
    </row>
    <row r="509" spans="7:7" x14ac:dyDescent="0.2">
      <c r="G509" s="124"/>
    </row>
    <row r="510" spans="7:7" x14ac:dyDescent="0.2">
      <c r="G510" s="124"/>
    </row>
    <row r="511" spans="7:7" x14ac:dyDescent="0.2">
      <c r="G511" s="124"/>
    </row>
    <row r="512" spans="7:7" x14ac:dyDescent="0.2">
      <c r="G512" s="124"/>
    </row>
    <row r="513" spans="7:7" x14ac:dyDescent="0.2">
      <c r="G513" s="124"/>
    </row>
    <row r="514" spans="7:7" x14ac:dyDescent="0.2">
      <c r="G514" s="124"/>
    </row>
    <row r="515" spans="7:7" x14ac:dyDescent="0.2">
      <c r="G515" s="124"/>
    </row>
    <row r="516" spans="7:7" x14ac:dyDescent="0.2">
      <c r="G516" s="124"/>
    </row>
    <row r="517" spans="7:7" x14ac:dyDescent="0.2">
      <c r="G517" s="124"/>
    </row>
    <row r="518" spans="7:7" x14ac:dyDescent="0.2">
      <c r="G518" s="124"/>
    </row>
    <row r="519" spans="7:7" x14ac:dyDescent="0.2">
      <c r="G519" s="124"/>
    </row>
    <row r="520" spans="7:7" x14ac:dyDescent="0.2">
      <c r="G520" s="124"/>
    </row>
    <row r="521" spans="7:7" x14ac:dyDescent="0.2">
      <c r="G521" s="124"/>
    </row>
    <row r="522" spans="7:7" x14ac:dyDescent="0.2">
      <c r="G522" s="124"/>
    </row>
    <row r="523" spans="7:7" x14ac:dyDescent="0.2">
      <c r="G523" s="124"/>
    </row>
    <row r="524" spans="7:7" x14ac:dyDescent="0.2">
      <c r="G524" s="124"/>
    </row>
    <row r="525" spans="7:7" x14ac:dyDescent="0.2">
      <c r="G525" s="124"/>
    </row>
    <row r="526" spans="7:7" x14ac:dyDescent="0.2">
      <c r="G526" s="124"/>
    </row>
    <row r="527" spans="7:7" x14ac:dyDescent="0.2">
      <c r="G527" s="124"/>
    </row>
    <row r="528" spans="7:7" x14ac:dyDescent="0.2">
      <c r="G528" s="124"/>
    </row>
    <row r="529" spans="7:7" x14ac:dyDescent="0.2">
      <c r="G529" s="124"/>
    </row>
    <row r="530" spans="7:7" x14ac:dyDescent="0.2">
      <c r="G530" s="124"/>
    </row>
    <row r="531" spans="7:7" x14ac:dyDescent="0.2">
      <c r="G531" s="124"/>
    </row>
    <row r="532" spans="7:7" x14ac:dyDescent="0.2">
      <c r="G532" s="124"/>
    </row>
    <row r="533" spans="7:7" x14ac:dyDescent="0.2">
      <c r="G533" s="124"/>
    </row>
    <row r="534" spans="7:7" x14ac:dyDescent="0.2">
      <c r="G534" s="124"/>
    </row>
    <row r="535" spans="7:7" x14ac:dyDescent="0.2">
      <c r="G535" s="124"/>
    </row>
    <row r="536" spans="7:7" x14ac:dyDescent="0.2">
      <c r="G536" s="124"/>
    </row>
    <row r="537" spans="7:7" x14ac:dyDescent="0.2">
      <c r="G537" s="124"/>
    </row>
    <row r="538" spans="7:7" x14ac:dyDescent="0.2">
      <c r="G538" s="124"/>
    </row>
    <row r="539" spans="7:7" x14ac:dyDescent="0.2">
      <c r="G539" s="124"/>
    </row>
    <row r="540" spans="7:7" x14ac:dyDescent="0.2">
      <c r="G540" s="124"/>
    </row>
    <row r="541" spans="7:7" x14ac:dyDescent="0.2">
      <c r="G541" s="124"/>
    </row>
    <row r="542" spans="7:7" x14ac:dyDescent="0.2">
      <c r="G542" s="124"/>
    </row>
    <row r="543" spans="7:7" x14ac:dyDescent="0.2">
      <c r="G543" s="124"/>
    </row>
    <row r="544" spans="7:7" x14ac:dyDescent="0.2">
      <c r="G544" s="124"/>
    </row>
    <row r="545" spans="7:7" x14ac:dyDescent="0.2">
      <c r="G545" s="124"/>
    </row>
    <row r="546" spans="7:7" x14ac:dyDescent="0.2">
      <c r="G546" s="124"/>
    </row>
    <row r="547" spans="7:7" x14ac:dyDescent="0.2">
      <c r="G547" s="124"/>
    </row>
    <row r="548" spans="7:7" x14ac:dyDescent="0.2">
      <c r="G548" s="124"/>
    </row>
    <row r="549" spans="7:7" x14ac:dyDescent="0.2">
      <c r="G549" s="124"/>
    </row>
    <row r="550" spans="7:7" x14ac:dyDescent="0.2">
      <c r="G550" s="124"/>
    </row>
    <row r="551" spans="7:7" x14ac:dyDescent="0.2">
      <c r="G551" s="124"/>
    </row>
    <row r="552" spans="7:7" x14ac:dyDescent="0.2">
      <c r="G552" s="124"/>
    </row>
    <row r="553" spans="7:7" x14ac:dyDescent="0.2">
      <c r="G553" s="124"/>
    </row>
    <row r="554" spans="7:7" x14ac:dyDescent="0.2">
      <c r="G554" s="124"/>
    </row>
    <row r="555" spans="7:7" x14ac:dyDescent="0.2">
      <c r="G555" s="124"/>
    </row>
    <row r="556" spans="7:7" x14ac:dyDescent="0.2">
      <c r="G556" s="124"/>
    </row>
    <row r="557" spans="7:7" x14ac:dyDescent="0.2">
      <c r="G557" s="124"/>
    </row>
    <row r="558" spans="7:7" x14ac:dyDescent="0.2">
      <c r="G558" s="124"/>
    </row>
    <row r="559" spans="7:7" x14ac:dyDescent="0.2">
      <c r="G559" s="124"/>
    </row>
    <row r="560" spans="7:7" x14ac:dyDescent="0.2">
      <c r="G560" s="124"/>
    </row>
    <row r="561" spans="7:7" x14ac:dyDescent="0.2">
      <c r="G561" s="124"/>
    </row>
    <row r="562" spans="7:7" x14ac:dyDescent="0.2">
      <c r="G562" s="124"/>
    </row>
    <row r="563" spans="7:7" x14ac:dyDescent="0.2">
      <c r="G563" s="124"/>
    </row>
    <row r="564" spans="7:7" x14ac:dyDescent="0.2">
      <c r="G564" s="124"/>
    </row>
    <row r="565" spans="7:7" x14ac:dyDescent="0.2">
      <c r="G565" s="124"/>
    </row>
    <row r="566" spans="7:7" x14ac:dyDescent="0.2">
      <c r="G566" s="124"/>
    </row>
    <row r="567" spans="7:7" x14ac:dyDescent="0.2">
      <c r="G567" s="124"/>
    </row>
    <row r="568" spans="7:7" x14ac:dyDescent="0.2">
      <c r="G568" s="124"/>
    </row>
    <row r="569" spans="7:7" x14ac:dyDescent="0.2">
      <c r="G569" s="124"/>
    </row>
    <row r="570" spans="7:7" x14ac:dyDescent="0.2">
      <c r="G570" s="124"/>
    </row>
    <row r="571" spans="7:7" x14ac:dyDescent="0.2">
      <c r="G571" s="124"/>
    </row>
    <row r="572" spans="7:7" x14ac:dyDescent="0.2">
      <c r="G572" s="124"/>
    </row>
    <row r="573" spans="7:7" x14ac:dyDescent="0.2">
      <c r="G573" s="124"/>
    </row>
    <row r="574" spans="7:7" x14ac:dyDescent="0.2">
      <c r="G574" s="124"/>
    </row>
    <row r="575" spans="7:7" x14ac:dyDescent="0.2">
      <c r="G575" s="124"/>
    </row>
    <row r="576" spans="7:7" x14ac:dyDescent="0.2">
      <c r="G576" s="124"/>
    </row>
    <row r="577" spans="7:7" x14ac:dyDescent="0.2">
      <c r="G577" s="124"/>
    </row>
    <row r="578" spans="7:7" x14ac:dyDescent="0.2">
      <c r="G578" s="124"/>
    </row>
    <row r="579" spans="7:7" x14ac:dyDescent="0.2">
      <c r="G579" s="124"/>
    </row>
    <row r="580" spans="7:7" x14ac:dyDescent="0.2">
      <c r="G580" s="124"/>
    </row>
    <row r="581" spans="7:7" x14ac:dyDescent="0.2">
      <c r="G581" s="124"/>
    </row>
    <row r="582" spans="7:7" x14ac:dyDescent="0.2">
      <c r="G582" s="124"/>
    </row>
    <row r="583" spans="7:7" x14ac:dyDescent="0.2">
      <c r="G583" s="124"/>
    </row>
    <row r="584" spans="7:7" x14ac:dyDescent="0.2">
      <c r="G584" s="124"/>
    </row>
    <row r="585" spans="7:7" x14ac:dyDescent="0.2">
      <c r="G585" s="124"/>
    </row>
    <row r="586" spans="7:7" x14ac:dyDescent="0.2">
      <c r="G586" s="124"/>
    </row>
    <row r="587" spans="7:7" x14ac:dyDescent="0.2">
      <c r="G587" s="124"/>
    </row>
    <row r="588" spans="7:7" x14ac:dyDescent="0.2">
      <c r="G588" s="124"/>
    </row>
    <row r="589" spans="7:7" x14ac:dyDescent="0.2">
      <c r="G589" s="124"/>
    </row>
    <row r="590" spans="7:7" x14ac:dyDescent="0.2">
      <c r="G590" s="124"/>
    </row>
    <row r="591" spans="7:7" x14ac:dyDescent="0.2">
      <c r="G591" s="124"/>
    </row>
    <row r="592" spans="7:7" x14ac:dyDescent="0.2">
      <c r="G592" s="124"/>
    </row>
    <row r="593" spans="7:7" x14ac:dyDescent="0.2">
      <c r="G593" s="124"/>
    </row>
    <row r="594" spans="7:7" x14ac:dyDescent="0.2">
      <c r="G594" s="124"/>
    </row>
    <row r="595" spans="7:7" x14ac:dyDescent="0.2">
      <c r="G595" s="124"/>
    </row>
    <row r="596" spans="7:7" x14ac:dyDescent="0.2">
      <c r="G596" s="124"/>
    </row>
    <row r="597" spans="7:7" x14ac:dyDescent="0.2">
      <c r="G597" s="124"/>
    </row>
    <row r="598" spans="7:7" x14ac:dyDescent="0.2">
      <c r="G598" s="124"/>
    </row>
    <row r="599" spans="7:7" x14ac:dyDescent="0.2">
      <c r="G599" s="124"/>
    </row>
  </sheetData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Valeurs éditées</vt:lpstr>
      <vt:lpstr>Morphotype sur Age et %graisse</vt:lpstr>
      <vt:lpstr>Valeurs sauvegardées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2024-07-14T17:46:54Z</cp:lastPrinted>
  <dcterms:created xsi:type="dcterms:W3CDTF">2022-05-04T16:39:05Z</dcterms:created>
  <dcterms:modified xsi:type="dcterms:W3CDTF">2024-07-16T17:46:21Z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