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60BF6209-F14A-441C-AB99-B7B7985BE1E4}" xr6:coauthVersionLast="47" xr6:coauthVersionMax="47" xr10:uidLastSave="{00000000-0000-0000-0000-000000000000}"/>
  <bookViews>
    <workbookView xWindow="-120" yWindow="-120" windowWidth="29040" windowHeight="15720" tabRatio="500" xr2:uid="{00000000-000D-0000-FFFF-FFFF00000000}"/>
  </bookViews>
  <sheets>
    <sheet name="Valeurs éditées" sheetId="1" r:id="rId1"/>
    <sheet name="Morphotype sur Age et %graisse" sheetId="2" r:id="rId2"/>
    <sheet name="Valeurs sauvegardées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17" i="1" l="1"/>
  <c r="N4" i="1"/>
  <c r="U3" i="1" l="1"/>
  <c r="V3" i="1" s="1"/>
  <c r="S7" i="1"/>
  <c r="T7" i="1" s="1"/>
  <c r="S3" i="1"/>
  <c r="T3" i="1" s="1"/>
  <c r="N8" i="1"/>
  <c r="U7" i="1" s="1"/>
  <c r="C24" i="1"/>
  <c r="N23" i="1"/>
  <c r="N26" i="1" s="1"/>
  <c r="N16" i="1"/>
  <c r="N19" i="1" s="1"/>
  <c r="X3" i="1"/>
  <c r="Z7" i="1" l="1" a="1"/>
  <c r="Z7" i="1" s="1"/>
  <c r="Y7" i="1" a="1"/>
  <c r="Y7" i="1" s="1"/>
  <c r="Z3" i="1" a="1"/>
  <c r="Z3" i="1" s="1"/>
  <c r="Y3" i="1" a="1"/>
  <c r="Y3" i="1" s="1"/>
  <c r="V7" i="1"/>
  <c r="W7" i="1"/>
  <c r="W3" i="1"/>
  <c r="X7" i="1"/>
  <c r="T8" i="1" l="1" a="1"/>
  <c r="T8" i="1" s="1"/>
  <c r="L9" i="1" s="1"/>
  <c r="T4" i="1" a="1"/>
  <c r="T4" i="1" s="1"/>
  <c r="L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<sst xmlns="http://schemas.openxmlformats.org/spreadsheetml/2006/main" count="254" uniqueCount="133">
  <si>
    <r>
      <rPr>
        <b/>
        <u/>
        <sz val="13"/>
        <color rgb="FFFF3333"/>
        <rFont val="Comic Sans MS"/>
        <family val="4"/>
      </rPr>
      <t>MASSE GRASSE</t>
    </r>
    <r>
      <rPr>
        <b/>
        <sz val="13"/>
        <color rgb="FFFF3333"/>
        <rFont val="Comic Sans MS"/>
        <family val="4"/>
      </rPr>
      <t>.</t>
    </r>
    <r>
      <rPr>
        <sz val="13"/>
        <color rgb="FF000000"/>
        <rFont val="Comic Sans MS"/>
        <family val="4"/>
      </rPr>
      <t xml:space="preserve"> </t>
    </r>
    <r>
      <rPr>
        <sz val="11"/>
        <color rgb="FF000000"/>
        <rFont val="Comic Sans MS"/>
        <family val="4"/>
      </rPr>
      <t>Contrairement à l'IMC, les mesures de l'US NAVY ci-dessous sont très fiables :</t>
    </r>
  </si>
  <si>
    <t>% de graisse</t>
  </si>
  <si>
    <t>Toutes les mesures en centimètres</t>
  </si>
  <si>
    <t>Taille, hauteur</t>
  </si>
  <si>
    <t>Tour de ventre</t>
  </si>
  <si>
    <t>Tour de cou</t>
  </si>
  <si>
    <t>Au plus large possible</t>
  </si>
  <si>
    <t>Sous le larynx</t>
  </si>
  <si>
    <t>Pour les Femmes</t>
  </si>
  <si>
    <t>Tour de Taille</t>
  </si>
  <si>
    <t>Tour de Hanche</t>
  </si>
  <si>
    <t>Au plus fin</t>
  </si>
  <si>
    <t>Au plus large</t>
  </si>
  <si>
    <r>
      <rPr>
        <b/>
        <u/>
        <sz val="7.9"/>
        <color rgb="FFFF0000"/>
        <rFont val="Comic Sans MS"/>
        <family val="4"/>
      </rPr>
      <t>Les Dépenses Energétiques Journalières</t>
    </r>
    <r>
      <rPr>
        <sz val="7.9"/>
        <rFont val="Comic Sans MS"/>
        <family val="4"/>
      </rPr>
      <t xml:space="preserve"> (DEJ), c'est la quantité d'énergie dépensée par un individu pour assurer :
- Son activité musculaire.
- Son métabolisme de   
   base.
- Le maintien de sa 
  température interne 
  corporelle.</t>
    </r>
  </si>
  <si>
    <t>Métabolisme de base (kcal) =</t>
  </si>
  <si>
    <t>Taille, hauteur (m)</t>
  </si>
  <si>
    <t>Poids =</t>
  </si>
  <si>
    <t>Age =</t>
  </si>
  <si>
    <r>
      <rPr>
        <sz val="10"/>
        <rFont val="Comic Sans MS"/>
        <family val="4"/>
      </rPr>
      <t xml:space="preserve">Calcul des </t>
    </r>
    <r>
      <rPr>
        <b/>
        <u/>
        <sz val="11"/>
        <color rgb="FFFF3333"/>
        <rFont val="Comic Sans MS"/>
        <family val="4"/>
      </rPr>
      <t>DEJ</t>
    </r>
    <r>
      <rPr>
        <sz val="10"/>
        <rFont val="Comic Sans MS"/>
        <family val="4"/>
      </rPr>
      <t xml:space="preserve"> :</t>
    </r>
  </si>
  <si>
    <t>Niveau d'Activité Physique</t>
  </si>
  <si>
    <t xml:space="preserve"> </t>
  </si>
  <si>
    <r>
      <t>Le Métabolisme de Base</t>
    </r>
    <r>
      <rPr>
        <sz val="7.8"/>
        <rFont val="Comic Sans MS"/>
        <family val="4"/>
      </rPr>
      <t>, c'est la quantité de chaleur dégagée par un individu au repos à la température de 20 degrés (neutralité thermique).
L’individu allongé confortablement au repos musculaire complet mais éveillé, au repos digestif et métabolique,
c’est-à-dire à jeun depuis douze heures. 
Ce « besoin de base » correspond aux dépenses d’entretien irréductibles de la « machine » : 
• Contractions cardiaques (le travail du coeur) : 4 %. 
• Mouvements respiratoires (travail des muscles respiratoires) : 10 %. 
• Réaction de synthèse et dégradation de la vie cellulaire : sans arrêt les cellules meurent et se renouvellent : 70 %. 
• Tonus musculaire inconscient : 15 %.
 Le métabolisme de base moyen est de :
• 1 500 Kcal pour un homme. 
• 1 200 Kcal pour une femme</t>
    </r>
  </si>
  <si>
    <t>t</t>
  </si>
  <si>
    <t>Pour les Hommes</t>
  </si>
  <si>
    <r>
      <rPr>
        <b/>
        <u/>
        <sz val="14"/>
        <color rgb="FFFF0000"/>
        <rFont val="Comic Sans MS"/>
        <family val="4"/>
      </rPr>
      <t>DEJ</t>
    </r>
    <r>
      <rPr>
        <b/>
        <sz val="14"/>
        <color rgb="FFFF0000"/>
        <rFont val="Comic Sans MS"/>
        <family val="4"/>
      </rPr>
      <t xml:space="preserve"> =</t>
    </r>
  </si>
  <si>
    <t>en cm</t>
  </si>
  <si>
    <t>Hommes</t>
  </si>
  <si>
    <t>Femmes</t>
  </si>
  <si>
    <t>Prénom</t>
  </si>
  <si>
    <t>Prénom =</t>
  </si>
  <si>
    <t>Seb</t>
  </si>
  <si>
    <t>Eve</t>
  </si>
  <si>
    <t>% graisse</t>
  </si>
  <si>
    <t>&lt; 19%</t>
  </si>
  <si>
    <t>&lt; 9%</t>
  </si>
  <si>
    <t>19%~19,9%</t>
  </si>
  <si>
    <t>20%~20,9%</t>
  </si>
  <si>
    <t>21%~21,9%</t>
  </si>
  <si>
    <t>22%~22,9%</t>
  </si>
  <si>
    <t>Mince</t>
  </si>
  <si>
    <t>23%~23,9%</t>
  </si>
  <si>
    <t>24%~24,9%</t>
  </si>
  <si>
    <t>25%~25,9%</t>
  </si>
  <si>
    <t>Mince -</t>
  </si>
  <si>
    <t>Mince - -</t>
  </si>
  <si>
    <t>Normal + +</t>
  </si>
  <si>
    <t>26%~26,9%</t>
  </si>
  <si>
    <t>27%~27,9%</t>
  </si>
  <si>
    <t>28%~28,9%</t>
  </si>
  <si>
    <t>29%~29,9%</t>
  </si>
  <si>
    <t>30%~30,9%</t>
  </si>
  <si>
    <t>31%~31,9%</t>
  </si>
  <si>
    <t>32%~32,9%</t>
  </si>
  <si>
    <t>33%~33,9%</t>
  </si>
  <si>
    <t>Normal</t>
  </si>
  <si>
    <t>Normal +</t>
  </si>
  <si>
    <t>Normal -</t>
  </si>
  <si>
    <t>34%~34,9%</t>
  </si>
  <si>
    <t>35%~35,9%</t>
  </si>
  <si>
    <t>36%~36,9%</t>
  </si>
  <si>
    <t>37%~37,9%</t>
  </si>
  <si>
    <t>38%~38,9%</t>
  </si>
  <si>
    <t>&gt; 39%</t>
  </si>
  <si>
    <t>Presque Normal</t>
  </si>
  <si>
    <t>Normale + +</t>
  </si>
  <si>
    <t>Normale +</t>
  </si>
  <si>
    <t>Normale</t>
  </si>
  <si>
    <t>Normale -</t>
  </si>
  <si>
    <t>Presque Normale</t>
  </si>
  <si>
    <t>Surpoids - -</t>
  </si>
  <si>
    <t>Surpoids</t>
  </si>
  <si>
    <t>Surpoids -</t>
  </si>
  <si>
    <t>Surpoids +</t>
  </si>
  <si>
    <t>Surpoids + +</t>
  </si>
  <si>
    <t>Obèse</t>
  </si>
  <si>
    <t>40~59 ans</t>
  </si>
  <si>
    <t>&lt; 21%</t>
  </si>
  <si>
    <t>&lt; 22%</t>
  </si>
  <si>
    <t>Presque Mince</t>
  </si>
  <si>
    <t>Très très Mince</t>
  </si>
  <si>
    <t>Très Mince</t>
  </si>
  <si>
    <t>Presque Athlète</t>
  </si>
  <si>
    <t>Morphotype</t>
  </si>
  <si>
    <t>Ages</t>
  </si>
  <si>
    <t>39%~39,9%</t>
  </si>
  <si>
    <t>40%~40,9%</t>
  </si>
  <si>
    <t>&gt; 41%</t>
  </si>
  <si>
    <t>&gt; 42%</t>
  </si>
  <si>
    <t>41%~41,9%</t>
  </si>
  <si>
    <t>&lt; 11%</t>
  </si>
  <si>
    <t>&lt; 13%</t>
  </si>
  <si>
    <t>9%~9,9%</t>
  </si>
  <si>
    <t>10%~10,9%</t>
  </si>
  <si>
    <t>11%~11,9%</t>
  </si>
  <si>
    <t>12%~12,9%</t>
  </si>
  <si>
    <t>13%~13,9%</t>
  </si>
  <si>
    <t>14%~14,9%</t>
  </si>
  <si>
    <t>15%~15,9%</t>
  </si>
  <si>
    <t>16%~16,9%</t>
  </si>
  <si>
    <t>17%~17,9%</t>
  </si>
  <si>
    <t>18%~18,9%</t>
  </si>
  <si>
    <t>&gt; 27%</t>
  </si>
  <si>
    <t>&gt; 29%</t>
  </si>
  <si>
    <t>&gt; 31%</t>
  </si>
  <si>
    <t>Homme Mince</t>
  </si>
  <si>
    <t>Homme Ath.</t>
  </si>
  <si>
    <t>Homme Normal</t>
  </si>
  <si>
    <t>Homme Surpoids</t>
  </si>
  <si>
    <t>Homme Obèse</t>
  </si>
  <si>
    <t>Femme Ath.</t>
  </si>
  <si>
    <t>Femme Mince</t>
  </si>
  <si>
    <t>Femme Normale</t>
  </si>
  <si>
    <t>Femme Surpoids</t>
  </si>
  <si>
    <t>Femme Obèse</t>
  </si>
  <si>
    <t>18~39 ans</t>
  </si>
  <si>
    <t>Athlète ou Ano.</t>
  </si>
  <si>
    <t>Morphotype=</t>
  </si>
  <si>
    <t>Tranche d'âge</t>
  </si>
  <si>
    <t>60~79 ans</t>
  </si>
  <si>
    <t>Ligne correspondante</t>
  </si>
  <si>
    <t>Colonne correspondante</t>
  </si>
  <si>
    <t>Athlète ou Anorexique</t>
  </si>
  <si>
    <t>Presque Surpoids</t>
  </si>
  <si>
    <t>Presque Obèse</t>
  </si>
  <si>
    <t>Date &amp; heure</t>
  </si>
  <si>
    <t>Tour de hanche
Femmes</t>
  </si>
  <si>
    <t>Age</t>
  </si>
  <si>
    <t>Enreg. 
Femme</t>
  </si>
  <si>
    <t>Enreg. 
Homme</t>
  </si>
  <si>
    <t>% graisse min</t>
  </si>
  <si>
    <t>% graisse max</t>
  </si>
  <si>
    <t>Tranche des pourcentages de graisse</t>
  </si>
  <si>
    <t>Homme  Femme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</si>
</sst>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0.0"/>
  </numFmts>
  <fonts count="44" x14ac:knownFonts="1">
    <font>
      <sz val="10"/>
      <name val="Arial"/>
      <family val="2"/>
    </font>
    <font>
      <b/>
      <i/>
      <u/>
      <sz val="10"/>
      <name val="Arial"/>
      <family val="2"/>
    </font>
    <font>
      <sz val="10"/>
      <name val="Comic Sans MS"/>
      <family val="4"/>
    </font>
    <font>
      <u/>
      <sz val="18"/>
      <name val="Comic Sans MS"/>
      <family val="4"/>
    </font>
    <font>
      <b/>
      <u/>
      <sz val="13"/>
      <color rgb="FFFF3333"/>
      <name val="Comic Sans MS"/>
      <family val="4"/>
    </font>
    <font>
      <b/>
      <sz val="13"/>
      <color rgb="FFFF3333"/>
      <name val="Comic Sans MS"/>
      <family val="4"/>
    </font>
    <font>
      <sz val="13"/>
      <color rgb="FF000000"/>
      <name val="Comic Sans MS"/>
      <family val="4"/>
    </font>
    <font>
      <sz val="11"/>
      <color rgb="FF000000"/>
      <name val="Comic Sans MS"/>
      <family val="4"/>
    </font>
    <font>
      <sz val="16"/>
      <name val="Comic Sans MS"/>
      <family val="4"/>
    </font>
    <font>
      <sz val="18"/>
      <name val="Comic Sans MS"/>
      <family val="4"/>
    </font>
    <font>
      <b/>
      <u/>
      <sz val="12"/>
      <color rgb="FFFF3333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b/>
      <sz val="14"/>
      <name val="Comic Sans MS"/>
      <family val="4"/>
    </font>
    <font>
      <sz val="7.9"/>
      <name val="Comic Sans MS"/>
      <family val="4"/>
    </font>
    <font>
      <sz val="10"/>
      <color rgb="FFCCCCCC"/>
      <name val="Comic Sans MS"/>
      <family val="4"/>
    </font>
    <font>
      <b/>
      <u/>
      <sz val="7.9"/>
      <color rgb="FFFF0000"/>
      <name val="Comic Sans MS"/>
      <family val="4"/>
    </font>
    <font>
      <b/>
      <sz val="12"/>
      <color rgb="FFFF3333"/>
      <name val="Comic Sans MS"/>
      <family val="4"/>
    </font>
    <font>
      <b/>
      <sz val="9.5"/>
      <name val="Comic Sans MS"/>
      <family val="4"/>
    </font>
    <font>
      <u/>
      <sz val="10"/>
      <name val="Comic Sans MS"/>
      <family val="4"/>
    </font>
    <font>
      <b/>
      <u/>
      <sz val="11"/>
      <color rgb="FFFF3333"/>
      <name val="Comic Sans MS"/>
      <family val="4"/>
    </font>
    <font>
      <b/>
      <u/>
      <sz val="14"/>
      <name val="Comic Sans MS"/>
      <family val="4"/>
    </font>
    <font>
      <b/>
      <u/>
      <sz val="7.8"/>
      <color rgb="FFFF3333"/>
      <name val="Comic Sans MS"/>
      <family val="4"/>
    </font>
    <font>
      <sz val="7.8"/>
      <name val="Comic Sans MS"/>
      <family val="4"/>
    </font>
    <font>
      <b/>
      <sz val="10"/>
      <name val="Arial"/>
      <family val="2"/>
    </font>
    <font>
      <b/>
      <u/>
      <sz val="14"/>
      <color rgb="FFFF0000"/>
      <name val="Comic Sans MS"/>
      <family val="4"/>
    </font>
    <font>
      <b/>
      <sz val="14"/>
      <color rgb="FFFF0000"/>
      <name val="Comic Sans MS"/>
      <family val="4"/>
    </font>
    <font>
      <sz val="14"/>
      <name val="Comic Sans MS"/>
      <family val="4"/>
    </font>
    <font>
      <sz val="11"/>
      <name val="Comic Sans MS"/>
      <family val="4"/>
    </font>
    <font>
      <b/>
      <sz val="12"/>
      <color theme="1"/>
      <name val="Comic Sans MS"/>
      <family val="4"/>
    </font>
    <font>
      <sz val="18"/>
      <color rgb="FF0000FF"/>
      <name val="Comic Sans MS"/>
      <family val="4"/>
    </font>
    <font>
      <sz val="18"/>
      <color rgb="FFFF66FF"/>
      <name val="Comic Sans MS"/>
      <family val="4"/>
    </font>
    <font>
      <u/>
      <sz val="18"/>
      <color rgb="FF0000FF"/>
      <name val="Comic Sans MS"/>
      <family val="4"/>
    </font>
    <font>
      <u/>
      <sz val="18"/>
      <color rgb="FFFF66FF"/>
      <name val="Comic Sans MS"/>
      <family val="4"/>
    </font>
    <font>
      <b/>
      <sz val="10"/>
      <color theme="0"/>
      <name val="Arial"/>
      <family val="2"/>
    </font>
    <font>
      <sz val="10"/>
      <color theme="0"/>
      <name val="Comic Sans MS"/>
      <family val="4"/>
    </font>
    <font>
      <b/>
      <sz val="14"/>
      <color theme="0"/>
      <name val="Comic Sans MS"/>
      <family val="4"/>
    </font>
    <font>
      <b/>
      <sz val="9"/>
      <color rgb="FFFF0000"/>
      <name val="Comic Sans MS"/>
      <family val="4"/>
    </font>
    <font>
      <b/>
      <sz val="9"/>
      <name val="Comic Sans MS"/>
      <family val="4"/>
    </font>
    <font>
      <b/>
      <sz val="10"/>
      <color theme="0"/>
      <name val="Comic Sans MS"/>
      <family val="4"/>
    </font>
    <font>
      <b/>
      <sz val="10"/>
      <color rgb="FFFF0000"/>
      <name val="Comic Sans MS"/>
      <family val="4"/>
    </font>
    <font>
      <b/>
      <sz val="10"/>
      <color rgb="FF0000FF"/>
      <name val="Comic Sans MS"/>
      <family val="4"/>
    </font>
    <font>
      <sz val="10"/>
      <color theme="1"/>
      <name val="Arial"/>
      <family val="2"/>
    </font>
    <font>
      <b/>
      <sz val="10"/>
      <color theme="1"/>
      <name val="Comic Sans MS"/>
      <family val="4"/>
    </font>
  </fonts>
  <fills count="20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B3EDFB"/>
        <bgColor rgb="FFCCFFFF"/>
      </patternFill>
    </fill>
    <fill>
      <patternFill patternType="solid">
        <fgColor rgb="FFFFD5FF"/>
        <bgColor rgb="FFEEEEEE"/>
      </patternFill>
    </fill>
    <fill>
      <patternFill patternType="solid">
        <fgColor rgb="FF000000"/>
        <bgColor rgb="FF003300"/>
      </patternFill>
    </fill>
    <fill>
      <patternFill patternType="solid">
        <fgColor rgb="FFB2B2B2"/>
        <bgColor rgb="FFCCCCCC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rgb="FFB2B2B2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dashed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121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top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>
      <alignment horizontal="center" vertical="center"/>
    </xf>
    <xf numFmtId="2" fontId="13" fillId="3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 applyProtection="1">
      <alignment horizontal="center" vertical="center"/>
      <protection locked="0"/>
    </xf>
    <xf numFmtId="2" fontId="2" fillId="0" borderId="0" xfId="0" applyNumberFormat="1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" fontId="19" fillId="0" borderId="4" xfId="0" applyNumberFormat="1" applyFont="1" applyBorder="1" applyAlignment="1">
      <alignment horizontal="center" vertical="center"/>
    </xf>
    <xf numFmtId="2" fontId="19" fillId="0" borderId="4" xfId="0" applyNumberFormat="1" applyFont="1" applyBorder="1" applyAlignment="1">
      <alignment horizontal="center" vertical="center"/>
    </xf>
    <xf numFmtId="0" fontId="19" fillId="0" borderId="4" xfId="0" applyFont="1" applyBorder="1"/>
    <xf numFmtId="0" fontId="19" fillId="0" borderId="4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0" fontId="19" fillId="0" borderId="0" xfId="0" applyFont="1"/>
    <xf numFmtId="0" fontId="19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2" fillId="6" borderId="0" xfId="0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2" fillId="6" borderId="0" xfId="0" applyFont="1" applyFill="1"/>
    <xf numFmtId="0" fontId="2" fillId="6" borderId="0" xfId="0" applyFont="1" applyFill="1" applyAlignment="1">
      <alignment horizontal="center" vertical="center" wrapText="1"/>
    </xf>
    <xf numFmtId="2" fontId="13" fillId="3" borderId="0" xfId="0" applyNumberFormat="1" applyFont="1" applyFill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27" fillId="0" borderId="0" xfId="0" applyFont="1" applyAlignment="1">
      <alignment horizontal="right" vertical="center"/>
    </xf>
    <xf numFmtId="0" fontId="27" fillId="8" borderId="5" xfId="0" applyFont="1" applyFill="1" applyBorder="1" applyAlignment="1">
      <alignment horizontal="right" vertical="center"/>
    </xf>
    <xf numFmtId="10" fontId="13" fillId="3" borderId="0" xfId="0" applyNumberFormat="1" applyFont="1" applyFill="1" applyAlignment="1">
      <alignment horizontal="center" vertical="center"/>
    </xf>
    <xf numFmtId="10" fontId="13" fillId="4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vertical="center"/>
    </xf>
    <xf numFmtId="0" fontId="0" fillId="0" borderId="11" xfId="0" applyBorder="1"/>
    <xf numFmtId="0" fontId="0" fillId="0" borderId="10" xfId="0" applyBorder="1"/>
    <xf numFmtId="0" fontId="0" fillId="0" borderId="13" xfId="0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24" fillId="9" borderId="13" xfId="0" applyFont="1" applyFill="1" applyBorder="1" applyAlignment="1">
      <alignment horizontal="center"/>
    </xf>
    <xf numFmtId="0" fontId="34" fillId="10" borderId="13" xfId="0" applyFont="1" applyFill="1" applyBorder="1" applyAlignment="1">
      <alignment horizontal="center"/>
    </xf>
    <xf numFmtId="0" fontId="34" fillId="10" borderId="11" xfId="0" applyFont="1" applyFill="1" applyBorder="1" applyAlignment="1">
      <alignment horizontal="center"/>
    </xf>
    <xf numFmtId="0" fontId="24" fillId="9" borderId="11" xfId="0" applyFont="1" applyFill="1" applyBorder="1" applyAlignment="1">
      <alignment horizontal="center"/>
    </xf>
    <xf numFmtId="0" fontId="15" fillId="17" borderId="0" xfId="0" applyFont="1" applyFill="1" applyAlignment="1">
      <alignment horizontal="center" vertical="center"/>
    </xf>
    <xf numFmtId="0" fontId="38" fillId="18" borderId="0" xfId="0" applyFont="1" applyFill="1" applyAlignment="1">
      <alignment wrapText="1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/>
    <xf numFmtId="0" fontId="12" fillId="13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wrapText="1"/>
    </xf>
    <xf numFmtId="0" fontId="39" fillId="15" borderId="9" xfId="0" applyFont="1" applyFill="1" applyBorder="1" applyAlignment="1">
      <alignment horizontal="center" vertical="center" wrapText="1"/>
    </xf>
    <xf numFmtId="0" fontId="39" fillId="14" borderId="9" xfId="0" applyFont="1" applyFill="1" applyBorder="1" applyAlignment="1">
      <alignment horizontal="center" vertical="center" wrapText="1"/>
    </xf>
    <xf numFmtId="1" fontId="28" fillId="0" borderId="7" xfId="0" applyNumberFormat="1" applyFont="1" applyBorder="1" applyAlignment="1">
      <alignment horizontal="left" vertical="center"/>
    </xf>
    <xf numFmtId="0" fontId="28" fillId="0" borderId="7" xfId="0" applyFont="1" applyBorder="1" applyAlignment="1">
      <alignment horizontal="left" vertic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2" fillId="7" borderId="5" xfId="0" applyFont="1" applyFill="1" applyBorder="1" applyAlignment="1">
      <alignment horizontal="center" vertical="center" wrapText="1"/>
    </xf>
    <xf numFmtId="0" fontId="24" fillId="7" borderId="6" xfId="0" applyFont="1" applyFill="1" applyBorder="1" applyAlignment="1">
      <alignment horizontal="center" vertical="center" wrapText="1"/>
    </xf>
    <xf numFmtId="0" fontId="24" fillId="7" borderId="7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top" wrapText="1"/>
    </xf>
    <xf numFmtId="0" fontId="17" fillId="0" borderId="0" xfId="0" applyFont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17" fillId="0" borderId="0" xfId="0" applyFont="1" applyAlignment="1">
      <alignment horizontal="center"/>
    </xf>
    <xf numFmtId="0" fontId="35" fillId="16" borderId="13" xfId="0" applyFont="1" applyFill="1" applyBorder="1" applyAlignment="1">
      <alignment horizontal="center" vertical="center"/>
    </xf>
    <xf numFmtId="0" fontId="35" fillId="16" borderId="15" xfId="0" applyFont="1" applyFill="1" applyBorder="1" applyAlignment="1">
      <alignment horizontal="center" vertical="center"/>
    </xf>
    <xf numFmtId="0" fontId="35" fillId="16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center" vertical="top" wrapText="1"/>
    </xf>
    <xf numFmtId="0" fontId="14" fillId="0" borderId="0" xfId="0" applyFont="1" applyAlignment="1">
      <alignment horizontal="left" vertical="center" wrapText="1"/>
    </xf>
    <xf numFmtId="0" fontId="29" fillId="0" borderId="0" xfId="0" applyFont="1" applyAlignment="1">
      <alignment horizontal="left" vertical="center"/>
    </xf>
    <xf numFmtId="0" fontId="32" fillId="0" borderId="8" xfId="0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3" fillId="0" borderId="8" xfId="0" applyFont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6" fillId="11" borderId="0" xfId="0" applyFont="1" applyFill="1" applyAlignment="1">
      <alignment horizontal="center" vertical="center" wrapText="1"/>
    </xf>
    <xf numFmtId="0" fontId="36" fillId="11" borderId="0" xfId="0" applyFont="1" applyFill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24" fillId="9" borderId="16" xfId="0" applyFont="1" applyFill="1" applyBorder="1" applyAlignment="1">
      <alignment horizontal="center"/>
    </xf>
    <xf numFmtId="0" fontId="24" fillId="9" borderId="15" xfId="0" applyFont="1" applyFill="1" applyBorder="1" applyAlignment="1">
      <alignment horizontal="center"/>
    </xf>
    <xf numFmtId="0" fontId="24" fillId="9" borderId="17" xfId="0" applyFont="1" applyFill="1" applyBorder="1" applyAlignment="1">
      <alignment horizontal="center"/>
    </xf>
    <xf numFmtId="0" fontId="34" fillId="10" borderId="16" xfId="0" applyFont="1" applyFill="1" applyBorder="1" applyAlignment="1">
      <alignment horizontal="center"/>
    </xf>
    <xf numFmtId="0" fontId="34" fillId="10" borderId="15" xfId="0" applyFont="1" applyFill="1" applyBorder="1" applyAlignment="1">
      <alignment horizontal="center"/>
    </xf>
    <xf numFmtId="0" fontId="34" fillId="10" borderId="17" xfId="0" applyFont="1" applyFill="1" applyBorder="1" applyAlignment="1">
      <alignment horizontal="center"/>
    </xf>
    <xf numFmtId="0" fontId="0" fillId="0" borderId="0" xfId="0" applyBorder="1"/>
    <xf numFmtId="0" fontId="43" fillId="19" borderId="18" xfId="0" applyFont="1" applyFill="1" applyBorder="1" applyAlignment="1">
      <alignment horizontal="left" vertical="center" wrapText="1"/>
    </xf>
    <xf numFmtId="0" fontId="43" fillId="19" borderId="18" xfId="0" applyFont="1" applyFill="1" applyBorder="1" applyAlignment="1">
      <alignment horizontal="left" vertical="center"/>
    </xf>
    <xf numFmtId="0" fontId="43" fillId="19" borderId="18" xfId="0" applyFont="1" applyFill="1" applyBorder="1" applyAlignment="1">
      <alignment horizontal="center" vertical="center"/>
    </xf>
    <xf numFmtId="0" fontId="43" fillId="19" borderId="18" xfId="0" applyFont="1" applyFill="1" applyBorder="1" applyAlignment="1">
      <alignment horizontal="center" vertical="center" wrapText="1"/>
    </xf>
    <xf numFmtId="0" fontId="41" fillId="19" borderId="18" xfId="0" applyFont="1" applyFill="1" applyBorder="1" applyAlignment="1">
      <alignment horizontal="center" vertical="center" wrapText="1"/>
    </xf>
    <xf numFmtId="0" fontId="40" fillId="19" borderId="21" xfId="0" applyFont="1" applyFill="1" applyBorder="1" applyAlignment="1">
      <alignment horizontal="center" vertical="center"/>
    </xf>
    <xf numFmtId="0" fontId="42" fillId="0" borderId="13" xfId="0" applyFont="1" applyFill="1" applyBorder="1"/>
    <xf numFmtId="0" fontId="42" fillId="0" borderId="9" xfId="0" applyFont="1" applyFill="1" applyBorder="1"/>
    <xf numFmtId="0" fontId="0" fillId="0" borderId="0" xfId="0" applyFill="1"/>
  </cellXfs>
  <cellStyles count="2">
    <cellStyle name="Normal" xfId="0" builtinId="0"/>
    <cellStyle name="Résultat2" xfId="1" xr:uid="{00000000-0005-0000-0000-000006000000}"/>
  </cellStyles>
  <dxfs count="0"/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B3EDFB"/>
      <rgbColor rgb="FF660066"/>
      <rgbColor rgb="FFFF8080"/>
      <rgbColor rgb="FF0066CC"/>
      <rgbColor rgb="FFFFD5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3333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FF66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315686</xdr:colOff>
      <xdr:row>9</xdr:row>
      <xdr:rowOff>8708</xdr:rowOff>
    </xdr:from>
    <xdr:to>
      <xdr:col>13</xdr:col>
      <xdr:colOff>707572</xdr:colOff>
      <xdr:row>10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315686" y="3143794"/>
          <a:ext cx="6074229" cy="1961606"/>
        </a:xfrm>
        <a:prstGeom prst="rect">
          <a:avLst/>
        </a:prstGeom>
        <a:ln w="0">
          <a:noFill/>
        </a:ln>
      </xdr:spPr>
    </xdr:pic>
    <xdr:clientData/>
  </xdr:twoCellAnchor>
  <xdr:twoCellAnchor>
    <xdr:from>
      <xdr:col>16</xdr:col>
      <xdr:colOff>707572</xdr:colOff>
      <xdr:row>2</xdr:row>
      <xdr:rowOff>21771</xdr:rowOff>
    </xdr:from>
    <xdr:to>
      <xdr:col>17</xdr:col>
      <xdr:colOff>849086</xdr:colOff>
      <xdr:row>2</xdr:row>
      <xdr:rowOff>337457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57A5F04-1538-4BED-9F70-59869607ED16}"/>
            </a:ext>
          </a:extLst>
        </xdr:cNvPr>
        <xdr:cNvSpPr txBox="1"/>
      </xdr:nvSpPr>
      <xdr:spPr>
        <a:xfrm>
          <a:off x="9307286" y="1360714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16</xdr:col>
      <xdr:colOff>729343</xdr:colOff>
      <xdr:row>6</xdr:row>
      <xdr:rowOff>21771</xdr:rowOff>
    </xdr:from>
    <xdr:to>
      <xdr:col>17</xdr:col>
      <xdr:colOff>870857</xdr:colOff>
      <xdr:row>6</xdr:row>
      <xdr:rowOff>337457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CE70F89-C5B4-4668-B343-5FDF8543BF08}"/>
            </a:ext>
          </a:extLst>
        </xdr:cNvPr>
        <xdr:cNvSpPr txBox="1"/>
      </xdr:nvSpPr>
      <xdr:spPr>
        <a:xfrm>
          <a:off x="9329057" y="2427514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26</xdr:col>
      <xdr:colOff>32658</xdr:colOff>
      <xdr:row>2</xdr:row>
      <xdr:rowOff>10885</xdr:rowOff>
    </xdr:from>
    <xdr:to>
      <xdr:col>27</xdr:col>
      <xdr:colOff>174172</xdr:colOff>
      <xdr:row>2</xdr:row>
      <xdr:rowOff>326571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8407CC0-B253-4198-BB5E-416AB1A388A1}"/>
            </a:ext>
          </a:extLst>
        </xdr:cNvPr>
        <xdr:cNvSpPr txBox="1"/>
      </xdr:nvSpPr>
      <xdr:spPr>
        <a:xfrm>
          <a:off x="16687801" y="1349828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26</xdr:col>
      <xdr:colOff>54429</xdr:colOff>
      <xdr:row>5</xdr:row>
      <xdr:rowOff>119742</xdr:rowOff>
    </xdr:from>
    <xdr:to>
      <xdr:col>27</xdr:col>
      <xdr:colOff>195943</xdr:colOff>
      <xdr:row>6</xdr:row>
      <xdr:rowOff>315685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5605581-466E-4E37-998C-1748EA502EE4}"/>
            </a:ext>
          </a:extLst>
        </xdr:cNvPr>
        <xdr:cNvSpPr txBox="1"/>
      </xdr:nvSpPr>
      <xdr:spPr>
        <a:xfrm>
          <a:off x="16709572" y="2405742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1</xdr:col>
      <xdr:colOff>97972</xdr:colOff>
      <xdr:row>0</xdr:row>
      <xdr:rowOff>21771</xdr:rowOff>
    </xdr:from>
    <xdr:to>
      <xdr:col>13</xdr:col>
      <xdr:colOff>566058</xdr:colOff>
      <xdr:row>1</xdr:row>
      <xdr:rowOff>195943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5BB4F7D-F302-4C1F-AA86-53178329FE02}"/>
            </a:ext>
          </a:extLst>
        </xdr:cNvPr>
        <xdr:cNvSpPr txBox="1"/>
      </xdr:nvSpPr>
      <xdr:spPr>
        <a:xfrm>
          <a:off x="762001" y="21771"/>
          <a:ext cx="5486400" cy="772886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Calculs de la Masse Grasse + Métabolisme de base</a:t>
          </a:r>
        </a:p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+ Dépenses Energétiques Journalières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32401</xdr:colOff>
      <xdr:row>13</xdr:row>
      <xdr:rowOff>107959</xdr:rowOff>
    </xdr:from>
    <xdr:to>
      <xdr:col>9</xdr:col>
      <xdr:colOff>896618</xdr:colOff>
      <xdr:row>26</xdr:row>
      <xdr:rowOff>17055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AC49A5-A420-46B9-93A2-838CAC7FFC6A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2714641" y="2287279"/>
          <a:ext cx="6228697" cy="2088416"/>
        </a:xfrm>
        <a:prstGeom prst="rect">
          <a:avLst/>
        </a:prstGeom>
        <a:ln w="0"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I26"/>
  <sheetViews>
    <sheetView tabSelected="1" zoomScale="70" zoomScaleNormal="70" workbookViewId="0">
      <selection activeCell="O4" sqref="O4"/>
    </sheetView>
  </sheetViews>
  <sheetFormatPr baseColWidth="10" defaultColWidth="11.5703125" defaultRowHeight="15" x14ac:dyDescent="0.3"/>
  <cols>
    <col min="1" max="1" width="9.7109375" style="1" customWidth="1"/>
    <col min="2" max="2" width="11.5703125" style="1"/>
    <col min="3" max="3" width="9" style="1" customWidth="1"/>
    <col min="4" max="4" width="1.28515625" style="1" customWidth="1"/>
    <col min="5" max="5" width="10.85546875" style="1" customWidth="1"/>
    <col min="6" max="6" width="5.28515625" style="1" customWidth="1"/>
    <col min="7" max="7" width="1.28515625" style="1" customWidth="1"/>
    <col min="8" max="8" width="12.28515625" style="1" customWidth="1"/>
    <col min="9" max="9" width="4.140625" style="1" customWidth="1"/>
    <col min="10" max="10" width="1.42578125" style="1" customWidth="1"/>
    <col min="11" max="11" width="10.7109375" style="1" customWidth="1"/>
    <col min="12" max="12" width="3.7109375" style="1" customWidth="1"/>
    <col min="13" max="13" width="1.42578125" style="1" customWidth="1"/>
    <col min="14" max="14" width="19.28515625" style="1" customWidth="1"/>
    <col min="15" max="17" width="11.5703125" style="1"/>
    <col min="18" max="18" width="13.42578125" style="16" customWidth="1"/>
    <col min="19" max="19" width="10.140625" style="1" bestFit="1" customWidth="1"/>
    <col min="20" max="20" width="16.140625" style="1" customWidth="1"/>
    <col min="21" max="22" width="10" style="1" bestFit="1" customWidth="1"/>
    <col min="23" max="23" width="13" style="62" bestFit="1" customWidth="1"/>
    <col min="24" max="24" width="15" style="62" bestFit="1" customWidth="1"/>
    <col min="25" max="25" width="11.140625" style="16" bestFit="1" customWidth="1"/>
    <col min="26" max="26" width="6.85546875" style="16" bestFit="1" customWidth="1"/>
    <col min="27" max="1023" width="11.5703125" style="1"/>
  </cols>
  <sheetData>
    <row r="1" spans="1:27" ht="47.45" customHeight="1" x14ac:dyDescent="0.3">
      <c r="A1" s="93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</row>
    <row r="2" spans="1:27" ht="40.9" customHeight="1" x14ac:dyDescent="0.45">
      <c r="A2" s="94" t="s">
        <v>0</v>
      </c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S2" s="72" t="s">
        <v>117</v>
      </c>
      <c r="T2" s="72" t="s">
        <v>119</v>
      </c>
      <c r="U2" s="73" t="s">
        <v>129</v>
      </c>
      <c r="V2" s="73" t="s">
        <v>130</v>
      </c>
      <c r="W2" s="74" t="s">
        <v>131</v>
      </c>
      <c r="X2" s="73" t="s">
        <v>120</v>
      </c>
      <c r="Y2" s="75" t="s">
        <v>121</v>
      </c>
      <c r="Z2" s="76" t="s">
        <v>74</v>
      </c>
    </row>
    <row r="3" spans="1:27" ht="27" x14ac:dyDescent="0.3">
      <c r="A3" s="2"/>
      <c r="B3" s="45" t="s">
        <v>17</v>
      </c>
      <c r="C3" s="77">
        <v>50</v>
      </c>
      <c r="D3" s="98" t="s">
        <v>26</v>
      </c>
      <c r="E3" s="99"/>
      <c r="F3" s="99"/>
      <c r="G3" s="49"/>
      <c r="H3" s="44" t="s">
        <v>29</v>
      </c>
      <c r="I3" s="97" t="s">
        <v>30</v>
      </c>
      <c r="J3" s="97"/>
      <c r="K3" s="97"/>
      <c r="L3" s="4"/>
      <c r="M3" s="4"/>
      <c r="N3" s="6" t="s">
        <v>1</v>
      </c>
      <c r="S3" s="60" t="str">
        <f>IF($C$3&lt;40,"18~39 ans",IF($C$3&lt;60,"40~59 ans","60~79 ans"))</f>
        <v>40~59 ans</v>
      </c>
      <c r="T3" s="60">
        <f>MATCH($S$3,'Morphotype sur Age et %graisse'!$A$8:$A$11,1)+7</f>
        <v>10</v>
      </c>
      <c r="U3" s="60">
        <f>INT(N4*100)</f>
        <v>11</v>
      </c>
      <c r="V3" s="61">
        <f>U3+0.9</f>
        <v>11.9</v>
      </c>
      <c r="W3" s="60" t="str">
        <f>U3&amp;"%~"&amp;V3&amp;"%"</f>
        <v>11%~11,9%</v>
      </c>
      <c r="X3" s="60">
        <f ca="1">_xlfn.XMATCH($W$3,INDIRECT("'Morphotype sur Age et %graisse'! A" &amp; T3 &amp;":V" &amp; T3),0)</f>
        <v>3</v>
      </c>
      <c r="Y3" s="60" cm="1">
        <f t="array" ref="Y3">SUBSTITUTE(SUBSTITUTE(INDEX('Morphotype sur Age et %graisse'!$A$1:$U$12,T3,2),"&lt; ",""),"%","")*1</f>
        <v>11</v>
      </c>
      <c r="Z3" s="60" cm="1">
        <f t="array" ref="Z3">SUBSTITUTE(SUBSTITUTE(INDEX('Morphotype sur Age et %graisse'!$A$1:$V$12,T3,21),"&gt; ",""),"%","")*1</f>
        <v>29</v>
      </c>
    </row>
    <row r="4" spans="1:27" ht="30" customHeight="1" x14ac:dyDescent="0.3">
      <c r="A4" s="95" t="s">
        <v>2</v>
      </c>
      <c r="B4" s="12" t="s">
        <v>3</v>
      </c>
      <c r="C4" s="8">
        <v>179</v>
      </c>
      <c r="D4" s="4"/>
      <c r="E4" s="12" t="s">
        <v>4</v>
      </c>
      <c r="F4" s="8">
        <v>80</v>
      </c>
      <c r="G4" s="4"/>
      <c r="H4" s="9" t="s">
        <v>5</v>
      </c>
      <c r="I4" s="8">
        <v>39</v>
      </c>
      <c r="J4" s="4"/>
      <c r="K4" s="4"/>
      <c r="L4" s="4"/>
      <c r="M4" s="4"/>
      <c r="N4" s="46">
        <f>(86.01*LOG($F$4-$I$4)-70.041*LOG($C$4)+30.3)/100</f>
        <v>0.11223460373601757</v>
      </c>
      <c r="O4" s="68" t="s">
        <v>128</v>
      </c>
      <c r="T4" s="90" t="str" cm="1">
        <f t="array" aca="1" ref="T4" ca="1">IF($N4*100&lt;$Y3,"Athlète ou Ano.",IF($N4*100&gt;$Z3,"Obèse",INDEX('Morphotype sur Age et %graisse'!A1:U12,12,X3,1)))</f>
        <v>Presque Athlète</v>
      </c>
      <c r="U4" s="91"/>
      <c r="V4" s="91"/>
      <c r="W4" s="91"/>
      <c r="X4" s="92"/>
      <c r="Y4" s="69"/>
      <c r="Z4" s="70"/>
    </row>
    <row r="5" spans="1:27" ht="17.45" customHeight="1" x14ac:dyDescent="0.3">
      <c r="A5" s="95"/>
      <c r="B5" s="4"/>
      <c r="C5" s="4" t="s">
        <v>25</v>
      </c>
      <c r="D5" s="4"/>
      <c r="E5" s="96" t="s">
        <v>6</v>
      </c>
      <c r="F5" s="96"/>
      <c r="G5" s="4"/>
      <c r="H5" s="15" t="s">
        <v>7</v>
      </c>
      <c r="I5" s="4"/>
      <c r="J5" s="104" t="s">
        <v>116</v>
      </c>
      <c r="K5" s="104"/>
      <c r="L5" s="103" t="str">
        <f ca="1">T4</f>
        <v>Presque Athlète</v>
      </c>
      <c r="M5" s="103"/>
      <c r="N5" s="103"/>
      <c r="S5" s="16"/>
      <c r="T5" s="16"/>
      <c r="U5" s="4"/>
      <c r="V5" s="4"/>
      <c r="W5" s="16"/>
    </row>
    <row r="6" spans="1:27" ht="9.6" customHeight="1" x14ac:dyDescent="0.3">
      <c r="A6" s="67"/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S6" s="16"/>
      <c r="T6" s="16"/>
      <c r="U6" s="4"/>
      <c r="V6" s="4"/>
      <c r="W6" s="16"/>
    </row>
    <row r="7" spans="1:27" ht="27" x14ac:dyDescent="0.3">
      <c r="A7" s="2"/>
      <c r="B7" s="45" t="s">
        <v>17</v>
      </c>
      <c r="C7" s="78">
        <v>20</v>
      </c>
      <c r="D7" s="100" t="s">
        <v>27</v>
      </c>
      <c r="E7" s="101"/>
      <c r="F7" s="101"/>
      <c r="G7" s="4"/>
      <c r="H7" s="44" t="s">
        <v>29</v>
      </c>
      <c r="I7" s="97" t="s">
        <v>31</v>
      </c>
      <c r="J7" s="97"/>
      <c r="K7" s="97"/>
      <c r="L7" s="4"/>
      <c r="M7" s="4"/>
      <c r="N7" s="6" t="s">
        <v>1</v>
      </c>
      <c r="S7" s="60" t="str">
        <f>IF($C$7&lt;40,"18~39 ans",IF($C$7&lt;60,"40~59 ans","60~79 ans"))</f>
        <v>18~39 ans</v>
      </c>
      <c r="T7" s="60">
        <f>MATCH($S$7,'Morphotype sur Age et %graisse'!$A$1:$A$5,1)</f>
        <v>3</v>
      </c>
      <c r="U7" s="60">
        <f>INT(N8*100)</f>
        <v>31</v>
      </c>
      <c r="V7" s="61">
        <f>U7+0.9</f>
        <v>31.9</v>
      </c>
      <c r="W7" s="60" t="str">
        <f>U7&amp;"%~"&amp;V7&amp;"%"</f>
        <v>31%~31,9%</v>
      </c>
      <c r="X7" s="60">
        <f ca="1">_xlfn.XMATCH($W$7,INDIRECT("'Morphotype sur Age et %graisse'! A" &amp; T7 &amp;":X" &amp; T7),0)</f>
        <v>15</v>
      </c>
      <c r="Y7" s="60" cm="1">
        <f t="array" ref="Y7">SUBSTITUTE(SUBSTITUTE(INDEX('Morphotype sur Age et %graisse'!$A$1:$U$12,T7,2),"&lt; ",""),"%","")*1</f>
        <v>19</v>
      </c>
      <c r="Z7" s="60" cm="1">
        <f t="array" ref="Z7">SUBSTITUTE(SUBSTITUTE(INDEX('Morphotype sur Age et %graisse'!$A$1:$W$12,T7,23),"&gt; ",""),"%","")*1</f>
        <v>39</v>
      </c>
    </row>
    <row r="8" spans="1:27" ht="30" customHeight="1" x14ac:dyDescent="0.3">
      <c r="A8" s="95" t="s">
        <v>2</v>
      </c>
      <c r="B8" s="12" t="s">
        <v>3</v>
      </c>
      <c r="C8" s="8">
        <v>165</v>
      </c>
      <c r="D8" s="4"/>
      <c r="E8" s="12" t="s">
        <v>9</v>
      </c>
      <c r="F8" s="8">
        <v>90</v>
      </c>
      <c r="G8" s="4"/>
      <c r="H8" s="12" t="s">
        <v>10</v>
      </c>
      <c r="I8" s="8">
        <v>90</v>
      </c>
      <c r="J8" s="4"/>
      <c r="K8" s="12" t="s">
        <v>5</v>
      </c>
      <c r="L8" s="8">
        <v>35</v>
      </c>
      <c r="M8" s="4"/>
      <c r="N8" s="47">
        <f>(163.205*LOG($F$8+$I$8-$L$8)-97.684*LOG($C$8)-104.912)/100</f>
        <v>0.31221363198167895</v>
      </c>
      <c r="O8" s="68" t="s">
        <v>127</v>
      </c>
      <c r="S8" s="71"/>
      <c r="T8" s="90" t="str" cm="1">
        <f t="array" aca="1" ref="T8" ca="1">IF($N8*100&lt;$Y7,"Athlète ou Ano.",IF($N8*100&gt;$Z7,"Obèse",INDEX('Morphotype sur Age et %graisse'!$A$1:$W$12,6,X3,1)))</f>
        <v>Presque Athlète</v>
      </c>
      <c r="U8" s="91"/>
      <c r="V8" s="91"/>
      <c r="W8" s="91"/>
      <c r="X8" s="92"/>
      <c r="Y8" s="69"/>
      <c r="Z8" s="70"/>
    </row>
    <row r="9" spans="1:27" ht="17.45" customHeight="1" x14ac:dyDescent="0.3">
      <c r="A9" s="95"/>
      <c r="B9" s="4"/>
      <c r="C9" s="4"/>
      <c r="D9" s="4"/>
      <c r="E9" s="51" t="s">
        <v>11</v>
      </c>
      <c r="F9" s="4"/>
      <c r="G9" s="4"/>
      <c r="H9" s="15" t="s">
        <v>12</v>
      </c>
      <c r="I9" s="4"/>
      <c r="J9" s="4"/>
      <c r="K9" s="50" t="s">
        <v>7</v>
      </c>
      <c r="L9" s="102" t="str">
        <f ca="1">T8</f>
        <v>Presque Athlète</v>
      </c>
      <c r="M9" s="102"/>
      <c r="N9" s="102"/>
      <c r="S9" s="16"/>
      <c r="T9" s="16"/>
      <c r="U9" s="16"/>
      <c r="V9" s="16"/>
      <c r="W9" s="16"/>
      <c r="X9" s="16"/>
      <c r="AA9" s="16"/>
    </row>
    <row r="10" spans="1:27" ht="154.9" customHeight="1" x14ac:dyDescent="0.3">
      <c r="A10" s="4"/>
      <c r="B10" s="4"/>
      <c r="C10" s="4"/>
      <c r="D10" s="4"/>
      <c r="E10" s="14"/>
      <c r="F10" s="4"/>
      <c r="G10" s="4"/>
      <c r="H10" s="7"/>
      <c r="I10" s="4"/>
      <c r="J10" s="4"/>
      <c r="K10" s="16"/>
      <c r="L10" s="4"/>
      <c r="M10" s="4"/>
      <c r="N10" s="11"/>
    </row>
    <row r="11" spans="1:27" x14ac:dyDescent="0.3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 t="s">
        <v>22</v>
      </c>
    </row>
    <row r="12" spans="1:27" ht="12.75" customHeight="1" x14ac:dyDescent="0.3">
      <c r="A12" s="84" t="s">
        <v>21</v>
      </c>
      <c r="B12" s="84"/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5" t="s">
        <v>13</v>
      </c>
    </row>
    <row r="13" spans="1:27" x14ac:dyDescent="0.3">
      <c r="A13" s="84"/>
      <c r="B13" s="84"/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5"/>
    </row>
    <row r="14" spans="1:27" ht="129" customHeight="1" x14ac:dyDescent="0.3">
      <c r="A14" s="84"/>
      <c r="B14" s="84"/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5"/>
    </row>
    <row r="15" spans="1:27" ht="25.9" customHeight="1" x14ac:dyDescent="0.3">
      <c r="A15" s="2"/>
      <c r="B15" s="3"/>
      <c r="C15" s="4"/>
      <c r="D15" s="5" t="s">
        <v>23</v>
      </c>
      <c r="E15" s="3"/>
      <c r="F15" s="4"/>
      <c r="G15" s="4"/>
      <c r="H15" s="4"/>
      <c r="I15" s="4"/>
      <c r="J15" s="4"/>
      <c r="K15" s="86" t="s">
        <v>14</v>
      </c>
      <c r="L15" s="86"/>
      <c r="M15" s="86"/>
      <c r="N15" s="86"/>
    </row>
    <row r="16" spans="1:27" ht="33" x14ac:dyDescent="0.3">
      <c r="A16" s="15"/>
      <c r="B16" s="18" t="s">
        <v>15</v>
      </c>
      <c r="C16" s="19">
        <v>1.8</v>
      </c>
      <c r="D16" s="20"/>
      <c r="E16" s="48" t="s">
        <v>16</v>
      </c>
      <c r="F16" s="43">
        <v>78.5</v>
      </c>
      <c r="G16" s="4"/>
      <c r="H16" s="48" t="s">
        <v>17</v>
      </c>
      <c r="I16" s="8">
        <v>54</v>
      </c>
      <c r="J16" s="4"/>
      <c r="N16" s="10">
        <f>259*($F$16^0.48)*($C$16^0.5)*($I$16^-0.13)+C17</f>
        <v>1679.8181256506666</v>
      </c>
    </row>
    <row r="17" spans="1:14" ht="12" customHeight="1" x14ac:dyDescent="0.3">
      <c r="A17" s="21"/>
      <c r="B17" s="21"/>
      <c r="C17" s="22">
        <f>IF(C16&gt;2.5,"en mètre",)</f>
        <v>0</v>
      </c>
      <c r="D17" s="23"/>
      <c r="E17" s="24"/>
      <c r="F17" s="24"/>
      <c r="G17" s="24"/>
      <c r="H17" s="24"/>
      <c r="I17" s="24"/>
      <c r="J17" s="24"/>
      <c r="K17" s="24"/>
      <c r="L17" s="24"/>
      <c r="M17" s="24"/>
      <c r="N17" s="25"/>
    </row>
    <row r="18" spans="1:14" ht="7.9" customHeight="1" x14ac:dyDescent="0.3">
      <c r="A18" s="26"/>
      <c r="B18" s="26"/>
      <c r="C18" s="27"/>
      <c r="D18" s="28"/>
      <c r="E18" s="29"/>
      <c r="F18" s="29"/>
      <c r="G18" s="29"/>
      <c r="H18" s="29"/>
      <c r="I18" s="29"/>
      <c r="J18" s="29"/>
      <c r="K18" s="29"/>
      <c r="L18" s="29"/>
      <c r="M18" s="29"/>
      <c r="N18" s="30"/>
    </row>
    <row r="19" spans="1:14" ht="35.65" customHeight="1" x14ac:dyDescent="0.3">
      <c r="A19" s="79" t="s">
        <v>18</v>
      </c>
      <c r="B19" s="80"/>
      <c r="C19" s="80"/>
      <c r="D19" s="80"/>
      <c r="E19" s="80"/>
      <c r="F19" s="81" t="s">
        <v>19</v>
      </c>
      <c r="G19" s="82"/>
      <c r="H19" s="83"/>
      <c r="I19" s="43">
        <v>1.8</v>
      </c>
      <c r="K19" s="87" t="s">
        <v>24</v>
      </c>
      <c r="L19" s="88"/>
      <c r="M19" s="88"/>
      <c r="N19" s="37">
        <f>N16*I19</f>
        <v>3023.6726261712001</v>
      </c>
    </row>
    <row r="20" spans="1:14" ht="11.65" customHeight="1" x14ac:dyDescent="0.3">
      <c r="A20" s="4"/>
      <c r="B20" s="4"/>
      <c r="C20" s="20"/>
      <c r="D20" s="20"/>
      <c r="E20" s="32"/>
      <c r="F20" s="4"/>
      <c r="G20" s="4"/>
      <c r="K20" s="31"/>
      <c r="L20" s="31"/>
      <c r="M20" s="31"/>
      <c r="N20" s="16"/>
    </row>
    <row r="21" spans="1:14" x14ac:dyDescent="0.3">
      <c r="A21" s="33"/>
      <c r="B21" s="33"/>
      <c r="C21" s="34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6"/>
    </row>
    <row r="22" spans="1:14" ht="31.15" customHeight="1" x14ac:dyDescent="0.5">
      <c r="A22" s="39"/>
      <c r="B22" s="40"/>
      <c r="C22" s="41"/>
      <c r="D22" s="42" t="s">
        <v>8</v>
      </c>
      <c r="E22" s="40"/>
      <c r="F22" s="41"/>
      <c r="G22" s="41"/>
      <c r="H22" s="41"/>
      <c r="I22" s="41"/>
      <c r="J22" s="41"/>
      <c r="K22" s="89" t="s">
        <v>14</v>
      </c>
      <c r="L22" s="89"/>
      <c r="M22" s="89"/>
      <c r="N22" s="89"/>
    </row>
    <row r="23" spans="1:14" ht="33" x14ac:dyDescent="0.3">
      <c r="A23" s="15"/>
      <c r="B23" s="18" t="s">
        <v>15</v>
      </c>
      <c r="C23" s="19">
        <v>1.7</v>
      </c>
      <c r="D23" s="20" t="s">
        <v>20</v>
      </c>
      <c r="E23" s="48" t="s">
        <v>16</v>
      </c>
      <c r="F23" s="43">
        <v>70</v>
      </c>
      <c r="G23" s="4"/>
      <c r="H23" s="48" t="s">
        <v>17</v>
      </c>
      <c r="I23" s="8">
        <v>30</v>
      </c>
      <c r="J23" s="4"/>
      <c r="N23" s="13">
        <f>230*($F$23^0.48)*($C$23^0.5)*($I$23^-0.13)</f>
        <v>1481.0632056215093</v>
      </c>
    </row>
    <row r="24" spans="1:14" ht="10.9" customHeight="1" x14ac:dyDescent="0.3">
      <c r="A24" s="21"/>
      <c r="B24" s="21"/>
      <c r="C24" s="22">
        <f>IF(C23&gt;2.5,"en mètre",)</f>
        <v>0</v>
      </c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5"/>
    </row>
    <row r="25" spans="1:14" ht="6.75" customHeight="1" x14ac:dyDescent="0.3">
      <c r="A25" s="26"/>
      <c r="B25" s="26"/>
      <c r="C25" s="27"/>
      <c r="D25" s="28"/>
      <c r="E25" s="29"/>
      <c r="F25" s="29"/>
      <c r="G25" s="29"/>
      <c r="H25" s="29"/>
      <c r="I25" s="29"/>
      <c r="J25" s="29"/>
      <c r="K25" s="29"/>
      <c r="L25" s="29"/>
      <c r="M25" s="29"/>
      <c r="N25" s="30"/>
    </row>
    <row r="26" spans="1:14" ht="37.9" customHeight="1" x14ac:dyDescent="0.3">
      <c r="A26" s="79" t="s">
        <v>18</v>
      </c>
      <c r="B26" s="80"/>
      <c r="C26" s="80"/>
      <c r="D26" s="80"/>
      <c r="E26" s="80"/>
      <c r="F26" s="81" t="s">
        <v>19</v>
      </c>
      <c r="G26" s="82"/>
      <c r="H26" s="83"/>
      <c r="I26" s="43">
        <v>1.82</v>
      </c>
      <c r="K26" s="87" t="s">
        <v>24</v>
      </c>
      <c r="L26" s="88"/>
      <c r="M26" s="88"/>
      <c r="N26" s="38">
        <f>N23*I26</f>
        <v>2695.5350342311472</v>
      </c>
    </row>
  </sheetData>
  <mergeCells count="24">
    <mergeCell ref="T4:X4"/>
    <mergeCell ref="T8:X8"/>
    <mergeCell ref="A1:N1"/>
    <mergeCell ref="A2:N2"/>
    <mergeCell ref="A4:A5"/>
    <mergeCell ref="E5:F5"/>
    <mergeCell ref="A8:A9"/>
    <mergeCell ref="I3:K3"/>
    <mergeCell ref="I7:K7"/>
    <mergeCell ref="D3:F3"/>
    <mergeCell ref="D7:F7"/>
    <mergeCell ref="L9:N9"/>
    <mergeCell ref="L5:N5"/>
    <mergeCell ref="J5:K5"/>
    <mergeCell ref="A19:E19"/>
    <mergeCell ref="A26:E26"/>
    <mergeCell ref="F26:H26"/>
    <mergeCell ref="A12:M14"/>
    <mergeCell ref="N12:N14"/>
    <mergeCell ref="K15:N15"/>
    <mergeCell ref="K19:M19"/>
    <mergeCell ref="K22:N22"/>
    <mergeCell ref="K26:M26"/>
    <mergeCell ref="F19:H19"/>
  </mergeCells>
  <pageMargins left="0" right="0" top="0" bottom="0" header="0" footer="0"/>
  <pageSetup paperSize="9" orientation="portrait" useFirstPageNumber="1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W12"/>
  <sheetViews>
    <sheetView zoomScale="70" zoomScaleNormal="70" zoomScalePageLayoutView="60" workbookViewId="0">
      <selection activeCell="L24" sqref="L24"/>
    </sheetView>
  </sheetViews>
  <sheetFormatPr baseColWidth="10" defaultColWidth="11.5703125" defaultRowHeight="12.75" x14ac:dyDescent="0.2"/>
  <cols>
    <col min="2" max="2" width="13.5703125" bestFit="1" customWidth="1"/>
    <col min="3" max="3" width="14" bestFit="1" customWidth="1"/>
    <col min="4" max="4" width="13.5703125" bestFit="1" customWidth="1"/>
    <col min="8" max="9" width="15" bestFit="1" customWidth="1"/>
    <col min="10" max="10" width="13.28515625" bestFit="1" customWidth="1"/>
    <col min="14" max="15" width="15.5703125" bestFit="1" customWidth="1"/>
    <col min="16" max="16" width="15" bestFit="1" customWidth="1"/>
    <col min="20" max="20" width="13.5703125" bestFit="1" customWidth="1"/>
    <col min="21" max="21" width="14.140625" bestFit="1" customWidth="1"/>
    <col min="22" max="22" width="13.5703125" bestFit="1" customWidth="1"/>
    <col min="23" max="23" width="14" bestFit="1" customWidth="1"/>
  </cols>
  <sheetData>
    <row r="2" spans="1:23" x14ac:dyDescent="0.2">
      <c r="A2" s="53" t="s">
        <v>83</v>
      </c>
      <c r="B2" s="63" t="s">
        <v>109</v>
      </c>
      <c r="C2" s="105" t="s">
        <v>110</v>
      </c>
      <c r="D2" s="106"/>
      <c r="E2" s="106"/>
      <c r="F2" s="106"/>
      <c r="G2" s="106"/>
      <c r="H2" s="106"/>
      <c r="I2" s="107"/>
      <c r="J2" s="105" t="s">
        <v>111</v>
      </c>
      <c r="K2" s="106"/>
      <c r="L2" s="106"/>
      <c r="M2" s="106"/>
      <c r="N2" s="106"/>
      <c r="O2" s="107"/>
      <c r="P2" s="105" t="s">
        <v>112</v>
      </c>
      <c r="Q2" s="106"/>
      <c r="R2" s="106"/>
      <c r="S2" s="106"/>
      <c r="T2" s="106"/>
      <c r="U2" s="106"/>
      <c r="V2" s="107"/>
      <c r="W2" s="66" t="s">
        <v>113</v>
      </c>
    </row>
    <row r="3" spans="1:23" x14ac:dyDescent="0.2">
      <c r="A3" s="56" t="s">
        <v>114</v>
      </c>
      <c r="B3" s="57" t="s">
        <v>33</v>
      </c>
      <c r="C3" s="54" t="s">
        <v>35</v>
      </c>
      <c r="D3" s="52" t="s">
        <v>36</v>
      </c>
      <c r="E3" s="52" t="s">
        <v>37</v>
      </c>
      <c r="F3" s="52" t="s">
        <v>38</v>
      </c>
      <c r="G3" s="52" t="s">
        <v>40</v>
      </c>
      <c r="H3" s="52" t="s">
        <v>41</v>
      </c>
      <c r="I3" s="55" t="s">
        <v>42</v>
      </c>
      <c r="J3" s="54" t="s">
        <v>46</v>
      </c>
      <c r="K3" s="52" t="s">
        <v>47</v>
      </c>
      <c r="L3" s="52" t="s">
        <v>48</v>
      </c>
      <c r="M3" s="52" t="s">
        <v>49</v>
      </c>
      <c r="N3" s="52" t="s">
        <v>50</v>
      </c>
      <c r="O3" s="55" t="s">
        <v>51</v>
      </c>
      <c r="P3" s="59" t="s">
        <v>52</v>
      </c>
      <c r="Q3" s="52" t="s">
        <v>53</v>
      </c>
      <c r="R3" s="52" t="s">
        <v>57</v>
      </c>
      <c r="S3" s="52" t="s">
        <v>58</v>
      </c>
      <c r="T3" s="52" t="s">
        <v>59</v>
      </c>
      <c r="U3" s="52" t="s">
        <v>60</v>
      </c>
      <c r="V3" s="55" t="s">
        <v>61</v>
      </c>
      <c r="W3" s="54" t="s">
        <v>62</v>
      </c>
    </row>
    <row r="4" spans="1:23" x14ac:dyDescent="0.2">
      <c r="A4" s="56" t="s">
        <v>75</v>
      </c>
      <c r="B4" s="57" t="s">
        <v>76</v>
      </c>
      <c r="C4" s="54" t="s">
        <v>37</v>
      </c>
      <c r="D4" s="52" t="s">
        <v>38</v>
      </c>
      <c r="E4" s="52" t="s">
        <v>40</v>
      </c>
      <c r="F4" s="52" t="s">
        <v>41</v>
      </c>
      <c r="G4" s="52" t="s">
        <v>42</v>
      </c>
      <c r="H4" s="52" t="s">
        <v>46</v>
      </c>
      <c r="I4" s="55" t="s">
        <v>47</v>
      </c>
      <c r="J4" s="54" t="s">
        <v>48</v>
      </c>
      <c r="K4" s="52" t="s">
        <v>49</v>
      </c>
      <c r="L4" s="52" t="s">
        <v>50</v>
      </c>
      <c r="M4" s="52" t="s">
        <v>51</v>
      </c>
      <c r="N4" s="52" t="s">
        <v>52</v>
      </c>
      <c r="O4" s="55" t="s">
        <v>53</v>
      </c>
      <c r="P4" s="59" t="s">
        <v>57</v>
      </c>
      <c r="Q4" s="52" t="s">
        <v>58</v>
      </c>
      <c r="R4" s="52" t="s">
        <v>59</v>
      </c>
      <c r="S4" s="52" t="s">
        <v>60</v>
      </c>
      <c r="T4" s="52" t="s">
        <v>61</v>
      </c>
      <c r="U4" s="52" t="s">
        <v>84</v>
      </c>
      <c r="V4" s="55" t="s">
        <v>85</v>
      </c>
      <c r="W4" s="54" t="s">
        <v>86</v>
      </c>
    </row>
    <row r="5" spans="1:23" x14ac:dyDescent="0.2">
      <c r="A5" s="56" t="s">
        <v>118</v>
      </c>
      <c r="B5" s="57" t="s">
        <v>77</v>
      </c>
      <c r="C5" s="54" t="s">
        <v>38</v>
      </c>
      <c r="D5" s="52" t="s">
        <v>40</v>
      </c>
      <c r="E5" s="52" t="s">
        <v>41</v>
      </c>
      <c r="F5" s="52" t="s">
        <v>42</v>
      </c>
      <c r="G5" s="52" t="s">
        <v>46</v>
      </c>
      <c r="H5" s="52" t="s">
        <v>47</v>
      </c>
      <c r="I5" s="55" t="s">
        <v>48</v>
      </c>
      <c r="J5" s="54" t="s">
        <v>49</v>
      </c>
      <c r="K5" s="52" t="s">
        <v>50</v>
      </c>
      <c r="L5" s="52" t="s">
        <v>51</v>
      </c>
      <c r="M5" s="52" t="s">
        <v>52</v>
      </c>
      <c r="N5" s="52" t="s">
        <v>53</v>
      </c>
      <c r="O5" s="55" t="s">
        <v>57</v>
      </c>
      <c r="P5" s="59" t="s">
        <v>58</v>
      </c>
      <c r="Q5" s="52" t="s">
        <v>59</v>
      </c>
      <c r="R5" s="52" t="s">
        <v>60</v>
      </c>
      <c r="S5" s="52" t="s">
        <v>61</v>
      </c>
      <c r="T5" s="52" t="s">
        <v>84</v>
      </c>
      <c r="U5" s="52" t="s">
        <v>85</v>
      </c>
      <c r="V5" s="55" t="s">
        <v>88</v>
      </c>
      <c r="W5" s="54" t="s">
        <v>87</v>
      </c>
    </row>
    <row r="6" spans="1:23" x14ac:dyDescent="0.2">
      <c r="A6" s="56" t="s">
        <v>82</v>
      </c>
      <c r="B6" s="57" t="s">
        <v>115</v>
      </c>
      <c r="C6" s="54" t="s">
        <v>81</v>
      </c>
      <c r="D6" s="52" t="s">
        <v>79</v>
      </c>
      <c r="E6" s="52" t="s">
        <v>80</v>
      </c>
      <c r="F6" s="52" t="s">
        <v>39</v>
      </c>
      <c r="G6" s="52" t="s">
        <v>43</v>
      </c>
      <c r="H6" s="52" t="s">
        <v>44</v>
      </c>
      <c r="I6" s="55" t="s">
        <v>68</v>
      </c>
      <c r="J6" s="54" t="s">
        <v>78</v>
      </c>
      <c r="K6" s="52" t="s">
        <v>64</v>
      </c>
      <c r="L6" s="52" t="s">
        <v>65</v>
      </c>
      <c r="M6" s="52" t="s">
        <v>66</v>
      </c>
      <c r="N6" s="52" t="s">
        <v>67</v>
      </c>
      <c r="O6" s="55" t="s">
        <v>122</v>
      </c>
      <c r="P6" s="59" t="s">
        <v>68</v>
      </c>
      <c r="Q6" s="52" t="s">
        <v>69</v>
      </c>
      <c r="R6" s="52" t="s">
        <v>71</v>
      </c>
      <c r="S6" s="52" t="s">
        <v>70</v>
      </c>
      <c r="T6" s="52" t="s">
        <v>72</v>
      </c>
      <c r="U6" s="52" t="s">
        <v>73</v>
      </c>
      <c r="V6" s="55" t="s">
        <v>123</v>
      </c>
      <c r="W6" s="54" t="s">
        <v>74</v>
      </c>
    </row>
    <row r="8" spans="1:23" x14ac:dyDescent="0.2">
      <c r="A8" s="53" t="s">
        <v>83</v>
      </c>
      <c r="B8" s="64" t="s">
        <v>105</v>
      </c>
      <c r="C8" s="108" t="s">
        <v>104</v>
      </c>
      <c r="D8" s="109"/>
      <c r="E8" s="109"/>
      <c r="F8" s="109"/>
      <c r="G8" s="109"/>
      <c r="H8" s="110"/>
      <c r="I8" s="108" t="s">
        <v>106</v>
      </c>
      <c r="J8" s="109"/>
      <c r="K8" s="109"/>
      <c r="L8" s="109"/>
      <c r="M8" s="109"/>
      <c r="N8" s="110"/>
      <c r="O8" s="108" t="s">
        <v>107</v>
      </c>
      <c r="P8" s="109"/>
      <c r="Q8" s="109"/>
      <c r="R8" s="109"/>
      <c r="S8" s="109"/>
      <c r="T8" s="110"/>
      <c r="U8" s="65" t="s">
        <v>108</v>
      </c>
    </row>
    <row r="9" spans="1:23" x14ac:dyDescent="0.2">
      <c r="A9" s="56" t="s">
        <v>114</v>
      </c>
      <c r="B9" s="57" t="s">
        <v>34</v>
      </c>
      <c r="C9" s="54" t="s">
        <v>91</v>
      </c>
      <c r="D9" s="52" t="s">
        <v>92</v>
      </c>
      <c r="E9" s="52" t="s">
        <v>93</v>
      </c>
      <c r="F9" s="52" t="s">
        <v>94</v>
      </c>
      <c r="G9" s="52" t="s">
        <v>95</v>
      </c>
      <c r="H9" s="58" t="s">
        <v>96</v>
      </c>
      <c r="I9" s="59" t="s">
        <v>97</v>
      </c>
      <c r="J9" s="54" t="s">
        <v>98</v>
      </c>
      <c r="K9" s="52" t="s">
        <v>99</v>
      </c>
      <c r="L9" s="52" t="s">
        <v>100</v>
      </c>
      <c r="M9" s="52" t="s">
        <v>35</v>
      </c>
      <c r="N9" s="58" t="s">
        <v>36</v>
      </c>
      <c r="O9" s="59" t="s">
        <v>37</v>
      </c>
      <c r="P9" s="54" t="s">
        <v>38</v>
      </c>
      <c r="Q9" s="52" t="s">
        <v>40</v>
      </c>
      <c r="R9" s="52" t="s">
        <v>41</v>
      </c>
      <c r="S9" s="52" t="s">
        <v>42</v>
      </c>
      <c r="T9" s="55" t="s">
        <v>46</v>
      </c>
      <c r="U9" s="54" t="s">
        <v>101</v>
      </c>
    </row>
    <row r="10" spans="1:23" x14ac:dyDescent="0.2">
      <c r="A10" s="56" t="s">
        <v>75</v>
      </c>
      <c r="B10" s="57" t="s">
        <v>89</v>
      </c>
      <c r="C10" s="54" t="s">
        <v>93</v>
      </c>
      <c r="D10" s="52" t="s">
        <v>94</v>
      </c>
      <c r="E10" s="52" t="s">
        <v>95</v>
      </c>
      <c r="F10" s="52" t="s">
        <v>96</v>
      </c>
      <c r="G10" s="52" t="s">
        <v>97</v>
      </c>
      <c r="H10" s="58" t="s">
        <v>98</v>
      </c>
      <c r="I10" s="59" t="s">
        <v>99</v>
      </c>
      <c r="J10" s="54" t="s">
        <v>100</v>
      </c>
      <c r="K10" s="52" t="s">
        <v>35</v>
      </c>
      <c r="L10" s="52" t="s">
        <v>36</v>
      </c>
      <c r="M10" s="52" t="s">
        <v>37</v>
      </c>
      <c r="N10" s="58" t="s">
        <v>38</v>
      </c>
      <c r="O10" s="59" t="s">
        <v>53</v>
      </c>
      <c r="P10" s="54" t="s">
        <v>57</v>
      </c>
      <c r="Q10" s="52" t="s">
        <v>58</v>
      </c>
      <c r="R10" s="52" t="s">
        <v>59</v>
      </c>
      <c r="S10" s="52" t="s">
        <v>60</v>
      </c>
      <c r="T10" s="55" t="s">
        <v>61</v>
      </c>
      <c r="U10" s="54" t="s">
        <v>102</v>
      </c>
    </row>
    <row r="11" spans="1:23" x14ac:dyDescent="0.2">
      <c r="A11" s="56" t="s">
        <v>118</v>
      </c>
      <c r="B11" s="57" t="s">
        <v>90</v>
      </c>
      <c r="C11" s="54" t="s">
        <v>95</v>
      </c>
      <c r="D11" s="52" t="s">
        <v>96</v>
      </c>
      <c r="E11" s="52" t="s">
        <v>97</v>
      </c>
      <c r="F11" s="52" t="s">
        <v>98</v>
      </c>
      <c r="G11" s="52" t="s">
        <v>99</v>
      </c>
      <c r="H11" s="55" t="s">
        <v>100</v>
      </c>
      <c r="I11" s="54" t="s">
        <v>35</v>
      </c>
      <c r="J11" s="54" t="s">
        <v>36</v>
      </c>
      <c r="K11" s="52" t="s">
        <v>37</v>
      </c>
      <c r="L11" s="52" t="s">
        <v>38</v>
      </c>
      <c r="M11" s="52" t="s">
        <v>40</v>
      </c>
      <c r="N11" s="58" t="s">
        <v>41</v>
      </c>
      <c r="O11" s="59" t="s">
        <v>57</v>
      </c>
      <c r="P11" s="54" t="s">
        <v>58</v>
      </c>
      <c r="Q11" s="52" t="s">
        <v>59</v>
      </c>
      <c r="R11" s="52" t="s">
        <v>60</v>
      </c>
      <c r="S11" s="52" t="s">
        <v>61</v>
      </c>
      <c r="T11" s="55" t="s">
        <v>84</v>
      </c>
      <c r="U11" s="54" t="s">
        <v>103</v>
      </c>
    </row>
    <row r="12" spans="1:23" x14ac:dyDescent="0.2">
      <c r="A12" s="56" t="s">
        <v>82</v>
      </c>
      <c r="B12" s="57" t="s">
        <v>115</v>
      </c>
      <c r="C12" s="54" t="s">
        <v>81</v>
      </c>
      <c r="D12" s="52" t="s">
        <v>79</v>
      </c>
      <c r="E12" s="52" t="s">
        <v>80</v>
      </c>
      <c r="F12" s="52" t="s">
        <v>39</v>
      </c>
      <c r="G12" s="52" t="s">
        <v>43</v>
      </c>
      <c r="H12" s="55" t="s">
        <v>68</v>
      </c>
      <c r="I12" s="54" t="s">
        <v>78</v>
      </c>
      <c r="J12" s="52" t="s">
        <v>45</v>
      </c>
      <c r="K12" s="52" t="s">
        <v>55</v>
      </c>
      <c r="L12" s="52" t="s">
        <v>54</v>
      </c>
      <c r="M12" s="52" t="s">
        <v>56</v>
      </c>
      <c r="N12" s="55" t="s">
        <v>122</v>
      </c>
      <c r="O12" s="59" t="s">
        <v>63</v>
      </c>
      <c r="P12" s="52" t="s">
        <v>69</v>
      </c>
      <c r="Q12" s="52" t="s">
        <v>71</v>
      </c>
      <c r="R12" s="52" t="s">
        <v>70</v>
      </c>
      <c r="S12" s="52" t="s">
        <v>72</v>
      </c>
      <c r="T12" s="55" t="s">
        <v>123</v>
      </c>
      <c r="U12" s="54" t="s">
        <v>74</v>
      </c>
    </row>
  </sheetData>
  <mergeCells count="6">
    <mergeCell ref="P2:V2"/>
    <mergeCell ref="C8:H8"/>
    <mergeCell ref="I8:N8"/>
    <mergeCell ref="O8:T8"/>
    <mergeCell ref="C2:I2"/>
    <mergeCell ref="J2:O2"/>
  </mergeCells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133"/>
  <sheetViews>
    <sheetView zoomScaleNormal="100" zoomScalePageLayoutView="60" workbookViewId="0">
      <selection activeCell="G9" sqref="G9"/>
    </sheetView>
  </sheetViews>
  <sheetFormatPr baseColWidth="10" defaultColWidth="11.5703125" defaultRowHeight="12.75" x14ac:dyDescent="0.2"/>
  <cols>
    <col min="2" max="2" width="18.28515625" customWidth="1"/>
    <col min="3" max="3" width="6.5703125" customWidth="1"/>
    <col min="4" max="4" width="15.28515625" customWidth="1"/>
    <col min="5" max="5" width="16.7109375" customWidth="1"/>
    <col min="6" max="6" width="15.28515625" bestFit="1" customWidth="1"/>
    <col min="7" max="7" width="14.140625" customWidth="1"/>
    <col min="8" max="8" width="11.7109375" customWidth="1"/>
    <col min="9" max="9" width="17.28515625" customWidth="1"/>
  </cols>
  <sheetData>
    <row r="1" spans="1:9" ht="33" x14ac:dyDescent="0.2">
      <c r="A1" s="112" t="s">
        <v>132</v>
      </c>
      <c r="B1" s="113" t="s">
        <v>28</v>
      </c>
      <c r="C1" s="114" t="s">
        <v>126</v>
      </c>
      <c r="D1" s="114" t="s">
        <v>124</v>
      </c>
      <c r="E1" s="115" t="s">
        <v>4</v>
      </c>
      <c r="F1" s="115" t="s">
        <v>125</v>
      </c>
      <c r="G1" s="115" t="s">
        <v>5</v>
      </c>
      <c r="H1" s="116" t="s">
        <v>32</v>
      </c>
      <c r="I1" s="117" t="s">
        <v>82</v>
      </c>
    </row>
    <row r="2" spans="1:9" s="120" customFormat="1" x14ac:dyDescent="0.2">
      <c r="A2" s="118"/>
      <c r="B2" s="118"/>
      <c r="C2" s="118"/>
      <c r="D2" s="118"/>
      <c r="E2" s="118"/>
      <c r="F2" s="118"/>
      <c r="G2" s="118"/>
      <c r="H2" s="118"/>
      <c r="I2" s="119"/>
    </row>
    <row r="3" spans="1:9" s="111" customFormat="1" x14ac:dyDescent="0.2">
      <c r="A3" s="118"/>
      <c r="B3" s="118"/>
      <c r="C3" s="118"/>
      <c r="D3" s="118"/>
      <c r="E3" s="118"/>
      <c r="F3" s="118"/>
      <c r="G3" s="118"/>
      <c r="H3" s="118"/>
      <c r="I3" s="119"/>
    </row>
    <row r="4" spans="1:9" s="111" customFormat="1" x14ac:dyDescent="0.2">
      <c r="A4" s="118"/>
      <c r="B4" s="118"/>
      <c r="C4" s="118"/>
      <c r="D4" s="118"/>
      <c r="E4" s="118"/>
      <c r="F4" s="118"/>
      <c r="G4" s="118"/>
      <c r="H4" s="118"/>
      <c r="I4" s="119"/>
    </row>
    <row r="5" spans="1:9" s="111" customFormat="1" x14ac:dyDescent="0.2">
      <c r="A5" s="118"/>
      <c r="B5" s="118"/>
      <c r="C5" s="118"/>
      <c r="D5" s="118"/>
      <c r="E5" s="118"/>
      <c r="F5" s="118"/>
      <c r="G5" s="118"/>
      <c r="H5" s="118"/>
      <c r="I5" s="119"/>
    </row>
    <row r="6" spans="1:9" s="111" customFormat="1" x14ac:dyDescent="0.2">
      <c r="A6" s="118"/>
      <c r="B6" s="118"/>
      <c r="C6" s="118"/>
      <c r="D6" s="118"/>
      <c r="E6" s="118"/>
      <c r="F6" s="118"/>
      <c r="G6" s="118"/>
      <c r="H6" s="118"/>
      <c r="I6" s="119"/>
    </row>
    <row r="7" spans="1:9" s="111" customFormat="1" x14ac:dyDescent="0.2">
      <c r="A7" s="118"/>
      <c r="B7" s="118"/>
      <c r="C7" s="118"/>
      <c r="D7" s="118"/>
      <c r="E7" s="118"/>
      <c r="F7" s="118"/>
      <c r="G7" s="118"/>
      <c r="H7" s="118"/>
      <c r="I7" s="119"/>
    </row>
    <row r="8" spans="1:9" s="111" customFormat="1" x14ac:dyDescent="0.2">
      <c r="A8" s="118"/>
      <c r="B8" s="118"/>
      <c r="C8" s="118"/>
      <c r="D8" s="118"/>
      <c r="E8" s="118"/>
      <c r="F8" s="118"/>
      <c r="G8" s="118"/>
      <c r="H8" s="118"/>
      <c r="I8" s="119"/>
    </row>
    <row r="9" spans="1:9" s="111" customFormat="1" x14ac:dyDescent="0.2">
      <c r="A9" s="118"/>
      <c r="B9" s="118"/>
      <c r="C9" s="118"/>
      <c r="D9" s="118"/>
      <c r="E9" s="118"/>
      <c r="F9" s="118"/>
      <c r="G9" s="118"/>
      <c r="H9" s="118"/>
      <c r="I9" s="119"/>
    </row>
    <row r="10" spans="1:9" s="111" customFormat="1" x14ac:dyDescent="0.2">
      <c r="A10" s="118"/>
      <c r="B10" s="118"/>
      <c r="C10" s="118"/>
      <c r="D10" s="118"/>
      <c r="E10" s="118"/>
      <c r="F10" s="118"/>
      <c r="G10" s="118"/>
      <c r="H10" s="118"/>
      <c r="I10" s="119"/>
    </row>
    <row r="11" spans="1:9" s="111" customFormat="1" x14ac:dyDescent="0.2">
      <c r="A11" s="118"/>
      <c r="B11" s="118"/>
      <c r="C11" s="118"/>
      <c r="D11" s="118"/>
      <c r="E11" s="118"/>
      <c r="F11" s="118"/>
      <c r="G11" s="118"/>
      <c r="H11" s="118"/>
      <c r="I11" s="119"/>
    </row>
    <row r="12" spans="1:9" s="111" customFormat="1" x14ac:dyDescent="0.2">
      <c r="A12" s="118"/>
      <c r="B12" s="118"/>
      <c r="C12" s="118"/>
      <c r="D12" s="118"/>
      <c r="E12" s="118"/>
      <c r="F12" s="118"/>
      <c r="G12" s="118"/>
      <c r="H12" s="118"/>
      <c r="I12" s="119"/>
    </row>
    <row r="13" spans="1:9" s="111" customFormat="1" x14ac:dyDescent="0.2">
      <c r="A13" s="118"/>
      <c r="B13" s="118"/>
      <c r="C13" s="118"/>
      <c r="D13" s="118"/>
      <c r="E13" s="118"/>
      <c r="F13" s="118"/>
      <c r="G13" s="118"/>
      <c r="H13" s="118"/>
      <c r="I13" s="119"/>
    </row>
    <row r="14" spans="1:9" s="111" customFormat="1" x14ac:dyDescent="0.2">
      <c r="A14" s="118"/>
      <c r="B14" s="118"/>
      <c r="C14" s="118"/>
      <c r="D14" s="118"/>
      <c r="E14" s="118"/>
      <c r="F14" s="118"/>
      <c r="G14" s="118"/>
      <c r="H14" s="118"/>
      <c r="I14" s="119"/>
    </row>
    <row r="15" spans="1:9" s="111" customFormat="1" x14ac:dyDescent="0.2">
      <c r="A15" s="118"/>
      <c r="B15" s="118"/>
      <c r="C15" s="118"/>
      <c r="D15" s="118"/>
      <c r="E15" s="118"/>
      <c r="F15" s="118"/>
      <c r="G15" s="118"/>
      <c r="H15" s="118"/>
      <c r="I15" s="119"/>
    </row>
    <row r="16" spans="1:9" s="111" customFormat="1" x14ac:dyDescent="0.2">
      <c r="A16" s="118"/>
      <c r="B16" s="118"/>
      <c r="C16" s="118"/>
      <c r="D16" s="118"/>
      <c r="E16" s="118"/>
      <c r="F16" s="118"/>
      <c r="G16" s="118"/>
      <c r="H16" s="118"/>
      <c r="I16" s="119"/>
    </row>
    <row r="17" spans="1:9" s="111" customFormat="1" x14ac:dyDescent="0.2">
      <c r="A17" s="118"/>
      <c r="B17" s="118"/>
      <c r="C17" s="118"/>
      <c r="D17" s="118"/>
      <c r="E17" s="118"/>
      <c r="F17" s="118"/>
      <c r="G17" s="118"/>
      <c r="H17" s="118"/>
      <c r="I17" s="119"/>
    </row>
    <row r="18" spans="1:9" s="111" customFormat="1" x14ac:dyDescent="0.2">
      <c r="A18" s="118"/>
      <c r="B18" s="118"/>
      <c r="C18" s="118"/>
      <c r="D18" s="118"/>
      <c r="E18" s="118"/>
      <c r="F18" s="118"/>
      <c r="G18" s="118"/>
      <c r="H18" s="118"/>
      <c r="I18" s="119"/>
    </row>
    <row r="19" spans="1:9" s="111" customFormat="1" x14ac:dyDescent="0.2">
      <c r="A19" s="118"/>
      <c r="B19" s="118"/>
      <c r="C19" s="118"/>
      <c r="D19" s="118"/>
      <c r="E19" s="118"/>
      <c r="F19" s="118"/>
      <c r="G19" s="118"/>
      <c r="H19" s="118"/>
      <c r="I19" s="119"/>
    </row>
    <row r="20" spans="1:9" s="111" customFormat="1" x14ac:dyDescent="0.2">
      <c r="A20" s="118"/>
      <c r="B20" s="118"/>
      <c r="C20" s="118"/>
      <c r="D20" s="118"/>
      <c r="E20" s="118"/>
      <c r="F20" s="118"/>
      <c r="G20" s="118"/>
      <c r="H20" s="118"/>
      <c r="I20" s="119"/>
    </row>
    <row r="21" spans="1:9" s="111" customFormat="1" x14ac:dyDescent="0.2">
      <c r="A21" s="118"/>
      <c r="B21" s="118"/>
      <c r="C21" s="118"/>
      <c r="D21" s="118"/>
      <c r="E21" s="118"/>
      <c r="F21" s="118"/>
      <c r="G21" s="118"/>
      <c r="H21" s="118"/>
      <c r="I21" s="119"/>
    </row>
    <row r="22" spans="1:9" s="111" customFormat="1" x14ac:dyDescent="0.2">
      <c r="A22" s="118"/>
      <c r="B22" s="118"/>
      <c r="C22" s="118"/>
      <c r="D22" s="118"/>
      <c r="E22" s="118"/>
      <c r="F22" s="118"/>
      <c r="G22" s="118"/>
      <c r="H22" s="118"/>
      <c r="I22" s="119"/>
    </row>
    <row r="23" spans="1:9" s="111" customFormat="1" x14ac:dyDescent="0.2">
      <c r="A23" s="118"/>
      <c r="B23" s="118"/>
      <c r="C23" s="118"/>
      <c r="D23" s="118"/>
      <c r="E23" s="118"/>
      <c r="F23" s="118"/>
      <c r="G23" s="118"/>
      <c r="H23" s="118"/>
      <c r="I23" s="119"/>
    </row>
    <row r="24" spans="1:9" s="111" customFormat="1" x14ac:dyDescent="0.2">
      <c r="A24" s="118"/>
      <c r="B24" s="118"/>
      <c r="C24" s="118"/>
      <c r="D24" s="118"/>
      <c r="E24" s="118"/>
      <c r="F24" s="118"/>
      <c r="G24" s="118"/>
      <c r="H24" s="118"/>
      <c r="I24" s="119"/>
    </row>
    <row r="25" spans="1:9" s="111" customFormat="1" x14ac:dyDescent="0.2">
      <c r="A25" s="118"/>
      <c r="B25" s="118"/>
      <c r="C25" s="118"/>
      <c r="D25" s="118"/>
      <c r="E25" s="118"/>
      <c r="F25" s="118"/>
      <c r="G25" s="118"/>
      <c r="H25" s="118"/>
      <c r="I25" s="119"/>
    </row>
    <row r="26" spans="1:9" s="111" customFormat="1" x14ac:dyDescent="0.2">
      <c r="A26" s="118"/>
      <c r="B26" s="118"/>
      <c r="C26" s="118"/>
      <c r="D26" s="118"/>
      <c r="E26" s="118"/>
      <c r="F26" s="118"/>
      <c r="G26" s="118"/>
      <c r="H26" s="118"/>
      <c r="I26" s="119"/>
    </row>
    <row r="27" spans="1:9" s="111" customFormat="1" x14ac:dyDescent="0.2">
      <c r="A27" s="118"/>
      <c r="B27" s="118"/>
      <c r="C27" s="118"/>
      <c r="D27" s="118"/>
      <c r="E27" s="118"/>
      <c r="F27" s="118"/>
      <c r="G27" s="118"/>
      <c r="H27" s="118"/>
      <c r="I27" s="119"/>
    </row>
    <row r="28" spans="1:9" s="111" customFormat="1" x14ac:dyDescent="0.2">
      <c r="A28" s="118"/>
      <c r="B28" s="118"/>
      <c r="C28" s="118"/>
      <c r="D28" s="118"/>
      <c r="E28" s="118"/>
      <c r="F28" s="118"/>
      <c r="G28" s="118"/>
      <c r="H28" s="118"/>
      <c r="I28" s="119"/>
    </row>
    <row r="29" spans="1:9" s="111" customFormat="1" x14ac:dyDescent="0.2">
      <c r="A29" s="118"/>
      <c r="B29" s="118"/>
      <c r="C29" s="118"/>
      <c r="D29" s="118"/>
      <c r="E29" s="118"/>
      <c r="F29" s="118"/>
      <c r="G29" s="118"/>
      <c r="H29" s="118"/>
      <c r="I29" s="119"/>
    </row>
    <row r="30" spans="1:9" s="111" customFormat="1" x14ac:dyDescent="0.2">
      <c r="A30" s="118"/>
      <c r="B30" s="118"/>
      <c r="C30" s="118"/>
      <c r="D30" s="118"/>
      <c r="E30" s="118"/>
      <c r="F30" s="118"/>
      <c r="G30" s="118"/>
      <c r="H30" s="118"/>
      <c r="I30" s="119"/>
    </row>
    <row r="31" spans="1:9" s="111" customFormat="1" x14ac:dyDescent="0.2">
      <c r="A31" s="118"/>
      <c r="B31" s="118"/>
      <c r="C31" s="118"/>
      <c r="D31" s="118"/>
      <c r="E31" s="118"/>
      <c r="F31" s="118"/>
      <c r="G31" s="118"/>
      <c r="H31" s="118"/>
      <c r="I31" s="119"/>
    </row>
    <row r="32" spans="1:9" s="111" customFormat="1" x14ac:dyDescent="0.2">
      <c r="A32" s="118"/>
      <c r="B32" s="118"/>
      <c r="C32" s="118"/>
      <c r="D32" s="118"/>
      <c r="E32" s="118"/>
      <c r="F32" s="118"/>
      <c r="G32" s="118"/>
      <c r="H32" s="118"/>
      <c r="I32" s="119"/>
    </row>
    <row r="33" spans="1:9" s="111" customFormat="1" x14ac:dyDescent="0.2">
      <c r="A33" s="118"/>
      <c r="B33" s="118"/>
      <c r="C33" s="118"/>
      <c r="D33" s="118"/>
      <c r="E33" s="118"/>
      <c r="F33" s="118"/>
      <c r="G33" s="118"/>
      <c r="H33" s="118"/>
      <c r="I33" s="119"/>
    </row>
    <row r="34" spans="1:9" s="111" customFormat="1" x14ac:dyDescent="0.2">
      <c r="A34" s="118"/>
      <c r="B34" s="118"/>
      <c r="C34" s="118"/>
      <c r="D34" s="118"/>
      <c r="E34" s="118"/>
      <c r="F34" s="118"/>
      <c r="G34" s="118"/>
      <c r="H34" s="118"/>
      <c r="I34" s="119"/>
    </row>
    <row r="35" spans="1:9" s="111" customFormat="1" x14ac:dyDescent="0.2">
      <c r="A35" s="118"/>
      <c r="B35" s="118"/>
      <c r="C35" s="118"/>
      <c r="D35" s="118"/>
      <c r="E35" s="118"/>
      <c r="F35" s="118"/>
      <c r="G35" s="118"/>
      <c r="H35" s="118"/>
      <c r="I35" s="119"/>
    </row>
    <row r="36" spans="1:9" s="111" customFormat="1" x14ac:dyDescent="0.2">
      <c r="A36" s="118"/>
      <c r="B36" s="118"/>
      <c r="C36" s="118"/>
      <c r="D36" s="118"/>
      <c r="E36" s="118"/>
      <c r="F36" s="118"/>
      <c r="G36" s="118"/>
      <c r="H36" s="118"/>
      <c r="I36" s="119"/>
    </row>
    <row r="37" spans="1:9" s="111" customFormat="1" x14ac:dyDescent="0.2">
      <c r="A37" s="118"/>
      <c r="B37" s="118"/>
      <c r="C37" s="118"/>
      <c r="D37" s="118"/>
      <c r="E37" s="118"/>
      <c r="F37" s="118"/>
      <c r="G37" s="118"/>
      <c r="H37" s="118"/>
      <c r="I37" s="119"/>
    </row>
    <row r="38" spans="1:9" s="111" customFormat="1" x14ac:dyDescent="0.2">
      <c r="A38" s="118"/>
      <c r="B38" s="118"/>
      <c r="C38" s="118"/>
      <c r="D38" s="118"/>
      <c r="E38" s="118"/>
      <c r="F38" s="118"/>
      <c r="G38" s="118"/>
      <c r="H38" s="118"/>
      <c r="I38" s="119"/>
    </row>
    <row r="39" spans="1:9" s="111" customFormat="1" x14ac:dyDescent="0.2">
      <c r="A39" s="118"/>
      <c r="B39" s="118"/>
      <c r="C39" s="118"/>
      <c r="D39" s="118"/>
      <c r="E39" s="118"/>
      <c r="F39" s="118"/>
      <c r="G39" s="118"/>
      <c r="H39" s="118"/>
      <c r="I39" s="119"/>
    </row>
    <row r="40" spans="1:9" s="111" customFormat="1" x14ac:dyDescent="0.2">
      <c r="A40" s="118"/>
      <c r="B40" s="118"/>
      <c r="C40" s="118"/>
      <c r="D40" s="118"/>
      <c r="E40" s="118"/>
      <c r="F40" s="118"/>
      <c r="G40" s="118"/>
      <c r="H40" s="118"/>
      <c r="I40" s="119"/>
    </row>
    <row r="41" spans="1:9" s="111" customFormat="1" x14ac:dyDescent="0.2">
      <c r="A41" s="118"/>
      <c r="B41" s="118"/>
      <c r="C41" s="118"/>
      <c r="D41" s="118"/>
      <c r="E41" s="118"/>
      <c r="F41" s="118"/>
      <c r="G41" s="118"/>
      <c r="H41" s="118"/>
      <c r="I41" s="119"/>
    </row>
    <row r="42" spans="1:9" s="111" customFormat="1" x14ac:dyDescent="0.2">
      <c r="A42" s="118"/>
      <c r="B42" s="118"/>
      <c r="C42" s="118"/>
      <c r="D42" s="118"/>
      <c r="E42" s="118"/>
      <c r="F42" s="118"/>
      <c r="G42" s="118"/>
      <c r="H42" s="118"/>
      <c r="I42" s="119"/>
    </row>
    <row r="43" spans="1:9" s="111" customFormat="1" x14ac:dyDescent="0.2">
      <c r="A43" s="118"/>
      <c r="B43" s="118"/>
      <c r="C43" s="118"/>
      <c r="D43" s="118"/>
      <c r="E43" s="118"/>
      <c r="F43" s="118"/>
      <c r="G43" s="118"/>
      <c r="H43" s="118"/>
      <c r="I43" s="119"/>
    </row>
    <row r="44" spans="1:9" s="111" customFormat="1" x14ac:dyDescent="0.2">
      <c r="A44" s="118"/>
      <c r="B44" s="118"/>
      <c r="C44" s="118"/>
      <c r="D44" s="118"/>
      <c r="E44" s="118"/>
      <c r="F44" s="118"/>
      <c r="G44" s="118"/>
      <c r="H44" s="118"/>
      <c r="I44" s="119"/>
    </row>
    <row r="45" spans="1:9" s="111" customFormat="1" x14ac:dyDescent="0.2">
      <c r="A45" s="118"/>
      <c r="B45" s="118"/>
      <c r="C45" s="118"/>
      <c r="D45" s="118"/>
      <c r="E45" s="118"/>
      <c r="F45" s="118"/>
      <c r="G45" s="118"/>
      <c r="H45" s="118"/>
      <c r="I45" s="119"/>
    </row>
    <row r="46" spans="1:9" s="111" customFormat="1" x14ac:dyDescent="0.2">
      <c r="A46" s="118"/>
      <c r="B46" s="118"/>
      <c r="C46" s="118"/>
      <c r="D46" s="118"/>
      <c r="E46" s="118"/>
      <c r="F46" s="118"/>
      <c r="G46" s="118"/>
      <c r="H46" s="118"/>
      <c r="I46" s="119"/>
    </row>
    <row r="47" spans="1:9" s="111" customFormat="1" x14ac:dyDescent="0.2">
      <c r="A47" s="118"/>
      <c r="B47" s="118"/>
      <c r="C47" s="118"/>
      <c r="D47" s="118"/>
      <c r="E47" s="118"/>
      <c r="F47" s="118"/>
      <c r="G47" s="118"/>
      <c r="H47" s="118"/>
      <c r="I47" s="119"/>
    </row>
    <row r="48" spans="1:9" s="111" customFormat="1" x14ac:dyDescent="0.2">
      <c r="A48" s="118"/>
      <c r="B48" s="118"/>
      <c r="C48" s="118"/>
      <c r="D48" s="118"/>
      <c r="E48" s="118"/>
      <c r="F48" s="118"/>
      <c r="G48" s="118"/>
      <c r="H48" s="118"/>
      <c r="I48" s="119"/>
    </row>
    <row r="49" spans="1:9" s="111" customFormat="1" x14ac:dyDescent="0.2">
      <c r="A49" s="118"/>
      <c r="B49" s="118"/>
      <c r="C49" s="118"/>
      <c r="D49" s="118"/>
      <c r="E49" s="118"/>
      <c r="F49" s="118"/>
      <c r="G49" s="118"/>
      <c r="H49" s="118"/>
      <c r="I49" s="119"/>
    </row>
    <row r="50" spans="1:9" s="111" customFormat="1" x14ac:dyDescent="0.2">
      <c r="A50" s="118"/>
      <c r="B50" s="118"/>
      <c r="C50" s="118"/>
      <c r="D50" s="118"/>
      <c r="E50" s="118"/>
      <c r="F50" s="118"/>
      <c r="G50" s="118"/>
      <c r="H50" s="118"/>
      <c r="I50" s="119"/>
    </row>
    <row r="51" spans="1:9" s="111" customFormat="1" x14ac:dyDescent="0.2">
      <c r="A51" s="118"/>
      <c r="B51" s="118"/>
      <c r="C51" s="118"/>
      <c r="D51" s="118"/>
      <c r="E51" s="118"/>
      <c r="F51" s="118"/>
      <c r="G51" s="118"/>
      <c r="H51" s="118"/>
      <c r="I51" s="119"/>
    </row>
    <row r="52" spans="1:9" s="111" customFormat="1" x14ac:dyDescent="0.2">
      <c r="A52" s="118"/>
      <c r="B52" s="118"/>
      <c r="C52" s="118"/>
      <c r="D52" s="118"/>
      <c r="E52" s="118"/>
      <c r="F52" s="118"/>
      <c r="G52" s="118"/>
      <c r="H52" s="118"/>
      <c r="I52" s="119"/>
    </row>
    <row r="53" spans="1:9" s="111" customFormat="1" x14ac:dyDescent="0.2">
      <c r="A53" s="118"/>
      <c r="B53" s="118"/>
      <c r="C53" s="118"/>
      <c r="D53" s="118"/>
      <c r="E53" s="118"/>
      <c r="F53" s="118"/>
      <c r="G53" s="118"/>
      <c r="H53" s="118"/>
      <c r="I53" s="119"/>
    </row>
    <row r="54" spans="1:9" s="111" customFormat="1" x14ac:dyDescent="0.2">
      <c r="A54" s="118"/>
      <c r="B54" s="118"/>
      <c r="C54" s="118"/>
      <c r="D54" s="118"/>
      <c r="E54" s="118"/>
      <c r="F54" s="118"/>
      <c r="G54" s="118"/>
      <c r="H54" s="118"/>
      <c r="I54" s="119"/>
    </row>
    <row r="55" spans="1:9" s="111" customFormat="1" x14ac:dyDescent="0.2">
      <c r="A55" s="118"/>
      <c r="B55" s="118"/>
      <c r="C55" s="118"/>
      <c r="D55" s="118"/>
      <c r="E55" s="118"/>
      <c r="F55" s="118"/>
      <c r="G55" s="118"/>
      <c r="H55" s="118"/>
      <c r="I55" s="119"/>
    </row>
    <row r="56" spans="1:9" s="111" customFormat="1" x14ac:dyDescent="0.2">
      <c r="A56" s="118"/>
      <c r="B56" s="118"/>
      <c r="C56" s="118"/>
      <c r="D56" s="118"/>
      <c r="E56" s="118"/>
      <c r="F56" s="118"/>
      <c r="G56" s="118"/>
      <c r="H56" s="118"/>
      <c r="I56" s="119"/>
    </row>
    <row r="57" spans="1:9" s="111" customFormat="1" x14ac:dyDescent="0.2">
      <c r="A57" s="118"/>
      <c r="B57" s="118"/>
      <c r="C57" s="118"/>
      <c r="D57" s="118"/>
      <c r="E57" s="118"/>
      <c r="F57" s="118"/>
      <c r="G57" s="118"/>
      <c r="H57" s="118"/>
      <c r="I57" s="119"/>
    </row>
    <row r="58" spans="1:9" s="111" customFormat="1" x14ac:dyDescent="0.2">
      <c r="A58" s="118"/>
      <c r="B58" s="118"/>
      <c r="C58" s="118"/>
      <c r="D58" s="118"/>
      <c r="E58" s="118"/>
      <c r="F58" s="118"/>
      <c r="G58" s="118"/>
      <c r="H58" s="118"/>
      <c r="I58" s="119"/>
    </row>
    <row r="59" spans="1:9" s="111" customFormat="1" x14ac:dyDescent="0.2">
      <c r="A59" s="118"/>
      <c r="B59" s="118"/>
      <c r="C59" s="118"/>
      <c r="D59" s="118"/>
      <c r="E59" s="118"/>
      <c r="F59" s="118"/>
      <c r="G59" s="118"/>
      <c r="H59" s="118"/>
      <c r="I59" s="119"/>
    </row>
    <row r="60" spans="1:9" s="111" customFormat="1" x14ac:dyDescent="0.2">
      <c r="A60" s="118"/>
      <c r="B60" s="118"/>
      <c r="C60" s="118"/>
      <c r="D60" s="118"/>
      <c r="E60" s="118"/>
      <c r="F60" s="118"/>
      <c r="G60" s="118"/>
      <c r="H60" s="118"/>
      <c r="I60" s="119"/>
    </row>
    <row r="61" spans="1:9" s="111" customFormat="1" x14ac:dyDescent="0.2">
      <c r="A61" s="118"/>
      <c r="B61" s="118"/>
      <c r="C61" s="118"/>
      <c r="D61" s="118"/>
      <c r="E61" s="118"/>
      <c r="F61" s="118"/>
      <c r="G61" s="118"/>
      <c r="H61" s="118"/>
      <c r="I61" s="119"/>
    </row>
    <row r="62" spans="1:9" s="111" customFormat="1" x14ac:dyDescent="0.2">
      <c r="A62" s="118"/>
      <c r="B62" s="118"/>
      <c r="C62" s="118"/>
      <c r="D62" s="118"/>
      <c r="E62" s="118"/>
      <c r="F62" s="118"/>
      <c r="G62" s="118"/>
      <c r="H62" s="118"/>
      <c r="I62" s="119"/>
    </row>
    <row r="63" spans="1:9" s="111" customFormat="1" x14ac:dyDescent="0.2">
      <c r="A63" s="118"/>
      <c r="B63" s="118"/>
      <c r="C63" s="118"/>
      <c r="D63" s="118"/>
      <c r="E63" s="118"/>
      <c r="F63" s="118"/>
      <c r="G63" s="118"/>
      <c r="H63" s="118"/>
      <c r="I63" s="119"/>
    </row>
    <row r="64" spans="1:9" s="111" customFormat="1" x14ac:dyDescent="0.2">
      <c r="A64" s="118"/>
      <c r="B64" s="118"/>
      <c r="C64" s="118"/>
      <c r="D64" s="118"/>
      <c r="E64" s="118"/>
      <c r="F64" s="118"/>
      <c r="G64" s="118"/>
      <c r="H64" s="118"/>
      <c r="I64" s="119"/>
    </row>
    <row r="65" spans="1:9" s="111" customFormat="1" x14ac:dyDescent="0.2">
      <c r="A65" s="118"/>
      <c r="B65" s="118"/>
      <c r="C65" s="118"/>
      <c r="D65" s="118"/>
      <c r="E65" s="118"/>
      <c r="F65" s="118"/>
      <c r="G65" s="118"/>
      <c r="H65" s="118"/>
      <c r="I65" s="119"/>
    </row>
    <row r="66" spans="1:9" s="111" customFormat="1" x14ac:dyDescent="0.2">
      <c r="A66" s="118"/>
      <c r="B66" s="118"/>
      <c r="C66" s="118"/>
      <c r="D66" s="118"/>
      <c r="E66" s="118"/>
      <c r="F66" s="118"/>
      <c r="G66" s="118"/>
      <c r="H66" s="118"/>
      <c r="I66" s="119"/>
    </row>
    <row r="67" spans="1:9" s="111" customFormat="1" x14ac:dyDescent="0.2">
      <c r="A67" s="118"/>
      <c r="B67" s="118"/>
      <c r="C67" s="118"/>
      <c r="D67" s="118"/>
      <c r="E67" s="118"/>
      <c r="F67" s="118"/>
      <c r="G67" s="118"/>
      <c r="H67" s="118"/>
      <c r="I67" s="119"/>
    </row>
    <row r="68" spans="1:9" s="111" customFormat="1" x14ac:dyDescent="0.2">
      <c r="A68" s="118"/>
      <c r="B68" s="118"/>
      <c r="C68" s="118"/>
      <c r="D68" s="118"/>
      <c r="E68" s="118"/>
      <c r="F68" s="118"/>
      <c r="G68" s="118"/>
      <c r="H68" s="118"/>
      <c r="I68" s="119"/>
    </row>
    <row r="69" spans="1:9" s="111" customFormat="1" x14ac:dyDescent="0.2">
      <c r="A69" s="118"/>
      <c r="B69" s="118"/>
      <c r="C69" s="118"/>
      <c r="D69" s="118"/>
      <c r="E69" s="118"/>
      <c r="F69" s="118"/>
      <c r="G69" s="118"/>
      <c r="H69" s="118"/>
      <c r="I69" s="119"/>
    </row>
    <row r="70" spans="1:9" x14ac:dyDescent="0.2">
      <c r="A70" s="118"/>
      <c r="B70" s="118"/>
      <c r="C70" s="118"/>
      <c r="D70" s="118"/>
      <c r="E70" s="118"/>
      <c r="F70" s="118"/>
      <c r="G70" s="118"/>
      <c r="H70" s="118"/>
      <c r="I70" s="119"/>
    </row>
    <row r="71" spans="1:9" x14ac:dyDescent="0.2">
      <c r="A71" s="118"/>
      <c r="B71" s="118"/>
      <c r="C71" s="118"/>
      <c r="D71" s="118"/>
      <c r="E71" s="118"/>
      <c r="F71" s="118"/>
      <c r="G71" s="118"/>
      <c r="H71" s="118"/>
      <c r="I71" s="119"/>
    </row>
    <row r="72" spans="1:9" x14ac:dyDescent="0.2">
      <c r="A72" s="118"/>
      <c r="B72" s="118"/>
      <c r="C72" s="118"/>
      <c r="D72" s="118"/>
      <c r="E72" s="118"/>
      <c r="F72" s="118"/>
      <c r="G72" s="118"/>
      <c r="H72" s="118"/>
      <c r="I72" s="119"/>
    </row>
    <row r="73" spans="1:9" x14ac:dyDescent="0.2">
      <c r="A73" s="118"/>
      <c r="B73" s="118"/>
      <c r="C73" s="118"/>
      <c r="D73" s="118"/>
      <c r="E73" s="118"/>
      <c r="F73" s="118"/>
      <c r="G73" s="118"/>
      <c r="H73" s="118"/>
      <c r="I73" s="119"/>
    </row>
    <row r="74" spans="1:9" x14ac:dyDescent="0.2">
      <c r="A74" s="118"/>
      <c r="B74" s="118"/>
      <c r="C74" s="118"/>
      <c r="D74" s="118"/>
      <c r="E74" s="118"/>
      <c r="F74" s="118"/>
      <c r="G74" s="118"/>
      <c r="H74" s="118"/>
      <c r="I74" s="119"/>
    </row>
    <row r="75" spans="1:9" x14ac:dyDescent="0.2">
      <c r="A75" s="118"/>
      <c r="B75" s="118"/>
      <c r="C75" s="118"/>
      <c r="D75" s="118"/>
      <c r="E75" s="118"/>
      <c r="F75" s="118"/>
      <c r="G75" s="118"/>
      <c r="H75" s="118"/>
      <c r="I75" s="119"/>
    </row>
    <row r="76" spans="1:9" x14ac:dyDescent="0.2">
      <c r="A76" s="118"/>
      <c r="B76" s="118"/>
      <c r="C76" s="118"/>
      <c r="D76" s="118"/>
      <c r="E76" s="118"/>
      <c r="F76" s="118"/>
      <c r="G76" s="118"/>
      <c r="H76" s="118"/>
      <c r="I76" s="119"/>
    </row>
    <row r="77" spans="1:9" x14ac:dyDescent="0.2">
      <c r="A77" s="118"/>
      <c r="B77" s="118"/>
      <c r="C77" s="118"/>
      <c r="D77" s="118"/>
      <c r="E77" s="118"/>
      <c r="F77" s="118"/>
      <c r="G77" s="118"/>
      <c r="H77" s="118"/>
      <c r="I77" s="119"/>
    </row>
    <row r="78" spans="1:9" x14ac:dyDescent="0.2">
      <c r="A78" s="118"/>
      <c r="B78" s="118"/>
      <c r="C78" s="118"/>
      <c r="D78" s="118"/>
      <c r="E78" s="118"/>
      <c r="F78" s="118"/>
      <c r="G78" s="118"/>
      <c r="H78" s="118"/>
      <c r="I78" s="119"/>
    </row>
    <row r="79" spans="1:9" x14ac:dyDescent="0.2">
      <c r="A79" s="118"/>
      <c r="B79" s="118"/>
      <c r="C79" s="118"/>
      <c r="D79" s="118"/>
      <c r="E79" s="118"/>
      <c r="F79" s="118"/>
      <c r="G79" s="118"/>
      <c r="H79" s="118"/>
      <c r="I79" s="119"/>
    </row>
    <row r="80" spans="1:9" x14ac:dyDescent="0.2">
      <c r="A80" s="118"/>
      <c r="B80" s="118"/>
      <c r="C80" s="118"/>
      <c r="D80" s="118"/>
      <c r="E80" s="118"/>
      <c r="F80" s="118"/>
      <c r="G80" s="118"/>
      <c r="H80" s="118"/>
      <c r="I80" s="119"/>
    </row>
    <row r="81" spans="1:9" x14ac:dyDescent="0.2">
      <c r="A81" s="118"/>
      <c r="B81" s="118"/>
      <c r="C81" s="118"/>
      <c r="D81" s="118"/>
      <c r="E81" s="118"/>
      <c r="F81" s="118"/>
      <c r="G81" s="118"/>
      <c r="H81" s="118"/>
      <c r="I81" s="119"/>
    </row>
    <row r="82" spans="1:9" x14ac:dyDescent="0.2">
      <c r="A82" s="118"/>
      <c r="B82" s="118"/>
      <c r="C82" s="118"/>
      <c r="D82" s="118"/>
      <c r="E82" s="118"/>
      <c r="F82" s="118"/>
      <c r="G82" s="118"/>
      <c r="H82" s="118"/>
      <c r="I82" s="119"/>
    </row>
    <row r="83" spans="1:9" x14ac:dyDescent="0.2">
      <c r="A83" s="118"/>
      <c r="B83" s="118"/>
      <c r="C83" s="118"/>
      <c r="D83" s="118"/>
      <c r="E83" s="118"/>
      <c r="F83" s="118"/>
      <c r="G83" s="118"/>
      <c r="H83" s="118"/>
      <c r="I83" s="119"/>
    </row>
    <row r="84" spans="1:9" x14ac:dyDescent="0.2">
      <c r="A84" s="118"/>
      <c r="B84" s="118"/>
      <c r="C84" s="118"/>
      <c r="D84" s="118"/>
      <c r="E84" s="118"/>
      <c r="F84" s="118"/>
      <c r="G84" s="118"/>
      <c r="H84" s="118"/>
      <c r="I84" s="119"/>
    </row>
    <row r="85" spans="1:9" x14ac:dyDescent="0.2">
      <c r="A85" s="118"/>
      <c r="B85" s="118"/>
      <c r="C85" s="118"/>
      <c r="D85" s="118"/>
      <c r="E85" s="118"/>
      <c r="F85" s="118"/>
      <c r="G85" s="118"/>
      <c r="H85" s="118"/>
      <c r="I85" s="119"/>
    </row>
    <row r="86" spans="1:9" x14ac:dyDescent="0.2">
      <c r="A86" s="118"/>
      <c r="B86" s="118"/>
      <c r="C86" s="118"/>
      <c r="D86" s="118"/>
      <c r="E86" s="118"/>
      <c r="F86" s="118"/>
      <c r="G86" s="118"/>
      <c r="H86" s="118"/>
      <c r="I86" s="119"/>
    </row>
    <row r="87" spans="1:9" x14ac:dyDescent="0.2">
      <c r="A87" s="118"/>
      <c r="B87" s="118"/>
      <c r="C87" s="118"/>
      <c r="D87" s="118"/>
      <c r="E87" s="118"/>
      <c r="F87" s="118"/>
      <c r="G87" s="118"/>
      <c r="H87" s="118"/>
      <c r="I87" s="119"/>
    </row>
    <row r="88" spans="1:9" x14ac:dyDescent="0.2">
      <c r="A88" s="118"/>
      <c r="B88" s="118"/>
      <c r="C88" s="118"/>
      <c r="D88" s="118"/>
      <c r="E88" s="118"/>
      <c r="F88" s="118"/>
      <c r="G88" s="118"/>
      <c r="H88" s="118"/>
      <c r="I88" s="119"/>
    </row>
    <row r="89" spans="1:9" x14ac:dyDescent="0.2">
      <c r="A89" s="118"/>
      <c r="B89" s="118"/>
      <c r="C89" s="118"/>
      <c r="D89" s="118"/>
      <c r="E89" s="118"/>
      <c r="F89" s="118"/>
      <c r="G89" s="118"/>
      <c r="H89" s="118"/>
      <c r="I89" s="119"/>
    </row>
    <row r="90" spans="1:9" x14ac:dyDescent="0.2">
      <c r="A90" s="118"/>
      <c r="B90" s="118"/>
      <c r="C90" s="118"/>
      <c r="D90" s="118"/>
      <c r="E90" s="118"/>
      <c r="F90" s="118"/>
      <c r="G90" s="118"/>
      <c r="H90" s="118"/>
      <c r="I90" s="119"/>
    </row>
    <row r="91" spans="1:9" x14ac:dyDescent="0.2">
      <c r="A91" s="118"/>
      <c r="B91" s="118"/>
      <c r="C91" s="118"/>
      <c r="D91" s="118"/>
      <c r="E91" s="118"/>
      <c r="F91" s="118"/>
      <c r="G91" s="118"/>
      <c r="H91" s="118"/>
      <c r="I91" s="119"/>
    </row>
    <row r="92" spans="1:9" x14ac:dyDescent="0.2">
      <c r="A92" s="118"/>
      <c r="B92" s="118"/>
      <c r="C92" s="118"/>
      <c r="D92" s="118"/>
      <c r="E92" s="118"/>
      <c r="F92" s="118"/>
      <c r="G92" s="118"/>
      <c r="H92" s="118"/>
      <c r="I92" s="119"/>
    </row>
    <row r="93" spans="1:9" x14ac:dyDescent="0.2">
      <c r="A93" s="118"/>
      <c r="B93" s="118"/>
      <c r="C93" s="118"/>
      <c r="D93" s="118"/>
      <c r="E93" s="118"/>
      <c r="F93" s="118"/>
      <c r="G93" s="118"/>
      <c r="H93" s="118"/>
      <c r="I93" s="119"/>
    </row>
    <row r="94" spans="1:9" x14ac:dyDescent="0.2">
      <c r="A94" s="118"/>
      <c r="B94" s="118"/>
      <c r="C94" s="118"/>
      <c r="D94" s="118"/>
      <c r="E94" s="118"/>
      <c r="F94" s="118"/>
      <c r="G94" s="118"/>
      <c r="H94" s="118"/>
      <c r="I94" s="119"/>
    </row>
    <row r="95" spans="1:9" x14ac:dyDescent="0.2">
      <c r="A95" s="118"/>
      <c r="B95" s="118"/>
      <c r="C95" s="118"/>
      <c r="D95" s="118"/>
      <c r="E95" s="118"/>
      <c r="F95" s="118"/>
      <c r="G95" s="118"/>
      <c r="H95" s="118"/>
      <c r="I95" s="119"/>
    </row>
    <row r="96" spans="1:9" x14ac:dyDescent="0.2">
      <c r="A96" s="118"/>
      <c r="B96" s="118"/>
      <c r="C96" s="118"/>
      <c r="D96" s="118"/>
      <c r="E96" s="118"/>
      <c r="F96" s="118"/>
      <c r="G96" s="118"/>
      <c r="H96" s="118"/>
      <c r="I96" s="119"/>
    </row>
    <row r="97" spans="1:9" x14ac:dyDescent="0.2">
      <c r="A97" s="118"/>
      <c r="B97" s="118"/>
      <c r="C97" s="118"/>
      <c r="D97" s="118"/>
      <c r="E97" s="118"/>
      <c r="F97" s="118"/>
      <c r="G97" s="118"/>
      <c r="H97" s="118"/>
      <c r="I97" s="119"/>
    </row>
    <row r="98" spans="1:9" x14ac:dyDescent="0.2">
      <c r="A98" s="118"/>
      <c r="B98" s="118"/>
      <c r="C98" s="118"/>
      <c r="D98" s="118"/>
      <c r="E98" s="118"/>
      <c r="F98" s="118"/>
      <c r="G98" s="118"/>
      <c r="H98" s="118"/>
      <c r="I98" s="119"/>
    </row>
    <row r="99" spans="1:9" x14ac:dyDescent="0.2">
      <c r="A99" s="118"/>
      <c r="B99" s="118"/>
      <c r="C99" s="118"/>
      <c r="D99" s="118"/>
      <c r="E99" s="118"/>
      <c r="F99" s="118"/>
      <c r="G99" s="118"/>
      <c r="H99" s="118"/>
      <c r="I99" s="119"/>
    </row>
    <row r="100" spans="1:9" x14ac:dyDescent="0.2">
      <c r="A100" s="118"/>
      <c r="B100" s="118"/>
      <c r="C100" s="118"/>
      <c r="D100" s="118"/>
      <c r="E100" s="118"/>
      <c r="F100" s="118"/>
      <c r="G100" s="118"/>
      <c r="H100" s="118"/>
      <c r="I100" s="119"/>
    </row>
    <row r="101" spans="1:9" x14ac:dyDescent="0.2">
      <c r="A101" s="118"/>
      <c r="B101" s="118"/>
      <c r="C101" s="118"/>
      <c r="D101" s="118"/>
      <c r="E101" s="118"/>
      <c r="F101" s="118"/>
      <c r="G101" s="118"/>
      <c r="H101" s="118"/>
      <c r="I101" s="119"/>
    </row>
    <row r="102" spans="1:9" x14ac:dyDescent="0.2">
      <c r="A102" s="118"/>
      <c r="B102" s="118"/>
      <c r="C102" s="118"/>
      <c r="D102" s="118"/>
      <c r="E102" s="118"/>
      <c r="F102" s="118"/>
      <c r="G102" s="118"/>
      <c r="H102" s="118"/>
      <c r="I102" s="119"/>
    </row>
    <row r="103" spans="1:9" x14ac:dyDescent="0.2">
      <c r="A103" s="118"/>
      <c r="B103" s="118"/>
      <c r="C103" s="118"/>
      <c r="D103" s="118"/>
      <c r="E103" s="118"/>
      <c r="F103" s="118"/>
      <c r="G103" s="118"/>
      <c r="H103" s="118"/>
      <c r="I103" s="119"/>
    </row>
    <row r="104" spans="1:9" x14ac:dyDescent="0.2">
      <c r="A104" s="118"/>
      <c r="B104" s="118"/>
      <c r="C104" s="118"/>
      <c r="D104" s="118"/>
      <c r="E104" s="118"/>
      <c r="F104" s="118"/>
      <c r="G104" s="118"/>
      <c r="H104" s="118"/>
      <c r="I104" s="119"/>
    </row>
    <row r="105" spans="1:9" x14ac:dyDescent="0.2">
      <c r="A105" s="118"/>
      <c r="B105" s="118"/>
      <c r="C105" s="118"/>
      <c r="D105" s="118"/>
      <c r="E105" s="118"/>
      <c r="F105" s="118"/>
      <c r="G105" s="118"/>
      <c r="H105" s="118"/>
      <c r="I105" s="119"/>
    </row>
    <row r="106" spans="1:9" x14ac:dyDescent="0.2">
      <c r="A106" s="118"/>
      <c r="B106" s="118"/>
      <c r="C106" s="118"/>
      <c r="D106" s="118"/>
      <c r="E106" s="118"/>
      <c r="F106" s="118"/>
      <c r="G106" s="118"/>
      <c r="H106" s="118"/>
      <c r="I106" s="119"/>
    </row>
    <row r="107" spans="1:9" x14ac:dyDescent="0.2">
      <c r="A107" s="118"/>
      <c r="B107" s="118"/>
      <c r="C107" s="118"/>
      <c r="D107" s="118"/>
      <c r="E107" s="118"/>
      <c r="F107" s="118"/>
      <c r="G107" s="118"/>
      <c r="H107" s="118"/>
      <c r="I107" s="119"/>
    </row>
    <row r="108" spans="1:9" x14ac:dyDescent="0.2">
      <c r="A108" s="118"/>
      <c r="B108" s="118"/>
      <c r="C108" s="118"/>
      <c r="D108" s="118"/>
      <c r="E108" s="118"/>
      <c r="F108" s="118"/>
      <c r="G108" s="118"/>
      <c r="H108" s="118"/>
      <c r="I108" s="119"/>
    </row>
    <row r="109" spans="1:9" x14ac:dyDescent="0.2">
      <c r="A109" s="118"/>
      <c r="B109" s="118"/>
      <c r="C109" s="118"/>
      <c r="D109" s="118"/>
      <c r="E109" s="118"/>
      <c r="F109" s="118"/>
      <c r="G109" s="118"/>
      <c r="H109" s="118"/>
      <c r="I109" s="119"/>
    </row>
    <row r="110" spans="1:9" x14ac:dyDescent="0.2">
      <c r="A110" s="118"/>
      <c r="B110" s="118"/>
      <c r="C110" s="118"/>
      <c r="D110" s="118"/>
      <c r="E110" s="118"/>
      <c r="F110" s="118"/>
      <c r="G110" s="118"/>
      <c r="H110" s="118"/>
      <c r="I110" s="119"/>
    </row>
    <row r="111" spans="1:9" x14ac:dyDescent="0.2">
      <c r="A111" s="118"/>
      <c r="B111" s="118"/>
      <c r="C111" s="118"/>
      <c r="D111" s="118"/>
      <c r="E111" s="118"/>
      <c r="F111" s="118"/>
      <c r="G111" s="118"/>
      <c r="H111" s="118"/>
      <c r="I111" s="119"/>
    </row>
    <row r="112" spans="1:9" x14ac:dyDescent="0.2">
      <c r="A112" s="118"/>
      <c r="B112" s="118"/>
      <c r="C112" s="118"/>
      <c r="D112" s="118"/>
      <c r="E112" s="118"/>
      <c r="F112" s="118"/>
      <c r="G112" s="118"/>
      <c r="H112" s="118"/>
      <c r="I112" s="119"/>
    </row>
    <row r="113" spans="1:9" x14ac:dyDescent="0.2">
      <c r="A113" s="118"/>
      <c r="B113" s="118"/>
      <c r="C113" s="118"/>
      <c r="D113" s="118"/>
      <c r="E113" s="118"/>
      <c r="F113" s="118"/>
      <c r="G113" s="118"/>
      <c r="H113" s="118"/>
      <c r="I113" s="119"/>
    </row>
    <row r="114" spans="1:9" x14ac:dyDescent="0.2">
      <c r="A114" s="118"/>
      <c r="B114" s="118"/>
      <c r="C114" s="118"/>
      <c r="D114" s="118"/>
      <c r="E114" s="118"/>
      <c r="F114" s="118"/>
      <c r="G114" s="118"/>
      <c r="H114" s="118"/>
      <c r="I114" s="119"/>
    </row>
    <row r="115" spans="1:9" x14ac:dyDescent="0.2">
      <c r="A115" s="118"/>
      <c r="B115" s="118"/>
      <c r="C115" s="118"/>
      <c r="D115" s="118"/>
      <c r="E115" s="118"/>
      <c r="F115" s="118"/>
      <c r="G115" s="118"/>
      <c r="H115" s="118"/>
      <c r="I115" s="119"/>
    </row>
    <row r="116" spans="1:9" x14ac:dyDescent="0.2">
      <c r="A116" s="118"/>
      <c r="B116" s="118"/>
      <c r="C116" s="118"/>
      <c r="D116" s="118"/>
      <c r="E116" s="118"/>
      <c r="F116" s="118"/>
      <c r="G116" s="118"/>
      <c r="H116" s="118"/>
      <c r="I116" s="119"/>
    </row>
    <row r="117" spans="1:9" x14ac:dyDescent="0.2">
      <c r="A117" s="118"/>
      <c r="B117" s="118"/>
      <c r="C117" s="118"/>
      <c r="D117" s="118"/>
      <c r="E117" s="118"/>
      <c r="F117" s="118"/>
      <c r="G117" s="118"/>
      <c r="H117" s="118"/>
      <c r="I117" s="119"/>
    </row>
    <row r="118" spans="1:9" x14ac:dyDescent="0.2">
      <c r="A118" s="118"/>
      <c r="B118" s="118"/>
      <c r="C118" s="118"/>
      <c r="D118" s="118"/>
      <c r="E118" s="118"/>
      <c r="F118" s="118"/>
      <c r="G118" s="118"/>
      <c r="H118" s="118"/>
      <c r="I118" s="119"/>
    </row>
    <row r="119" spans="1:9" x14ac:dyDescent="0.2">
      <c r="A119" s="118"/>
      <c r="B119" s="118"/>
      <c r="C119" s="118"/>
      <c r="D119" s="118"/>
      <c r="E119" s="118"/>
      <c r="F119" s="118"/>
      <c r="G119" s="118"/>
      <c r="H119" s="118"/>
      <c r="I119" s="119"/>
    </row>
    <row r="120" spans="1:9" x14ac:dyDescent="0.2">
      <c r="A120" s="118"/>
      <c r="B120" s="118"/>
      <c r="C120" s="118"/>
      <c r="D120" s="118"/>
      <c r="E120" s="118"/>
      <c r="F120" s="118"/>
      <c r="G120" s="118"/>
      <c r="H120" s="118"/>
      <c r="I120" s="119"/>
    </row>
    <row r="121" spans="1:9" x14ac:dyDescent="0.2">
      <c r="A121" s="118"/>
      <c r="B121" s="118"/>
      <c r="C121" s="118"/>
      <c r="D121" s="118"/>
      <c r="E121" s="118"/>
      <c r="F121" s="118"/>
      <c r="G121" s="118"/>
      <c r="H121" s="118"/>
      <c r="I121" s="119"/>
    </row>
    <row r="122" spans="1:9" x14ac:dyDescent="0.2">
      <c r="A122" s="118"/>
      <c r="B122" s="118"/>
      <c r="C122" s="118"/>
      <c r="D122" s="118"/>
      <c r="E122" s="118"/>
      <c r="F122" s="118"/>
      <c r="G122" s="118"/>
      <c r="H122" s="118"/>
      <c r="I122" s="119"/>
    </row>
    <row r="123" spans="1:9" x14ac:dyDescent="0.2">
      <c r="A123" s="118"/>
      <c r="B123" s="118"/>
      <c r="C123" s="118"/>
      <c r="D123" s="118"/>
      <c r="E123" s="118"/>
      <c r="F123" s="118"/>
      <c r="G123" s="118"/>
      <c r="H123" s="118"/>
      <c r="I123" s="119"/>
    </row>
    <row r="124" spans="1:9" x14ac:dyDescent="0.2">
      <c r="A124" s="118"/>
      <c r="B124" s="118"/>
      <c r="C124" s="118"/>
      <c r="D124" s="118"/>
      <c r="E124" s="118"/>
      <c r="F124" s="118"/>
      <c r="G124" s="118"/>
      <c r="H124" s="118"/>
      <c r="I124" s="119"/>
    </row>
    <row r="125" spans="1:9" x14ac:dyDescent="0.2">
      <c r="A125" s="118"/>
      <c r="B125" s="118"/>
      <c r="C125" s="118"/>
      <c r="D125" s="118"/>
      <c r="E125" s="118"/>
      <c r="F125" s="118"/>
      <c r="G125" s="118"/>
      <c r="H125" s="118"/>
      <c r="I125" s="119"/>
    </row>
    <row r="126" spans="1:9" x14ac:dyDescent="0.2">
      <c r="A126" s="118"/>
      <c r="B126" s="118"/>
      <c r="C126" s="118"/>
      <c r="D126" s="118"/>
      <c r="E126" s="118"/>
      <c r="F126" s="118"/>
      <c r="G126" s="118"/>
      <c r="H126" s="118"/>
      <c r="I126" s="119"/>
    </row>
    <row r="127" spans="1:9" x14ac:dyDescent="0.2">
      <c r="A127" s="118"/>
      <c r="B127" s="118"/>
      <c r="C127" s="118"/>
      <c r="D127" s="118"/>
      <c r="E127" s="118"/>
      <c r="F127" s="118"/>
      <c r="G127" s="118"/>
      <c r="H127" s="118"/>
      <c r="I127" s="119"/>
    </row>
    <row r="128" spans="1:9" x14ac:dyDescent="0.2">
      <c r="A128" s="118"/>
      <c r="B128" s="118"/>
      <c r="C128" s="118"/>
      <c r="D128" s="118"/>
      <c r="E128" s="118"/>
      <c r="F128" s="118"/>
      <c r="G128" s="118"/>
      <c r="H128" s="118"/>
      <c r="I128" s="119"/>
    </row>
    <row r="129" spans="1:9" x14ac:dyDescent="0.2">
      <c r="A129" s="118"/>
      <c r="B129" s="118"/>
      <c r="C129" s="118"/>
      <c r="D129" s="118"/>
      <c r="E129" s="118"/>
      <c r="F129" s="118"/>
      <c r="G129" s="118"/>
      <c r="H129" s="118"/>
      <c r="I129" s="119"/>
    </row>
    <row r="130" spans="1:9" x14ac:dyDescent="0.2">
      <c r="A130" s="118"/>
      <c r="B130" s="118"/>
      <c r="C130" s="118"/>
      <c r="D130" s="118"/>
      <c r="E130" s="118"/>
      <c r="F130" s="118"/>
      <c r="G130" s="118"/>
      <c r="H130" s="118"/>
      <c r="I130" s="119"/>
    </row>
    <row r="131" spans="1:9" x14ac:dyDescent="0.2">
      <c r="A131" s="118"/>
      <c r="B131" s="118"/>
      <c r="C131" s="118"/>
      <c r="D131" s="118"/>
      <c r="E131" s="118"/>
      <c r="F131" s="118"/>
      <c r="G131" s="118"/>
      <c r="H131" s="118"/>
      <c r="I131" s="119"/>
    </row>
    <row r="132" spans="1:9" x14ac:dyDescent="0.2">
      <c r="A132" s="118"/>
      <c r="B132" s="118"/>
      <c r="C132" s="118"/>
      <c r="D132" s="118"/>
      <c r="E132" s="118"/>
      <c r="F132" s="118"/>
      <c r="G132" s="118"/>
      <c r="H132" s="118"/>
      <c r="I132" s="119"/>
    </row>
    <row r="133" spans="1:9" x14ac:dyDescent="0.2">
      <c r="A133" s="118"/>
      <c r="B133" s="118"/>
      <c r="C133" s="118"/>
      <c r="D133" s="118"/>
      <c r="E133" s="118"/>
      <c r="F133" s="118"/>
      <c r="G133" s="118"/>
      <c r="H133" s="118"/>
      <c r="I133" s="119"/>
    </row>
  </sheetData>
  <pageMargins left="0.156944444444444" right="0.20069444444444401" top="0.179861111111111" bottom="0.22083333333333299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Valeurs éditées</vt:lpstr>
      <vt:lpstr>Morphotype sur Age et %graisse</vt:lpstr>
      <vt:lpstr>Valeurs sauvegardées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francis henniaux</dc:creator>
  <dc:description/>
  <cp:lastModifiedBy>francis henniaux</cp:lastModifiedBy>
  <cp:revision>2</cp:revision>
  <cp:lastPrinted>2024-07-14T17:46:54Z</cp:lastPrinted>
  <dcterms:created xsi:type="dcterms:W3CDTF">2022-05-04T16:39:05Z</dcterms:created>
  <dcterms:modified xsi:type="dcterms:W3CDTF">2024-07-16T14:07:48Z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