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127CAED0-8ED2-4321-994C-257BCED3AD29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Feuil1!$C$4:$C$302</definedName>
    <definedName name="_eq2">Feuil1!$D$4:$D$302</definedName>
    <definedName name="_pts1">Feuil1!$I$4:$I$302</definedName>
    <definedName name="_pts2">Feuil1!$J$4:$J$302</definedName>
    <definedName name="_sc1">Feuil1!$E$4:$E$302</definedName>
    <definedName name="_sc2">Feuil1!$F$4:$F$302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 a="1"/>
  <c r="L5" i="1" s="1"/>
  <c r="L14" i="1" a="1"/>
  <c r="L14" i="1" s="1"/>
  <c r="L19" i="1" a="1"/>
  <c r="L19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5" i="1" a="1"/>
  <c r="L15" i="1" s="1"/>
  <c r="L16" i="1" a="1"/>
  <c r="L16" i="1" s="1"/>
  <c r="L17" i="1" a="1"/>
  <c r="L17" i="1" s="1"/>
  <c r="L18" i="1" a="1"/>
  <c r="L18" i="1" s="1"/>
  <c r="L20" i="1" a="1"/>
  <c r="L20" i="1" s="1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5" i="1"/>
  <c r="M5" i="1" a="1"/>
  <c r="M5" i="1" s="1"/>
  <c r="P5" i="1" a="1"/>
  <c r="P5" i="1" s="1"/>
  <c r="O5" i="1" a="1"/>
  <c r="O5" i="1" s="1"/>
  <c r="I293" i="1"/>
  <c r="I294" i="1"/>
  <c r="I295" i="1"/>
  <c r="I296" i="1"/>
  <c r="I297" i="1"/>
  <c r="I298" i="1"/>
  <c r="I299" i="1"/>
  <c r="I300" i="1"/>
  <c r="I301" i="1"/>
  <c r="I30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P20" i="1" a="1"/>
  <c r="P20" i="1" s="1"/>
  <c r="K17" i="1"/>
  <c r="K18" i="1"/>
  <c r="O18" i="1" s="1" a="1"/>
  <c r="O18" i="1" s="1"/>
  <c r="K19" i="1"/>
  <c r="K20" i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M7" i="1" a="1"/>
  <c r="M7" i="1" s="1"/>
  <c r="M8" i="1" a="1"/>
  <c r="M8" i="1" s="1"/>
  <c r="O8" i="1" a="1"/>
  <c r="O8" i="1" s="1"/>
  <c r="P8" i="1" a="1"/>
  <c r="P8" i="1" s="1"/>
  <c r="O9" i="1" a="1"/>
  <c r="O9" i="1" s="1"/>
  <c r="P9" i="1" a="1"/>
  <c r="P9" i="1" s="1"/>
  <c r="M10" i="1" a="1"/>
  <c r="M10" i="1" s="1"/>
  <c r="O10" i="1" a="1"/>
  <c r="O10" i="1" s="1"/>
  <c r="P10" i="1" a="1"/>
  <c r="P10" i="1" s="1"/>
  <c r="O11" i="1" a="1"/>
  <c r="O11" i="1" s="1"/>
  <c r="P11" i="1" a="1"/>
  <c r="P11" i="1" s="1"/>
  <c r="M12" i="1" a="1"/>
  <c r="M12" i="1" s="1"/>
  <c r="O12" i="1" a="1"/>
  <c r="O12" i="1" s="1"/>
  <c r="P12" i="1" a="1"/>
  <c r="P12" i="1" s="1"/>
  <c r="P13" i="1" a="1"/>
  <c r="P13" i="1" s="1"/>
  <c r="O15" i="1" a="1"/>
  <c r="O15" i="1" s="1"/>
  <c r="M16" i="1" a="1"/>
  <c r="M16" i="1" s="1"/>
  <c r="O16" i="1" a="1"/>
  <c r="O16" i="1" s="1"/>
  <c r="P16" i="1" a="1"/>
  <c r="P16" i="1" s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5" i="1"/>
  <c r="M13" i="1" l="1" a="1"/>
  <c r="M13" i="1" s="1"/>
  <c r="P6" i="1" a="1"/>
  <c r="P6" i="1" s="1"/>
  <c r="N7" i="1"/>
  <c r="Q7" i="1" s="1"/>
  <c r="P14" i="1" a="1"/>
  <c r="P14" i="1" s="1"/>
  <c r="O6" i="1" a="1"/>
  <c r="O6" i="1" s="1"/>
  <c r="M6" i="1" a="1"/>
  <c r="M6" i="1" s="1"/>
  <c r="O14" i="1" a="1"/>
  <c r="O14" i="1" s="1"/>
  <c r="M14" i="1" a="1"/>
  <c r="M14" i="1" s="1"/>
  <c r="P7" i="1" a="1"/>
  <c r="P7" i="1" s="1"/>
  <c r="M15" i="1" a="1"/>
  <c r="M15" i="1" s="1"/>
  <c r="P19" i="1" a="1"/>
  <c r="P19" i="1" s="1"/>
  <c r="O19" i="1" a="1"/>
  <c r="O19" i="1" s="1"/>
  <c r="M18" i="1" a="1"/>
  <c r="M18" i="1" s="1"/>
  <c r="M19" i="1" a="1"/>
  <c r="M19" i="1" s="1"/>
  <c r="O20" i="1" a="1"/>
  <c r="O20" i="1" s="1"/>
  <c r="P17" i="1" a="1"/>
  <c r="P17" i="1" s="1"/>
  <c r="M20" i="1" a="1"/>
  <c r="M20" i="1" s="1"/>
  <c r="O17" i="1" a="1"/>
  <c r="O17" i="1" s="1"/>
  <c r="M17" i="1" a="1"/>
  <c r="M17" i="1" s="1"/>
  <c r="P18" i="1" a="1"/>
  <c r="P18" i="1" s="1"/>
  <c r="N9" i="1"/>
  <c r="Q9" i="1" s="1"/>
  <c r="N16" i="1"/>
  <c r="N10" i="1"/>
  <c r="N12" i="1"/>
  <c r="Q12" i="1" s="1"/>
  <c r="N11" i="1"/>
  <c r="Q11" i="1" s="1"/>
  <c r="N8" i="1"/>
  <c r="Q8" i="1" s="1"/>
  <c r="N5" i="1"/>
  <c r="Q5" i="1" s="1"/>
  <c r="Q10" i="1" l="1"/>
  <c r="R10" i="1" s="1"/>
  <c r="Q16" i="1"/>
  <c r="R16" i="1" s="1"/>
  <c r="N20" i="1"/>
  <c r="Q20" i="1" s="1"/>
  <c r="N19" i="1"/>
  <c r="N13" i="1"/>
  <c r="N17" i="1"/>
  <c r="Q17" i="1" s="1"/>
  <c r="R17" i="1" s="1"/>
  <c r="R11" i="1"/>
  <c r="R8" i="1"/>
  <c r="R5" i="1"/>
  <c r="R12" i="1"/>
  <c r="R9" i="1"/>
  <c r="N15" i="1"/>
  <c r="Q15" i="1" s="1"/>
  <c r="R15" i="1" s="1"/>
  <c r="N6" i="1"/>
  <c r="Q6" i="1" s="1"/>
  <c r="R6" i="1" s="1"/>
  <c r="R7" i="1"/>
  <c r="N14" i="1"/>
  <c r="N18" i="1"/>
  <c r="R20" i="1" l="1"/>
  <c r="S20" i="1" s="1"/>
  <c r="Q13" i="1"/>
  <c r="R13" i="1" s="1"/>
  <c r="Q18" i="1"/>
  <c r="R18" i="1" s="1"/>
  <c r="Q14" i="1"/>
  <c r="R14" i="1" s="1"/>
  <c r="Q19" i="1"/>
  <c r="R19" i="1" s="1"/>
  <c r="S16" i="1" l="1"/>
  <c r="S14" i="1"/>
  <c r="S15" i="1"/>
  <c r="S10" i="1"/>
  <c r="S9" i="1"/>
  <c r="S8" i="1"/>
  <c r="S19" i="1"/>
  <c r="S6" i="1"/>
  <c r="S7" i="1"/>
  <c r="S12" i="1"/>
  <c r="S18" i="1"/>
  <c r="S11" i="1"/>
  <c r="S5" i="1"/>
  <c r="S13" i="1"/>
  <c r="S17" i="1"/>
  <c r="AE7" i="1" l="1" a="1"/>
  <c r="AE7" i="1" s="1"/>
  <c r="Y7" i="1" a="1"/>
  <c r="Y7" i="1" s="1"/>
  <c r="AC7" i="1" s="1" a="1"/>
  <c r="AC7" i="1" s="1"/>
  <c r="Y13" i="1" a="1"/>
  <c r="Y13" i="1" s="1"/>
  <c r="AD13" i="1" s="1" a="1"/>
  <c r="AD13" i="1" s="1"/>
  <c r="Y20" i="1" a="1"/>
  <c r="Y20" i="1" s="1"/>
  <c r="Y8" i="1" a="1"/>
  <c r="Y8" i="1" s="1"/>
  <c r="Y14" i="1" a="1"/>
  <c r="Y14" i="1" s="1"/>
  <c r="Y5" i="1" a="1"/>
  <c r="Y5" i="1" s="1"/>
  <c r="Y15" i="1" a="1"/>
  <c r="Y15" i="1" s="1"/>
  <c r="Y9" i="1" a="1"/>
  <c r="Y9" i="1" s="1"/>
  <c r="Y16" i="1" a="1"/>
  <c r="Y16" i="1" s="1"/>
  <c r="Y11" i="1" a="1"/>
  <c r="Y11" i="1" s="1"/>
  <c r="Y18" i="1" a="1"/>
  <c r="Y18" i="1" s="1"/>
  <c r="AC18" i="1" s="1" a="1"/>
  <c r="AC18" i="1" s="1"/>
  <c r="Y6" i="1" a="1"/>
  <c r="Y6" i="1" s="1"/>
  <c r="Y19" i="1" a="1"/>
  <c r="Y19" i="1" s="1"/>
  <c r="Y12" i="1" a="1"/>
  <c r="Y12" i="1" s="1"/>
  <c r="Y17" i="1" a="1"/>
  <c r="Y17" i="1" s="1"/>
  <c r="Y10" i="1" a="1"/>
  <c r="Y10" i="1" s="1"/>
  <c r="AC10" i="1" s="1" a="1"/>
  <c r="AC10" i="1" s="1"/>
  <c r="AE12" i="1" a="1"/>
  <c r="AE12" i="1" s="1"/>
  <c r="AF18" i="1" a="1"/>
  <c r="AF18" i="1" s="1"/>
  <c r="AF7" i="1" a="1"/>
  <c r="AF7" i="1" s="1"/>
  <c r="AE11" i="1" a="1"/>
  <c r="AE11" i="1" s="1"/>
  <c r="AF13" i="1" a="1"/>
  <c r="AF13" i="1" s="1"/>
  <c r="AE14" i="1" a="1"/>
  <c r="AE14" i="1" s="1"/>
  <c r="AF6" i="1" a="1"/>
  <c r="AF6" i="1" s="1"/>
  <c r="AF14" i="1" a="1"/>
  <c r="AF14" i="1" s="1"/>
  <c r="AE18" i="1" a="1"/>
  <c r="AE18" i="1" s="1"/>
  <c r="AE5" i="1" a="1"/>
  <c r="AE5" i="1" s="1"/>
  <c r="AF11" i="1" a="1"/>
  <c r="AF11" i="1" s="1"/>
  <c r="AF19" i="1" a="1"/>
  <c r="AF19" i="1" s="1"/>
  <c r="AF16" i="1" a="1"/>
  <c r="AF16" i="1" s="1"/>
  <c r="AF10" i="1" a="1"/>
  <c r="AF10" i="1" s="1"/>
  <c r="AE8" i="1" a="1"/>
  <c r="AE8" i="1" s="1"/>
  <c r="AF20" i="1" a="1"/>
  <c r="AF20" i="1" s="1"/>
  <c r="AF12" i="1" a="1"/>
  <c r="AF12" i="1" s="1"/>
  <c r="AE17" i="1" a="1"/>
  <c r="AE17" i="1" s="1"/>
  <c r="AE13" i="1" a="1"/>
  <c r="AE13" i="1" s="1"/>
  <c r="AF17" i="1" a="1"/>
  <c r="AF17" i="1" s="1"/>
  <c r="AE15" i="1" a="1"/>
  <c r="AE15" i="1" s="1"/>
  <c r="AF9" i="1" a="1"/>
  <c r="AF9" i="1" s="1"/>
  <c r="AE6" i="1" a="1"/>
  <c r="AE6" i="1" s="1"/>
  <c r="AF5" i="1" a="1"/>
  <c r="AF5" i="1" s="1"/>
  <c r="AF15" i="1" a="1"/>
  <c r="AF15" i="1" s="1"/>
  <c r="AE10" i="1" a="1"/>
  <c r="AE10" i="1" s="1"/>
  <c r="AE20" i="1" a="1"/>
  <c r="AE20" i="1" s="1"/>
  <c r="AE9" i="1" a="1"/>
  <c r="AE9" i="1" s="1"/>
  <c r="AE19" i="1" a="1"/>
  <c r="AE19" i="1" s="1"/>
  <c r="AE16" i="1" a="1"/>
  <c r="AE16" i="1" s="1"/>
  <c r="AF8" i="1" a="1"/>
  <c r="AF8" i="1" s="1"/>
  <c r="X20" i="1" l="1"/>
  <c r="AD7" i="1" a="1"/>
  <c r="AD7" i="1" s="1"/>
  <c r="X5" i="1"/>
  <c r="AB7" i="1" a="1"/>
  <c r="AB7" i="1" s="1"/>
  <c r="Z7" i="1" a="1"/>
  <c r="Z7" i="1" s="1"/>
  <c r="AA7" i="1" a="1"/>
  <c r="AA7" i="1" s="1"/>
  <c r="AA10" i="1" a="1"/>
  <c r="AA10" i="1" s="1"/>
  <c r="AB13" i="1" a="1"/>
  <c r="AB13" i="1" s="1"/>
  <c r="X12" i="1"/>
  <c r="AD10" i="1" a="1"/>
  <c r="AD10" i="1" s="1"/>
  <c r="Z10" i="1" a="1"/>
  <c r="Z10" i="1" s="1"/>
  <c r="X9" i="1"/>
  <c r="AB10" i="1" a="1"/>
  <c r="AB10" i="1" s="1"/>
  <c r="X17" i="1"/>
  <c r="X15" i="1"/>
  <c r="X19" i="1"/>
  <c r="X14" i="1"/>
  <c r="AA12" i="1" a="1"/>
  <c r="AA12" i="1" s="1"/>
  <c r="X6" i="1"/>
  <c r="X8" i="1"/>
  <c r="X18" i="1"/>
  <c r="AB12" i="1" a="1"/>
  <c r="AB12" i="1" s="1"/>
  <c r="AC12" i="1" a="1"/>
  <c r="AC12" i="1" s="1"/>
  <c r="X11" i="1"/>
  <c r="X13" i="1"/>
  <c r="X16" i="1"/>
  <c r="X7" i="1"/>
  <c r="X10" i="1"/>
  <c r="AA13" i="1" a="1"/>
  <c r="AA13" i="1" s="1"/>
  <c r="AA18" i="1" a="1"/>
  <c r="AA18" i="1" s="1"/>
  <c r="AC13" i="1" a="1"/>
  <c r="AC13" i="1" s="1"/>
  <c r="AB18" i="1" a="1"/>
  <c r="AB18" i="1" s="1"/>
  <c r="AD18" i="1" a="1"/>
  <c r="AD18" i="1" s="1"/>
  <c r="Z13" i="1" a="1"/>
  <c r="Z13" i="1" s="1"/>
  <c r="Z18" i="1" a="1"/>
  <c r="Z18" i="1" s="1"/>
  <c r="Z12" i="1" a="1"/>
  <c r="Z12" i="1" s="1"/>
  <c r="AD12" i="1" a="1"/>
  <c r="AD12" i="1" s="1"/>
  <c r="AD11" i="1" a="1"/>
  <c r="AD11" i="1" s="1"/>
  <c r="AB11" i="1" a="1"/>
  <c r="AB11" i="1" s="1"/>
  <c r="Z11" i="1" a="1"/>
  <c r="Z11" i="1" s="1"/>
  <c r="AA11" i="1" a="1"/>
  <c r="AA11" i="1" s="1"/>
  <c r="AC11" i="1" a="1"/>
  <c r="AC11" i="1" s="1"/>
  <c r="AD5" i="1" a="1"/>
  <c r="AD5" i="1" s="1"/>
  <c r="AA5" i="1" a="1"/>
  <c r="AA5" i="1" s="1"/>
  <c r="AB5" i="1" a="1"/>
  <c r="AB5" i="1" s="1"/>
  <c r="Z5" i="1" a="1"/>
  <c r="Z5" i="1" s="1"/>
  <c r="AC5" i="1" a="1"/>
  <c r="AC5" i="1" s="1"/>
  <c r="AA9" i="1" a="1"/>
  <c r="AA9" i="1" s="1"/>
  <c r="AB9" i="1" a="1"/>
  <c r="AB9" i="1" s="1"/>
  <c r="Z9" i="1" a="1"/>
  <c r="Z9" i="1" s="1"/>
  <c r="AC9" i="1" a="1"/>
  <c r="AC9" i="1" s="1"/>
  <c r="AD9" i="1" a="1"/>
  <c r="AD9" i="1" s="1"/>
  <c r="AC8" i="1" a="1"/>
  <c r="AC8" i="1" s="1"/>
  <c r="AA8" i="1" a="1"/>
  <c r="AA8" i="1" s="1"/>
  <c r="AB8" i="1" a="1"/>
  <c r="AB8" i="1" s="1"/>
  <c r="Z8" i="1" a="1"/>
  <c r="Z8" i="1" s="1"/>
  <c r="AD8" i="1" a="1"/>
  <c r="AD8" i="1" s="1"/>
  <c r="AC19" i="1" a="1"/>
  <c r="AC19" i="1" s="1"/>
  <c r="AA19" i="1" a="1"/>
  <c r="AA19" i="1" s="1"/>
  <c r="AD19" i="1" a="1"/>
  <c r="AD19" i="1" s="1"/>
  <c r="AB19" i="1" a="1"/>
  <c r="AB19" i="1" s="1"/>
  <c r="Z19" i="1" a="1"/>
  <c r="Z19" i="1" s="1"/>
  <c r="AD17" i="1" a="1"/>
  <c r="AD17" i="1" s="1"/>
  <c r="AB17" i="1" a="1"/>
  <c r="AB17" i="1" s="1"/>
  <c r="Z17" i="1" a="1"/>
  <c r="Z17" i="1" s="1"/>
  <c r="AC17" i="1" a="1"/>
  <c r="AC17" i="1" s="1"/>
  <c r="AA17" i="1" a="1"/>
  <c r="AA17" i="1" s="1"/>
  <c r="AD6" i="1" a="1"/>
  <c r="AD6" i="1" s="1"/>
  <c r="AB6" i="1" a="1"/>
  <c r="AB6" i="1" s="1"/>
  <c r="AA6" i="1" a="1"/>
  <c r="AA6" i="1" s="1"/>
  <c r="AC6" i="1" a="1"/>
  <c r="AC6" i="1" s="1"/>
  <c r="Z6" i="1" a="1"/>
  <c r="Z6" i="1" s="1"/>
  <c r="AC15" i="1" a="1"/>
  <c r="AC15" i="1" s="1"/>
  <c r="AD15" i="1" a="1"/>
  <c r="AD15" i="1" s="1"/>
  <c r="AB15" i="1" a="1"/>
  <c r="AB15" i="1" s="1"/>
  <c r="Z15" i="1" a="1"/>
  <c r="Z15" i="1" s="1"/>
  <c r="AA15" i="1" a="1"/>
  <c r="AA15" i="1" s="1"/>
  <c r="AC14" i="1" a="1"/>
  <c r="AC14" i="1" s="1"/>
  <c r="Z14" i="1" a="1"/>
  <c r="Z14" i="1" s="1"/>
  <c r="AD14" i="1" a="1"/>
  <c r="AD14" i="1" s="1"/>
  <c r="AA14" i="1" a="1"/>
  <c r="AA14" i="1" s="1"/>
  <c r="AB14" i="1" a="1"/>
  <c r="AB14" i="1" s="1"/>
  <c r="AA20" i="1" a="1"/>
  <c r="AA20" i="1" s="1"/>
  <c r="AD20" i="1" a="1"/>
  <c r="AD20" i="1" s="1"/>
  <c r="AC20" i="1" a="1"/>
  <c r="AC20" i="1" s="1"/>
  <c r="Z20" i="1" a="1"/>
  <c r="Z20" i="1" s="1"/>
  <c r="AB20" i="1" a="1"/>
  <c r="AB20" i="1" s="1"/>
  <c r="AD16" i="1" a="1"/>
  <c r="AD16" i="1" s="1"/>
  <c r="AB16" i="1" a="1"/>
  <c r="AB16" i="1" s="1"/>
  <c r="AA16" i="1" a="1"/>
  <c r="AA16" i="1" s="1"/>
  <c r="AC16" i="1" a="1"/>
  <c r="AC16" i="1" s="1"/>
  <c r="Z16" i="1" a="1"/>
  <c r="Z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<sst xmlns="http://schemas.openxmlformats.org/spreadsheetml/2006/main" count="461" uniqueCount="67">
  <si>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</si>
  <si>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</si>
  <si>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</si>
  <si>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</si>
  <si>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</si>
  <si>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</si>
  <si>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</si>
  <si>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</si>
  <si>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</si>
  <si>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</si>
  <si>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</si>
  <si>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</si>
  <si>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</si>
  <si>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</si>
  <si>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</si>
  <si>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</si>
  <si>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</si>
  <si>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</si>
  <si>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</si>
  <si>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</si>
  <si>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</si>
  <si>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</si>
  <si>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</si>
  <si>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</si>
  <si>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</si>
  <si>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</si>
  <si>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</si>
  <si>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</si>
  <si>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</si>
  <si>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</si>
  <si>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</si>
  <si>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</si>
  <si>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</si>
  <si>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</si>
  <si>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</si>
  <si>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</si>
  <si>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</si>
  <si>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</si>
  <si>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</si>
  <si>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</si>
  <si>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</si>
  <si>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</si>
  <si>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</si>
  <si>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</si>
  <si>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</si>
  <si>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</si>
  <si>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</si>
  <si>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</si>
  <si>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</si>
  <si>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</si>
  <si>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</si>
  <si>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</si>
  <si>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</si>
  <si>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</si>
  <si>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</si>
  <si>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</si>
  <si>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</si>
  <si>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</si>
  <si>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</si>
  <si>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</si>
  <si>
    <t xml:space="preserve">10 journée 3 match </t>
  </si>
  <si>
    <t xml:space="preserve">10 journée 2 match </t>
  </si>
  <si>
    <t xml:space="preserve">10 journée 1 match </t>
  </si>
  <si>
    <t xml:space="preserve">9 journée 3 match </t>
  </si>
  <si>
    <t xml:space="preserve">9 journée 2 match </t>
  </si>
  <si>
    <t xml:space="preserve">9 journée 1 match </t>
  </si>
  <si>
    <t xml:space="preserve">8 journée 3 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</si>
</sst>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0" fillId="0" borderId="1" xfId="0" applyBorder="1"/>
    <xf numFmtId="0" fontId="3" fillId="8" borderId="1" xfId="0" applyFont="1" applyFill="1" applyBorder="1"/>
    <xf numFmtId="0" fontId="4" fillId="0" borderId="1" xfId="0" applyFont="1" applyBorder="1"/>
  </cellXfs>
  <cellStyles count="1">
    <cellStyle name="Normal" xfId="0" builtinId="0"/>
  </cellStyles>
  <dxfs count="10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302"/>
  <sheetViews>
    <sheetView tabSelected="1" zoomScale="110" zoomScaleNormal="110" workbookViewId="0">
      <selection activeCell="H18" sqref="H18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5" max="8" width="8.7109375" customWidth="1"/>
    <col min="9" max="10" width="2" customWidth="1"/>
    <col min="11" max="11" width="3.42578125" customWidth="1"/>
    <col min="12" max="12" width="5" customWidth="1"/>
    <col min="13" max="13" width="6.28515625" customWidth="1"/>
    <col min="14" max="14" width="6.140625" customWidth="1"/>
    <col min="15" max="15" width="3.28515625" customWidth="1"/>
    <col min="16" max="16" width="3.140625" customWidth="1"/>
    <col min="17" max="17" width="3.7109375" customWidth="1"/>
    <col min="18" max="18" width="9.28515625" customWidth="1"/>
    <col min="19" max="19" width="5" customWidth="1"/>
    <col min="20" max="23" width="2.42578125" customWidth="1"/>
    <col min="24" max="24" width="8.7109375" customWidth="1"/>
    <col min="30" max="30" width="14.140625" customWidth="1"/>
    <col min="32" max="32" width="10" hidden="1" customWidth="1"/>
    <col min="33" max="34" width="5.42578125" customWidth="1"/>
    <col min="35" max="35" width="0" hidden="1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K4" s="20"/>
      <c r="L4" s="21" t="s">
        <v>47</v>
      </c>
      <c r="M4" s="21" t="s">
        <v>48</v>
      </c>
      <c r="N4" s="21" t="s">
        <v>49</v>
      </c>
      <c r="O4" s="21" t="s">
        <v>50</v>
      </c>
      <c r="P4" s="21" t="s">
        <v>51</v>
      </c>
      <c r="Q4" s="21" t="s">
        <v>52</v>
      </c>
      <c r="R4" s="21" t="s">
        <v>53</v>
      </c>
      <c r="S4" s="21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>
        <v>5</v>
      </c>
      <c r="F5" s="6">
        <v>4</v>
      </c>
      <c r="H5" s="1"/>
      <c r="I5">
        <f t="shared" ref="I5:I68" si="0">IF(E5="",0,IF(E5=13,IF(F5&lt;9,3,2),IF(E5&lt;9,0,1)))</f>
        <v>0</v>
      </c>
      <c r="J5">
        <f>IF(E5="",0,1)</f>
        <v>1</v>
      </c>
      <c r="K5" s="10" t="str">
        <f t="shared" ref="K5:K20" si="1">AI5</f>
        <v>A</v>
      </c>
      <c r="L5" s="20" cm="1">
        <f t="array" ref="L5">SUMPRODUCT((_eq1=K5)*(_sc1&lt;&gt;"")*1)+SUMPRODUCT((_eq2=K5)*(_sc2&lt;&gt;"")*1)</f>
        <v>1</v>
      </c>
      <c r="M5" s="20" cm="1">
        <f t="array" ref="M5">SUMPRODUCT((_eq1=K5)*(_sc1&gt;_sc2)*1)+SUMPRODUCT((_eq2=K5)*(_sc1&lt;_sc2)*1)</f>
        <v>1</v>
      </c>
      <c r="N5" s="20">
        <f>L5-M5</f>
        <v>0</v>
      </c>
      <c r="O5" s="20" cm="1">
        <f t="array" ref="O5">SUMPRODUCT((_eq1=K5)*(_sc1))+SUMPRODUCT((_eq2=K5)*_sc2)</f>
        <v>7</v>
      </c>
      <c r="P5" s="20" cm="1">
        <f t="array" ref="P5">SUMPRODUCT((_eq1=K5)*(_sc2))+SUMPRODUCT((_eq2=K5)*_sc1)</f>
        <v>2</v>
      </c>
      <c r="Q5" s="22">
        <f>IF(OR(L5=0,M5&lt;N5),0,1)</f>
        <v>1</v>
      </c>
      <c r="R5" s="20">
        <f>Q5*10000+(O5-P5)*100+O5+(20-ROW())/100-IF(K5=0,10000,0)</f>
        <v>10507.15</v>
      </c>
      <c r="S5" s="20">
        <f>IF(K5=0,1/0,RANK(R5,$R$5:$R$20))</f>
        <v>3</v>
      </c>
      <c r="X5" s="2">
        <f>IF(Y5="","",IF(INT(AF4)=INT(AF5),"",ROW()-4))</f>
        <v>1</v>
      </c>
      <c r="Y5" s="10" t="str" cm="1">
        <f t="array" ref="Y5">IFERROR(INDEX($K$5:$R$20,MATCH(ROW()-4,$S$5:$S$20,0),COLUMN(A1)),"")</f>
        <v>E</v>
      </c>
      <c r="Z5" s="10" cm="1">
        <f t="array" ref="Z5">IFERROR(INDEX($K$5:$R$20,MATCH($Y5,$K$5:$K$20,0),COLUMN()-24),"")</f>
        <v>1</v>
      </c>
      <c r="AA5" s="10" cm="1">
        <f t="array" ref="AA5">IFERROR(INDEX($K$5:$R$20,MATCH($Y5,$K$5:$K$20,0),COLUMN()-24),"")</f>
        <v>1</v>
      </c>
      <c r="AB5" s="10" cm="1">
        <f t="array" ref="AB5">IFERROR(INDEX($K$5:$R$20,MATCH($Y5,$K$5:$K$20,0),COLUMN()-24),"")</f>
        <v>0</v>
      </c>
      <c r="AC5" s="10" cm="1">
        <f t="array" ref="AC5">IFERROR(INDEX($K$5:$R$20,MATCH($Y5,$K$5:$K$20,0),COLUMN()-24),"")</f>
        <v>9</v>
      </c>
      <c r="AD5" s="10" cm="1">
        <f t="array" ref="AD5">IFERROR(INDEX($K$5:$R$20,MATCH($Y5,$K$5:$K$20,0),COLUMN()-24),"")</f>
        <v>0</v>
      </c>
      <c r="AE5" s="19" cm="1">
        <f t="array" ref="AE5">IFERROR(INDEX($K$5:$R$20,MATCH(ROW(G1),$S$5:$S$20,0),COLUMN(G1)),"")</f>
        <v>1</v>
      </c>
      <c r="AF5" s="10" cm="1">
        <f t="array" ref="AF5">IFERROR(INDEX($K$5:$R$20,MATCH(ROW(H1),$S$5:$S$20,0),COLUMN(H1)),"")</f>
        <v>10909.11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>
        <v>0</v>
      </c>
      <c r="F6" s="6">
        <v>9</v>
      </c>
      <c r="H6" s="1"/>
      <c r="I6">
        <f t="shared" si="0"/>
        <v>0</v>
      </c>
      <c r="J6">
        <f t="shared" ref="J6:J69" si="2">IF(E6="",0,1)</f>
        <v>1</v>
      </c>
      <c r="K6" s="10" t="str">
        <f t="shared" si="1"/>
        <v>B</v>
      </c>
      <c r="L6" s="20" cm="1">
        <f t="array" ref="L6">SUMPRODUCT((_eq1=K6)*(_sc1&lt;&gt;"")*1)+SUMPRODUCT((_eq2=K6)*(_sc2&lt;&gt;"")*1)</f>
        <v>1</v>
      </c>
      <c r="M6" s="20" cm="1">
        <f t="array" ref="M6">SUMPRODUCT((_eq1=K6)*(_sc1&gt;_sc2)*1)+SUMPRODUCT((_eq2=K6)*(_sc1&lt;_sc2)*1)</f>
        <v>1</v>
      </c>
      <c r="N6" s="20">
        <f t="shared" ref="N6:N16" si="3">L6-M6</f>
        <v>0</v>
      </c>
      <c r="O6" s="20" cm="1">
        <f t="array" ref="O6">SUMPRODUCT((_eq1=K6)*(_sc1))+SUMPRODUCT((_eq2=K6)*_sc2)</f>
        <v>5</v>
      </c>
      <c r="P6" s="20" cm="1">
        <f t="array" ref="P6">SUMPRODUCT((_eq1=K6)*(_sc2))+SUMPRODUCT((_eq2=K6)*_sc1)</f>
        <v>4</v>
      </c>
      <c r="Q6" s="22">
        <f t="shared" ref="Q6:Q20" si="4">IF(OR(L6=0,M6&lt;N6),0,1)</f>
        <v>1</v>
      </c>
      <c r="R6" s="20">
        <f t="shared" ref="R6:R20" si="5">Q6*10000+(O6-P6)*100+O6+(20-ROW())/100-IF(K6=0,10000,0)</f>
        <v>10105.14</v>
      </c>
      <c r="S6" s="20">
        <f t="shared" ref="S6:S20" si="6">IF(K6=0,1/0,RANK(R6,$R$5:$R$20))</f>
        <v>7</v>
      </c>
      <c r="X6" s="2">
        <f t="shared" ref="X6:X20" si="7">IF(Y6="","",IF(INT(AF5)=INT(AF6),"",ROW()-4))</f>
        <v>2</v>
      </c>
      <c r="Y6" s="10" t="str" cm="1">
        <f t="array" ref="Y6">IFERROR(INDEX($K$5:$R$20,MATCH(ROW()-4,$S$5:$S$20,0),COLUMN(A2)),"")</f>
        <v>G</v>
      </c>
      <c r="Z6" s="10" cm="1">
        <f t="array" ref="Z6">IFERROR(INDEX($K$5:$R$20,MATCH($Y6,$K$5:$K$20,0),COLUMN()-24),"")</f>
        <v>1</v>
      </c>
      <c r="AA6" s="10" cm="1">
        <f t="array" ref="AA6">IFERROR(INDEX($K$5:$R$20,MATCH($Y6,$K$5:$K$20,0),COLUMN()-24),"")</f>
        <v>1</v>
      </c>
      <c r="AB6" s="10" cm="1">
        <f t="array" ref="AB6">IFERROR(INDEX($K$5:$R$20,MATCH($Y6,$K$5:$K$20,0),COLUMN()-24),"")</f>
        <v>0</v>
      </c>
      <c r="AC6" s="10" cm="1">
        <f t="array" ref="AC6">IFERROR(INDEX($K$5:$R$20,MATCH($Y6,$K$5:$K$20,0),COLUMN()-24),"")</f>
        <v>8</v>
      </c>
      <c r="AD6" s="10" cm="1">
        <f t="array" ref="AD6">IFERROR(INDEX($K$5:$R$20,MATCH($Y6,$K$5:$K$20,0),COLUMN()-24),"")</f>
        <v>1</v>
      </c>
      <c r="AE6" s="19" cm="1">
        <f t="array" ref="AE6">IFERROR(INDEX($K$5:$R$20,MATCH(ROW(G2),$S$5:$S$20,0),COLUMN(G2)),"")</f>
        <v>1</v>
      </c>
      <c r="AF6" s="10" cm="1">
        <f t="array" ref="AF6">IFERROR(INDEX($K$5:$R$20,MATCH(ROW(H2),$S$5:$S$20,0),COLUMN(H2)),"")</f>
        <v>10708.09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>
        <v>6</v>
      </c>
      <c r="F7" s="6">
        <v>3</v>
      </c>
      <c r="H7" s="1"/>
      <c r="I7">
        <f t="shared" si="0"/>
        <v>0</v>
      </c>
      <c r="J7">
        <f t="shared" si="2"/>
        <v>1</v>
      </c>
      <c r="K7" s="10" t="str">
        <f t="shared" si="1"/>
        <v>C</v>
      </c>
      <c r="L7" s="20" cm="1">
        <f t="array" ref="L7">SUMPRODUCT((_eq1=K7)*(_sc1&lt;&gt;"")*1)+SUMPRODUCT((_eq2=K7)*(_sc2&lt;&gt;"")*1)</f>
        <v>1</v>
      </c>
      <c r="M7" s="20" cm="1">
        <f t="array" ref="M7">SUMPRODUCT((_eq1=K7)*(_sc1&gt;_sc2)*1)+SUMPRODUCT((_eq2=K7)*(_sc1&lt;_sc2)*1)</f>
        <v>1</v>
      </c>
      <c r="N7" s="20">
        <f t="shared" si="3"/>
        <v>0</v>
      </c>
      <c r="O7" s="20" cm="1">
        <f t="array" ref="O7">SUMPRODUCT((_eq1=K7)*(_sc1))+SUMPRODUCT((_eq2=K7)*_sc2)</f>
        <v>6</v>
      </c>
      <c r="P7" s="20" cm="1">
        <f t="array" ref="P7">SUMPRODUCT((_eq1=K7)*(_sc2))+SUMPRODUCT((_eq2=K7)*_sc1)</f>
        <v>3</v>
      </c>
      <c r="Q7" s="22">
        <f t="shared" si="4"/>
        <v>1</v>
      </c>
      <c r="R7" s="20">
        <f t="shared" si="5"/>
        <v>10306.129999999999</v>
      </c>
      <c r="S7" s="20">
        <f t="shared" si="6"/>
        <v>5</v>
      </c>
      <c r="X7" s="2">
        <f t="shared" si="7"/>
        <v>3</v>
      </c>
      <c r="Y7" s="10" t="str" cm="1">
        <f t="array" ref="Y7">IFERROR(INDEX($K$5:$R$20,MATCH(ROW()-4,$S$5:$S$20,0),COLUMN(A3)),"")</f>
        <v>A</v>
      </c>
      <c r="Z7" s="10" cm="1">
        <f t="array" ref="Z7">IFERROR(INDEX($K$5:$R$20,MATCH($Y7,$K$5:$K$20,0),COLUMN()-24),"")</f>
        <v>1</v>
      </c>
      <c r="AA7" s="10" cm="1">
        <f t="array" ref="AA7">IFERROR(INDEX($K$5:$R$20,MATCH($Y7,$K$5:$K$20,0),COLUMN()-24),"")</f>
        <v>1</v>
      </c>
      <c r="AB7" s="10" cm="1">
        <f t="array" ref="AB7">IFERROR(INDEX($K$5:$R$20,MATCH($Y7,$K$5:$K$20,0),COLUMN()-24),"")</f>
        <v>0</v>
      </c>
      <c r="AC7" s="10" cm="1">
        <f t="array" ref="AC7">IFERROR(INDEX($K$5:$R$20,MATCH($Y7,$K$5:$K$20,0),COLUMN()-24),"")</f>
        <v>7</v>
      </c>
      <c r="AD7" s="10" cm="1">
        <f t="array" ref="AD7">IFERROR(INDEX($K$5:$R$20,MATCH($Y7,$K$5:$K$20,0),COLUMN()-24),"")</f>
        <v>2</v>
      </c>
      <c r="AE7" s="19" cm="1">
        <f t="array" ref="AE7">IFERROR(INDEX($K$5:$R$20,MATCH(ROW(G3),$S$5:$S$20,0),COLUMN(G3)),"")</f>
        <v>1</v>
      </c>
      <c r="AF7" s="10" cm="1">
        <f t="array" ref="AF7">IFERROR(INDEX($K$5:$R$20,MATCH(ROW(H3),$S$5:$S$20,0),COLUMN(H3)),"")</f>
        <v>10507.15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>
        <v>2</v>
      </c>
      <c r="F8" s="6">
        <v>7</v>
      </c>
      <c r="H8" s="1"/>
      <c r="I8">
        <f t="shared" si="0"/>
        <v>0</v>
      </c>
      <c r="J8">
        <f t="shared" si="2"/>
        <v>1</v>
      </c>
      <c r="K8" s="10" t="str">
        <f t="shared" si="1"/>
        <v>D</v>
      </c>
      <c r="L8" s="20" cm="1">
        <f t="array" ref="L8">SUMPRODUCT((_eq1=K8)*(_sc1&lt;&gt;"")*1)+SUMPRODUCT((_eq2=K8)*(_sc2&lt;&gt;"")*1)</f>
        <v>1</v>
      </c>
      <c r="M8" s="20" cm="1">
        <f t="array" ref="M8">SUMPRODUCT((_eq1=K8)*(_sc1&gt;_sc2)*1)+SUMPRODUCT((_eq2=K8)*(_sc1&lt;_sc2)*1)</f>
        <v>0</v>
      </c>
      <c r="N8" s="20">
        <f t="shared" si="3"/>
        <v>1</v>
      </c>
      <c r="O8" s="20" cm="1">
        <f t="array" ref="O8">SUMPRODUCT((_eq1=K8)*(_sc1))+SUMPRODUCT((_eq2=K8)*_sc2)</f>
        <v>1</v>
      </c>
      <c r="P8" s="20" cm="1">
        <f t="array" ref="P8">SUMPRODUCT((_eq1=K8)*(_sc2))+SUMPRODUCT((_eq2=K8)*_sc1)</f>
        <v>8</v>
      </c>
      <c r="Q8" s="22">
        <f t="shared" si="4"/>
        <v>0</v>
      </c>
      <c r="R8" s="20">
        <f t="shared" si="5"/>
        <v>-698.88</v>
      </c>
      <c r="S8" s="20">
        <f t="shared" si="6"/>
        <v>14</v>
      </c>
      <c r="X8" s="2" t="str">
        <f t="shared" si="7"/>
        <v/>
      </c>
      <c r="Y8" s="10" t="str" cm="1">
        <f t="array" ref="Y8">IFERROR(INDEX($K$5:$R$20,MATCH(ROW()-4,$S$5:$S$20,0),COLUMN(A4)),"")</f>
        <v>I</v>
      </c>
      <c r="Z8" s="10" cm="1">
        <f t="array" ref="Z8">IFERROR(INDEX($K$5:$R$20,MATCH($Y8,$K$5:$K$20,0),COLUMN()-24),"")</f>
        <v>1</v>
      </c>
      <c r="AA8" s="10" cm="1">
        <f t="array" ref="AA8">IFERROR(INDEX($K$5:$R$20,MATCH($Y8,$K$5:$K$20,0),COLUMN()-24),"")</f>
        <v>1</v>
      </c>
      <c r="AB8" s="10" cm="1">
        <f t="array" ref="AB8">IFERROR(INDEX($K$5:$R$20,MATCH($Y8,$K$5:$K$20,0),COLUMN()-24),"")</f>
        <v>0</v>
      </c>
      <c r="AC8" s="10" cm="1">
        <f t="array" ref="AC8">IFERROR(INDEX($K$5:$R$20,MATCH($Y8,$K$5:$K$20,0),COLUMN()-24),"")</f>
        <v>7</v>
      </c>
      <c r="AD8" s="10" cm="1">
        <f t="array" ref="AD8">IFERROR(INDEX($K$5:$R$20,MATCH($Y8,$K$5:$K$20,0),COLUMN()-24),"")</f>
        <v>2</v>
      </c>
      <c r="AE8" s="19" cm="1">
        <f t="array" ref="AE8">IFERROR(INDEX($K$5:$R$20,MATCH(ROW(G4),$S$5:$S$20,0),COLUMN(G4)),"")</f>
        <v>1</v>
      </c>
      <c r="AF8" s="10" cm="1">
        <f t="array" ref="AF8">IFERROR(INDEX($K$5:$R$20,MATCH(ROW(H4),$S$5:$S$20,0),COLUMN(H4)),"")</f>
        <v>10507.07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>
        <v>8</v>
      </c>
      <c r="F9" s="6">
        <v>1</v>
      </c>
      <c r="H9" s="1"/>
      <c r="I9">
        <f t="shared" si="0"/>
        <v>0</v>
      </c>
      <c r="J9">
        <f t="shared" si="2"/>
        <v>1</v>
      </c>
      <c r="K9" s="10" t="str">
        <f t="shared" si="1"/>
        <v>E</v>
      </c>
      <c r="L9" s="20" cm="1">
        <f t="array" ref="L9">SUMPRODUCT((_eq1=K9)*(_sc1&lt;&gt;"")*1)+SUMPRODUCT((_eq2=K9)*(_sc2&lt;&gt;"")*1)</f>
        <v>1</v>
      </c>
      <c r="M9" s="20" cm="1">
        <f t="array" ref="M9">SUMPRODUCT((_eq1=K9)*(_sc1&gt;_sc2)*1)+SUMPRODUCT((_eq2=K9)*(_sc1&lt;_sc2)*1)</f>
        <v>1</v>
      </c>
      <c r="N9" s="20">
        <f t="shared" si="3"/>
        <v>0</v>
      </c>
      <c r="O9" s="20" cm="1">
        <f t="array" ref="O9">SUMPRODUCT((_eq1=K9)*(_sc1))+SUMPRODUCT((_eq2=K9)*_sc2)</f>
        <v>9</v>
      </c>
      <c r="P9" s="20" cm="1">
        <f t="array" ref="P9">SUMPRODUCT((_eq1=K9)*(_sc2))+SUMPRODUCT((_eq2=K9)*_sc1)</f>
        <v>0</v>
      </c>
      <c r="Q9" s="22">
        <f t="shared" si="4"/>
        <v>1</v>
      </c>
      <c r="R9" s="20">
        <f t="shared" si="5"/>
        <v>10909.11</v>
      </c>
      <c r="S9" s="20">
        <f t="shared" si="6"/>
        <v>1</v>
      </c>
      <c r="X9" s="2">
        <f t="shared" si="7"/>
        <v>5</v>
      </c>
      <c r="Y9" s="10" t="str" cm="1">
        <f t="array" ref="Y9">IFERROR(INDEX($K$5:$R$20,MATCH(ROW()-4,$S$5:$S$20,0),COLUMN(A5)),"")</f>
        <v>C</v>
      </c>
      <c r="Z9" s="10" cm="1">
        <f t="array" ref="Z9">IFERROR(INDEX($K$5:$R$20,MATCH($Y9,$K$5:$K$20,0),COLUMN()-24),"")</f>
        <v>1</v>
      </c>
      <c r="AA9" s="10" cm="1">
        <f t="array" ref="AA9">IFERROR(INDEX($K$5:$R$20,MATCH($Y9,$K$5:$K$20,0),COLUMN()-24),"")</f>
        <v>1</v>
      </c>
      <c r="AB9" s="10" cm="1">
        <f t="array" ref="AB9">IFERROR(INDEX($K$5:$R$20,MATCH($Y9,$K$5:$K$20,0),COLUMN()-24),"")</f>
        <v>0</v>
      </c>
      <c r="AC9" s="10" cm="1">
        <f t="array" ref="AC9">IFERROR(INDEX($K$5:$R$20,MATCH($Y9,$K$5:$K$20,0),COLUMN()-24),"")</f>
        <v>6</v>
      </c>
      <c r="AD9" s="10" cm="1">
        <f t="array" ref="AD9">IFERROR(INDEX($K$5:$R$20,MATCH($Y9,$K$5:$K$20,0),COLUMN()-24),"")</f>
        <v>3</v>
      </c>
      <c r="AE9" s="19" cm="1">
        <f t="array" ref="AE9">IFERROR(INDEX($K$5:$R$20,MATCH(ROW(G5),$S$5:$S$20,0),COLUMN(G5)),"")</f>
        <v>1</v>
      </c>
      <c r="AF9" s="10" cm="1">
        <f t="array" ref="AF9">IFERROR(INDEX($K$5:$R$20,MATCH(ROW(H5),$S$5:$S$20,0),COLUMN(H5)),"")</f>
        <v>10306.129999999999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>
        <v>7</v>
      </c>
      <c r="F10" s="6">
        <v>2</v>
      </c>
      <c r="H10" s="1"/>
      <c r="I10">
        <f t="shared" si="0"/>
        <v>0</v>
      </c>
      <c r="J10">
        <f t="shared" si="2"/>
        <v>1</v>
      </c>
      <c r="K10" s="10" t="str">
        <f t="shared" si="1"/>
        <v>F</v>
      </c>
      <c r="L10" s="20" cm="1">
        <f t="array" ref="L10">SUMPRODUCT((_eq1=K10)*(_sc1&lt;&gt;"")*1)+SUMPRODUCT((_eq2=K10)*(_sc2&lt;&gt;"")*1)</f>
        <v>1</v>
      </c>
      <c r="M10" s="20" cm="1">
        <f t="array" ref="M10">SUMPRODUCT((_eq1=K10)*(_sc1&gt;_sc2)*1)+SUMPRODUCT((_eq2=K10)*(_sc1&lt;_sc2)*1)</f>
        <v>0</v>
      </c>
      <c r="N10" s="20">
        <f t="shared" si="3"/>
        <v>1</v>
      </c>
      <c r="O10" s="20" cm="1">
        <f t="array" ref="O10">SUMPRODUCT((_eq1=K10)*(_sc1))+SUMPRODUCT((_eq2=K10)*_sc2)</f>
        <v>2</v>
      </c>
      <c r="P10" s="20" cm="1">
        <f t="array" ref="P10">SUMPRODUCT((_eq1=K10)*(_sc2))+SUMPRODUCT((_eq2=K10)*_sc1)</f>
        <v>7</v>
      </c>
      <c r="Q10" s="22">
        <f t="shared" si="4"/>
        <v>0</v>
      </c>
      <c r="R10" s="20">
        <f t="shared" si="5"/>
        <v>-497.9</v>
      </c>
      <c r="S10" s="20">
        <f t="shared" si="6"/>
        <v>12</v>
      </c>
      <c r="X10" s="2" t="str">
        <f t="shared" si="7"/>
        <v/>
      </c>
      <c r="Y10" s="10" t="str" cm="1">
        <f t="array" ref="Y10">IFERROR(INDEX($K$5:$R$20,MATCH(ROW()-4,$S$5:$S$20,0),COLUMN(A6)),"")</f>
        <v>M</v>
      </c>
      <c r="Z10" s="10" cm="1">
        <f t="array" ref="Z10">IFERROR(INDEX($K$5:$R$20,MATCH($Y10,$K$5:$K$20,0),COLUMN()-24),"")</f>
        <v>1</v>
      </c>
      <c r="AA10" s="10" cm="1">
        <f t="array" ref="AA10">IFERROR(INDEX($K$5:$R$20,MATCH($Y10,$K$5:$K$20,0),COLUMN()-24),"")</f>
        <v>1</v>
      </c>
      <c r="AB10" s="10" cm="1">
        <f t="array" ref="AB10">IFERROR(INDEX($K$5:$R$20,MATCH($Y10,$K$5:$K$20,0),COLUMN()-24),"")</f>
        <v>0</v>
      </c>
      <c r="AC10" s="10" cm="1">
        <f t="array" ref="AC10">IFERROR(INDEX($K$5:$R$20,MATCH($Y10,$K$5:$K$20,0),COLUMN()-24),"")</f>
        <v>6</v>
      </c>
      <c r="AD10" s="10" cm="1">
        <f t="array" ref="AD10">IFERROR(INDEX($K$5:$R$20,MATCH($Y10,$K$5:$K$20,0),COLUMN()-24),"")</f>
        <v>3</v>
      </c>
      <c r="AE10" s="19" cm="1">
        <f t="array" ref="AE10">IFERROR(INDEX($K$5:$R$20,MATCH(ROW(G6),$S$5:$S$20,0),COLUMN(G6)),"")</f>
        <v>1</v>
      </c>
      <c r="AF10" s="10" cm="1">
        <f t="array" ref="AF10">IFERROR(INDEX($K$5:$R$20,MATCH(ROW(H6),$S$5:$S$20,0),COLUMN(H6)),"")</f>
        <v>10306.030000000001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>
        <v>6</v>
      </c>
      <c r="F11" s="6">
        <v>3</v>
      </c>
      <c r="G11" s="1"/>
      <c r="H11" s="1"/>
      <c r="I11">
        <f t="shared" si="0"/>
        <v>0</v>
      </c>
      <c r="J11">
        <f t="shared" si="2"/>
        <v>1</v>
      </c>
      <c r="K11" s="10" t="str">
        <f t="shared" si="1"/>
        <v>G</v>
      </c>
      <c r="L11" s="20" cm="1">
        <f t="array" ref="L11">SUMPRODUCT((_eq1=K11)*(_sc1&lt;&gt;"")*1)+SUMPRODUCT((_eq2=K11)*(_sc2&lt;&gt;"")*1)</f>
        <v>1</v>
      </c>
      <c r="M11" s="20" cm="1">
        <f t="array" ref="M11">SUMPRODUCT((_eq1=K11)*(_sc1&gt;_sc2)*1)+SUMPRODUCT((_eq2=K11)*(_sc1&lt;_sc2)*1)</f>
        <v>1</v>
      </c>
      <c r="N11" s="20">
        <f t="shared" si="3"/>
        <v>0</v>
      </c>
      <c r="O11" s="20" cm="1">
        <f t="array" ref="O11">SUMPRODUCT((_eq1=K11)*(_sc1))+SUMPRODUCT((_eq2=K11)*_sc2)</f>
        <v>8</v>
      </c>
      <c r="P11" s="20" cm="1">
        <f t="array" ref="P11">SUMPRODUCT((_eq1=K11)*(_sc2))+SUMPRODUCT((_eq2=K11)*_sc1)</f>
        <v>1</v>
      </c>
      <c r="Q11" s="22">
        <f t="shared" si="4"/>
        <v>1</v>
      </c>
      <c r="R11" s="20">
        <f t="shared" si="5"/>
        <v>10708.09</v>
      </c>
      <c r="S11" s="20">
        <f t="shared" si="6"/>
        <v>2</v>
      </c>
      <c r="X11" s="2">
        <f t="shared" si="7"/>
        <v>7</v>
      </c>
      <c r="Y11" s="10" t="str" cm="1">
        <f t="array" ref="Y11">IFERROR(INDEX($K$5:$R$20,MATCH(ROW()-4,$S$5:$S$20,0),COLUMN(A7)),"")</f>
        <v>B</v>
      </c>
      <c r="Z11" s="10" cm="1">
        <f t="array" ref="Z11">IFERROR(INDEX($K$5:$R$20,MATCH($Y11,$K$5:$K$20,0),COLUMN()-24),"")</f>
        <v>1</v>
      </c>
      <c r="AA11" s="10" cm="1">
        <f t="array" ref="AA11">IFERROR(INDEX($K$5:$R$20,MATCH($Y11,$K$5:$K$20,0),COLUMN()-24),"")</f>
        <v>1</v>
      </c>
      <c r="AB11" s="10" cm="1">
        <f t="array" ref="AB11">IFERROR(INDEX($K$5:$R$20,MATCH($Y11,$K$5:$K$20,0),COLUMN()-24),"")</f>
        <v>0</v>
      </c>
      <c r="AC11" s="10" cm="1">
        <f t="array" ref="AC11">IFERROR(INDEX($K$5:$R$20,MATCH($Y11,$K$5:$K$20,0),COLUMN()-24),"")</f>
        <v>5</v>
      </c>
      <c r="AD11" s="10" cm="1">
        <f t="array" ref="AD11">IFERROR(INDEX($K$5:$R$20,MATCH($Y11,$K$5:$K$20,0),COLUMN()-24),"")</f>
        <v>4</v>
      </c>
      <c r="AE11" s="19" cm="1">
        <f t="array" ref="AE11">IFERROR(INDEX($K$5:$R$20,MATCH(ROW(G7),$S$5:$S$20,0),COLUMN(G7)),"")</f>
        <v>1</v>
      </c>
      <c r="AF11" s="10" cm="1">
        <f t="array" ref="AF11">IFERROR(INDEX($K$5:$R$20,MATCH(ROW(H7),$S$5:$S$20,0),COLUMN(H7)),"")</f>
        <v>10105.14</v>
      </c>
      <c r="AI11" s="10" t="s">
        <v>7</v>
      </c>
    </row>
    <row r="12" spans="2:35" ht="22.5" customHeight="1" x14ac:dyDescent="0.25">
      <c r="B12" s="4">
        <v>8</v>
      </c>
      <c r="C12" s="7"/>
      <c r="D12" s="18"/>
      <c r="E12" s="6">
        <v>0</v>
      </c>
      <c r="F12" s="6">
        <v>0</v>
      </c>
      <c r="G12" s="1"/>
      <c r="H12" s="1"/>
      <c r="I12">
        <f t="shared" si="0"/>
        <v>0</v>
      </c>
      <c r="J12">
        <f t="shared" si="2"/>
        <v>1</v>
      </c>
      <c r="K12" s="10" t="str">
        <f t="shared" si="1"/>
        <v>H</v>
      </c>
      <c r="L12" s="20" cm="1">
        <f t="array" ref="L12">SUMPRODUCT((_eq1=K12)*(_sc1&lt;&gt;"")*1)+SUMPRODUCT((_eq2=K12)*(_sc2&lt;&gt;"")*1)</f>
        <v>1</v>
      </c>
      <c r="M12" s="20" cm="1">
        <f t="array" ref="M12">SUMPRODUCT((_eq1=K12)*(_sc1&gt;_sc2)*1)+SUMPRODUCT((_eq2=K12)*(_sc1&lt;_sc2)*1)</f>
        <v>0</v>
      </c>
      <c r="N12" s="20">
        <f t="shared" si="3"/>
        <v>1</v>
      </c>
      <c r="O12" s="20" cm="1">
        <f t="array" ref="O12">SUMPRODUCT((_eq1=K12)*(_sc1))+SUMPRODUCT((_eq2=K12)*_sc2)</f>
        <v>4</v>
      </c>
      <c r="P12" s="20" cm="1">
        <f t="array" ref="P12">SUMPRODUCT((_eq1=K12)*(_sc2))+SUMPRODUCT((_eq2=K12)*_sc1)</f>
        <v>5</v>
      </c>
      <c r="Q12" s="22">
        <f t="shared" si="4"/>
        <v>0</v>
      </c>
      <c r="R12" s="20">
        <f t="shared" si="5"/>
        <v>-95.92</v>
      </c>
      <c r="S12" s="20">
        <f t="shared" si="6"/>
        <v>9</v>
      </c>
      <c r="X12" s="2">
        <f t="shared" si="7"/>
        <v>8</v>
      </c>
      <c r="Y12" s="10" t="str" cm="1">
        <f t="array" ref="Y12">IFERROR(INDEX($K$5:$R$20,MATCH(ROW()-4,$S$5:$S$20,0),COLUMN(A8)),"")</f>
        <v>O</v>
      </c>
      <c r="Z12" s="10" cm="1">
        <f t="array" ref="Z12">IFERROR(INDEX($K$5:$R$20,MATCH($Y12,$K$5:$K$20,0),COLUMN()-24),"")</f>
        <v>0</v>
      </c>
      <c r="AA12" s="10" cm="1">
        <f t="array" ref="AA12">IFERROR(INDEX($K$5:$R$20,MATCH($Y12,$K$5:$K$20,0),COLUMN()-24),"")</f>
        <v>0</v>
      </c>
      <c r="AB12" s="10" cm="1">
        <f t="array" ref="AB12">IFERROR(INDEX($K$5:$R$20,MATCH($Y12,$K$5:$K$20,0),COLUMN()-24),"")</f>
        <v>0</v>
      </c>
      <c r="AC12" s="10" cm="1">
        <f t="array" ref="AC12">IFERROR(INDEX($K$5:$R$20,MATCH($Y12,$K$5:$K$20,0),COLUMN()-24),"")</f>
        <v>0</v>
      </c>
      <c r="AD12" s="10" cm="1">
        <f t="array" ref="AD12">IFERROR(INDEX($K$5:$R$20,MATCH($Y12,$K$5:$K$20,0),COLUMN()-24),"")</f>
        <v>0</v>
      </c>
      <c r="AE12" s="11" cm="1">
        <f t="array" ref="AE12">IFERROR(INDEX($K$5:$R$20,MATCH(ROW(G8),$S$5:$S$20,0),COLUMN(G8)),"")</f>
        <v>0</v>
      </c>
      <c r="AF12" s="10" cm="1">
        <f t="array" ref="AF12">IFERROR(INDEX($K$5:$R$20,MATCH(ROW(H8),$S$5:$S$20,0),COLUMN(H8)),"")</f>
        <v>0.01</v>
      </c>
      <c r="AI12" s="10" t="s">
        <v>9</v>
      </c>
    </row>
    <row r="13" spans="2:35" ht="22.5" customHeight="1" x14ac:dyDescent="0.25">
      <c r="G13" s="1"/>
      <c r="H13" s="1"/>
      <c r="I13">
        <f t="shared" si="0"/>
        <v>0</v>
      </c>
      <c r="J13">
        <f t="shared" si="2"/>
        <v>0</v>
      </c>
      <c r="K13" s="10" t="str">
        <f t="shared" si="1"/>
        <v>I</v>
      </c>
      <c r="L13" s="20" cm="1">
        <f t="array" ref="L13">SUMPRODUCT((_eq1=K13)*(_sc1&lt;&gt;"")*1)+SUMPRODUCT((_eq2=K13)*(_sc2&lt;&gt;"")*1)</f>
        <v>1</v>
      </c>
      <c r="M13" s="20" cm="1">
        <f t="array" ref="M13">SUMPRODUCT((_eq1=K13)*(_sc1&gt;_sc2)*1)+SUMPRODUCT((_eq2=K13)*(_sc1&lt;_sc2)*1)</f>
        <v>1</v>
      </c>
      <c r="N13" s="20">
        <f t="shared" si="3"/>
        <v>0</v>
      </c>
      <c r="O13" s="20" cm="1">
        <f t="array" ref="O13">SUMPRODUCT((_eq1=K13)*(_sc1))+SUMPRODUCT((_eq2=K13)*_sc2)</f>
        <v>7</v>
      </c>
      <c r="P13" s="20" cm="1">
        <f t="array" ref="P13">SUMPRODUCT((_eq1=K13)*(_sc2))+SUMPRODUCT((_eq2=K13)*_sc1)</f>
        <v>2</v>
      </c>
      <c r="Q13" s="22">
        <f t="shared" si="4"/>
        <v>1</v>
      </c>
      <c r="R13" s="20">
        <f t="shared" si="5"/>
        <v>10507.07</v>
      </c>
      <c r="S13" s="20">
        <f t="shared" si="6"/>
        <v>4</v>
      </c>
      <c r="X13" s="2">
        <f t="shared" si="7"/>
        <v>9</v>
      </c>
      <c r="Y13" s="10" t="str" cm="1">
        <f t="array" ref="Y13">IFERROR(INDEX($K$5:$R$20,MATCH(ROW()-4,$S$5:$S$20,0),COLUMN(A9)),"")</f>
        <v>H</v>
      </c>
      <c r="Z13" s="10" cm="1">
        <f t="array" ref="Z13">IFERROR(INDEX($K$5:$R$20,MATCH($Y13,$K$5:$K$20,0),COLUMN()-24),"")</f>
        <v>1</v>
      </c>
      <c r="AA13" s="10" cm="1">
        <f t="array" ref="AA13">IFERROR(INDEX($K$5:$R$20,MATCH($Y13,$K$5:$K$20,0),COLUMN()-24),"")</f>
        <v>0</v>
      </c>
      <c r="AB13" s="10" cm="1">
        <f t="array" ref="AB13">IFERROR(INDEX($K$5:$R$20,MATCH($Y13,$K$5:$K$20,0),COLUMN()-24),"")</f>
        <v>1</v>
      </c>
      <c r="AC13" s="10" cm="1">
        <f t="array" ref="AC13">IFERROR(INDEX($K$5:$R$20,MATCH($Y13,$K$5:$K$20,0),COLUMN()-24),"")</f>
        <v>4</v>
      </c>
      <c r="AD13" s="10" cm="1">
        <f t="array" ref="AD13">IFERROR(INDEX($K$5:$R$20,MATCH($Y13,$K$5:$K$20,0),COLUMN()-24),"")</f>
        <v>5</v>
      </c>
      <c r="AE13" s="11" cm="1">
        <f t="array" ref="AE13">IFERROR(INDEX($K$5:$R$20,MATCH(ROW(G9),$S$5:$S$20,0),COLUMN(G9)),"")</f>
        <v>0</v>
      </c>
      <c r="AF13" s="10" cm="1">
        <f t="array" ref="AF13">IFERROR(INDEX($K$5:$R$20,MATCH(ROW(H9),$S$5:$S$20,0),COLUMN(H9)),"")</f>
        <v>-95.92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>
        <f t="shared" si="0"/>
        <v>0</v>
      </c>
      <c r="J14">
        <f t="shared" si="2"/>
        <v>0</v>
      </c>
      <c r="K14" s="10" t="str">
        <f t="shared" si="1"/>
        <v>J</v>
      </c>
      <c r="L14" s="20" cm="1">
        <f t="array" ref="L14">SUMPRODUCT((_eq1=K14)*(_sc1&lt;&gt;"")*1)+SUMPRODUCT((_eq2=K14)*(_sc2&lt;&gt;"")*1)</f>
        <v>1</v>
      </c>
      <c r="M14" s="20" cm="1">
        <f t="array" ref="M14">SUMPRODUCT((_eq1=K14)*(_sc1&gt;_sc2)*1)+SUMPRODUCT((_eq2=K14)*(_sc1&lt;_sc2)*1)</f>
        <v>0</v>
      </c>
      <c r="N14" s="20">
        <f t="shared" si="3"/>
        <v>1</v>
      </c>
      <c r="O14" s="20" cm="1">
        <f t="array" ref="O14">SUMPRODUCT((_eq1=K14)*(_sc1))+SUMPRODUCT((_eq2=K14)*_sc2)</f>
        <v>3</v>
      </c>
      <c r="P14" s="20" cm="1">
        <f t="array" ref="P14">SUMPRODUCT((_eq1=K14)*(_sc2))+SUMPRODUCT((_eq2=K14)*_sc1)</f>
        <v>6</v>
      </c>
      <c r="Q14" s="22">
        <f t="shared" si="4"/>
        <v>0</v>
      </c>
      <c r="R14" s="20">
        <f t="shared" si="5"/>
        <v>-296.94</v>
      </c>
      <c r="S14" s="20">
        <f t="shared" si="6"/>
        <v>10</v>
      </c>
      <c r="X14" s="2">
        <f t="shared" si="7"/>
        <v>10</v>
      </c>
      <c r="Y14" s="10" t="str" cm="1">
        <f t="array" ref="Y14">IFERROR(INDEX($K$5:$R$20,MATCH(ROW()-4,$S$5:$S$20,0),COLUMN(A10)),"")</f>
        <v>J</v>
      </c>
      <c r="Z14" s="10" cm="1">
        <f t="array" ref="Z14">IFERROR(INDEX($K$5:$R$20,MATCH($Y14,$K$5:$K$20,0),COLUMN()-24),"")</f>
        <v>1</v>
      </c>
      <c r="AA14" s="10" cm="1">
        <f t="array" ref="AA14">IFERROR(INDEX($K$5:$R$20,MATCH($Y14,$K$5:$K$20,0),COLUMN()-24),"")</f>
        <v>0</v>
      </c>
      <c r="AB14" s="10" cm="1">
        <f t="array" ref="AB14">IFERROR(INDEX($K$5:$R$20,MATCH($Y14,$K$5:$K$20,0),COLUMN()-24),"")</f>
        <v>1</v>
      </c>
      <c r="AC14" s="10" cm="1">
        <f t="array" ref="AC14">IFERROR(INDEX($K$5:$R$20,MATCH($Y14,$K$5:$K$20,0),COLUMN()-24),"")</f>
        <v>3</v>
      </c>
      <c r="AD14" s="10" cm="1">
        <f t="array" ref="AD14">IFERROR(INDEX($K$5:$R$20,MATCH($Y14,$K$5:$K$20,0),COLUMN()-24),"")</f>
        <v>6</v>
      </c>
      <c r="AE14" s="11" cm="1">
        <f t="array" ref="AE14">IFERROR(INDEX($K$5:$R$20,MATCH(ROW(G10),$S$5:$S$20,0),COLUMN(G10)),"")</f>
        <v>0</v>
      </c>
      <c r="AF14" s="10" cm="1">
        <f t="array" ref="AF14">IFERROR(INDEX($K$5:$R$20,MATCH(ROW(H10),$S$5:$S$20,0),COLUMN(H10)),"")</f>
        <v>-296.94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/>
      <c r="F15" s="6"/>
      <c r="G15" s="1"/>
      <c r="H15" s="1"/>
      <c r="I15">
        <f t="shared" si="0"/>
        <v>0</v>
      </c>
      <c r="J15">
        <f t="shared" si="2"/>
        <v>0</v>
      </c>
      <c r="K15" s="10" t="str">
        <f t="shared" si="1"/>
        <v>K</v>
      </c>
      <c r="L15" s="20" cm="1">
        <f t="array" ref="L15">SUMPRODUCT((_eq1=K15)*(_sc1&lt;&gt;"")*1)+SUMPRODUCT((_eq2=K15)*(_sc2&lt;&gt;"")*1)</f>
        <v>1</v>
      </c>
      <c r="M15" s="20" cm="1">
        <f t="array" ref="M15">SUMPRODUCT((_eq1=K15)*(_sc1&gt;_sc2)*1)+SUMPRODUCT((_eq2=K15)*(_sc1&lt;_sc2)*1)</f>
        <v>0</v>
      </c>
      <c r="N15" s="20">
        <f t="shared" si="3"/>
        <v>1</v>
      </c>
      <c r="O15" s="20" cm="1">
        <f t="array" ref="O15">SUMPRODUCT((_eq1=K15)*(_sc1))+SUMPRODUCT((_eq2=K15)*_sc2)</f>
        <v>0</v>
      </c>
      <c r="P15" s="20" cm="1">
        <f t="array" ref="P15">SUMPRODUCT((_eq1=K15)*(_sc2))+SUMPRODUCT((_eq2=K15)*_sc1)</f>
        <v>9</v>
      </c>
      <c r="Q15" s="22">
        <f t="shared" si="4"/>
        <v>0</v>
      </c>
      <c r="R15" s="20">
        <f t="shared" si="5"/>
        <v>-899.95</v>
      </c>
      <c r="S15" s="20">
        <f t="shared" si="6"/>
        <v>15</v>
      </c>
      <c r="X15" s="2" t="str">
        <f t="shared" si="7"/>
        <v/>
      </c>
      <c r="Y15" s="10" t="str" cm="1">
        <f t="array" ref="Y15">IFERROR(INDEX($K$5:$R$20,MATCH(ROW()-4,$S$5:$S$20,0),COLUMN(A11)),"")</f>
        <v>N</v>
      </c>
      <c r="Z15" s="10" cm="1">
        <f t="array" ref="Z15">IFERROR(INDEX($K$5:$R$20,MATCH($Y15,$K$5:$K$20,0),COLUMN()-24),"")</f>
        <v>1</v>
      </c>
      <c r="AA15" s="10" cm="1">
        <f t="array" ref="AA15">IFERROR(INDEX($K$5:$R$20,MATCH($Y15,$K$5:$K$20,0),COLUMN()-24),"")</f>
        <v>0</v>
      </c>
      <c r="AB15" s="10" cm="1">
        <f t="array" ref="AB15">IFERROR(INDEX($K$5:$R$20,MATCH($Y15,$K$5:$K$20,0),COLUMN()-24),"")</f>
        <v>1</v>
      </c>
      <c r="AC15" s="10" cm="1">
        <f t="array" ref="AC15">IFERROR(INDEX($K$5:$R$20,MATCH($Y15,$K$5:$K$20,0),COLUMN()-24),"")</f>
        <v>3</v>
      </c>
      <c r="AD15" s="10" cm="1">
        <f t="array" ref="AD15">IFERROR(INDEX($K$5:$R$20,MATCH($Y15,$K$5:$K$20,0),COLUMN()-24),"")</f>
        <v>6</v>
      </c>
      <c r="AE15" s="11" cm="1">
        <f t="array" ref="AE15">IFERROR(INDEX($K$5:$R$20,MATCH(ROW(G11),$S$5:$S$20,0),COLUMN(G11)),"")</f>
        <v>0</v>
      </c>
      <c r="AF15" s="10" cm="1">
        <f t="array" ref="AF15">IFERROR(INDEX($K$5:$R$20,MATCH(ROW(H11),$S$5:$S$20,0),COLUMN(H11)),"")</f>
        <v>-296.98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/>
      <c r="F16" s="6"/>
      <c r="G16" s="1"/>
      <c r="H16" s="1"/>
      <c r="I16">
        <f t="shared" si="0"/>
        <v>0</v>
      </c>
      <c r="J16">
        <f t="shared" si="2"/>
        <v>0</v>
      </c>
      <c r="K16" s="10" t="str">
        <f t="shared" si="1"/>
        <v>L</v>
      </c>
      <c r="L16" s="20" cm="1">
        <f t="array" ref="L16">SUMPRODUCT((_eq1=K16)*(_sc1&lt;&gt;"")*1)+SUMPRODUCT((_eq2=K16)*(_sc2&lt;&gt;"")*1)</f>
        <v>1</v>
      </c>
      <c r="M16" s="20" cm="1">
        <f t="array" ref="M16">SUMPRODUCT((_eq1=K16)*(_sc1&gt;_sc2)*1)+SUMPRODUCT((_eq2=K16)*(_sc1&lt;_sc2)*1)</f>
        <v>0</v>
      </c>
      <c r="N16" s="20">
        <f t="shared" si="3"/>
        <v>1</v>
      </c>
      <c r="O16" s="20" cm="1">
        <f t="array" ref="O16">SUMPRODUCT((_eq1=K16)*(_sc1))+SUMPRODUCT((_eq2=K16)*_sc2)</f>
        <v>2</v>
      </c>
      <c r="P16" s="20" cm="1">
        <f t="array" ref="P16">SUMPRODUCT((_eq1=K16)*(_sc2))+SUMPRODUCT((_eq2=K16)*_sc1)</f>
        <v>7</v>
      </c>
      <c r="Q16" s="22">
        <f t="shared" si="4"/>
        <v>0</v>
      </c>
      <c r="R16" s="20">
        <f t="shared" si="5"/>
        <v>-497.96</v>
      </c>
      <c r="S16" s="20">
        <f t="shared" si="6"/>
        <v>13</v>
      </c>
      <c r="X16" s="2">
        <f t="shared" si="7"/>
        <v>12</v>
      </c>
      <c r="Y16" s="10" t="str" cm="1">
        <f t="array" ref="Y16">IFERROR(INDEX($K$5:$R$20,MATCH(ROW()-4,$S$5:$S$20,0),COLUMN(A12)),"")</f>
        <v>F</v>
      </c>
      <c r="Z16" s="10" cm="1">
        <f t="array" ref="Z16">IFERROR(INDEX($K$5:$R$20,MATCH($Y16,$K$5:$K$20,0),COLUMN()-24),"")</f>
        <v>1</v>
      </c>
      <c r="AA16" s="10" cm="1">
        <f t="array" ref="AA16">IFERROR(INDEX($K$5:$R$20,MATCH($Y16,$K$5:$K$20,0),COLUMN()-24),"")</f>
        <v>0</v>
      </c>
      <c r="AB16" s="10" cm="1">
        <f t="array" ref="AB16">IFERROR(INDEX($K$5:$R$20,MATCH($Y16,$K$5:$K$20,0),COLUMN()-24),"")</f>
        <v>1</v>
      </c>
      <c r="AC16" s="10" cm="1">
        <f t="array" ref="AC16">IFERROR(INDEX($K$5:$R$20,MATCH($Y16,$K$5:$K$20,0),COLUMN()-24),"")</f>
        <v>2</v>
      </c>
      <c r="AD16" s="10" cm="1">
        <f t="array" ref="AD16">IFERROR(INDEX($K$5:$R$20,MATCH($Y16,$K$5:$K$20,0),COLUMN()-24),"")</f>
        <v>7</v>
      </c>
      <c r="AE16" s="11" cm="1">
        <f t="array" ref="AE16">IFERROR(INDEX($K$5:$R$20,MATCH(ROW(G12),$S$5:$S$20,0),COLUMN(G12)),"")</f>
        <v>0</v>
      </c>
      <c r="AF16" s="10" cm="1">
        <f t="array" ref="AF16">IFERROR(INDEX($K$5:$R$20,MATCH(ROW(H12),$S$5:$S$20,0),COLUMN(H12)),"")</f>
        <v>-497.9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>
        <f t="shared" si="0"/>
        <v>0</v>
      </c>
      <c r="J17">
        <f t="shared" si="2"/>
        <v>0</v>
      </c>
      <c r="K17" s="10" t="str">
        <f t="shared" si="1"/>
        <v>M</v>
      </c>
      <c r="L17" s="20" cm="1">
        <f t="array" ref="L17">SUMPRODUCT((_eq1=K17)*(_sc1&lt;&gt;"")*1)+SUMPRODUCT((_eq2=K17)*(_sc2&lt;&gt;"")*1)</f>
        <v>1</v>
      </c>
      <c r="M17" s="20" cm="1">
        <f t="array" ref="M17">SUMPRODUCT((_eq1=K17)*(_sc1&gt;_sc2)*1)+SUMPRODUCT((_eq2=K17)*(_sc1&lt;_sc2)*1)</f>
        <v>1</v>
      </c>
      <c r="N17" s="20">
        <f t="shared" ref="N17:N20" si="8">L17-M17</f>
        <v>0</v>
      </c>
      <c r="O17" s="20" cm="1">
        <f t="array" ref="O17">SUMPRODUCT((_eq1=K17)*(_sc1))+SUMPRODUCT((_eq2=K17)*_sc2)</f>
        <v>6</v>
      </c>
      <c r="P17" s="20" cm="1">
        <f t="array" ref="P17">SUMPRODUCT((_eq1=K17)*(_sc2))+SUMPRODUCT((_eq2=K17)*_sc1)</f>
        <v>3</v>
      </c>
      <c r="Q17" s="22">
        <f t="shared" si="4"/>
        <v>1</v>
      </c>
      <c r="R17" s="20">
        <f t="shared" si="5"/>
        <v>10306.030000000001</v>
      </c>
      <c r="S17" s="20">
        <f t="shared" si="6"/>
        <v>6</v>
      </c>
      <c r="X17" s="2" t="str">
        <f t="shared" si="7"/>
        <v/>
      </c>
      <c r="Y17" s="10" t="str" cm="1">
        <f t="array" ref="Y17">IFERROR(INDEX($K$5:$R$20,MATCH(ROW()-4,$S$5:$S$20,0),COLUMN(A13)),"")</f>
        <v>L</v>
      </c>
      <c r="Z17" s="10" cm="1">
        <f t="array" ref="Z17">IFERROR(INDEX($K$5:$R$20,MATCH($Y17,$K$5:$K$20,0),COLUMN()-24),"")</f>
        <v>1</v>
      </c>
      <c r="AA17" s="10" cm="1">
        <f t="array" ref="AA17">IFERROR(INDEX($K$5:$R$20,MATCH($Y17,$K$5:$K$20,0),COLUMN()-24),"")</f>
        <v>0</v>
      </c>
      <c r="AB17" s="10" cm="1">
        <f t="array" ref="AB17">IFERROR(INDEX($K$5:$R$20,MATCH($Y17,$K$5:$K$20,0),COLUMN()-24),"")</f>
        <v>1</v>
      </c>
      <c r="AC17" s="10" cm="1">
        <f t="array" ref="AC17">IFERROR(INDEX($K$5:$R$20,MATCH($Y17,$K$5:$K$20,0),COLUMN()-24),"")</f>
        <v>2</v>
      </c>
      <c r="AD17" s="10" cm="1">
        <f t="array" ref="AD17">IFERROR(INDEX($K$5:$R$20,MATCH($Y17,$K$5:$K$20,0),COLUMN()-24),"")</f>
        <v>7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-497.96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>
        <f t="shared" si="0"/>
        <v>0</v>
      </c>
      <c r="J18">
        <f t="shared" si="2"/>
        <v>0</v>
      </c>
      <c r="K18" s="10" t="str">
        <f t="shared" si="1"/>
        <v>N</v>
      </c>
      <c r="L18" s="22" cm="1">
        <f t="array" ref="L18">SUMPRODUCT((_eq1=K18)*(_sc1&lt;&gt;"")*1)+SUMPRODUCT((_eq2=K18)*(_sc2&lt;&gt;"")*1)</f>
        <v>1</v>
      </c>
      <c r="M18" s="20" cm="1">
        <f t="array" ref="M18">SUMPRODUCT((_eq1=K18)*(_sc1&gt;_sc2)*1)+SUMPRODUCT((_eq2=K18)*(_sc1&lt;_sc2)*1)</f>
        <v>0</v>
      </c>
      <c r="N18" s="20">
        <f t="shared" si="8"/>
        <v>1</v>
      </c>
      <c r="O18" s="20" cm="1">
        <f t="array" ref="O18">SUMPRODUCT((_eq1=K18)*(_sc1))+SUMPRODUCT((_eq2=K18)*_sc2)</f>
        <v>3</v>
      </c>
      <c r="P18" s="20" cm="1">
        <f t="array" ref="P18">SUMPRODUCT((_eq1=K18)*(_sc2))+SUMPRODUCT((_eq2=K18)*_sc1)</f>
        <v>6</v>
      </c>
      <c r="Q18" s="22">
        <f t="shared" si="4"/>
        <v>0</v>
      </c>
      <c r="R18" s="20">
        <f t="shared" si="5"/>
        <v>-296.98</v>
      </c>
      <c r="S18" s="20">
        <f t="shared" si="6"/>
        <v>11</v>
      </c>
      <c r="X18" s="2">
        <f t="shared" si="7"/>
        <v>14</v>
      </c>
      <c r="Y18" s="10" t="str" cm="1">
        <f t="array" ref="Y18">IFERROR(INDEX($K$5:$R$20,MATCH(ROW()-4,$S$5:$S$20,0),COLUMN(A14)),"")</f>
        <v>D</v>
      </c>
      <c r="Z18" s="10" cm="1">
        <f t="array" ref="Z18">IFERROR(INDEX($K$5:$R$20,MATCH($Y18,$K$5:$K$20,0),COLUMN()-24),"")</f>
        <v>1</v>
      </c>
      <c r="AA18" s="10" cm="1">
        <f t="array" ref="AA18">IFERROR(INDEX($K$5:$R$20,MATCH($Y18,$K$5:$K$20,0),COLUMN()-24),"")</f>
        <v>0</v>
      </c>
      <c r="AB18" s="10" cm="1">
        <f t="array" ref="AB18">IFERROR(INDEX($K$5:$R$20,MATCH($Y18,$K$5:$K$20,0),COLUMN()-24),"")</f>
        <v>1</v>
      </c>
      <c r="AC18" s="10" cm="1">
        <f t="array" ref="AC18">IFERROR(INDEX($K$5:$R$20,MATCH($Y18,$K$5:$K$20,0),COLUMN()-24),"")</f>
        <v>1</v>
      </c>
      <c r="AD18" s="10" cm="1">
        <f t="array" ref="AD18">IFERROR(INDEX($K$5:$R$20,MATCH($Y18,$K$5:$K$20,0),COLUMN()-24),"")</f>
        <v>8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-698.88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>
        <f t="shared" si="0"/>
        <v>0</v>
      </c>
      <c r="J19">
        <f t="shared" si="2"/>
        <v>0</v>
      </c>
      <c r="K19" s="10" t="str">
        <f t="shared" si="1"/>
        <v>O</v>
      </c>
      <c r="L19" s="20" cm="1">
        <f t="array" ref="L19">SUMPRODUCT((_eq1=K19)*(_sc1&lt;&gt;"")*1)+SUMPRODUCT((_eq2=K19)*(_sc2&lt;&gt;"")*1)</f>
        <v>0</v>
      </c>
      <c r="M19" s="20" cm="1">
        <f t="array" ref="M19">SUMPRODUCT((_eq1=K19)*(_sc1&gt;_sc2)*1)+SUMPRODUCT((_eq2=K19)*(_sc1&lt;_sc2)*1)</f>
        <v>0</v>
      </c>
      <c r="N19" s="20">
        <f t="shared" si="8"/>
        <v>0</v>
      </c>
      <c r="O19" s="20" cm="1">
        <f t="array" ref="O19">SUMPRODUCT((_eq1=K19)*(_sc1))+SUMPRODUCT((_eq2=K19)*_sc2)</f>
        <v>0</v>
      </c>
      <c r="P19" s="20" cm="1">
        <f t="array" ref="P19">SUMPRODUCT((_eq1=K19)*(_sc2))+SUMPRODUCT((_eq2=K19)*_sc1)</f>
        <v>0</v>
      </c>
      <c r="Q19" s="22">
        <f t="shared" si="4"/>
        <v>0</v>
      </c>
      <c r="R19" s="20">
        <f t="shared" si="5"/>
        <v>0.01</v>
      </c>
      <c r="S19" s="20">
        <f t="shared" si="6"/>
        <v>8</v>
      </c>
      <c r="X19" s="2">
        <f t="shared" si="7"/>
        <v>15</v>
      </c>
      <c r="Y19" s="10" t="str" cm="1">
        <f t="array" ref="Y19">IFERROR(INDEX($K$5:$R$20,MATCH(ROW()-4,$S$5:$S$20,0),COLUMN(A15)),"")</f>
        <v>K</v>
      </c>
      <c r="Z19" s="10" cm="1">
        <f t="array" ref="Z19">IFERROR(INDEX($K$5:$R$20,MATCH($Y19,$K$5:$K$20,0),COLUMN()-24),"")</f>
        <v>1</v>
      </c>
      <c r="AA19" s="10" cm="1">
        <f t="array" ref="AA19">IFERROR(INDEX($K$5:$R$20,MATCH($Y19,$K$5:$K$20,0),COLUMN()-24),"")</f>
        <v>0</v>
      </c>
      <c r="AB19" s="10" cm="1">
        <f t="array" ref="AB19">IFERROR(INDEX($K$5:$R$20,MATCH($Y19,$K$5:$K$20,0),COLUMN()-24),"")</f>
        <v>1</v>
      </c>
      <c r="AC19" s="10" cm="1">
        <f t="array" ref="AC19">IFERROR(INDEX($K$5:$R$20,MATCH($Y19,$K$5:$K$20,0),COLUMN()-24),"")</f>
        <v>0</v>
      </c>
      <c r="AD19" s="10" cm="1">
        <f t="array" ref="AD19">IFERROR(INDEX($K$5:$R$20,MATCH($Y19,$K$5:$K$20,0),COLUMN()-24),"")</f>
        <v>9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-899.95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>
        <f t="shared" si="0"/>
        <v>0</v>
      </c>
      <c r="J20">
        <f t="shared" si="2"/>
        <v>0</v>
      </c>
      <c r="K20" s="10" t="str">
        <f t="shared" si="1"/>
        <v>P</v>
      </c>
      <c r="L20" s="22" cm="1">
        <f t="array" ref="L20">SUMPRODUCT((_eq1=K20)*(_sc1&lt;&gt;"")*1)+SUMPRODUCT((_eq2=K20)*(_sc2&lt;&gt;"")*1)</f>
        <v>0</v>
      </c>
      <c r="M20" s="22" cm="1">
        <f t="array" ref="M20">SUMPRODUCT((_eq1=K20)*(_sc1&gt;_sc2)*1)+SUMPRODUCT((_eq2=K20)*(_sc1&lt;_sc2)*1)</f>
        <v>0</v>
      </c>
      <c r="N20" s="22">
        <f t="shared" si="8"/>
        <v>0</v>
      </c>
      <c r="O20" s="22" cm="1">
        <f t="array" ref="O20">SUMPRODUCT((_eq1=K20)*(_sc1))+SUMPRODUCT((_eq2=K20)*_sc2)</f>
        <v>0</v>
      </c>
      <c r="P20" s="22" cm="1">
        <f t="array" ref="P20">SUMPRODUCT((_eq1=K20)*(_sc2))+SUMPRODUCT((_eq2=K20)*_sc1)</f>
        <v>0</v>
      </c>
      <c r="Q20" s="22">
        <f t="shared" si="4"/>
        <v>0</v>
      </c>
      <c r="R20" s="22">
        <f>IF(Q20=0,-10000,Q20*10000+(O20-P20)*100+O20+(20-ROW())/100-IF(K20=0,10000,0))</f>
        <v>-10000</v>
      </c>
      <c r="S20" s="22" t="str">
        <f>IF(Q20=0,"NC",IF(K20=0,1/0,RANK(R20,$R$5:$R$20)))</f>
        <v>NC</v>
      </c>
      <c r="X20" s="2" t="str">
        <f t="shared" si="7"/>
        <v/>
      </c>
      <c r="Y20" s="10" t="str" cm="1">
        <f t="array" ref="Y20">IFERROR(INDEX($K$5:$R$20,MATCH(ROW()-4,$S$5:$S$20,0),COLUMN(A16)),"")</f>
        <v/>
      </c>
      <c r="Z20" s="10" t="str" cm="1">
        <f t="array" ref="Z20">IFERROR(INDEX($K$5:$R$20,MATCH($Y20,$K$5:$K$20,0),COLUMN()-24),"")</f>
        <v/>
      </c>
      <c r="AA20" s="10" t="str" cm="1">
        <f t="array" ref="AA20">IFERROR(INDEX($K$5:$R$20,MATCH($Y20,$K$5:$K$20,0),COLUMN()-24),"")</f>
        <v/>
      </c>
      <c r="AB20" s="10" t="str" cm="1">
        <f t="array" ref="AB20">IFERROR(INDEX($K$5:$R$20,MATCH($Y20,$K$5:$K$20,0),COLUMN()-24),"")</f>
        <v/>
      </c>
      <c r="AC20" s="10" t="str" cm="1">
        <f t="array" ref="AC20">IFERROR(INDEX($K$5:$R$20,MATCH($Y20,$K$5:$K$20,0),COLUMN()-24),"")</f>
        <v/>
      </c>
      <c r="AD20" s="10" t="str" cm="1">
        <f t="array" ref="AD20">IFERROR(INDEX($K$5:$R$20,MATCH($Y20,$K$5:$K$20,0),COLUMN()-24),"")</f>
        <v/>
      </c>
      <c r="AE20" s="11" t="str" cm="1">
        <f t="array" ref="AE20">IFERROR(INDEX($K$5:$R$20,MATCH(ROW(G16),$S$5:$S$20,0),COLUMN(G16)),"")</f>
        <v/>
      </c>
      <c r="AF20" s="10" t="str" cm="1">
        <f t="array" ref="AF20">IFERROR(INDEX($K$5:$R$20,MATCH(ROW(H16),$S$5:$S$20,0),COLUMN(H16)),"")</f>
        <v/>
      </c>
      <c r="AI20" s="10" t="s">
        <v>59</v>
      </c>
    </row>
    <row r="21" spans="2:35" ht="22.5" customHeight="1" x14ac:dyDescent="0.25">
      <c r="B21" s="4">
        <v>2</v>
      </c>
      <c r="C21" s="7" t="s">
        <v>56</v>
      </c>
      <c r="D21" s="7" t="s">
        <v>58</v>
      </c>
      <c r="E21" s="6"/>
      <c r="F21" s="6"/>
      <c r="G21" s="1"/>
      <c r="H21" s="1"/>
      <c r="I21">
        <f t="shared" si="0"/>
        <v>0</v>
      </c>
      <c r="J21">
        <f t="shared" si="2"/>
        <v>0</v>
      </c>
    </row>
    <row r="22" spans="2:35" ht="22.5" customHeight="1" x14ac:dyDescent="0.25">
      <c r="B22" s="4">
        <v>1</v>
      </c>
      <c r="C22" s="7" t="s">
        <v>59</v>
      </c>
      <c r="D22" s="7" t="s">
        <v>57</v>
      </c>
      <c r="E22" s="6"/>
      <c r="F22" s="6"/>
      <c r="G22" s="1"/>
      <c r="H22" s="1"/>
      <c r="I22">
        <f t="shared" si="0"/>
        <v>0</v>
      </c>
      <c r="J22">
        <f t="shared" si="2"/>
        <v>0</v>
      </c>
    </row>
    <row r="23" spans="2:35" x14ac:dyDescent="0.25">
      <c r="G23" s="1"/>
      <c r="H23" s="1"/>
      <c r="I23">
        <f t="shared" si="0"/>
        <v>0</v>
      </c>
      <c r="J23">
        <f t="shared" si="2"/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>
        <f t="shared" si="0"/>
        <v>0</v>
      </c>
      <c r="J24">
        <f t="shared" si="2"/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>
        <f t="shared" si="0"/>
        <v>0</v>
      </c>
      <c r="J25">
        <f t="shared" si="2"/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>
        <f t="shared" si="0"/>
        <v>0</v>
      </c>
      <c r="J26">
        <f t="shared" si="2"/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>
        <f t="shared" si="0"/>
        <v>0</v>
      </c>
      <c r="J27">
        <f t="shared" si="2"/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>
        <f t="shared" si="0"/>
        <v>0</v>
      </c>
      <c r="J28">
        <f t="shared" si="2"/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>
        <f t="shared" si="0"/>
        <v>0</v>
      </c>
      <c r="J29">
        <f t="shared" si="2"/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>
        <f t="shared" si="0"/>
        <v>0</v>
      </c>
      <c r="J30">
        <f t="shared" si="2"/>
        <v>0</v>
      </c>
    </row>
    <row r="31" spans="2:35" ht="22.5" customHeight="1" x14ac:dyDescent="0.25">
      <c r="B31" s="4">
        <v>3</v>
      </c>
      <c r="C31" s="7" t="s">
        <v>56</v>
      </c>
      <c r="D31" s="7" t="s">
        <v>58</v>
      </c>
      <c r="E31" s="6"/>
      <c r="F31" s="6"/>
      <c r="G31" s="1"/>
      <c r="H31" s="1"/>
      <c r="I31">
        <f t="shared" si="0"/>
        <v>0</v>
      </c>
      <c r="J31">
        <f t="shared" si="2"/>
        <v>0</v>
      </c>
    </row>
    <row r="32" spans="2:35" ht="22.5" customHeight="1" x14ac:dyDescent="0.25">
      <c r="B32" s="4">
        <v>4</v>
      </c>
      <c r="C32" s="7" t="s">
        <v>59</v>
      </c>
      <c r="D32" s="7" t="s">
        <v>57</v>
      </c>
      <c r="E32" s="6"/>
      <c r="F32" s="6"/>
      <c r="G32" s="1"/>
      <c r="H32" s="1"/>
      <c r="I32">
        <f t="shared" si="0"/>
        <v>0</v>
      </c>
      <c r="J32">
        <f t="shared" si="2"/>
        <v>0</v>
      </c>
    </row>
    <row r="33" spans="1:10" x14ac:dyDescent="0.25">
      <c r="G33" s="1"/>
      <c r="H33" s="1"/>
      <c r="I33">
        <f t="shared" si="0"/>
        <v>0</v>
      </c>
      <c r="J33">
        <f t="shared" si="2"/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>
        <f t="shared" si="0"/>
        <v>0</v>
      </c>
      <c r="J34">
        <f t="shared" si="2"/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>
        <f t="shared" si="0"/>
        <v>0</v>
      </c>
      <c r="J35">
        <f t="shared" si="2"/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>
        <f t="shared" si="0"/>
        <v>0</v>
      </c>
      <c r="J36">
        <f t="shared" si="2"/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>
        <f t="shared" si="0"/>
        <v>0</v>
      </c>
      <c r="J37">
        <f t="shared" si="2"/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>
        <f t="shared" si="0"/>
        <v>0</v>
      </c>
      <c r="J38">
        <f t="shared" si="2"/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>
        <f t="shared" si="0"/>
        <v>0</v>
      </c>
      <c r="J39">
        <f t="shared" si="2"/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>
        <f t="shared" si="0"/>
        <v>0</v>
      </c>
      <c r="J40">
        <f t="shared" si="2"/>
        <v>0</v>
      </c>
    </row>
    <row r="41" spans="1:10" ht="22.5" customHeight="1" x14ac:dyDescent="0.25">
      <c r="B41" s="4">
        <v>7</v>
      </c>
      <c r="C41" s="7" t="s">
        <v>56</v>
      </c>
      <c r="D41" s="7" t="s">
        <v>58</v>
      </c>
      <c r="E41" s="6"/>
      <c r="F41" s="6"/>
      <c r="G41" s="1"/>
      <c r="H41" s="1"/>
      <c r="I41">
        <f t="shared" si="0"/>
        <v>0</v>
      </c>
      <c r="J41">
        <f t="shared" si="2"/>
        <v>0</v>
      </c>
    </row>
    <row r="42" spans="1:10" ht="22.5" customHeight="1" x14ac:dyDescent="0.25">
      <c r="B42" s="4">
        <v>8</v>
      </c>
      <c r="C42" s="7" t="s">
        <v>59</v>
      </c>
      <c r="D42" s="7" t="s">
        <v>57</v>
      </c>
      <c r="E42" s="6"/>
      <c r="F42" s="6"/>
      <c r="G42" s="1"/>
      <c r="H42" s="1"/>
      <c r="I42">
        <f t="shared" si="0"/>
        <v>0</v>
      </c>
      <c r="J42">
        <f t="shared" si="2"/>
        <v>0</v>
      </c>
    </row>
    <row r="43" spans="1:10" x14ac:dyDescent="0.25">
      <c r="G43" s="1"/>
      <c r="H43" s="1"/>
      <c r="I43">
        <f t="shared" si="0"/>
        <v>0</v>
      </c>
      <c r="J43">
        <f t="shared" si="2"/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>
        <f t="shared" si="0"/>
        <v>0</v>
      </c>
      <c r="J44">
        <f t="shared" si="2"/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>
        <f t="shared" si="0"/>
        <v>0</v>
      </c>
      <c r="J45">
        <f t="shared" si="2"/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>
        <f t="shared" si="0"/>
        <v>0</v>
      </c>
      <c r="J46">
        <f t="shared" si="2"/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>
        <f t="shared" si="0"/>
        <v>0</v>
      </c>
      <c r="J47">
        <f t="shared" si="2"/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>
        <f t="shared" si="0"/>
        <v>0</v>
      </c>
      <c r="J48">
        <f t="shared" si="2"/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>
        <f t="shared" si="0"/>
        <v>0</v>
      </c>
      <c r="J49">
        <f t="shared" si="2"/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>
        <f t="shared" si="0"/>
        <v>0</v>
      </c>
      <c r="J50">
        <f t="shared" si="2"/>
        <v>0</v>
      </c>
    </row>
    <row r="51" spans="2:10" ht="22.5" customHeight="1" x14ac:dyDescent="0.25">
      <c r="B51" s="4">
        <v>2</v>
      </c>
      <c r="C51" s="7" t="s">
        <v>56</v>
      </c>
      <c r="D51" s="7" t="s">
        <v>58</v>
      </c>
      <c r="E51" s="6"/>
      <c r="F51" s="6"/>
      <c r="G51" s="1"/>
      <c r="H51" s="1"/>
      <c r="I51">
        <f t="shared" si="0"/>
        <v>0</v>
      </c>
      <c r="J51">
        <f t="shared" si="2"/>
        <v>0</v>
      </c>
    </row>
    <row r="52" spans="2:10" ht="22.5" customHeight="1" x14ac:dyDescent="0.25">
      <c r="B52" s="4">
        <v>1</v>
      </c>
      <c r="C52" s="7" t="s">
        <v>59</v>
      </c>
      <c r="D52" s="7" t="s">
        <v>57</v>
      </c>
      <c r="E52" s="6"/>
      <c r="F52" s="6"/>
      <c r="G52" s="1"/>
      <c r="H52" s="1"/>
      <c r="I52">
        <f t="shared" si="0"/>
        <v>0</v>
      </c>
      <c r="J52">
        <f t="shared" si="2"/>
        <v>0</v>
      </c>
    </row>
    <row r="53" spans="2:10" x14ac:dyDescent="0.25">
      <c r="I53">
        <f t="shared" si="0"/>
        <v>0</v>
      </c>
      <c r="J53">
        <f t="shared" si="2"/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>
        <f t="shared" si="0"/>
        <v>0</v>
      </c>
      <c r="J54">
        <f t="shared" si="2"/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>
        <f t="shared" si="0"/>
        <v>0</v>
      </c>
      <c r="J55">
        <f t="shared" si="2"/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>
        <f t="shared" si="0"/>
        <v>0</v>
      </c>
      <c r="J56">
        <f t="shared" si="2"/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>
        <f t="shared" si="0"/>
        <v>0</v>
      </c>
      <c r="J57">
        <f t="shared" si="2"/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>
        <f t="shared" si="0"/>
        <v>0</v>
      </c>
      <c r="J58">
        <f t="shared" si="2"/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>
        <f t="shared" si="0"/>
        <v>0</v>
      </c>
      <c r="J59">
        <f t="shared" si="2"/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>
        <f t="shared" si="0"/>
        <v>0</v>
      </c>
      <c r="J60">
        <f t="shared" si="2"/>
        <v>0</v>
      </c>
    </row>
    <row r="61" spans="2:10" ht="22.5" customHeight="1" x14ac:dyDescent="0.25">
      <c r="B61" s="4">
        <v>3</v>
      </c>
      <c r="C61" s="7" t="s">
        <v>56</v>
      </c>
      <c r="D61" s="7" t="s">
        <v>58</v>
      </c>
      <c r="E61" s="6"/>
      <c r="F61" s="6"/>
      <c r="G61" s="1"/>
      <c r="H61" s="1"/>
      <c r="I61">
        <f t="shared" si="0"/>
        <v>0</v>
      </c>
      <c r="J61">
        <f t="shared" si="2"/>
        <v>0</v>
      </c>
    </row>
    <row r="62" spans="2:10" ht="22.5" customHeight="1" x14ac:dyDescent="0.25">
      <c r="B62" s="4">
        <v>4</v>
      </c>
      <c r="C62" s="7" t="s">
        <v>59</v>
      </c>
      <c r="D62" s="7" t="s">
        <v>57</v>
      </c>
      <c r="E62" s="6"/>
      <c r="F62" s="6"/>
      <c r="G62" s="1"/>
      <c r="H62" s="1"/>
      <c r="I62">
        <f t="shared" si="0"/>
        <v>0</v>
      </c>
      <c r="J62">
        <f t="shared" si="2"/>
        <v>0</v>
      </c>
    </row>
    <row r="63" spans="2:10" x14ac:dyDescent="0.25">
      <c r="G63" s="1"/>
      <c r="H63" s="1"/>
      <c r="I63">
        <f t="shared" si="0"/>
        <v>0</v>
      </c>
      <c r="J63">
        <f t="shared" si="2"/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>
        <f t="shared" si="0"/>
        <v>0</v>
      </c>
      <c r="J64">
        <f t="shared" si="2"/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>
        <f t="shared" si="0"/>
        <v>0</v>
      </c>
      <c r="J65">
        <f t="shared" si="2"/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>
        <f t="shared" si="0"/>
        <v>0</v>
      </c>
      <c r="J66">
        <f t="shared" si="2"/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>
        <f t="shared" si="0"/>
        <v>0</v>
      </c>
      <c r="J67">
        <f t="shared" si="2"/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>
        <f t="shared" si="0"/>
        <v>0</v>
      </c>
      <c r="J68">
        <f t="shared" si="2"/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>
        <f t="shared" ref="I69:I132" si="9">IF(E69="",0,IF(E69=13,IF(F69&lt;9,3,2),IF(E69&lt;9,0,1)))</f>
        <v>0</v>
      </c>
      <c r="J69">
        <f t="shared" si="2"/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>
        <f t="shared" si="9"/>
        <v>0</v>
      </c>
      <c r="J70">
        <f t="shared" ref="J70:J133" si="10">IF(E70="",0,1)</f>
        <v>0</v>
      </c>
    </row>
    <row r="71" spans="2:10" ht="22.5" customHeight="1" x14ac:dyDescent="0.25">
      <c r="B71" s="4">
        <v>7</v>
      </c>
      <c r="C71" s="7" t="s">
        <v>56</v>
      </c>
      <c r="D71" s="7" t="s">
        <v>58</v>
      </c>
      <c r="E71" s="6"/>
      <c r="F71" s="6"/>
      <c r="G71" s="1"/>
      <c r="H71" s="1"/>
      <c r="I7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 t="s">
        <v>59</v>
      </c>
      <c r="D72" s="7" t="s">
        <v>57</v>
      </c>
      <c r="E72" s="6"/>
      <c r="F72" s="6"/>
      <c r="G72" s="1"/>
      <c r="H72" s="1"/>
      <c r="I72">
        <f t="shared" si="9"/>
        <v>0</v>
      </c>
      <c r="J72">
        <f t="shared" si="10"/>
        <v>0</v>
      </c>
    </row>
    <row r="73" spans="2:10" x14ac:dyDescent="0.25">
      <c r="G73" s="1"/>
      <c r="H73" s="1"/>
      <c r="I73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>
        <f t="shared" si="9"/>
        <v>0</v>
      </c>
      <c r="J75">
        <f t="shared" si="10"/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>
        <f t="shared" si="9"/>
        <v>0</v>
      </c>
      <c r="J76">
        <f t="shared" si="10"/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>
        <f t="shared" si="9"/>
        <v>0</v>
      </c>
      <c r="J77">
        <f t="shared" si="10"/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>
        <f t="shared" si="9"/>
        <v>0</v>
      </c>
      <c r="J78">
        <f t="shared" si="10"/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 t="s">
        <v>56</v>
      </c>
      <c r="D81" s="7" t="s">
        <v>58</v>
      </c>
      <c r="E81" s="6"/>
      <c r="F81" s="6"/>
      <c r="G81" s="1"/>
      <c r="H81" s="1"/>
      <c r="I8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 t="s">
        <v>59</v>
      </c>
      <c r="D82" s="7" t="s">
        <v>57</v>
      </c>
      <c r="E82" s="6"/>
      <c r="F82" s="6"/>
      <c r="G82" s="1"/>
      <c r="H82" s="1"/>
      <c r="I82">
        <f t="shared" si="9"/>
        <v>0</v>
      </c>
      <c r="J82">
        <f t="shared" si="10"/>
        <v>0</v>
      </c>
    </row>
    <row r="83" spans="2:10" ht="22.5" customHeight="1" x14ac:dyDescent="0.25">
      <c r="I83">
        <f t="shared" si="9"/>
        <v>0</v>
      </c>
      <c r="J83">
        <f t="shared" si="10"/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>
        <f t="shared" si="9"/>
        <v>0</v>
      </c>
      <c r="J84">
        <f t="shared" si="10"/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>
        <f t="shared" si="9"/>
        <v>0</v>
      </c>
      <c r="J85">
        <f t="shared" si="10"/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>
        <f t="shared" si="9"/>
        <v>0</v>
      </c>
      <c r="J86">
        <f t="shared" si="10"/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>
        <f t="shared" si="9"/>
        <v>0</v>
      </c>
      <c r="J87">
        <f t="shared" si="10"/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>
        <f t="shared" si="9"/>
        <v>0</v>
      </c>
      <c r="J88">
        <f t="shared" si="10"/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>
        <f t="shared" si="9"/>
        <v>0</v>
      </c>
      <c r="J89">
        <f t="shared" si="10"/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>
        <f t="shared" si="9"/>
        <v>0</v>
      </c>
      <c r="J90">
        <f t="shared" si="10"/>
        <v>0</v>
      </c>
    </row>
    <row r="91" spans="2:10" x14ac:dyDescent="0.25">
      <c r="B91" s="4">
        <v>3</v>
      </c>
      <c r="C91" s="7" t="s">
        <v>56</v>
      </c>
      <c r="D91" s="7" t="s">
        <v>58</v>
      </c>
      <c r="E91" s="6"/>
      <c r="F91" s="6"/>
      <c r="I91">
        <f t="shared" si="9"/>
        <v>0</v>
      </c>
      <c r="J91">
        <f t="shared" si="10"/>
        <v>0</v>
      </c>
    </row>
    <row r="92" spans="2:10" x14ac:dyDescent="0.25">
      <c r="B92" s="4">
        <v>4</v>
      </c>
      <c r="C92" s="7" t="s">
        <v>59</v>
      </c>
      <c r="D92" s="7" t="s">
        <v>57</v>
      </c>
      <c r="E92" s="6"/>
      <c r="F92" s="6"/>
      <c r="I92">
        <f t="shared" si="9"/>
        <v>0</v>
      </c>
      <c r="J92">
        <f t="shared" si="10"/>
        <v>0</v>
      </c>
    </row>
    <row r="93" spans="2:10" x14ac:dyDescent="0.25">
      <c r="I93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 t="s">
        <v>56</v>
      </c>
      <c r="D101" s="7" t="s">
        <v>58</v>
      </c>
      <c r="E101" s="6"/>
      <c r="F101" s="6"/>
      <c r="I10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 t="s">
        <v>59</v>
      </c>
      <c r="D102" s="7" t="s">
        <v>57</v>
      </c>
      <c r="E102" s="6"/>
      <c r="F102" s="6"/>
      <c r="I102">
        <f t="shared" si="9"/>
        <v>0</v>
      </c>
      <c r="J102">
        <f t="shared" si="10"/>
        <v>0</v>
      </c>
    </row>
    <row r="103" spans="2:10" x14ac:dyDescent="0.25">
      <c r="I103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 t="s">
        <v>3</v>
      </c>
      <c r="D105" s="5" t="s">
        <v>14</v>
      </c>
      <c r="E105" s="6"/>
      <c r="F105" s="6"/>
      <c r="I105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 t="s">
        <v>5</v>
      </c>
      <c r="D106" s="5" t="s">
        <v>15</v>
      </c>
      <c r="E106" s="6"/>
      <c r="F106" s="6"/>
      <c r="I106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 t="s">
        <v>8</v>
      </c>
      <c r="D107" s="5" t="s">
        <v>12</v>
      </c>
      <c r="E107" s="6"/>
      <c r="F107" s="6"/>
      <c r="I107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 t="s">
        <v>7</v>
      </c>
      <c r="D108" s="5" t="s">
        <v>10</v>
      </c>
      <c r="E108" s="6"/>
      <c r="F108" s="6"/>
      <c r="I108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 t="s">
        <v>4</v>
      </c>
      <c r="D109" s="5" t="s">
        <v>9</v>
      </c>
      <c r="E109" s="6"/>
      <c r="F109" s="6"/>
      <c r="I109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 t="s">
        <v>6</v>
      </c>
      <c r="D110" s="5" t="s">
        <v>11</v>
      </c>
      <c r="E110" s="6"/>
      <c r="F110" s="6"/>
      <c r="I110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 t="s">
        <v>58</v>
      </c>
      <c r="D111" s="7" t="s">
        <v>56</v>
      </c>
      <c r="E111" s="6"/>
      <c r="F111" s="6"/>
      <c r="I11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 t="s">
        <v>57</v>
      </c>
      <c r="D112" s="7" t="s">
        <v>59</v>
      </c>
      <c r="E112" s="6"/>
      <c r="F112" s="6"/>
      <c r="I112">
        <f t="shared" si="9"/>
        <v>0</v>
      </c>
      <c r="J112">
        <f t="shared" si="10"/>
        <v>0</v>
      </c>
    </row>
    <row r="113" spans="2:10" x14ac:dyDescent="0.25">
      <c r="I113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 t="s">
        <v>56</v>
      </c>
      <c r="D121" s="7" t="s">
        <v>58</v>
      </c>
      <c r="E121" s="6"/>
      <c r="F121" s="6"/>
      <c r="I12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 t="s">
        <v>59</v>
      </c>
      <c r="D122" s="7" t="s">
        <v>57</v>
      </c>
      <c r="E122" s="6"/>
      <c r="F122" s="6"/>
      <c r="I122">
        <f t="shared" si="9"/>
        <v>0</v>
      </c>
      <c r="J122">
        <f t="shared" si="10"/>
        <v>0</v>
      </c>
    </row>
    <row r="123" spans="2:10" x14ac:dyDescent="0.25">
      <c r="I123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 t="s">
        <v>56</v>
      </c>
      <c r="D131" s="7" t="s">
        <v>58</v>
      </c>
      <c r="E131" s="6"/>
      <c r="F131" s="6"/>
      <c r="I13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 t="s">
        <v>59</v>
      </c>
      <c r="D132" s="7" t="s">
        <v>57</v>
      </c>
      <c r="E132" s="6"/>
      <c r="F132" s="6"/>
      <c r="I132">
        <f t="shared" si="9"/>
        <v>0</v>
      </c>
      <c r="J132">
        <f t="shared" si="10"/>
        <v>0</v>
      </c>
    </row>
    <row r="133" spans="2:10" x14ac:dyDescent="0.25">
      <c r="I133">
        <f t="shared" ref="I133:I196" si="11">IF(E133="",0,IF(E133=13,IF(F133&lt;9,3,2),IF(E133&lt;9,0,1)))</f>
        <v>0</v>
      </c>
      <c r="J133">
        <f t="shared" si="10"/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>
        <f t="shared" si="11"/>
        <v>0</v>
      </c>
      <c r="J134">
        <f t="shared" ref="J134:J197" si="12">IF(E134="",0,1)</f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 t="s">
        <v>56</v>
      </c>
      <c r="D141" s="7" t="s">
        <v>58</v>
      </c>
      <c r="E141" s="6"/>
      <c r="F141" s="6"/>
      <c r="I14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 t="s">
        <v>59</v>
      </c>
      <c r="D142" s="7" t="s">
        <v>57</v>
      </c>
      <c r="E142" s="6"/>
      <c r="F142" s="6"/>
      <c r="I142">
        <f t="shared" si="11"/>
        <v>0</v>
      </c>
      <c r="J142">
        <f t="shared" si="12"/>
        <v>0</v>
      </c>
    </row>
    <row r="143" spans="2:10" x14ac:dyDescent="0.25">
      <c r="I143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 t="s">
        <v>56</v>
      </c>
      <c r="D151" s="7" t="s">
        <v>58</v>
      </c>
      <c r="E151" s="6"/>
      <c r="F151" s="6"/>
      <c r="I15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 t="s">
        <v>59</v>
      </c>
      <c r="D152" s="7" t="s">
        <v>57</v>
      </c>
      <c r="E152" s="6"/>
      <c r="F152" s="6"/>
      <c r="I152">
        <f t="shared" si="11"/>
        <v>0</v>
      </c>
      <c r="J152">
        <f t="shared" si="12"/>
        <v>0</v>
      </c>
    </row>
    <row r="153" spans="2:10" x14ac:dyDescent="0.25">
      <c r="I153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 t="s">
        <v>56</v>
      </c>
      <c r="D161" s="7" t="s">
        <v>58</v>
      </c>
      <c r="E161" s="6"/>
      <c r="F161" s="6"/>
      <c r="I16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 t="s">
        <v>59</v>
      </c>
      <c r="D162" s="7" t="s">
        <v>57</v>
      </c>
      <c r="E162" s="6"/>
      <c r="F162" s="6"/>
      <c r="I162">
        <f t="shared" si="11"/>
        <v>0</v>
      </c>
      <c r="J162">
        <f t="shared" si="12"/>
        <v>0</v>
      </c>
    </row>
    <row r="163" spans="2:10" x14ac:dyDescent="0.25">
      <c r="I163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 t="s">
        <v>56</v>
      </c>
      <c r="D171" s="7" t="s">
        <v>58</v>
      </c>
      <c r="E171" s="6"/>
      <c r="F171" s="6"/>
      <c r="I17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 t="s">
        <v>59</v>
      </c>
      <c r="D172" s="7" t="s">
        <v>57</v>
      </c>
      <c r="E172" s="6"/>
      <c r="F172" s="6"/>
      <c r="I172">
        <f t="shared" si="11"/>
        <v>0</v>
      </c>
      <c r="J172">
        <f t="shared" si="12"/>
        <v>0</v>
      </c>
    </row>
    <row r="173" spans="2:10" x14ac:dyDescent="0.25">
      <c r="I173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 t="s">
        <v>56</v>
      </c>
      <c r="D181" s="7" t="s">
        <v>58</v>
      </c>
      <c r="E181" s="6"/>
      <c r="F181" s="6"/>
      <c r="I18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 t="s">
        <v>59</v>
      </c>
      <c r="D182" s="7" t="s">
        <v>57</v>
      </c>
      <c r="E182" s="6"/>
      <c r="F182" s="6"/>
      <c r="I182">
        <f t="shared" si="11"/>
        <v>0</v>
      </c>
      <c r="J182">
        <f t="shared" si="12"/>
        <v>0</v>
      </c>
    </row>
    <row r="183" spans="2:10" x14ac:dyDescent="0.25">
      <c r="I183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 t="s">
        <v>56</v>
      </c>
      <c r="D191" s="7" t="s">
        <v>58</v>
      </c>
      <c r="E191" s="6"/>
      <c r="F191" s="6"/>
      <c r="I19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 t="s">
        <v>59</v>
      </c>
      <c r="D192" s="7" t="s">
        <v>57</v>
      </c>
      <c r="E192" s="6"/>
      <c r="F192" s="6"/>
      <c r="I192">
        <f t="shared" si="11"/>
        <v>0</v>
      </c>
      <c r="J192">
        <f t="shared" si="12"/>
        <v>0</v>
      </c>
    </row>
    <row r="193" spans="2:10" x14ac:dyDescent="0.25">
      <c r="I193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>
        <f t="shared" ref="I197:I232" si="13">IF(E197="",0,IF(E197=13,IF(F197&lt;9,3,2),IF(E197&lt;9,0,1)))</f>
        <v>0</v>
      </c>
      <c r="J197">
        <f t="shared" si="12"/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>
        <f t="shared" si="13"/>
        <v>0</v>
      </c>
      <c r="J198">
        <f t="shared" ref="J198:J261" si="14">IF(E198="",0,1)</f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 t="s">
        <v>56</v>
      </c>
      <c r="D201" s="7" t="s">
        <v>58</v>
      </c>
      <c r="E201" s="6"/>
      <c r="F201" s="6"/>
      <c r="I20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 t="s">
        <v>59</v>
      </c>
      <c r="D202" s="7" t="s">
        <v>57</v>
      </c>
      <c r="E202" s="6"/>
      <c r="F202" s="6"/>
      <c r="I202">
        <f t="shared" si="13"/>
        <v>0</v>
      </c>
      <c r="J202">
        <f t="shared" si="14"/>
        <v>0</v>
      </c>
    </row>
    <row r="203" spans="2:10" x14ac:dyDescent="0.25">
      <c r="I203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 t="s">
        <v>56</v>
      </c>
      <c r="D211" s="7" t="s">
        <v>58</v>
      </c>
      <c r="E211" s="6"/>
      <c r="F211" s="6"/>
      <c r="I21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 t="s">
        <v>59</v>
      </c>
      <c r="D212" s="7" t="s">
        <v>57</v>
      </c>
      <c r="E212" s="6"/>
      <c r="F212" s="6"/>
      <c r="I212">
        <f t="shared" si="13"/>
        <v>0</v>
      </c>
      <c r="J212">
        <f t="shared" si="14"/>
        <v>0</v>
      </c>
    </row>
    <row r="213" spans="2:10" x14ac:dyDescent="0.25">
      <c r="I213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 t="s">
        <v>56</v>
      </c>
      <c r="D221" s="7" t="s">
        <v>58</v>
      </c>
      <c r="E221" s="6"/>
      <c r="F221" s="6"/>
      <c r="I22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 t="s">
        <v>15</v>
      </c>
      <c r="D222" s="7" t="s">
        <v>57</v>
      </c>
      <c r="E222" s="6"/>
      <c r="F222" s="6"/>
      <c r="I222">
        <f t="shared" si="13"/>
        <v>0</v>
      </c>
      <c r="J222">
        <f t="shared" si="14"/>
        <v>0</v>
      </c>
    </row>
    <row r="223" spans="2:10" x14ac:dyDescent="0.25">
      <c r="I223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 t="s">
        <v>56</v>
      </c>
      <c r="D231" s="7" t="s">
        <v>58</v>
      </c>
      <c r="E231" s="6"/>
      <c r="F231" s="6"/>
      <c r="I23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 t="s">
        <v>59</v>
      </c>
      <c r="D232" s="7" t="s">
        <v>57</v>
      </c>
      <c r="E232" s="6"/>
      <c r="F232" s="6"/>
      <c r="I232">
        <f t="shared" si="13"/>
        <v>0</v>
      </c>
      <c r="J232">
        <f t="shared" si="14"/>
        <v>0</v>
      </c>
    </row>
    <row r="233" spans="2:10" x14ac:dyDescent="0.25">
      <c r="I233">
        <f t="shared" ref="I233:I292" si="15">IF(E233="",0,IF(E233=13,IF(F233&lt;9,3,2),IF(E233&lt;9,0,1)))</f>
        <v>0</v>
      </c>
      <c r="J233">
        <f t="shared" si="14"/>
        <v>0</v>
      </c>
    </row>
    <row r="234" spans="2:10" x14ac:dyDescent="0.25">
      <c r="B234" s="4" t="s">
        <v>2</v>
      </c>
      <c r="C234" s="15" t="s">
        <v>66</v>
      </c>
      <c r="D234" s="16"/>
      <c r="E234" s="16"/>
      <c r="F234" s="17"/>
      <c r="I234">
        <f t="shared" si="15"/>
        <v>0</v>
      </c>
      <c r="J234">
        <f t="shared" si="14"/>
        <v>0</v>
      </c>
    </row>
    <row r="235" spans="2:10" x14ac:dyDescent="0.25">
      <c r="B235" s="4">
        <v>7</v>
      </c>
      <c r="C235" s="5"/>
      <c r="D235" s="5"/>
      <c r="E235" s="6"/>
      <c r="F235" s="6"/>
      <c r="I235">
        <f t="shared" si="15"/>
        <v>0</v>
      </c>
      <c r="J235">
        <f t="shared" si="14"/>
        <v>0</v>
      </c>
    </row>
    <row r="236" spans="2:10" x14ac:dyDescent="0.25">
      <c r="B236" s="4">
        <v>1</v>
      </c>
      <c r="C236" s="5"/>
      <c r="D236" s="5"/>
      <c r="E236" s="6"/>
      <c r="F236" s="6"/>
      <c r="I236">
        <f t="shared" si="15"/>
        <v>0</v>
      </c>
      <c r="J236">
        <f t="shared" si="14"/>
        <v>0</v>
      </c>
    </row>
    <row r="237" spans="2:10" x14ac:dyDescent="0.25">
      <c r="B237" s="4">
        <v>3</v>
      </c>
      <c r="C237" s="5"/>
      <c r="D237" s="5"/>
      <c r="E237" s="6"/>
      <c r="F237" s="6"/>
      <c r="I237">
        <f t="shared" si="15"/>
        <v>0</v>
      </c>
      <c r="J237">
        <f t="shared" si="14"/>
        <v>0</v>
      </c>
    </row>
    <row r="238" spans="2:10" x14ac:dyDescent="0.25">
      <c r="B238" s="4">
        <v>5</v>
      </c>
      <c r="C238" s="5"/>
      <c r="D238" s="5"/>
      <c r="E238" s="6"/>
      <c r="F238" s="6"/>
      <c r="I238">
        <f t="shared" si="15"/>
        <v>0</v>
      </c>
      <c r="J238">
        <f t="shared" si="14"/>
        <v>0</v>
      </c>
    </row>
    <row r="239" spans="2:10" x14ac:dyDescent="0.25">
      <c r="B239" s="4">
        <v>6</v>
      </c>
      <c r="C239" s="5"/>
      <c r="D239" s="5"/>
      <c r="E239" s="6"/>
      <c r="F239" s="6"/>
      <c r="I239">
        <f t="shared" si="15"/>
        <v>0</v>
      </c>
      <c r="J239">
        <f t="shared" si="14"/>
        <v>0</v>
      </c>
    </row>
    <row r="240" spans="2:10" x14ac:dyDescent="0.25">
      <c r="B240" s="4">
        <v>8</v>
      </c>
      <c r="C240" s="5"/>
      <c r="D240" s="5"/>
      <c r="E240" s="6"/>
      <c r="F240" s="6"/>
      <c r="I240">
        <f t="shared" si="15"/>
        <v>0</v>
      </c>
      <c r="J240">
        <f t="shared" si="14"/>
        <v>0</v>
      </c>
    </row>
    <row r="241" spans="2:10" x14ac:dyDescent="0.25">
      <c r="B241" s="4">
        <v>2</v>
      </c>
      <c r="C241" s="7"/>
      <c r="D241" s="7"/>
      <c r="E241" s="6"/>
      <c r="F241" s="6"/>
      <c r="I241">
        <f t="shared" si="15"/>
        <v>0</v>
      </c>
      <c r="J241">
        <f t="shared" si="14"/>
        <v>0</v>
      </c>
    </row>
    <row r="242" spans="2:10" x14ac:dyDescent="0.25">
      <c r="B242" s="4">
        <v>6</v>
      </c>
      <c r="C242" s="7"/>
      <c r="D242" s="7"/>
      <c r="E242" s="6"/>
      <c r="F242" s="6"/>
      <c r="I242">
        <f t="shared" si="15"/>
        <v>0</v>
      </c>
      <c r="J242">
        <f t="shared" si="14"/>
        <v>0</v>
      </c>
    </row>
    <row r="243" spans="2:10" x14ac:dyDescent="0.25">
      <c r="I243">
        <f t="shared" si="15"/>
        <v>0</v>
      </c>
      <c r="J243">
        <f t="shared" si="14"/>
        <v>0</v>
      </c>
    </row>
    <row r="244" spans="2:10" x14ac:dyDescent="0.25">
      <c r="B244" s="4" t="s">
        <v>2</v>
      </c>
      <c r="C244" s="15" t="s">
        <v>65</v>
      </c>
      <c r="D244" s="16"/>
      <c r="E244" s="16"/>
      <c r="F244" s="17"/>
      <c r="I244">
        <f t="shared" si="15"/>
        <v>0</v>
      </c>
      <c r="J244">
        <f t="shared" si="14"/>
        <v>0</v>
      </c>
    </row>
    <row r="245" spans="2:10" x14ac:dyDescent="0.25">
      <c r="B245" s="4">
        <v>7</v>
      </c>
      <c r="C245" s="5"/>
      <c r="D245" s="5"/>
      <c r="E245" s="6"/>
      <c r="F245" s="6"/>
      <c r="I245">
        <f t="shared" si="15"/>
        <v>0</v>
      </c>
      <c r="J245">
        <f t="shared" si="14"/>
        <v>0</v>
      </c>
    </row>
    <row r="246" spans="2:10" x14ac:dyDescent="0.25">
      <c r="B246" s="4">
        <v>1</v>
      </c>
      <c r="C246" s="5"/>
      <c r="D246" s="5"/>
      <c r="E246" s="6"/>
      <c r="F246" s="6"/>
      <c r="I246">
        <f t="shared" si="15"/>
        <v>0</v>
      </c>
      <c r="J246">
        <f t="shared" si="14"/>
        <v>0</v>
      </c>
    </row>
    <row r="247" spans="2:10" x14ac:dyDescent="0.25">
      <c r="B247" s="4">
        <v>3</v>
      </c>
      <c r="C247" s="5"/>
      <c r="D247" s="5"/>
      <c r="E247" s="6"/>
      <c r="F247" s="6"/>
      <c r="I247">
        <f t="shared" si="15"/>
        <v>0</v>
      </c>
      <c r="J247">
        <f t="shared" si="14"/>
        <v>0</v>
      </c>
    </row>
    <row r="248" spans="2:10" x14ac:dyDescent="0.25">
      <c r="B248" s="4">
        <v>5</v>
      </c>
      <c r="C248" s="5"/>
      <c r="D248" s="5"/>
      <c r="E248" s="6"/>
      <c r="F248" s="6"/>
      <c r="I248">
        <f t="shared" si="15"/>
        <v>0</v>
      </c>
      <c r="J248">
        <f t="shared" si="14"/>
        <v>0</v>
      </c>
    </row>
    <row r="249" spans="2:10" x14ac:dyDescent="0.25">
      <c r="B249" s="4">
        <v>6</v>
      </c>
      <c r="C249" s="5"/>
      <c r="D249" s="5"/>
      <c r="E249" s="6"/>
      <c r="F249" s="6"/>
      <c r="I249">
        <f t="shared" si="15"/>
        <v>0</v>
      </c>
      <c r="J249">
        <f t="shared" si="14"/>
        <v>0</v>
      </c>
    </row>
    <row r="250" spans="2:10" x14ac:dyDescent="0.25">
      <c r="B250" s="4">
        <v>8</v>
      </c>
      <c r="C250" s="5"/>
      <c r="D250" s="5"/>
      <c r="E250" s="6"/>
      <c r="F250" s="6"/>
      <c r="I250">
        <f t="shared" si="15"/>
        <v>0</v>
      </c>
      <c r="J250">
        <f t="shared" si="14"/>
        <v>0</v>
      </c>
    </row>
    <row r="251" spans="2:10" x14ac:dyDescent="0.25">
      <c r="B251" s="4">
        <v>2</v>
      </c>
      <c r="C251" s="7"/>
      <c r="D251" s="7"/>
      <c r="E251" s="6"/>
      <c r="F251" s="6"/>
      <c r="I251">
        <f t="shared" si="15"/>
        <v>0</v>
      </c>
      <c r="J251">
        <f t="shared" si="14"/>
        <v>0</v>
      </c>
    </row>
    <row r="252" spans="2:10" x14ac:dyDescent="0.25">
      <c r="B252" s="4">
        <v>6</v>
      </c>
      <c r="C252" s="7"/>
      <c r="D252" s="7"/>
      <c r="E252" s="6"/>
      <c r="F252" s="6"/>
      <c r="I252">
        <f t="shared" si="15"/>
        <v>0</v>
      </c>
      <c r="J252">
        <f t="shared" si="14"/>
        <v>0</v>
      </c>
    </row>
    <row r="253" spans="2:10" x14ac:dyDescent="0.25">
      <c r="I253">
        <f t="shared" si="15"/>
        <v>0</v>
      </c>
      <c r="J253">
        <f t="shared" si="14"/>
        <v>0</v>
      </c>
    </row>
    <row r="254" spans="2:10" x14ac:dyDescent="0.25">
      <c r="B254" s="4" t="s">
        <v>2</v>
      </c>
      <c r="C254" s="15" t="s">
        <v>64</v>
      </c>
      <c r="D254" s="16"/>
      <c r="E254" s="16"/>
      <c r="F254" s="17"/>
      <c r="I254">
        <f t="shared" si="15"/>
        <v>0</v>
      </c>
      <c r="J254">
        <f t="shared" si="14"/>
        <v>0</v>
      </c>
    </row>
    <row r="255" spans="2:10" x14ac:dyDescent="0.25">
      <c r="B255" s="4">
        <v>7</v>
      </c>
      <c r="C255" s="5"/>
      <c r="D255" s="5"/>
      <c r="E255" s="6"/>
      <c r="F255" s="6"/>
      <c r="I255">
        <f t="shared" si="15"/>
        <v>0</v>
      </c>
      <c r="J255">
        <f t="shared" si="14"/>
        <v>0</v>
      </c>
    </row>
    <row r="256" spans="2:10" x14ac:dyDescent="0.25">
      <c r="B256" s="4">
        <v>1</v>
      </c>
      <c r="C256" s="5"/>
      <c r="D256" s="5"/>
      <c r="E256" s="6"/>
      <c r="F256" s="6"/>
      <c r="I256">
        <f t="shared" si="15"/>
        <v>0</v>
      </c>
      <c r="J256">
        <f t="shared" si="14"/>
        <v>0</v>
      </c>
    </row>
    <row r="257" spans="2:10" x14ac:dyDescent="0.25">
      <c r="B257" s="4">
        <v>3</v>
      </c>
      <c r="C257" s="5"/>
      <c r="D257" s="5"/>
      <c r="E257" s="6"/>
      <c r="F257" s="6"/>
      <c r="I257">
        <f t="shared" si="15"/>
        <v>0</v>
      </c>
      <c r="J257">
        <f t="shared" si="14"/>
        <v>0</v>
      </c>
    </row>
    <row r="258" spans="2:10" x14ac:dyDescent="0.25">
      <c r="B258" s="4">
        <v>5</v>
      </c>
      <c r="C258" s="5"/>
      <c r="D258" s="5"/>
      <c r="E258" s="6"/>
      <c r="F258" s="6"/>
      <c r="I258">
        <f t="shared" si="15"/>
        <v>0</v>
      </c>
      <c r="J258">
        <f t="shared" si="14"/>
        <v>0</v>
      </c>
    </row>
    <row r="259" spans="2:10" x14ac:dyDescent="0.25">
      <c r="B259" s="4">
        <v>6</v>
      </c>
      <c r="C259" s="5"/>
      <c r="D259" s="5"/>
      <c r="E259" s="6"/>
      <c r="F259" s="6"/>
      <c r="I259">
        <f t="shared" si="15"/>
        <v>0</v>
      </c>
      <c r="J259">
        <f t="shared" si="14"/>
        <v>0</v>
      </c>
    </row>
    <row r="260" spans="2:10" x14ac:dyDescent="0.25">
      <c r="B260" s="4">
        <v>8</v>
      </c>
      <c r="C260" s="5"/>
      <c r="D260" s="5"/>
      <c r="E260" s="6"/>
      <c r="F260" s="6"/>
      <c r="I260">
        <f t="shared" si="15"/>
        <v>0</v>
      </c>
      <c r="J260">
        <f t="shared" si="14"/>
        <v>0</v>
      </c>
    </row>
    <row r="261" spans="2:10" x14ac:dyDescent="0.25">
      <c r="B261" s="4">
        <v>2</v>
      </c>
      <c r="C261" s="7"/>
      <c r="D261" s="7"/>
      <c r="E261" s="6"/>
      <c r="F261" s="6"/>
      <c r="I261">
        <f t="shared" si="15"/>
        <v>0</v>
      </c>
      <c r="J261">
        <f t="shared" si="14"/>
        <v>0</v>
      </c>
    </row>
    <row r="262" spans="2:10" x14ac:dyDescent="0.25">
      <c r="B262" s="4">
        <v>6</v>
      </c>
      <c r="C262" s="7"/>
      <c r="D262" s="7"/>
      <c r="E262" s="6"/>
      <c r="F262" s="6"/>
      <c r="I262">
        <f t="shared" si="15"/>
        <v>0</v>
      </c>
      <c r="J262">
        <f t="shared" ref="J262:J302" si="16">IF(E262="",0,1)</f>
        <v>0</v>
      </c>
    </row>
    <row r="263" spans="2:10" x14ac:dyDescent="0.25">
      <c r="I263">
        <f t="shared" si="15"/>
        <v>0</v>
      </c>
      <c r="J263">
        <f t="shared" si="16"/>
        <v>0</v>
      </c>
    </row>
    <row r="264" spans="2:10" x14ac:dyDescent="0.25">
      <c r="B264" s="4" t="s">
        <v>2</v>
      </c>
      <c r="C264" s="15" t="s">
        <v>63</v>
      </c>
      <c r="D264" s="16"/>
      <c r="E264" s="16"/>
      <c r="F264" s="17"/>
      <c r="I264">
        <f t="shared" si="15"/>
        <v>0</v>
      </c>
      <c r="J264">
        <f t="shared" si="16"/>
        <v>0</v>
      </c>
    </row>
    <row r="265" spans="2:10" x14ac:dyDescent="0.25">
      <c r="B265" s="4">
        <v>7</v>
      </c>
      <c r="C265" s="5"/>
      <c r="D265" s="5"/>
      <c r="E265" s="6"/>
      <c r="F265" s="6"/>
      <c r="I265">
        <f t="shared" si="15"/>
        <v>0</v>
      </c>
      <c r="J265">
        <f t="shared" si="16"/>
        <v>0</v>
      </c>
    </row>
    <row r="266" spans="2:10" x14ac:dyDescent="0.25">
      <c r="B266" s="4">
        <v>1</v>
      </c>
      <c r="C266" s="5"/>
      <c r="D266" s="5"/>
      <c r="E266" s="6"/>
      <c r="F266" s="6"/>
      <c r="I266">
        <f t="shared" si="15"/>
        <v>0</v>
      </c>
      <c r="J266">
        <f t="shared" si="16"/>
        <v>0</v>
      </c>
    </row>
    <row r="267" spans="2:10" x14ac:dyDescent="0.25">
      <c r="B267" s="4">
        <v>3</v>
      </c>
      <c r="C267" s="5"/>
      <c r="D267" s="5"/>
      <c r="E267" s="6"/>
      <c r="F267" s="6"/>
      <c r="I267">
        <f t="shared" si="15"/>
        <v>0</v>
      </c>
      <c r="J267">
        <f t="shared" si="16"/>
        <v>0</v>
      </c>
    </row>
    <row r="268" spans="2:10" x14ac:dyDescent="0.25">
      <c r="B268" s="4">
        <v>5</v>
      </c>
      <c r="C268" s="5"/>
      <c r="D268" s="5"/>
      <c r="E268" s="6"/>
      <c r="F268" s="6"/>
      <c r="I268">
        <f t="shared" si="15"/>
        <v>0</v>
      </c>
      <c r="J268">
        <f t="shared" si="16"/>
        <v>0</v>
      </c>
    </row>
    <row r="269" spans="2:10" x14ac:dyDescent="0.25">
      <c r="B269" s="4">
        <v>6</v>
      </c>
      <c r="C269" s="5"/>
      <c r="D269" s="5"/>
      <c r="E269" s="6"/>
      <c r="F269" s="6"/>
      <c r="I269">
        <f t="shared" si="15"/>
        <v>0</v>
      </c>
      <c r="J269">
        <f t="shared" si="16"/>
        <v>0</v>
      </c>
    </row>
    <row r="270" spans="2:10" x14ac:dyDescent="0.25">
      <c r="B270" s="4">
        <v>8</v>
      </c>
      <c r="C270" s="5"/>
      <c r="D270" s="5"/>
      <c r="E270" s="6"/>
      <c r="F270" s="6"/>
      <c r="I270">
        <f t="shared" si="15"/>
        <v>0</v>
      </c>
      <c r="J270">
        <f t="shared" si="16"/>
        <v>0</v>
      </c>
    </row>
    <row r="271" spans="2:10" x14ac:dyDescent="0.25">
      <c r="B271" s="4">
        <v>2</v>
      </c>
      <c r="C271" s="7"/>
      <c r="D271" s="7"/>
      <c r="E271" s="6"/>
      <c r="F271" s="6"/>
      <c r="I271">
        <f t="shared" si="15"/>
        <v>0</v>
      </c>
      <c r="J271">
        <f t="shared" si="16"/>
        <v>0</v>
      </c>
    </row>
    <row r="272" spans="2:10" x14ac:dyDescent="0.25">
      <c r="B272" s="4">
        <v>6</v>
      </c>
      <c r="C272" s="7"/>
      <c r="D272" s="7"/>
      <c r="E272" s="6"/>
      <c r="F272" s="6"/>
      <c r="I272">
        <f t="shared" si="15"/>
        <v>0</v>
      </c>
      <c r="J272">
        <f t="shared" si="16"/>
        <v>0</v>
      </c>
    </row>
    <row r="273" spans="2:10" x14ac:dyDescent="0.25">
      <c r="I273">
        <f t="shared" si="15"/>
        <v>0</v>
      </c>
      <c r="J273">
        <f t="shared" si="16"/>
        <v>0</v>
      </c>
    </row>
    <row r="274" spans="2:10" x14ac:dyDescent="0.25">
      <c r="B274" s="4" t="s">
        <v>2</v>
      </c>
      <c r="C274" s="15" t="s">
        <v>62</v>
      </c>
      <c r="D274" s="16"/>
      <c r="E274" s="16"/>
      <c r="F274" s="17"/>
      <c r="I274">
        <f t="shared" si="15"/>
        <v>0</v>
      </c>
      <c r="J274">
        <f t="shared" si="16"/>
        <v>0</v>
      </c>
    </row>
    <row r="275" spans="2:10" x14ac:dyDescent="0.25">
      <c r="B275" s="4">
        <v>7</v>
      </c>
      <c r="C275" s="5"/>
      <c r="D275" s="5"/>
      <c r="E275" s="6"/>
      <c r="F275" s="6"/>
      <c r="I275">
        <f t="shared" si="15"/>
        <v>0</v>
      </c>
      <c r="J275">
        <f t="shared" si="16"/>
        <v>0</v>
      </c>
    </row>
    <row r="276" spans="2:10" x14ac:dyDescent="0.25">
      <c r="B276" s="4">
        <v>1</v>
      </c>
      <c r="C276" s="5"/>
      <c r="D276" s="5"/>
      <c r="E276" s="6"/>
      <c r="F276" s="6"/>
      <c r="I276">
        <f t="shared" si="15"/>
        <v>0</v>
      </c>
      <c r="J276">
        <f t="shared" si="16"/>
        <v>0</v>
      </c>
    </row>
    <row r="277" spans="2:10" x14ac:dyDescent="0.25">
      <c r="B277" s="4">
        <v>3</v>
      </c>
      <c r="C277" s="5"/>
      <c r="D277" s="5"/>
      <c r="E277" s="6"/>
      <c r="F277" s="6"/>
      <c r="I277">
        <f t="shared" si="15"/>
        <v>0</v>
      </c>
      <c r="J277">
        <f t="shared" si="16"/>
        <v>0</v>
      </c>
    </row>
    <row r="278" spans="2:10" x14ac:dyDescent="0.25">
      <c r="B278" s="4">
        <v>5</v>
      </c>
      <c r="C278" s="5"/>
      <c r="D278" s="5"/>
      <c r="E278" s="6"/>
      <c r="F278" s="6"/>
      <c r="I278">
        <f t="shared" si="15"/>
        <v>0</v>
      </c>
      <c r="J278">
        <f t="shared" si="16"/>
        <v>0</v>
      </c>
    </row>
    <row r="279" spans="2:10" x14ac:dyDescent="0.25">
      <c r="B279" s="4">
        <v>6</v>
      </c>
      <c r="C279" s="5"/>
      <c r="D279" s="5"/>
      <c r="E279" s="6"/>
      <c r="F279" s="6"/>
      <c r="I279">
        <f t="shared" si="15"/>
        <v>0</v>
      </c>
      <c r="J279">
        <f t="shared" si="16"/>
        <v>0</v>
      </c>
    </row>
    <row r="280" spans="2:10" x14ac:dyDescent="0.25">
      <c r="B280" s="4">
        <v>8</v>
      </c>
      <c r="C280" s="5"/>
      <c r="D280" s="5"/>
      <c r="E280" s="6"/>
      <c r="F280" s="6"/>
      <c r="I280">
        <f t="shared" si="15"/>
        <v>0</v>
      </c>
      <c r="J280">
        <f t="shared" si="16"/>
        <v>0</v>
      </c>
    </row>
    <row r="281" spans="2:10" x14ac:dyDescent="0.25">
      <c r="B281" s="4">
        <v>2</v>
      </c>
      <c r="C281" s="7"/>
      <c r="D281" s="7"/>
      <c r="E281" s="6"/>
      <c r="F281" s="6"/>
      <c r="I281">
        <f t="shared" si="15"/>
        <v>0</v>
      </c>
      <c r="J281">
        <f t="shared" si="16"/>
        <v>0</v>
      </c>
    </row>
    <row r="282" spans="2:10" x14ac:dyDescent="0.25">
      <c r="B282" s="4">
        <v>6</v>
      </c>
      <c r="C282" s="7"/>
      <c r="D282" s="7"/>
      <c r="E282" s="6"/>
      <c r="F282" s="6"/>
      <c r="I282">
        <f t="shared" si="15"/>
        <v>0</v>
      </c>
      <c r="J282">
        <f t="shared" si="16"/>
        <v>0</v>
      </c>
    </row>
    <row r="283" spans="2:10" x14ac:dyDescent="0.25">
      <c r="I283">
        <f t="shared" si="15"/>
        <v>0</v>
      </c>
      <c r="J283">
        <f t="shared" si="16"/>
        <v>0</v>
      </c>
    </row>
    <row r="284" spans="2:10" x14ac:dyDescent="0.25">
      <c r="B284" s="4" t="s">
        <v>2</v>
      </c>
      <c r="C284" s="15" t="s">
        <v>61</v>
      </c>
      <c r="D284" s="16"/>
      <c r="E284" s="16"/>
      <c r="F284" s="17"/>
      <c r="I284">
        <f t="shared" si="15"/>
        <v>0</v>
      </c>
      <c r="J284">
        <f t="shared" si="16"/>
        <v>0</v>
      </c>
    </row>
    <row r="285" spans="2:10" x14ac:dyDescent="0.25">
      <c r="B285" s="4">
        <v>7</v>
      </c>
      <c r="C285" s="5"/>
      <c r="D285" s="5"/>
      <c r="E285" s="6"/>
      <c r="F285" s="6"/>
      <c r="I285">
        <f t="shared" si="15"/>
        <v>0</v>
      </c>
      <c r="J285">
        <f t="shared" si="16"/>
        <v>0</v>
      </c>
    </row>
    <row r="286" spans="2:10" x14ac:dyDescent="0.25">
      <c r="B286" s="4">
        <v>1</v>
      </c>
      <c r="C286" s="5"/>
      <c r="D286" s="5"/>
      <c r="E286" s="6"/>
      <c r="F286" s="6"/>
      <c r="I286">
        <f t="shared" si="15"/>
        <v>0</v>
      </c>
      <c r="J286">
        <f t="shared" si="16"/>
        <v>0</v>
      </c>
    </row>
    <row r="287" spans="2:10" x14ac:dyDescent="0.25">
      <c r="B287" s="4">
        <v>3</v>
      </c>
      <c r="C287" s="5"/>
      <c r="D287" s="5"/>
      <c r="E287" s="6"/>
      <c r="F287" s="6"/>
      <c r="I287">
        <f t="shared" si="15"/>
        <v>0</v>
      </c>
      <c r="J287">
        <f t="shared" si="16"/>
        <v>0</v>
      </c>
    </row>
    <row r="288" spans="2:10" x14ac:dyDescent="0.25">
      <c r="B288" s="4">
        <v>5</v>
      </c>
      <c r="C288" s="5"/>
      <c r="D288" s="5"/>
      <c r="E288" s="6"/>
      <c r="F288" s="6"/>
      <c r="I288">
        <f t="shared" si="15"/>
        <v>0</v>
      </c>
      <c r="J288">
        <f t="shared" si="16"/>
        <v>0</v>
      </c>
    </row>
    <row r="289" spans="2:10" x14ac:dyDescent="0.25">
      <c r="B289" s="4">
        <v>6</v>
      </c>
      <c r="C289" s="5"/>
      <c r="D289" s="5"/>
      <c r="E289" s="6"/>
      <c r="F289" s="6"/>
      <c r="I289">
        <f t="shared" si="15"/>
        <v>0</v>
      </c>
      <c r="J289">
        <f t="shared" si="16"/>
        <v>0</v>
      </c>
    </row>
    <row r="290" spans="2:10" x14ac:dyDescent="0.25">
      <c r="B290" s="4">
        <v>8</v>
      </c>
      <c r="C290" s="5"/>
      <c r="D290" s="5"/>
      <c r="E290" s="6"/>
      <c r="F290" s="6"/>
      <c r="I290">
        <f t="shared" si="15"/>
        <v>0</v>
      </c>
      <c r="J290">
        <f t="shared" si="16"/>
        <v>0</v>
      </c>
    </row>
    <row r="291" spans="2:10" x14ac:dyDescent="0.25">
      <c r="B291" s="4">
        <v>2</v>
      </c>
      <c r="C291" s="7"/>
      <c r="D291" s="7"/>
      <c r="E291" s="6"/>
      <c r="F291" s="6"/>
      <c r="I291">
        <f t="shared" si="15"/>
        <v>0</v>
      </c>
      <c r="J291">
        <f t="shared" si="16"/>
        <v>0</v>
      </c>
    </row>
    <row r="292" spans="2:10" x14ac:dyDescent="0.25">
      <c r="B292" s="4">
        <v>6</v>
      </c>
      <c r="C292" s="7"/>
      <c r="D292" s="7"/>
      <c r="E292" s="6"/>
      <c r="F292" s="6"/>
      <c r="I292">
        <f t="shared" si="15"/>
        <v>0</v>
      </c>
      <c r="J292">
        <f t="shared" si="16"/>
        <v>0</v>
      </c>
    </row>
    <row r="293" spans="2:10" x14ac:dyDescent="0.25">
      <c r="I293">
        <f t="shared" ref="I293:I302" si="17">IF(E293="",0,IF(E293=13,IF(F293&lt;9,3,2),IF(E293&lt;9,0,1)))</f>
        <v>0</v>
      </c>
      <c r="J293">
        <f t="shared" si="16"/>
        <v>0</v>
      </c>
    </row>
    <row r="294" spans="2:10" x14ac:dyDescent="0.25">
      <c r="B294" s="4" t="s">
        <v>2</v>
      </c>
      <c r="C294" s="15" t="s">
        <v>60</v>
      </c>
      <c r="D294" s="16"/>
      <c r="E294" s="16"/>
      <c r="F294" s="17"/>
      <c r="I294">
        <f t="shared" si="17"/>
        <v>0</v>
      </c>
      <c r="J294">
        <f t="shared" si="16"/>
        <v>0</v>
      </c>
    </row>
    <row r="295" spans="2:10" x14ac:dyDescent="0.25">
      <c r="B295" s="4">
        <v>7</v>
      </c>
      <c r="C295" s="5"/>
      <c r="D295" s="5"/>
      <c r="E295" s="6"/>
      <c r="F295" s="6"/>
      <c r="I295">
        <f t="shared" si="17"/>
        <v>0</v>
      </c>
      <c r="J295">
        <f t="shared" si="16"/>
        <v>0</v>
      </c>
    </row>
    <row r="296" spans="2:10" x14ac:dyDescent="0.25">
      <c r="B296" s="4">
        <v>1</v>
      </c>
      <c r="C296" s="5"/>
      <c r="D296" s="5"/>
      <c r="E296" s="6"/>
      <c r="F296" s="6"/>
      <c r="I296">
        <f t="shared" si="17"/>
        <v>0</v>
      </c>
      <c r="J296">
        <f t="shared" si="16"/>
        <v>0</v>
      </c>
    </row>
    <row r="297" spans="2:10" x14ac:dyDescent="0.25">
      <c r="B297" s="4">
        <v>3</v>
      </c>
      <c r="C297" s="5"/>
      <c r="D297" s="5"/>
      <c r="E297" s="6"/>
      <c r="F297" s="6"/>
      <c r="I297">
        <f t="shared" si="17"/>
        <v>0</v>
      </c>
      <c r="J297">
        <f t="shared" si="16"/>
        <v>0</v>
      </c>
    </row>
    <row r="298" spans="2:10" x14ac:dyDescent="0.25">
      <c r="B298" s="4">
        <v>5</v>
      </c>
      <c r="C298" s="5"/>
      <c r="D298" s="5"/>
      <c r="E298" s="6"/>
      <c r="F298" s="6"/>
      <c r="I298">
        <f t="shared" si="17"/>
        <v>0</v>
      </c>
      <c r="J298">
        <f t="shared" si="16"/>
        <v>0</v>
      </c>
    </row>
    <row r="299" spans="2:10" x14ac:dyDescent="0.25">
      <c r="B299" s="4">
        <v>6</v>
      </c>
      <c r="C299" s="5"/>
      <c r="D299" s="5"/>
      <c r="E299" s="6"/>
      <c r="F299" s="6"/>
      <c r="I299">
        <f t="shared" si="17"/>
        <v>0</v>
      </c>
      <c r="J299">
        <f t="shared" si="16"/>
        <v>0</v>
      </c>
    </row>
    <row r="300" spans="2:10" x14ac:dyDescent="0.25">
      <c r="B300" s="4">
        <v>8</v>
      </c>
      <c r="C300" s="5"/>
      <c r="D300" s="5"/>
      <c r="E300" s="6"/>
      <c r="F300" s="6"/>
      <c r="I300">
        <f t="shared" si="17"/>
        <v>0</v>
      </c>
      <c r="J300">
        <f t="shared" si="16"/>
        <v>0</v>
      </c>
    </row>
    <row r="301" spans="2:10" x14ac:dyDescent="0.25">
      <c r="B301" s="4">
        <v>2</v>
      </c>
      <c r="C301" s="7"/>
      <c r="D301" s="7"/>
      <c r="E301" s="6"/>
      <c r="F301" s="6"/>
      <c r="I301">
        <f t="shared" si="17"/>
        <v>0</v>
      </c>
      <c r="J301">
        <f t="shared" si="16"/>
        <v>0</v>
      </c>
    </row>
    <row r="302" spans="2:10" x14ac:dyDescent="0.25">
      <c r="B302" s="4">
        <v>6</v>
      </c>
      <c r="C302" s="7"/>
      <c r="D302" s="7"/>
      <c r="E302" s="6"/>
      <c r="F302" s="6"/>
      <c r="I302">
        <f t="shared" si="17"/>
        <v>0</v>
      </c>
      <c r="J302">
        <f t="shared" si="16"/>
        <v>0</v>
      </c>
    </row>
  </sheetData>
  <sortState xmlns:xlrd2="http://schemas.microsoft.com/office/spreadsheetml/2017/richdata2" ref="K5:K16">
    <sortCondition ref="K5:K16"/>
  </sortState>
  <mergeCells count="7">
    <mergeCell ref="C294:F294"/>
    <mergeCell ref="C234:F234"/>
    <mergeCell ref="C244:F244"/>
    <mergeCell ref="C254:F254"/>
    <mergeCell ref="C264:F264"/>
    <mergeCell ref="C274:F274"/>
    <mergeCell ref="C284:F284"/>
  </mergeCells>
  <conditionalFormatting sqref="E13:F13 E15:F23 E25:F33 E35:F43 E45:F53 E55:F63 E65:F73 E75:F83 E85:F93 E95:F103 E105:F113 E115:F123 E125:F133 E135:F143 E145:F153 E155:F163 E165:F173 E175:F183 E185:F193 E195:F203 E205:F213 E215:F223 E225:F232">
    <cfRule type="cellIs" dxfId="9" priority="47" operator="equal">
      <formula>13</formula>
    </cfRule>
  </conditionalFormatting>
  <conditionalFormatting sqref="E235:F242">
    <cfRule type="cellIs" dxfId="8" priority="8" operator="equal">
      <formula>13</formula>
    </cfRule>
  </conditionalFormatting>
  <conditionalFormatting sqref="E245:F252">
    <cfRule type="cellIs" dxfId="7" priority="7" operator="equal">
      <formula>13</formula>
    </cfRule>
  </conditionalFormatting>
  <conditionalFormatting sqref="E255:F262">
    <cfRule type="cellIs" dxfId="6" priority="6" operator="equal">
      <formula>13</formula>
    </cfRule>
  </conditionalFormatting>
  <conditionalFormatting sqref="E265:F272">
    <cfRule type="cellIs" dxfId="5" priority="5" operator="equal">
      <formula>13</formula>
    </cfRule>
  </conditionalFormatting>
  <conditionalFormatting sqref="E275:F282">
    <cfRule type="cellIs" dxfId="4" priority="4" operator="equal">
      <formula>13</formula>
    </cfRule>
  </conditionalFormatting>
  <conditionalFormatting sqref="E285:F292">
    <cfRule type="cellIs" dxfId="3" priority="3" operator="equal">
      <formula>13</formula>
    </cfRule>
  </conditionalFormatting>
  <conditionalFormatting sqref="E295:F302">
    <cfRule type="cellIs" dxfId="2" priority="2" operator="equal">
      <formula>13</formula>
    </cfRule>
  </conditionalFormatting>
  <conditionalFormatting sqref="E5:F12">
    <cfRule type="cellIs" dxfId="0" priority="1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 henniaux</cp:lastModifiedBy>
  <cp:lastPrinted>2024-05-09T08:06:50Z</cp:lastPrinted>
  <dcterms:created xsi:type="dcterms:W3CDTF">2024-04-11T19:12:17Z</dcterms:created>
  <dcterms:modified xsi:type="dcterms:W3CDTF">2024-07-05T08:30:44Z</dcterms:modified>
</cp:coreProperties>
</file>