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7531"/>
  <workbookPr defaultThemeVersion="124226"/>
  <mc:AlternateContent xmlns:mc="http://schemas.openxmlformats.org/markup-compatibility/2006">
    <mc:Choice Requires="x15">
      <x15ac:absPath xmlns:x15ac="http://schemas.microsoft.com/office/spreadsheetml/2010/11/ac" url="D:\Documents\Francis\Problemes Internet\Excel Pratique\"/>
    </mc:Choice>
  </mc:AlternateContent>
  <xr:revisionPtr revIDLastSave="0" documentId="8_{AC358C03-E2F4-4EE2-9A19-73B6569DF0A0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Alain" sheetId="5" r:id="rId1"/>
    <sheet name="Liste" sheetId="3" r:id="rId2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O5" i="5" l="1"/>
  <c r="O6" i="5"/>
  <c r="O7" i="5"/>
  <c r="O8" i="5"/>
  <c r="O9" i="5"/>
  <c r="O10" i="5"/>
  <c r="O11" i="5"/>
  <c r="O12" i="5"/>
  <c r="O13" i="5"/>
  <c r="O14" i="5"/>
  <c r="O15" i="5"/>
  <c r="O16" i="5"/>
  <c r="O17" i="5"/>
  <c r="O2" i="5"/>
  <c r="O3" i="5"/>
  <c r="O4" i="5"/>
  <c r="I2" i="5"/>
  <c r="H3" i="5"/>
  <c r="N3" i="5" s="1"/>
  <c r="H4" i="5"/>
  <c r="N4" i="5" s="1"/>
  <c r="H5" i="5"/>
  <c r="N5" i="5" s="1"/>
  <c r="H6" i="5"/>
  <c r="N6" i="5" s="1"/>
  <c r="H7" i="5"/>
  <c r="N7" i="5" s="1"/>
  <c r="H8" i="5"/>
  <c r="N8" i="5" s="1"/>
  <c r="H9" i="5"/>
  <c r="N9" i="5" s="1"/>
  <c r="H10" i="5"/>
  <c r="N10" i="5" s="1"/>
  <c r="H11" i="5"/>
  <c r="N11" i="5" s="1"/>
  <c r="H12" i="5"/>
  <c r="N12" i="5" s="1"/>
  <c r="H13" i="5"/>
  <c r="N13" i="5" s="1"/>
  <c r="H14" i="5"/>
  <c r="N14" i="5" s="1"/>
  <c r="H15" i="5"/>
  <c r="N15" i="5" s="1"/>
  <c r="H16" i="5"/>
  <c r="N16" i="5" s="1"/>
  <c r="H17" i="5"/>
  <c r="N17" i="5" s="1"/>
  <c r="H18" i="5"/>
  <c r="H19" i="5"/>
  <c r="H20" i="5"/>
  <c r="H21" i="5"/>
  <c r="H22" i="5"/>
  <c r="H23" i="5"/>
  <c r="H24" i="5"/>
  <c r="H25" i="5"/>
  <c r="H26" i="5"/>
  <c r="H27" i="5"/>
  <c r="H28" i="5"/>
  <c r="H29" i="5"/>
  <c r="H30" i="5"/>
  <c r="H31" i="5"/>
  <c r="H32" i="5"/>
  <c r="H33" i="5"/>
  <c r="H34" i="5"/>
  <c r="H35" i="5"/>
  <c r="H36" i="5"/>
  <c r="H37" i="5"/>
  <c r="H38" i="5"/>
  <c r="H39" i="5"/>
  <c r="H40" i="5"/>
  <c r="H41" i="5"/>
  <c r="H42" i="5"/>
  <c r="H43" i="5"/>
  <c r="H44" i="5"/>
  <c r="H45" i="5"/>
  <c r="H46" i="5"/>
  <c r="H47" i="5"/>
  <c r="H48" i="5"/>
  <c r="H49" i="5"/>
  <c r="H50" i="5"/>
  <c r="H51" i="5"/>
  <c r="H52" i="5"/>
  <c r="H53" i="5"/>
  <c r="H54" i="5"/>
  <c r="H55" i="5"/>
  <c r="H56" i="5"/>
  <c r="H57" i="5"/>
  <c r="H58" i="5"/>
  <c r="H59" i="5"/>
  <c r="H60" i="5"/>
  <c r="H61" i="5"/>
  <c r="H62" i="5"/>
  <c r="H63" i="5"/>
  <c r="H64" i="5"/>
  <c r="H65" i="5"/>
  <c r="H66" i="5"/>
  <c r="H67" i="5"/>
  <c r="H68" i="5"/>
  <c r="H69" i="5"/>
  <c r="H70" i="5"/>
  <c r="H71" i="5"/>
  <c r="H72" i="5"/>
  <c r="H73" i="5"/>
  <c r="H74" i="5"/>
  <c r="H75" i="5"/>
  <c r="H76" i="5"/>
  <c r="H77" i="5"/>
  <c r="H78" i="5"/>
  <c r="H79" i="5"/>
  <c r="H80" i="5"/>
  <c r="H81" i="5"/>
  <c r="H82" i="5"/>
  <c r="H83" i="5"/>
  <c r="H84" i="5"/>
  <c r="H85" i="5"/>
  <c r="H86" i="5"/>
  <c r="H87" i="5"/>
  <c r="H88" i="5"/>
  <c r="H89" i="5"/>
  <c r="H90" i="5"/>
  <c r="H91" i="5"/>
  <c r="H92" i="5"/>
  <c r="H93" i="5"/>
  <c r="H94" i="5"/>
  <c r="H95" i="5"/>
  <c r="H96" i="5"/>
  <c r="H97" i="5"/>
  <c r="H98" i="5"/>
  <c r="H99" i="5"/>
  <c r="H100" i="5"/>
  <c r="H101" i="5"/>
  <c r="H102" i="5"/>
  <c r="H103" i="5"/>
  <c r="H104" i="5"/>
  <c r="H105" i="5"/>
  <c r="H106" i="5"/>
  <c r="H107" i="5"/>
  <c r="H108" i="5"/>
  <c r="H109" i="5"/>
  <c r="H110" i="5"/>
  <c r="H111" i="5"/>
  <c r="H112" i="5"/>
  <c r="H113" i="5"/>
  <c r="H114" i="5"/>
  <c r="H115" i="5"/>
  <c r="H116" i="5"/>
  <c r="H117" i="5"/>
  <c r="H118" i="5"/>
  <c r="H119" i="5"/>
  <c r="H120" i="5"/>
  <c r="H121" i="5"/>
  <c r="H122" i="5"/>
  <c r="H123" i="5"/>
  <c r="H124" i="5"/>
  <c r="H125" i="5"/>
  <c r="H126" i="5"/>
  <c r="H127" i="5"/>
  <c r="H128" i="5"/>
  <c r="H129" i="5"/>
  <c r="H130" i="5"/>
  <c r="H131" i="5"/>
  <c r="H132" i="5"/>
  <c r="H133" i="5"/>
  <c r="H134" i="5"/>
  <c r="H135" i="5"/>
  <c r="H136" i="5"/>
  <c r="H137" i="5"/>
  <c r="H138" i="5"/>
  <c r="H139" i="5"/>
  <c r="H140" i="5"/>
  <c r="H141" i="5"/>
  <c r="H142" i="5"/>
  <c r="H143" i="5"/>
  <c r="H144" i="5"/>
  <c r="H145" i="5"/>
  <c r="H146" i="5"/>
  <c r="H147" i="5"/>
  <c r="H148" i="5"/>
  <c r="H149" i="5"/>
  <c r="H150" i="5"/>
  <c r="H151" i="5"/>
  <c r="H152" i="5"/>
  <c r="H153" i="5"/>
  <c r="H154" i="5"/>
  <c r="H155" i="5"/>
  <c r="H156" i="5"/>
  <c r="H157" i="5"/>
  <c r="H158" i="5"/>
  <c r="H159" i="5"/>
  <c r="H160" i="5"/>
  <c r="I3" i="5"/>
  <c r="I4" i="5"/>
  <c r="I5" i="5"/>
  <c r="I6" i="5"/>
  <c r="I7" i="5"/>
  <c r="I8" i="5"/>
  <c r="I9" i="5"/>
  <c r="I10" i="5"/>
  <c r="I11" i="5"/>
  <c r="I12" i="5"/>
  <c r="I13" i="5"/>
  <c r="I14" i="5"/>
  <c r="I15" i="5"/>
  <c r="I16" i="5"/>
  <c r="I17" i="5"/>
  <c r="I18" i="5"/>
  <c r="I19" i="5"/>
  <c r="I20" i="5"/>
  <c r="I21" i="5"/>
  <c r="I22" i="5"/>
  <c r="I23" i="5"/>
  <c r="I24" i="5"/>
  <c r="I25" i="5"/>
  <c r="I26" i="5"/>
  <c r="I27" i="5"/>
  <c r="I28" i="5"/>
  <c r="I29" i="5"/>
  <c r="I30" i="5"/>
  <c r="I31" i="5"/>
  <c r="I32" i="5"/>
  <c r="I33" i="5"/>
  <c r="I34" i="5"/>
  <c r="I35" i="5"/>
  <c r="I36" i="5"/>
  <c r="I37" i="5"/>
  <c r="I38" i="5"/>
  <c r="I39" i="5"/>
  <c r="I40" i="5"/>
  <c r="I41" i="5"/>
  <c r="I42" i="5"/>
  <c r="I43" i="5"/>
  <c r="I44" i="5"/>
  <c r="I45" i="5"/>
  <c r="I46" i="5"/>
  <c r="I47" i="5"/>
  <c r="I48" i="5"/>
  <c r="I49" i="5"/>
  <c r="I50" i="5"/>
  <c r="I51" i="5"/>
  <c r="I52" i="5"/>
  <c r="I53" i="5"/>
  <c r="I54" i="5"/>
  <c r="I55" i="5"/>
  <c r="I56" i="5"/>
  <c r="I57" i="5"/>
  <c r="I58" i="5"/>
  <c r="I59" i="5"/>
  <c r="I60" i="5"/>
  <c r="I61" i="5"/>
  <c r="I62" i="5"/>
  <c r="I63" i="5"/>
  <c r="I64" i="5"/>
  <c r="I65" i="5"/>
  <c r="I66" i="5"/>
  <c r="I67" i="5"/>
  <c r="I68" i="5"/>
  <c r="I69" i="5"/>
  <c r="I70" i="5"/>
  <c r="I71" i="5"/>
  <c r="I72" i="5"/>
  <c r="I73" i="5"/>
  <c r="I74" i="5"/>
  <c r="I75" i="5"/>
  <c r="I76" i="5"/>
  <c r="I77" i="5"/>
  <c r="I78" i="5"/>
  <c r="I79" i="5"/>
  <c r="I80" i="5"/>
  <c r="I81" i="5"/>
  <c r="I82" i="5"/>
  <c r="I83" i="5"/>
  <c r="I84" i="5"/>
  <c r="I85" i="5"/>
  <c r="I86" i="5"/>
  <c r="I87" i="5"/>
  <c r="I88" i="5"/>
  <c r="I89" i="5"/>
  <c r="I90" i="5"/>
  <c r="I91" i="5"/>
  <c r="I92" i="5"/>
  <c r="I93" i="5"/>
  <c r="I94" i="5"/>
  <c r="I95" i="5"/>
  <c r="I96" i="5"/>
  <c r="I97" i="5"/>
  <c r="I98" i="5"/>
  <c r="I99" i="5"/>
  <c r="I100" i="5"/>
  <c r="I101" i="5"/>
  <c r="I102" i="5"/>
  <c r="I103" i="5"/>
  <c r="I104" i="5"/>
  <c r="I105" i="5"/>
  <c r="I106" i="5"/>
  <c r="I107" i="5"/>
  <c r="I108" i="5"/>
  <c r="I109" i="5"/>
  <c r="I110" i="5"/>
  <c r="I111" i="5"/>
  <c r="I112" i="5"/>
  <c r="I113" i="5"/>
  <c r="I114" i="5"/>
  <c r="I115" i="5"/>
  <c r="I116" i="5"/>
  <c r="I117" i="5"/>
  <c r="I118" i="5"/>
  <c r="I119" i="5"/>
  <c r="I120" i="5"/>
  <c r="I121" i="5"/>
  <c r="I122" i="5"/>
  <c r="I123" i="5"/>
  <c r="I124" i="5"/>
  <c r="I125" i="5"/>
  <c r="I126" i="5"/>
  <c r="I127" i="5"/>
  <c r="I128" i="5"/>
  <c r="I129" i="5"/>
  <c r="I130" i="5"/>
  <c r="I131" i="5"/>
  <c r="I132" i="5"/>
  <c r="I133" i="5"/>
  <c r="I134" i="5"/>
  <c r="I135" i="5"/>
  <c r="I136" i="5"/>
  <c r="I137" i="5"/>
  <c r="I138" i="5"/>
  <c r="I139" i="5"/>
  <c r="I140" i="5"/>
  <c r="I141" i="5"/>
  <c r="I142" i="5"/>
  <c r="I143" i="5"/>
  <c r="I144" i="5"/>
  <c r="I145" i="5"/>
  <c r="I146" i="5"/>
  <c r="I147" i="5"/>
  <c r="I148" i="5"/>
  <c r="I149" i="5"/>
  <c r="I150" i="5"/>
  <c r="I151" i="5"/>
  <c r="I152" i="5"/>
  <c r="I153" i="5"/>
  <c r="I154" i="5"/>
  <c r="I155" i="5"/>
  <c r="I156" i="5"/>
  <c r="I157" i="5"/>
  <c r="I158" i="5"/>
  <c r="I159" i="5"/>
  <c r="I160" i="5"/>
  <c r="H2" i="5"/>
  <c r="N2" i="5" s="1"/>
  <c r="N18" i="5" l="1"/>
  <c r="O18" i="5" s="1"/>
</calcChain>
</file>

<file path=xl/sharedStrings.xml><?xml version="1.0" encoding="utf-8"?>
<sst xmlns="http://schemas.openxmlformats.org/spreadsheetml/2006/main" count="93" uniqueCount="48">
  <si>
    <t>CHECK-IN</t>
  </si>
  <si>
    <t>CHECK-OUT</t>
  </si>
  <si>
    <t>Laverie</t>
  </si>
  <si>
    <t>internet</t>
  </si>
  <si>
    <t>Martins</t>
  </si>
  <si>
    <t>Abritel 15%</t>
  </si>
  <si>
    <t>Monica</t>
  </si>
  <si>
    <t>Santos</t>
  </si>
  <si>
    <t>Rbnb 15%</t>
  </si>
  <si>
    <t>Edwin</t>
  </si>
  <si>
    <t xml:space="preserve">en direct </t>
  </si>
  <si>
    <t>Mathaux</t>
  </si>
  <si>
    <t xml:space="preserve">welcome pack </t>
  </si>
  <si>
    <t>Amina</t>
  </si>
  <si>
    <t>Liste Proprio</t>
  </si>
  <si>
    <t>CA</t>
  </si>
  <si>
    <t>Nb personnes</t>
  </si>
  <si>
    <t xml:space="preserve">Propriétaire </t>
  </si>
  <si>
    <t>Nom Client</t>
  </si>
  <si>
    <t>Px Loc</t>
  </si>
  <si>
    <t>Reglement</t>
  </si>
  <si>
    <t>Montants</t>
  </si>
  <si>
    <t>10% Commercial</t>
  </si>
  <si>
    <t>Commerciaux</t>
  </si>
  <si>
    <t>Alain</t>
  </si>
  <si>
    <t>Date Entrée</t>
  </si>
  <si>
    <t>Date Sortie</t>
  </si>
  <si>
    <t>Règlement</t>
  </si>
  <si>
    <t>Prorio_2</t>
  </si>
  <si>
    <t>Total</t>
  </si>
  <si>
    <t>% par Prorio</t>
  </si>
  <si>
    <t>Alain1</t>
  </si>
  <si>
    <t>Alain2</t>
  </si>
  <si>
    <t>Alain3</t>
  </si>
  <si>
    <t>Alain4</t>
  </si>
  <si>
    <t>Booking 18%</t>
  </si>
  <si>
    <t>TripAdvisor 15%</t>
  </si>
  <si>
    <t>Jacquinet</t>
  </si>
  <si>
    <t>Beranger</t>
  </si>
  <si>
    <t>Lina</t>
  </si>
  <si>
    <t>David</t>
  </si>
  <si>
    <t>Camacho</t>
  </si>
  <si>
    <t>Ferel</t>
  </si>
  <si>
    <t>Baptiste</t>
  </si>
  <si>
    <t>Perso</t>
  </si>
  <si>
    <t>Leclerc</t>
  </si>
  <si>
    <t>Amina_T1</t>
  </si>
  <si>
    <t>Maria_Lisboa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</si>
</sst>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-* #,##0.00\ &quot;€&quot;_-;\-* #,##0.00\ &quot;€&quot;_-;_-* &quot;-&quot;??\ &quot;€&quot;_-;_-@_-"/>
    <numFmt numFmtId="164" formatCode="dd\ mmm\ yy"/>
  </numFmts>
  <fonts count="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8"/>
      <name val="Calibri"/>
      <family val="2"/>
      <scheme val="minor"/>
    </font>
    <font>
      <b/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theme="9"/>
        <bgColor theme="9"/>
      </patternFill>
    </fill>
  </fills>
  <borders count="3">
    <border>
      <left/>
      <right/>
      <top/>
      <bottom/>
      <diagonal/>
    </border>
    <border>
      <left/>
      <right/>
      <top style="thin">
        <color theme="9"/>
      </top>
      <bottom/>
      <diagonal/>
    </border>
    <border>
      <left/>
      <right style="thin">
        <color theme="9"/>
      </right>
      <top style="thin">
        <color theme="9"/>
      </top>
      <bottom/>
      <diagonal/>
    </border>
  </borders>
  <cellStyleXfs count="3">
    <xf numFmtId="0" fontId="0" fillId="0" borderId="0"/>
    <xf numFmtId="44" fontId="2" fillId="0" borderId="0" applyFont="0" applyFill="0" applyBorder="0" applyAlignment="0" applyProtection="0"/>
    <xf numFmtId="9" fontId="2" fillId="0" borderId="0" applyFont="0" applyFill="0" applyBorder="0" applyAlignment="0" applyProtection="0"/>
  </cellStyleXfs>
  <cellXfs count="16">
    <xf numFmtId="0" fontId="0" fillId="0" borderId="0" xfId="0"/>
    <xf numFmtId="44" fontId="0" fillId="0" borderId="0" xfId="1" applyFont="1"/>
    <xf numFmtId="0" fontId="0" fillId="0" borderId="0" xfId="0" applyAlignment="1">
      <alignment horizontal="center"/>
    </xf>
    <xf numFmtId="0" fontId="0" fillId="0" borderId="0" xfId="0" applyAlignment="1">
      <alignment horizontal="left"/>
    </xf>
    <xf numFmtId="0" fontId="3" fillId="0" borderId="0" xfId="0" applyFont="1" applyAlignment="1">
      <alignment horizontal="center"/>
    </xf>
    <xf numFmtId="0" fontId="3" fillId="0" borderId="0" xfId="0" applyFont="1" applyAlignment="1">
      <alignment horizontal="left"/>
    </xf>
    <xf numFmtId="44" fontId="3" fillId="0" borderId="0" xfId="1" applyFont="1" applyAlignment="1">
      <alignment horizontal="left"/>
    </xf>
    <xf numFmtId="164" fontId="0" fillId="0" borderId="0" xfId="0" applyNumberFormat="1" applyAlignment="1">
      <alignment horizontal="left"/>
    </xf>
    <xf numFmtId="44" fontId="0" fillId="0" borderId="0" xfId="0" applyNumberFormat="1"/>
    <xf numFmtId="44" fontId="1" fillId="0" borderId="0" xfId="1" applyFont="1"/>
    <xf numFmtId="0" fontId="5" fillId="3" borderId="1" xfId="0" applyFont="1" applyFill="1" applyBorder="1" applyAlignment="1">
      <alignment horizontal="left"/>
    </xf>
    <xf numFmtId="9" fontId="5" fillId="3" borderId="2" xfId="2" applyFont="1" applyFill="1" applyBorder="1" applyAlignment="1">
      <alignment horizontal="left"/>
    </xf>
    <xf numFmtId="0" fontId="0" fillId="0" borderId="1" xfId="0" applyBorder="1"/>
    <xf numFmtId="0" fontId="1" fillId="2" borderId="1" xfId="0" applyFont="1" applyFill="1" applyBorder="1" applyAlignment="1">
      <alignment horizontal="center"/>
    </xf>
    <xf numFmtId="44" fontId="0" fillId="0" borderId="1" xfId="1" applyFont="1" applyBorder="1"/>
    <xf numFmtId="9" fontId="0" fillId="0" borderId="2" xfId="2" applyFont="1" applyBorder="1"/>
  </cellXfs>
  <cellStyles count="3">
    <cellStyle name="Monétaire" xfId="1" builtinId="4"/>
    <cellStyle name="Normal" xfId="0" builtinId="0"/>
    <cellStyle name="Pourcentage" xfId="2" builtinId="5"/>
  </cellStyles>
  <dxfs count="13">
    <dxf>
      <numFmt numFmtId="34" formatCode="_-* #,##0.00\ &quot;€&quot;_-;\-* #,##0.00\ &quot;€&quot;_-;_-* &quot;-&quot;??\ &quot;€&quot;_-;_-@_-"/>
    </dxf>
    <dxf>
      <numFmt numFmtId="0" formatCode="General"/>
    </dxf>
    <dxf>
      <numFmt numFmtId="34" formatCode="_-* #,##0.00\ &quot;€&quot;_-;\-* #,##0.00\ &quot;€&quot;_-;_-* &quot;-&quot;??\ &quot;€&quot;_-;_-@_-"/>
    </dxf>
    <dxf>
      <numFmt numFmtId="0" formatCode="General"/>
    </dxf>
    <dxf>
      <font>
        <b/>
      </font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alignment horizontal="left" vertical="bottom" textRotation="0" wrapText="0" indent="0" justifyLastLine="0" shrinkToFit="0" readingOrder="0"/>
    </dxf>
  </dxfs>
  <tableStyles count="0" defaultTableStyle="TableStyleMedium9" defaultPivotStyle="PivotStyleLight16"/>
  <colors>
    <mruColors>
      <color rgb="FF9999FF"/>
      <color rgb="FFFF00FF"/>
      <color rgb="FF996633"/>
      <color rgb="FFFFFFCC"/>
      <color rgb="FF66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4BC460C-7208-4372-942E-7315468919B9}" name="Tableau3" displayName="Tableau3" ref="A1:K160" headerRowDxfId="12">
  <autoFilter ref="A1:K160" xr:uid="{04BC460C-7208-4372-942E-7315468919B9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</autoFilter>
  <tableColumns count="11">
    <tableColumn id="1" xr3:uid="{C4BBD260-D615-466A-8FCA-88730CFC8BA5}" name="Propriétaire " totalsRowLabel="Total" dataDxfId="11"/>
    <tableColumn id="2" xr3:uid="{716FC54E-5CEC-48E6-9EBE-ABB1E504EC47}" name="Nom Client" dataDxfId="10"/>
    <tableColumn id="11" xr3:uid="{D24D9306-FD8F-4249-924C-F8F8F05D68A5}" name="Date Entrée" dataDxfId="9" totalsRowDxfId="8"/>
    <tableColumn id="3" xr3:uid="{DBF08EE6-6C45-4CCB-B798-B878047FA7B4}" name="Date Sortie" dataDxfId="7"/>
    <tableColumn id="4" xr3:uid="{4782DB33-6071-4B14-B367-6EEAD8EE89A6}" name="Nb personnes" dataDxfId="6" totalsRowDxfId="5"/>
    <tableColumn id="5" xr3:uid="{50B67F3B-CB91-4ADD-82D9-0579B37AD953}" name="Px Loc" dataDxfId="4" totalsRowDxfId="3" dataCellStyle="Monétaire"/>
    <tableColumn id="6" xr3:uid="{075E9EEC-00C1-490E-8B06-08B090D2CF9D}" name="Reglement"/>
    <tableColumn id="7" xr3:uid="{3ADD8F77-D793-46F6-9D62-9890CC7402FE}" name="Montants" dataDxfId="2" totalsRowDxfId="1" dataCellStyle="Monétaire">
      <calculatedColumnFormula>IFERROR(MID(Tableau3[[#This Row],[Reglement]],FIND("%",Tableau3[[#This Row],[Reglement]],1)-3,3)*Tableau3[[#This Row],[Px Loc]]/100,"")</calculatedColumnFormula>
    </tableColumn>
    <tableColumn id="8" xr3:uid="{111864A7-E987-4D62-8239-8887B1FD58B5}" name="10% Commercial" dataDxfId="0">
      <calculatedColumnFormula>IFERROR(Tableau3[[#This Row],[Px Loc]]*0.1,"")</calculatedColumnFormula>
    </tableColumn>
    <tableColumn id="9" xr3:uid="{FAD01B8C-E005-4262-843B-9712CDADFA28}" name="CHECK-IN"/>
    <tableColumn id="10" xr3:uid="{725907D2-68D7-44E9-92B2-E12AFFAE5078}" name="CHECK-OUT"/>
  </tableColumns>
  <tableStyleInfo name="TableStyleLight14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57E9C37D-3111-406F-9E6F-19F45CBF2126}" name="Tableau1" displayName="Tableau1" ref="A1:A17" totalsRowShown="0">
  <autoFilter ref="A1:A17" xr:uid="{57E9C37D-3111-406F-9E6F-19F45CBF2126}"/>
  <tableColumns count="1">
    <tableColumn id="1" xr3:uid="{67AD75A6-DA16-4975-BA04-F3886FD6A8BD}" name="Liste Proprio"/>
  </tableColumns>
  <tableStyleInfo name="TableStyleLight14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679C66A6-EB45-43F6-B3D6-EE0798CF22A1}" name="Tableau5" displayName="Tableau5" ref="C1:C5" totalsRowShown="0">
  <autoFilter ref="C1:C5" xr:uid="{679C66A6-EB45-43F6-B3D6-EE0798CF22A1}"/>
  <tableColumns count="1">
    <tableColumn id="1" xr3:uid="{6B0C3BE3-1050-4736-BEC2-4A285BAACC1D}" name="Commerciaux"/>
  </tableColumns>
  <tableStyleInfo name="TableStyleLight14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14BDEB8D-32B2-41F6-A288-180C936112B6}" name="Tableau6" displayName="Tableau6" ref="E1:E10" totalsRowShown="0">
  <autoFilter ref="E1:E10" xr:uid="{14BDEB8D-32B2-41F6-A288-180C936112B6}"/>
  <tableColumns count="1">
    <tableColumn id="1" xr3:uid="{232B8B5C-9E8B-4A89-868D-8FDF31389211}" name="Règlement"/>
  </tableColumns>
  <tableStyleInfo name="TableStyleLight14" showFirstColumn="0" showLastColumn="0" showRowStripes="1" showColumnStripes="0"/>
</table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4.xml"/><Relationship Id="rId2" Type="http://schemas.openxmlformats.org/officeDocument/2006/relationships/table" Target="../tables/table3.xml"/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BDFBB1E-6053-4F6F-BE4C-B13B25494A62}">
  <dimension ref="A1:O160"/>
  <sheetViews>
    <sheetView tabSelected="1" workbookViewId="0">
      <selection activeCell="O14" sqref="O14"/>
    </sheetView>
  </sheetViews>
  <sheetFormatPr baseColWidth="10" defaultRowHeight="15" x14ac:dyDescent="0.25"/>
  <cols>
    <col min="1" max="1" width="14.28515625" customWidth="1"/>
    <col min="2" max="2" width="14" customWidth="1"/>
    <col min="3" max="3" width="11.5703125" style="3" customWidth="1"/>
    <col min="4" max="4" width="10.28515625" style="3" customWidth="1"/>
    <col min="5" max="5" width="13.28515625" style="2" customWidth="1"/>
    <col min="6" max="6" width="11.85546875" style="1" bestFit="1" customWidth="1"/>
    <col min="7" max="7" width="15.140625" bestFit="1" customWidth="1"/>
    <col min="8" max="8" width="11.5703125" style="1" customWidth="1"/>
    <col min="9" max="9" width="17.7109375" customWidth="1"/>
    <col min="10" max="10" width="10.42578125" customWidth="1"/>
    <col min="11" max="11" width="11.5703125" customWidth="1"/>
    <col min="12" max="12" width="3.7109375" customWidth="1"/>
    <col min="13" max="13" width="9.28515625" customWidth="1"/>
    <col min="14" max="14" width="12.28515625" customWidth="1"/>
    <col min="15" max="15" width="13.140625" customWidth="1"/>
  </cols>
  <sheetData>
    <row r="1" spans="1:15" x14ac:dyDescent="0.25">
      <c r="A1" s="5" t="s">
        <v>17</v>
      </c>
      <c r="B1" s="5" t="s">
        <v>18</v>
      </c>
      <c r="C1" s="5" t="s">
        <v>25</v>
      </c>
      <c r="D1" s="5" t="s">
        <v>26</v>
      </c>
      <c r="E1" s="4" t="s">
        <v>16</v>
      </c>
      <c r="F1" s="6" t="s">
        <v>19</v>
      </c>
      <c r="G1" s="5" t="s">
        <v>20</v>
      </c>
      <c r="H1" s="6" t="s">
        <v>21</v>
      </c>
      <c r="I1" s="5" t="s">
        <v>22</v>
      </c>
      <c r="J1" s="5" t="s">
        <v>0</v>
      </c>
      <c r="K1" s="5" t="s">
        <v>1</v>
      </c>
      <c r="M1" s="10" t="s">
        <v>28</v>
      </c>
      <c r="N1" s="10" t="s">
        <v>15</v>
      </c>
      <c r="O1" s="11" t="s">
        <v>30</v>
      </c>
    </row>
    <row r="2" spans="1:15" x14ac:dyDescent="0.25">
      <c r="A2" s="2" t="s">
        <v>4</v>
      </c>
      <c r="B2" s="2" t="s">
        <v>24</v>
      </c>
      <c r="C2" s="7">
        <v>45575</v>
      </c>
      <c r="D2" s="7">
        <v>45637</v>
      </c>
      <c r="E2" s="2">
        <v>10</v>
      </c>
      <c r="F2" s="9">
        <v>1785</v>
      </c>
      <c r="G2" t="s">
        <v>5</v>
      </c>
      <c r="H2" s="1">
        <f>IFERROR(MID(Tableau3[[#This Row],[Reglement]],FIND("%",Tableau3[[#This Row],[Reglement]],1)-3,3)*Tableau3[[#This Row],[Px Loc]]/100,"")</f>
        <v>267.75</v>
      </c>
      <c r="I2" s="8">
        <f>IFERROR(Tableau3[[#This Row],[Px Loc]]*0.1,"")</f>
        <v>178.5</v>
      </c>
      <c r="M2" s="12" t="s">
        <v>4</v>
      </c>
      <c r="N2" s="14">
        <f>IFERROR(Tableau3[[#This Row],[Px Loc]]-Tableau3[[#This Row],[Montants]],"")</f>
        <v>1517.25</v>
      </c>
      <c r="O2" s="15">
        <f t="shared" ref="O2:O3" si="0">IFERROR(N2/$N$18,"")</f>
        <v>0.11435803255795234</v>
      </c>
    </row>
    <row r="3" spans="1:15" x14ac:dyDescent="0.25">
      <c r="A3" s="2" t="s">
        <v>4</v>
      </c>
      <c r="B3" s="2"/>
      <c r="C3" s="7"/>
      <c r="D3" s="7"/>
      <c r="F3" s="9">
        <v>2000</v>
      </c>
      <c r="G3" t="s">
        <v>36</v>
      </c>
      <c r="H3" s="1">
        <f>IFERROR(MID(Tableau3[[#This Row],[Reglement]],FIND("%",Tableau3[[#This Row],[Reglement]],1)-3,3)*Tableau3[[#This Row],[Px Loc]]/100,"")</f>
        <v>300</v>
      </c>
      <c r="I3" s="8">
        <f>IFERROR(Tableau3[[#This Row],[Px Loc]]*0.1,"")</f>
        <v>200</v>
      </c>
      <c r="M3" s="12" t="s">
        <v>7</v>
      </c>
      <c r="N3" s="14">
        <f>IFERROR(Tableau3[[#This Row],[Px Loc]]-Tableau3[[#This Row],[Montants]],"")</f>
        <v>1700</v>
      </c>
      <c r="O3" s="15">
        <f t="shared" si="0"/>
        <v>0.12813224936465248</v>
      </c>
    </row>
    <row r="4" spans="1:15" x14ac:dyDescent="0.25">
      <c r="A4" s="2"/>
      <c r="B4" s="2"/>
      <c r="C4" s="7"/>
      <c r="D4" s="7"/>
      <c r="F4" s="9"/>
      <c r="G4" t="s">
        <v>12</v>
      </c>
      <c r="H4" s="1" t="str">
        <f>IFERROR(MID(Tableau3[[#This Row],[Reglement]],FIND("%",Tableau3[[#This Row],[Reglement]],1)-3,3)*Tableau3[[#This Row],[Px Loc]]/100,"")</f>
        <v/>
      </c>
      <c r="I4" s="8">
        <f>IFERROR(Tableau3[[#This Row],[Px Loc]]*0.1,"")</f>
        <v>0</v>
      </c>
      <c r="M4" s="12" t="s">
        <v>6</v>
      </c>
      <c r="N4" s="14" t="str">
        <f>IFERROR(Tableau3[[#This Row],[Px Loc]]-Tableau3[[#This Row],[Montants]],"")</f>
        <v/>
      </c>
      <c r="O4" s="15" t="str">
        <f>IFERROR(N4/$N$18,"")</f>
        <v/>
      </c>
    </row>
    <row r="5" spans="1:15" x14ac:dyDescent="0.25">
      <c r="A5" s="2" t="s">
        <v>6</v>
      </c>
      <c r="B5" s="2"/>
      <c r="C5" s="7"/>
      <c r="D5" s="7"/>
      <c r="F5" s="9">
        <v>5000</v>
      </c>
      <c r="G5" t="s">
        <v>8</v>
      </c>
      <c r="H5" s="1">
        <f>IFERROR(MID(Tableau3[[#This Row],[Reglement]],FIND("%",Tableau3[[#This Row],[Reglement]],1)-3,3)*Tableau3[[#This Row],[Px Loc]]/100,"")</f>
        <v>750</v>
      </c>
      <c r="I5" s="8">
        <f>IFERROR(Tableau3[[#This Row],[Px Loc]]*0.1,"")</f>
        <v>500</v>
      </c>
      <c r="M5" s="12" t="s">
        <v>9</v>
      </c>
      <c r="N5" s="14">
        <f>IFERROR(Tableau3[[#This Row],[Px Loc]]-Tableau3[[#This Row],[Montants]],"")</f>
        <v>4250</v>
      </c>
      <c r="O5" s="15">
        <f t="shared" ref="O5:O17" si="1">IFERROR(N5/$N$18,"")</f>
        <v>0.32033062341163121</v>
      </c>
    </row>
    <row r="6" spans="1:15" x14ac:dyDescent="0.25">
      <c r="A6" s="2" t="s">
        <v>6</v>
      </c>
      <c r="B6" s="2" t="s">
        <v>24</v>
      </c>
      <c r="C6" s="7">
        <v>45636</v>
      </c>
      <c r="D6" s="7">
        <v>45301</v>
      </c>
      <c r="E6" s="2">
        <v>5</v>
      </c>
      <c r="F6" s="9">
        <v>2000</v>
      </c>
      <c r="G6" t="s">
        <v>36</v>
      </c>
      <c r="H6" s="1">
        <f>IFERROR(MID(Tableau3[[#This Row],[Reglement]],FIND("%",Tableau3[[#This Row],[Reglement]],1)-3,3)*Tableau3[[#This Row],[Px Loc]]/100,"")</f>
        <v>300</v>
      </c>
      <c r="I6" s="8">
        <f>IFERROR(Tableau3[[#This Row],[Px Loc]]*0.1,"")</f>
        <v>200</v>
      </c>
      <c r="M6" s="12" t="s">
        <v>37</v>
      </c>
      <c r="N6" s="14">
        <f>IFERROR(Tableau3[[#This Row],[Px Loc]]-Tableau3[[#This Row],[Montants]],"")</f>
        <v>1700</v>
      </c>
      <c r="O6" s="15">
        <f t="shared" si="1"/>
        <v>0.12813224936465248</v>
      </c>
    </row>
    <row r="7" spans="1:15" x14ac:dyDescent="0.25">
      <c r="A7" s="2"/>
      <c r="B7" s="2"/>
      <c r="C7" s="7"/>
      <c r="D7" s="7"/>
      <c r="F7" s="9"/>
      <c r="G7" t="s">
        <v>2</v>
      </c>
      <c r="H7" s="1" t="str">
        <f>IFERROR(MID(Tableau3[[#This Row],[Reglement]],FIND("%",Tableau3[[#This Row],[Reglement]],1)-3,3)*Tableau3[[#This Row],[Px Loc]]/100,"")</f>
        <v/>
      </c>
      <c r="I7" s="8">
        <f>IFERROR(Tableau3[[#This Row],[Px Loc]]*0.1,"")</f>
        <v>0</v>
      </c>
      <c r="M7" s="12" t="s">
        <v>38</v>
      </c>
      <c r="N7" s="14" t="str">
        <f>IFERROR(Tableau3[[#This Row],[Px Loc]]-Tableau3[[#This Row],[Montants]],"")</f>
        <v/>
      </c>
      <c r="O7" s="15" t="str">
        <f t="shared" si="1"/>
        <v/>
      </c>
    </row>
    <row r="8" spans="1:15" x14ac:dyDescent="0.25">
      <c r="A8" s="2"/>
      <c r="B8" s="2"/>
      <c r="C8" s="7"/>
      <c r="D8" s="7"/>
      <c r="F8" s="9"/>
      <c r="G8" t="s">
        <v>12</v>
      </c>
      <c r="H8" s="1" t="str">
        <f>IFERROR(MID(Tableau3[[#This Row],[Reglement]],FIND("%",Tableau3[[#This Row],[Reglement]],1)-3,3)*Tableau3[[#This Row],[Px Loc]]/100,"")</f>
        <v/>
      </c>
      <c r="I8" s="8">
        <f>IFERROR(Tableau3[[#This Row],[Px Loc]]*0.1,"")</f>
        <v>0</v>
      </c>
      <c r="M8" s="12" t="s">
        <v>45</v>
      </c>
      <c r="N8" s="14" t="str">
        <f>IFERROR(Tableau3[[#This Row],[Px Loc]]-Tableau3[[#This Row],[Montants]],"")</f>
        <v/>
      </c>
      <c r="O8" s="15" t="str">
        <f t="shared" si="1"/>
        <v/>
      </c>
    </row>
    <row r="9" spans="1:15" x14ac:dyDescent="0.25">
      <c r="A9" s="2"/>
      <c r="B9" s="2"/>
      <c r="C9" s="7"/>
      <c r="D9" s="7"/>
      <c r="F9" s="9"/>
      <c r="H9" s="1" t="str">
        <f>IFERROR(MID(Tableau3[[#This Row],[Reglement]],FIND("%",Tableau3[[#This Row],[Reglement]],1)-3,3)*Tableau3[[#This Row],[Px Loc]]/100,"")</f>
        <v/>
      </c>
      <c r="I9" s="8">
        <f>IFERROR(Tableau3[[#This Row],[Px Loc]]*0.1,"")</f>
        <v>0</v>
      </c>
      <c r="M9" s="12" t="s">
        <v>39</v>
      </c>
      <c r="N9" s="14" t="str">
        <f>IFERROR(Tableau3[[#This Row],[Px Loc]]-Tableau3[[#This Row],[Montants]],"")</f>
        <v/>
      </c>
      <c r="O9" s="15" t="str">
        <f t="shared" si="1"/>
        <v/>
      </c>
    </row>
    <row r="10" spans="1:15" x14ac:dyDescent="0.25">
      <c r="A10" s="2" t="s">
        <v>40</v>
      </c>
      <c r="B10" s="2" t="s">
        <v>24</v>
      </c>
      <c r="C10" s="7">
        <v>45636</v>
      </c>
      <c r="D10" s="7">
        <v>45301</v>
      </c>
      <c r="E10" s="2">
        <v>8</v>
      </c>
      <c r="F10" s="9">
        <v>3000</v>
      </c>
      <c r="G10" t="s">
        <v>8</v>
      </c>
      <c r="H10" s="1">
        <f>IFERROR(MID(Tableau3[[#This Row],[Reglement]],FIND("%",Tableau3[[#This Row],[Reglement]],1)-3,3)*Tableau3[[#This Row],[Px Loc]]/100,"")</f>
        <v>450</v>
      </c>
      <c r="I10" s="8">
        <f>IFERROR(Tableau3[[#This Row],[Px Loc]]*0.1,"")</f>
        <v>300</v>
      </c>
      <c r="M10" s="12" t="s">
        <v>40</v>
      </c>
      <c r="N10" s="14">
        <f>IFERROR(Tableau3[[#This Row],[Px Loc]]-Tableau3[[#This Row],[Montants]],"")</f>
        <v>2550</v>
      </c>
      <c r="O10" s="15">
        <f t="shared" si="1"/>
        <v>0.1921983740469787</v>
      </c>
    </row>
    <row r="11" spans="1:15" x14ac:dyDescent="0.25">
      <c r="A11" s="2"/>
      <c r="B11" s="2"/>
      <c r="C11" s="7"/>
      <c r="D11" s="7"/>
      <c r="F11" s="9"/>
      <c r="G11" t="s">
        <v>2</v>
      </c>
      <c r="H11" s="1" t="str">
        <f>IFERROR(MID(Tableau3[[#This Row],[Reglement]],FIND("%",Tableau3[[#This Row],[Reglement]],1)-3,3)*Tableau3[[#This Row],[Px Loc]]/100,"")</f>
        <v/>
      </c>
      <c r="I11" s="8">
        <f>IFERROR(Tableau3[[#This Row],[Px Loc]]*0.1,"")</f>
        <v>0</v>
      </c>
      <c r="M11" s="12" t="s">
        <v>11</v>
      </c>
      <c r="N11" s="14" t="str">
        <f>IFERROR(Tableau3[[#This Row],[Px Loc]]-Tableau3[[#This Row],[Montants]],"")</f>
        <v/>
      </c>
      <c r="O11" s="15" t="str">
        <f t="shared" si="1"/>
        <v/>
      </c>
    </row>
    <row r="12" spans="1:15" x14ac:dyDescent="0.25">
      <c r="A12" s="2"/>
      <c r="B12" s="2"/>
      <c r="C12" s="7"/>
      <c r="D12" s="7"/>
      <c r="F12" s="9"/>
      <c r="G12" t="s">
        <v>3</v>
      </c>
      <c r="H12" s="1" t="str">
        <f>IFERROR(MID(Tableau3[[#This Row],[Reglement]],FIND("%",Tableau3[[#This Row],[Reglement]],1)-3,3)*Tableau3[[#This Row],[Px Loc]]/100,"")</f>
        <v/>
      </c>
      <c r="I12" s="8">
        <f>IFERROR(Tableau3[[#This Row],[Px Loc]]*0.1,"")</f>
        <v>0</v>
      </c>
      <c r="M12" s="12" t="s">
        <v>46</v>
      </c>
      <c r="N12" s="14" t="str">
        <f>IFERROR(Tableau3[[#This Row],[Px Loc]]-Tableau3[[#This Row],[Montants]],"")</f>
        <v/>
      </c>
      <c r="O12" s="15" t="str">
        <f t="shared" si="1"/>
        <v/>
      </c>
    </row>
    <row r="13" spans="1:15" x14ac:dyDescent="0.25">
      <c r="A13" s="2"/>
      <c r="B13" s="2"/>
      <c r="C13" s="7"/>
      <c r="D13" s="7"/>
      <c r="F13" s="9"/>
      <c r="G13" t="s">
        <v>2</v>
      </c>
      <c r="H13" s="1" t="str">
        <f>IFERROR(MID(Tableau3[[#This Row],[Reglement]],FIND("%",Tableau3[[#This Row],[Reglement]],1)-3,3)*Tableau3[[#This Row],[Px Loc]]/100,"")</f>
        <v/>
      </c>
      <c r="I13" s="8">
        <f>IFERROR(Tableau3[[#This Row],[Px Loc]]*0.1,"")</f>
        <v>0</v>
      </c>
      <c r="M13" s="12" t="s">
        <v>47</v>
      </c>
      <c r="N13" s="14" t="str">
        <f>IFERROR(Tableau3[[#This Row],[Px Loc]]-Tableau3[[#This Row],[Montants]],"")</f>
        <v/>
      </c>
      <c r="O13" s="15" t="str">
        <f t="shared" si="1"/>
        <v/>
      </c>
    </row>
    <row r="14" spans="1:15" x14ac:dyDescent="0.25">
      <c r="A14" s="2"/>
      <c r="B14" s="2"/>
      <c r="C14" s="7"/>
      <c r="D14" s="7"/>
      <c r="F14" s="9"/>
      <c r="H14" s="1" t="str">
        <f>IFERROR(MID(Tableau3[[#This Row],[Reglement]],FIND("%",Tableau3[[#This Row],[Reglement]],1)-3,3)*Tableau3[[#This Row],[Px Loc]]/100,"")</f>
        <v/>
      </c>
      <c r="I14" s="8">
        <f>IFERROR(Tableau3[[#This Row],[Px Loc]]*0.1,"")</f>
        <v>0</v>
      </c>
      <c r="M14" s="12" t="s">
        <v>41</v>
      </c>
      <c r="N14" s="14" t="str">
        <f>IFERROR(Tableau3[[#This Row],[Px Loc]]-Tableau3[[#This Row],[Montants]],"")</f>
        <v/>
      </c>
      <c r="O14" s="15" t="str">
        <f t="shared" si="1"/>
        <v/>
      </c>
    </row>
    <row r="15" spans="1:15" x14ac:dyDescent="0.25">
      <c r="A15" s="2" t="s">
        <v>9</v>
      </c>
      <c r="B15" s="2" t="s">
        <v>24</v>
      </c>
      <c r="C15" s="7">
        <v>45587</v>
      </c>
      <c r="D15" s="7">
        <v>45595</v>
      </c>
      <c r="E15" s="2">
        <v>5</v>
      </c>
      <c r="F15" s="9">
        <v>1890.6</v>
      </c>
      <c r="G15" t="s">
        <v>35</v>
      </c>
      <c r="H15" s="1">
        <f>IFERROR(MID(Tableau3[[#This Row],[Reglement]],FIND("%",Tableau3[[#This Row],[Reglement]],1)-3,3)*Tableau3[[#This Row],[Px Loc]]/100,"")</f>
        <v>340.30799999999994</v>
      </c>
      <c r="I15" s="8">
        <f>IFERROR(Tableau3[[#This Row],[Px Loc]]*0.1,"")</f>
        <v>189.06</v>
      </c>
      <c r="M15" s="12" t="s">
        <v>42</v>
      </c>
      <c r="N15" s="14">
        <f>IFERROR(Tableau3[[#This Row],[Px Loc]]-Tableau3[[#This Row],[Montants]],"")</f>
        <v>1550.2919999999999</v>
      </c>
      <c r="O15" s="15">
        <f t="shared" si="1"/>
        <v>0.11684847125413284</v>
      </c>
    </row>
    <row r="16" spans="1:15" x14ac:dyDescent="0.25">
      <c r="A16" s="2"/>
      <c r="B16" s="2"/>
      <c r="C16" s="7"/>
      <c r="D16" s="7"/>
      <c r="F16" s="9"/>
      <c r="G16" t="s">
        <v>2</v>
      </c>
      <c r="H16" s="1" t="str">
        <f>IFERROR(MID(Tableau3[[#This Row],[Reglement]],FIND("%",Tableau3[[#This Row],[Reglement]],1)-3,3)*Tableau3[[#This Row],[Px Loc]]/100,"")</f>
        <v/>
      </c>
      <c r="I16" s="8">
        <f>IFERROR(Tableau3[[#This Row],[Px Loc]]*0.1,"")</f>
        <v>0</v>
      </c>
      <c r="M16" s="12" t="s">
        <v>13</v>
      </c>
      <c r="N16" s="14" t="str">
        <f>IFERROR(Tableau3[[#This Row],[Px Loc]]-Tableau3[[#This Row],[Montants]],"")</f>
        <v/>
      </c>
      <c r="O16" s="15" t="str">
        <f t="shared" si="1"/>
        <v/>
      </c>
    </row>
    <row r="17" spans="1:15" x14ac:dyDescent="0.25">
      <c r="A17" s="2"/>
      <c r="B17" s="2"/>
      <c r="C17" s="7"/>
      <c r="D17" s="7"/>
      <c r="F17" s="9"/>
      <c r="G17" t="s">
        <v>3</v>
      </c>
      <c r="H17" s="1" t="str">
        <f>IFERROR(MID(Tableau3[[#This Row],[Reglement]],FIND("%",Tableau3[[#This Row],[Reglement]],1)-3,3)*Tableau3[[#This Row],[Px Loc]]/100,"")</f>
        <v/>
      </c>
      <c r="I17" s="8">
        <f>IFERROR(Tableau3[[#This Row],[Px Loc]]*0.1,"")</f>
        <v>0</v>
      </c>
      <c r="M17" s="12" t="s">
        <v>43</v>
      </c>
      <c r="N17" s="14" t="str">
        <f>IFERROR(Tableau3[[#This Row],[Px Loc]]-Tableau3[[#This Row],[Montants]],"")</f>
        <v/>
      </c>
      <c r="O17" s="15" t="str">
        <f t="shared" si="1"/>
        <v/>
      </c>
    </row>
    <row r="18" spans="1:15" x14ac:dyDescent="0.25">
      <c r="A18" s="2"/>
      <c r="B18" s="2"/>
      <c r="C18" s="7"/>
      <c r="D18" s="7"/>
      <c r="F18" s="9"/>
      <c r="G18" t="s">
        <v>12</v>
      </c>
      <c r="H18" s="1" t="str">
        <f>IFERROR(MID(Tableau3[[#This Row],[Reglement]],FIND("%",Tableau3[[#This Row],[Reglement]],1)-3,3)*Tableau3[[#This Row],[Px Loc]]/100,"")</f>
        <v/>
      </c>
      <c r="I18" s="8">
        <f>IFERROR(Tableau3[[#This Row],[Px Loc]]*0.1,"")</f>
        <v>0</v>
      </c>
      <c r="M18" s="13" t="s">
        <v>29</v>
      </c>
      <c r="N18" s="14">
        <f>SUBTOTAL(109,N2:N17)</f>
        <v>13267.541999999999</v>
      </c>
      <c r="O18" s="15">
        <f t="shared" ref="O3:O18" si="2">N18/$N$18</f>
        <v>1</v>
      </c>
    </row>
    <row r="19" spans="1:15" x14ac:dyDescent="0.25">
      <c r="A19" s="2" t="s">
        <v>7</v>
      </c>
      <c r="B19" s="2"/>
      <c r="C19" s="7"/>
      <c r="D19" s="7"/>
      <c r="F19" s="9">
        <v>1000</v>
      </c>
      <c r="G19" t="s">
        <v>36</v>
      </c>
      <c r="H19" s="1">
        <f>IFERROR(MID(Tableau3[[#This Row],[Reglement]],FIND("%",Tableau3[[#This Row],[Reglement]],1)-3,3)*Tableau3[[#This Row],[Px Loc]]/100,"")</f>
        <v>150</v>
      </c>
      <c r="I19" s="8">
        <f>IFERROR(Tableau3[[#This Row],[Px Loc]]*0.1,"")</f>
        <v>100</v>
      </c>
    </row>
    <row r="20" spans="1:15" x14ac:dyDescent="0.25">
      <c r="A20" s="2"/>
      <c r="B20" s="2"/>
      <c r="C20" s="7"/>
      <c r="D20" s="7"/>
      <c r="F20" s="9"/>
      <c r="G20" t="s">
        <v>36</v>
      </c>
      <c r="H20" s="1">
        <f>IFERROR(MID(Tableau3[[#This Row],[Reglement]],FIND("%",Tableau3[[#This Row],[Reglement]],1)-3,3)*Tableau3[[#This Row],[Px Loc]]/100,"")</f>
        <v>0</v>
      </c>
      <c r="I20" s="8">
        <f>IFERROR(Tableau3[[#This Row],[Px Loc]]*0.1,"")</f>
        <v>0</v>
      </c>
    </row>
    <row r="21" spans="1:15" x14ac:dyDescent="0.25">
      <c r="A21" s="2"/>
      <c r="B21" s="2"/>
      <c r="C21" s="7"/>
      <c r="D21" s="7"/>
      <c r="F21" s="9">
        <v>2000</v>
      </c>
      <c r="G21" t="s">
        <v>36</v>
      </c>
      <c r="H21" s="1">
        <f>IFERROR(MID(Tableau3[[#This Row],[Reglement]],FIND("%",Tableau3[[#This Row],[Reglement]],1)-3,3)*Tableau3[[#This Row],[Px Loc]]/100,"")</f>
        <v>300</v>
      </c>
      <c r="I21" s="8">
        <f>IFERROR(Tableau3[[#This Row],[Px Loc]]*0.1,"")</f>
        <v>200</v>
      </c>
    </row>
    <row r="22" spans="1:15" x14ac:dyDescent="0.25">
      <c r="A22" s="2" t="s">
        <v>9</v>
      </c>
      <c r="B22" s="2"/>
      <c r="C22" s="7"/>
      <c r="D22" s="7"/>
      <c r="F22" s="9"/>
      <c r="H22" s="1" t="str">
        <f>IFERROR(MID(Tableau3[[#This Row],[Reglement]],FIND("%",Tableau3[[#This Row],[Reglement]],1)-3,3)*Tableau3[[#This Row],[Px Loc]]/100,"")</f>
        <v/>
      </c>
      <c r="I22" s="8">
        <f>IFERROR(Tableau3[[#This Row],[Px Loc]]*0.1,"")</f>
        <v>0</v>
      </c>
    </row>
    <row r="23" spans="1:15" x14ac:dyDescent="0.25">
      <c r="A23" s="2"/>
      <c r="B23" s="2"/>
      <c r="C23" s="7"/>
      <c r="D23" s="7"/>
      <c r="F23" s="9"/>
      <c r="H23" s="1" t="str">
        <f>IFERROR(MID(Tableau3[[#This Row],[Reglement]],FIND("%",Tableau3[[#This Row],[Reglement]],1)-3,3)*Tableau3[[#This Row],[Px Loc]]/100,"")</f>
        <v/>
      </c>
      <c r="I23" s="8">
        <f>IFERROR(Tableau3[[#This Row],[Px Loc]]*0.1,"")</f>
        <v>0</v>
      </c>
    </row>
    <row r="24" spans="1:15" x14ac:dyDescent="0.25">
      <c r="A24" s="2"/>
      <c r="B24" s="2"/>
      <c r="C24" s="7"/>
      <c r="D24" s="7"/>
      <c r="F24" s="9"/>
      <c r="H24" s="1" t="str">
        <f>IFERROR(MID(Tableau3[[#This Row],[Reglement]],FIND("%",Tableau3[[#This Row],[Reglement]],1)-3,3)*Tableau3[[#This Row],[Px Loc]]/100,"")</f>
        <v/>
      </c>
      <c r="I24" s="8">
        <f>IFERROR(Tableau3[[#This Row],[Px Loc]]*0.1,"")</f>
        <v>0</v>
      </c>
    </row>
    <row r="25" spans="1:15" x14ac:dyDescent="0.25">
      <c r="A25" s="2"/>
      <c r="B25" s="2"/>
      <c r="C25" s="7"/>
      <c r="D25" s="7"/>
      <c r="F25" s="9"/>
      <c r="H25" s="1" t="str">
        <f>IFERROR(MID(Tableau3[[#This Row],[Reglement]],FIND("%",Tableau3[[#This Row],[Reglement]],1)-3,3)*Tableau3[[#This Row],[Px Loc]]/100,"")</f>
        <v/>
      </c>
      <c r="I25" s="8">
        <f>IFERROR(Tableau3[[#This Row],[Px Loc]]*0.1,"")</f>
        <v>0</v>
      </c>
    </row>
    <row r="26" spans="1:15" x14ac:dyDescent="0.25">
      <c r="A26" s="2"/>
      <c r="B26" s="2"/>
      <c r="C26" s="7"/>
      <c r="D26" s="7"/>
      <c r="F26" s="9"/>
      <c r="H26" s="1" t="str">
        <f>IFERROR(MID(Tableau3[[#This Row],[Reglement]],FIND("%",Tableau3[[#This Row],[Reglement]],1)-3,3)*Tableau3[[#This Row],[Px Loc]]/100,"")</f>
        <v/>
      </c>
      <c r="I26" s="8">
        <f>IFERROR(Tableau3[[#This Row],[Px Loc]]*0.1,"")</f>
        <v>0</v>
      </c>
    </row>
    <row r="27" spans="1:15" x14ac:dyDescent="0.25">
      <c r="A27" s="2"/>
      <c r="B27" s="2"/>
      <c r="C27" s="7"/>
      <c r="D27" s="7"/>
      <c r="F27" s="9"/>
      <c r="H27" s="1" t="str">
        <f>IFERROR(MID(Tableau3[[#This Row],[Reglement]],FIND("%",Tableau3[[#This Row],[Reglement]],1)-3,3)*Tableau3[[#This Row],[Px Loc]]/100,"")</f>
        <v/>
      </c>
      <c r="I27" s="8">
        <f>IFERROR(Tableau3[[#This Row],[Px Loc]]*0.1,"")</f>
        <v>0</v>
      </c>
    </row>
    <row r="28" spans="1:15" x14ac:dyDescent="0.25">
      <c r="A28" s="2"/>
      <c r="B28" s="2"/>
      <c r="C28" s="7"/>
      <c r="D28" s="7"/>
      <c r="F28" s="9"/>
      <c r="H28" s="1" t="str">
        <f>IFERROR(MID(Tableau3[[#This Row],[Reglement]],FIND("%",Tableau3[[#This Row],[Reglement]],1)-3,3)*Tableau3[[#This Row],[Px Loc]]/100,"")</f>
        <v/>
      </c>
      <c r="I28" s="8">
        <f>IFERROR(Tableau3[[#This Row],[Px Loc]]*0.1,"")</f>
        <v>0</v>
      </c>
    </row>
    <row r="29" spans="1:15" x14ac:dyDescent="0.25">
      <c r="A29" s="2"/>
      <c r="B29" s="2"/>
      <c r="C29" s="7"/>
      <c r="D29" s="7"/>
      <c r="F29" s="9"/>
      <c r="H29" s="1" t="str">
        <f>IFERROR(MID(Tableau3[[#This Row],[Reglement]],FIND("%",Tableau3[[#This Row],[Reglement]],1)-3,3)*Tableau3[[#This Row],[Px Loc]]/100,"")</f>
        <v/>
      </c>
      <c r="I29" s="8">
        <f>IFERROR(Tableau3[[#This Row],[Px Loc]]*0.1,"")</f>
        <v>0</v>
      </c>
    </row>
    <row r="30" spans="1:15" x14ac:dyDescent="0.25">
      <c r="A30" s="2"/>
      <c r="B30" s="2"/>
      <c r="C30" s="7"/>
      <c r="D30" s="7"/>
      <c r="F30" s="9"/>
      <c r="H30" s="1" t="str">
        <f>IFERROR(MID(Tableau3[[#This Row],[Reglement]],FIND("%",Tableau3[[#This Row],[Reglement]],1)-3,3)*Tableau3[[#This Row],[Px Loc]]/100,"")</f>
        <v/>
      </c>
      <c r="I30" s="8">
        <f>IFERROR(Tableau3[[#This Row],[Px Loc]]*0.1,"")</f>
        <v>0</v>
      </c>
    </row>
    <row r="31" spans="1:15" x14ac:dyDescent="0.25">
      <c r="A31" s="2"/>
      <c r="B31" s="2"/>
      <c r="C31" s="7"/>
      <c r="D31" s="7"/>
      <c r="F31" s="9"/>
      <c r="H31" s="1" t="str">
        <f>IFERROR(MID(Tableau3[[#This Row],[Reglement]],FIND("%",Tableau3[[#This Row],[Reglement]],1)-3,3)*Tableau3[[#This Row],[Px Loc]]/100,"")</f>
        <v/>
      </c>
      <c r="I31" s="8">
        <f>IFERROR(Tableau3[[#This Row],[Px Loc]]*0.1,"")</f>
        <v>0</v>
      </c>
    </row>
    <row r="32" spans="1:15" x14ac:dyDescent="0.25">
      <c r="A32" s="2"/>
      <c r="B32" s="2"/>
      <c r="C32" s="7"/>
      <c r="D32" s="7"/>
      <c r="F32" s="9"/>
      <c r="H32" s="1" t="str">
        <f>IFERROR(MID(Tableau3[[#This Row],[Reglement]],FIND("%",Tableau3[[#This Row],[Reglement]],1)-3,3)*Tableau3[[#This Row],[Px Loc]]/100,"")</f>
        <v/>
      </c>
      <c r="I32" s="8">
        <f>IFERROR(Tableau3[[#This Row],[Px Loc]]*0.1,"")</f>
        <v>0</v>
      </c>
    </row>
    <row r="33" spans="1:9" x14ac:dyDescent="0.25">
      <c r="A33" s="2"/>
      <c r="B33" s="2"/>
      <c r="C33" s="7"/>
      <c r="D33" s="7"/>
      <c r="F33" s="9"/>
      <c r="H33" s="1" t="str">
        <f>IFERROR(MID(Tableau3[[#This Row],[Reglement]],FIND("%",Tableau3[[#This Row],[Reglement]],1)-3,3)*Tableau3[[#This Row],[Px Loc]]/100,"")</f>
        <v/>
      </c>
      <c r="I33" s="8">
        <f>IFERROR(Tableau3[[#This Row],[Px Loc]]*0.1,"")</f>
        <v>0</v>
      </c>
    </row>
    <row r="34" spans="1:9" x14ac:dyDescent="0.25">
      <c r="A34" s="2"/>
      <c r="B34" s="2"/>
      <c r="C34" s="7"/>
      <c r="D34" s="7"/>
      <c r="F34" s="9"/>
      <c r="H34" s="1" t="str">
        <f>IFERROR(MID(Tableau3[[#This Row],[Reglement]],FIND("%",Tableau3[[#This Row],[Reglement]],1)-3,3)*Tableau3[[#This Row],[Px Loc]]/100,"")</f>
        <v/>
      </c>
      <c r="I34" s="8">
        <f>IFERROR(Tableau3[[#This Row],[Px Loc]]*0.1,"")</f>
        <v>0</v>
      </c>
    </row>
    <row r="35" spans="1:9" x14ac:dyDescent="0.25">
      <c r="A35" s="2"/>
      <c r="B35" s="2"/>
      <c r="C35" s="7"/>
      <c r="D35" s="7"/>
      <c r="F35" s="9"/>
      <c r="H35" s="1" t="str">
        <f>IFERROR(MID(Tableau3[[#This Row],[Reglement]],FIND("%",Tableau3[[#This Row],[Reglement]],1)-3,3)*Tableau3[[#This Row],[Px Loc]]/100,"")</f>
        <v/>
      </c>
      <c r="I35" s="8">
        <f>IFERROR(Tableau3[[#This Row],[Px Loc]]*0.1,"")</f>
        <v>0</v>
      </c>
    </row>
    <row r="36" spans="1:9" x14ac:dyDescent="0.25">
      <c r="A36" s="2"/>
      <c r="B36" s="2"/>
      <c r="C36" s="7"/>
      <c r="D36" s="7"/>
      <c r="F36" s="9"/>
      <c r="H36" s="1" t="str">
        <f>IFERROR(MID(Tableau3[[#This Row],[Reglement]],FIND("%",Tableau3[[#This Row],[Reglement]],1)-3,3)*Tableau3[[#This Row],[Px Loc]]/100,"")</f>
        <v/>
      </c>
      <c r="I36" s="8">
        <f>IFERROR(Tableau3[[#This Row],[Px Loc]]*0.1,"")</f>
        <v>0</v>
      </c>
    </row>
    <row r="37" spans="1:9" x14ac:dyDescent="0.25">
      <c r="A37" s="2"/>
      <c r="B37" s="2"/>
      <c r="C37" s="7"/>
      <c r="D37" s="7"/>
      <c r="F37" s="9"/>
      <c r="H37" s="1" t="str">
        <f>IFERROR(MID(Tableau3[[#This Row],[Reglement]],FIND("%",Tableau3[[#This Row],[Reglement]],1)-3,3)*Tableau3[[#This Row],[Px Loc]]/100,"")</f>
        <v/>
      </c>
      <c r="I37" s="8">
        <f>IFERROR(Tableau3[[#This Row],[Px Loc]]*0.1,"")</f>
        <v>0</v>
      </c>
    </row>
    <row r="38" spans="1:9" x14ac:dyDescent="0.25">
      <c r="A38" s="2"/>
      <c r="B38" s="2"/>
      <c r="C38" s="7"/>
      <c r="D38" s="7"/>
      <c r="F38" s="9"/>
      <c r="H38" s="1" t="str">
        <f>IFERROR(MID(Tableau3[[#This Row],[Reglement]],FIND("%",Tableau3[[#This Row],[Reglement]],1)-3,3)*Tableau3[[#This Row],[Px Loc]]/100,"")</f>
        <v/>
      </c>
      <c r="I38" s="8">
        <f>IFERROR(Tableau3[[#This Row],[Px Loc]]*0.1,"")</f>
        <v>0</v>
      </c>
    </row>
    <row r="39" spans="1:9" x14ac:dyDescent="0.25">
      <c r="A39" s="2"/>
      <c r="B39" s="2"/>
      <c r="C39" s="7"/>
      <c r="D39" s="7"/>
      <c r="F39" s="9"/>
      <c r="H39" s="1" t="str">
        <f>IFERROR(MID(Tableau3[[#This Row],[Reglement]],FIND("%",Tableau3[[#This Row],[Reglement]],1)-3,3)*Tableau3[[#This Row],[Px Loc]]/100,"")</f>
        <v/>
      </c>
      <c r="I39" s="8">
        <f>IFERROR(Tableau3[[#This Row],[Px Loc]]*0.1,"")</f>
        <v>0</v>
      </c>
    </row>
    <row r="40" spans="1:9" x14ac:dyDescent="0.25">
      <c r="A40" s="2"/>
      <c r="B40" s="2"/>
      <c r="C40" s="7"/>
      <c r="D40" s="7"/>
      <c r="F40" s="9"/>
      <c r="H40" s="1" t="str">
        <f>IFERROR(MID(Tableau3[[#This Row],[Reglement]],FIND("%",Tableau3[[#This Row],[Reglement]],1)-3,3)*Tableau3[[#This Row],[Px Loc]]/100,"")</f>
        <v/>
      </c>
      <c r="I40" s="8">
        <f>IFERROR(Tableau3[[#This Row],[Px Loc]]*0.1,"")</f>
        <v>0</v>
      </c>
    </row>
    <row r="41" spans="1:9" x14ac:dyDescent="0.25">
      <c r="A41" s="2"/>
      <c r="B41" s="2"/>
      <c r="C41" s="7"/>
      <c r="D41" s="7"/>
      <c r="F41" s="9"/>
      <c r="H41" s="1" t="str">
        <f>IFERROR(MID(Tableau3[[#This Row],[Reglement]],FIND("%",Tableau3[[#This Row],[Reglement]],1)-3,3)*Tableau3[[#This Row],[Px Loc]]/100,"")</f>
        <v/>
      </c>
      <c r="I41" s="8">
        <f>IFERROR(Tableau3[[#This Row],[Px Loc]]*0.1,"")</f>
        <v>0</v>
      </c>
    </row>
    <row r="42" spans="1:9" x14ac:dyDescent="0.25">
      <c r="A42" s="2"/>
      <c r="B42" s="2"/>
      <c r="C42" s="7"/>
      <c r="D42" s="7"/>
      <c r="F42" s="9"/>
      <c r="H42" s="1" t="str">
        <f>IFERROR(MID(Tableau3[[#This Row],[Reglement]],FIND("%",Tableau3[[#This Row],[Reglement]],1)-3,3)*Tableau3[[#This Row],[Px Loc]]/100,"")</f>
        <v/>
      </c>
      <c r="I42" s="8">
        <f>IFERROR(Tableau3[[#This Row],[Px Loc]]*0.1,"")</f>
        <v>0</v>
      </c>
    </row>
    <row r="43" spans="1:9" x14ac:dyDescent="0.25">
      <c r="A43" s="2"/>
      <c r="B43" s="2"/>
      <c r="C43" s="7"/>
      <c r="D43" s="7"/>
      <c r="F43" s="9"/>
      <c r="H43" s="1" t="str">
        <f>IFERROR(MID(Tableau3[[#This Row],[Reglement]],FIND("%",Tableau3[[#This Row],[Reglement]],1)-3,3)*Tableau3[[#This Row],[Px Loc]]/100,"")</f>
        <v/>
      </c>
      <c r="I43" s="8">
        <f>IFERROR(Tableau3[[#This Row],[Px Loc]]*0.1,"")</f>
        <v>0</v>
      </c>
    </row>
    <row r="44" spans="1:9" x14ac:dyDescent="0.25">
      <c r="A44" s="2"/>
      <c r="B44" s="2"/>
      <c r="C44" s="7"/>
      <c r="D44" s="7"/>
      <c r="F44" s="9"/>
      <c r="H44" s="1" t="str">
        <f>IFERROR(MID(Tableau3[[#This Row],[Reglement]],FIND("%",Tableau3[[#This Row],[Reglement]],1)-3,3)*Tableau3[[#This Row],[Px Loc]]/100,"")</f>
        <v/>
      </c>
      <c r="I44" s="8">
        <f>IFERROR(Tableau3[[#This Row],[Px Loc]]*0.1,"")</f>
        <v>0</v>
      </c>
    </row>
    <row r="45" spans="1:9" x14ac:dyDescent="0.25">
      <c r="A45" s="2"/>
      <c r="B45" s="2"/>
      <c r="C45" s="7"/>
      <c r="D45" s="7"/>
      <c r="F45" s="9"/>
      <c r="H45" s="1" t="str">
        <f>IFERROR(MID(Tableau3[[#This Row],[Reglement]],FIND("%",Tableau3[[#This Row],[Reglement]],1)-3,3)*Tableau3[[#This Row],[Px Loc]]/100,"")</f>
        <v/>
      </c>
      <c r="I45" s="8">
        <f>IFERROR(Tableau3[[#This Row],[Px Loc]]*0.1,"")</f>
        <v>0</v>
      </c>
    </row>
    <row r="46" spans="1:9" x14ac:dyDescent="0.25">
      <c r="A46" s="2"/>
      <c r="B46" s="2"/>
      <c r="C46" s="7"/>
      <c r="D46" s="7"/>
      <c r="F46" s="9"/>
      <c r="H46" s="1" t="str">
        <f>IFERROR(MID(Tableau3[[#This Row],[Reglement]],FIND("%",Tableau3[[#This Row],[Reglement]],1)-3,3)*Tableau3[[#This Row],[Px Loc]]/100,"")</f>
        <v/>
      </c>
      <c r="I46" s="8">
        <f>IFERROR(Tableau3[[#This Row],[Px Loc]]*0.1,"")</f>
        <v>0</v>
      </c>
    </row>
    <row r="47" spans="1:9" x14ac:dyDescent="0.25">
      <c r="A47" s="2"/>
      <c r="B47" s="2"/>
      <c r="C47" s="7"/>
      <c r="D47" s="7"/>
      <c r="F47" s="9"/>
      <c r="H47" s="1" t="str">
        <f>IFERROR(MID(Tableau3[[#This Row],[Reglement]],FIND("%",Tableau3[[#This Row],[Reglement]],1)-3,3)*Tableau3[[#This Row],[Px Loc]]/100,"")</f>
        <v/>
      </c>
      <c r="I47" s="8">
        <f>IFERROR(Tableau3[[#This Row],[Px Loc]]*0.1,"")</f>
        <v>0</v>
      </c>
    </row>
    <row r="48" spans="1:9" x14ac:dyDescent="0.25">
      <c r="A48" s="2"/>
      <c r="B48" s="2"/>
      <c r="C48" s="7"/>
      <c r="D48" s="7"/>
      <c r="F48" s="9"/>
      <c r="H48" s="1" t="str">
        <f>IFERROR(MID(Tableau3[[#This Row],[Reglement]],FIND("%",Tableau3[[#This Row],[Reglement]],1)-3,3)*Tableau3[[#This Row],[Px Loc]]/100,"")</f>
        <v/>
      </c>
      <c r="I48" s="8">
        <f>IFERROR(Tableau3[[#This Row],[Px Loc]]*0.1,"")</f>
        <v>0</v>
      </c>
    </row>
    <row r="49" spans="1:9" x14ac:dyDescent="0.25">
      <c r="A49" s="2"/>
      <c r="B49" s="2"/>
      <c r="C49" s="7"/>
      <c r="D49" s="7"/>
      <c r="F49" s="9"/>
      <c r="H49" s="1" t="str">
        <f>IFERROR(MID(Tableau3[[#This Row],[Reglement]],FIND("%",Tableau3[[#This Row],[Reglement]],1)-3,3)*Tableau3[[#This Row],[Px Loc]]/100,"")</f>
        <v/>
      </c>
      <c r="I49" s="8">
        <f>IFERROR(Tableau3[[#This Row],[Px Loc]]*0.1,"")</f>
        <v>0</v>
      </c>
    </row>
    <row r="50" spans="1:9" x14ac:dyDescent="0.25">
      <c r="A50" s="2"/>
      <c r="B50" s="2"/>
      <c r="C50" s="7"/>
      <c r="D50" s="7"/>
      <c r="F50" s="9"/>
      <c r="H50" s="1" t="str">
        <f>IFERROR(MID(Tableau3[[#This Row],[Reglement]],FIND("%",Tableau3[[#This Row],[Reglement]],1)-3,3)*Tableau3[[#This Row],[Px Loc]]/100,"")</f>
        <v/>
      </c>
      <c r="I50" s="8">
        <f>IFERROR(Tableau3[[#This Row],[Px Loc]]*0.1,"")</f>
        <v>0</v>
      </c>
    </row>
    <row r="51" spans="1:9" x14ac:dyDescent="0.25">
      <c r="A51" s="2"/>
      <c r="B51" s="2"/>
      <c r="C51" s="7"/>
      <c r="D51" s="7"/>
      <c r="F51" s="9"/>
      <c r="H51" s="1" t="str">
        <f>IFERROR(MID(Tableau3[[#This Row],[Reglement]],FIND("%",Tableau3[[#This Row],[Reglement]],1)-3,3)*Tableau3[[#This Row],[Px Loc]]/100,"")</f>
        <v/>
      </c>
      <c r="I51" s="8">
        <f>IFERROR(Tableau3[[#This Row],[Px Loc]]*0.1,"")</f>
        <v>0</v>
      </c>
    </row>
    <row r="52" spans="1:9" x14ac:dyDescent="0.25">
      <c r="A52" s="2"/>
      <c r="B52" s="2"/>
      <c r="C52" s="7"/>
      <c r="D52" s="7"/>
      <c r="F52" s="9"/>
      <c r="H52" s="1" t="str">
        <f>IFERROR(MID(Tableau3[[#This Row],[Reglement]],FIND("%",Tableau3[[#This Row],[Reglement]],1)-3,3)*Tableau3[[#This Row],[Px Loc]]/100,"")</f>
        <v/>
      </c>
      <c r="I52" s="8">
        <f>IFERROR(Tableau3[[#This Row],[Px Loc]]*0.1,"")</f>
        <v>0</v>
      </c>
    </row>
    <row r="53" spans="1:9" x14ac:dyDescent="0.25">
      <c r="A53" s="2"/>
      <c r="B53" s="2"/>
      <c r="C53" s="7"/>
      <c r="D53" s="7"/>
      <c r="F53" s="9"/>
      <c r="H53" s="1" t="str">
        <f>IFERROR(MID(Tableau3[[#This Row],[Reglement]],FIND("%",Tableau3[[#This Row],[Reglement]],1)-3,3)*Tableau3[[#This Row],[Px Loc]]/100,"")</f>
        <v/>
      </c>
      <c r="I53" s="8">
        <f>IFERROR(Tableau3[[#This Row],[Px Loc]]*0.1,"")</f>
        <v>0</v>
      </c>
    </row>
    <row r="54" spans="1:9" x14ac:dyDescent="0.25">
      <c r="A54" s="2"/>
      <c r="B54" s="2"/>
      <c r="C54" s="7"/>
      <c r="D54" s="7"/>
      <c r="F54" s="9"/>
      <c r="H54" s="1" t="str">
        <f>IFERROR(MID(Tableau3[[#This Row],[Reglement]],FIND("%",Tableau3[[#This Row],[Reglement]],1)-3,3)*Tableau3[[#This Row],[Px Loc]]/100,"")</f>
        <v/>
      </c>
      <c r="I54" s="8">
        <f>IFERROR(Tableau3[[#This Row],[Px Loc]]*0.1,"")</f>
        <v>0</v>
      </c>
    </row>
    <row r="55" spans="1:9" x14ac:dyDescent="0.25">
      <c r="A55" s="2"/>
      <c r="B55" s="2"/>
      <c r="C55" s="7"/>
      <c r="D55" s="7"/>
      <c r="F55" s="9"/>
      <c r="H55" s="1" t="str">
        <f>IFERROR(MID(Tableau3[[#This Row],[Reglement]],FIND("%",Tableau3[[#This Row],[Reglement]],1)-3,3)*Tableau3[[#This Row],[Px Loc]]/100,"")</f>
        <v/>
      </c>
      <c r="I55" s="8">
        <f>IFERROR(Tableau3[[#This Row],[Px Loc]]*0.1,"")</f>
        <v>0</v>
      </c>
    </row>
    <row r="56" spans="1:9" x14ac:dyDescent="0.25">
      <c r="A56" s="2"/>
      <c r="B56" s="2"/>
      <c r="C56" s="7"/>
      <c r="D56" s="7"/>
      <c r="F56" s="9"/>
      <c r="H56" s="1" t="str">
        <f>IFERROR(MID(Tableau3[[#This Row],[Reglement]],FIND("%",Tableau3[[#This Row],[Reglement]],1)-3,3)*Tableau3[[#This Row],[Px Loc]]/100,"")</f>
        <v/>
      </c>
      <c r="I56" s="8">
        <f>IFERROR(Tableau3[[#This Row],[Px Loc]]*0.1,"")</f>
        <v>0</v>
      </c>
    </row>
    <row r="57" spans="1:9" x14ac:dyDescent="0.25">
      <c r="A57" s="2"/>
      <c r="B57" s="2"/>
      <c r="C57" s="7"/>
      <c r="D57" s="7"/>
      <c r="F57" s="9"/>
      <c r="H57" s="1" t="str">
        <f>IFERROR(MID(Tableau3[[#This Row],[Reglement]],FIND("%",Tableau3[[#This Row],[Reglement]],1)-3,3)*Tableau3[[#This Row],[Px Loc]]/100,"")</f>
        <v/>
      </c>
      <c r="I57" s="8">
        <f>IFERROR(Tableau3[[#This Row],[Px Loc]]*0.1,"")</f>
        <v>0</v>
      </c>
    </row>
    <row r="58" spans="1:9" x14ac:dyDescent="0.25">
      <c r="A58" s="2"/>
      <c r="B58" s="2"/>
      <c r="C58" s="7"/>
      <c r="D58" s="7"/>
      <c r="F58" s="9"/>
      <c r="H58" s="1" t="str">
        <f>IFERROR(MID(Tableau3[[#This Row],[Reglement]],FIND("%",Tableau3[[#This Row],[Reglement]],1)-3,3)*Tableau3[[#This Row],[Px Loc]]/100,"")</f>
        <v/>
      </c>
      <c r="I58" s="8">
        <f>IFERROR(Tableau3[[#This Row],[Px Loc]]*0.1,"")</f>
        <v>0</v>
      </c>
    </row>
    <row r="59" spans="1:9" x14ac:dyDescent="0.25">
      <c r="A59" s="2"/>
      <c r="B59" s="2"/>
      <c r="C59" s="7"/>
      <c r="D59" s="7"/>
      <c r="F59" s="9"/>
      <c r="H59" s="1" t="str">
        <f>IFERROR(MID(Tableau3[[#This Row],[Reglement]],FIND("%",Tableau3[[#This Row],[Reglement]],1)-3,3)*Tableau3[[#This Row],[Px Loc]]/100,"")</f>
        <v/>
      </c>
      <c r="I59" s="8">
        <f>IFERROR(Tableau3[[#This Row],[Px Loc]]*0.1,"")</f>
        <v>0</v>
      </c>
    </row>
    <row r="60" spans="1:9" x14ac:dyDescent="0.25">
      <c r="A60" s="2"/>
      <c r="B60" s="2"/>
      <c r="C60" s="7"/>
      <c r="D60" s="7"/>
      <c r="F60" s="9"/>
      <c r="H60" s="1" t="str">
        <f>IFERROR(MID(Tableau3[[#This Row],[Reglement]],FIND("%",Tableau3[[#This Row],[Reglement]],1)-3,3)*Tableau3[[#This Row],[Px Loc]]/100,"")</f>
        <v/>
      </c>
      <c r="I60" s="8">
        <f>IFERROR(Tableau3[[#This Row],[Px Loc]]*0.1,"")</f>
        <v>0</v>
      </c>
    </row>
    <row r="61" spans="1:9" x14ac:dyDescent="0.25">
      <c r="A61" s="2"/>
      <c r="B61" s="2"/>
      <c r="C61" s="7"/>
      <c r="D61" s="7"/>
      <c r="F61" s="9"/>
      <c r="H61" s="1" t="str">
        <f>IFERROR(MID(Tableau3[[#This Row],[Reglement]],FIND("%",Tableau3[[#This Row],[Reglement]],1)-3,3)*Tableau3[[#This Row],[Px Loc]]/100,"")</f>
        <v/>
      </c>
      <c r="I61" s="8">
        <f>IFERROR(Tableau3[[#This Row],[Px Loc]]*0.1,"")</f>
        <v>0</v>
      </c>
    </row>
    <row r="62" spans="1:9" x14ac:dyDescent="0.25">
      <c r="A62" s="2"/>
      <c r="B62" s="2"/>
      <c r="C62" s="7"/>
      <c r="D62" s="7"/>
      <c r="F62" s="9"/>
      <c r="H62" s="1" t="str">
        <f>IFERROR(MID(Tableau3[[#This Row],[Reglement]],FIND("%",Tableau3[[#This Row],[Reglement]],1)-3,3)*Tableau3[[#This Row],[Px Loc]]/100,"")</f>
        <v/>
      </c>
      <c r="I62" s="8">
        <f>IFERROR(Tableau3[[#This Row],[Px Loc]]*0.1,"")</f>
        <v>0</v>
      </c>
    </row>
    <row r="63" spans="1:9" x14ac:dyDescent="0.25">
      <c r="A63" s="2"/>
      <c r="B63" s="2"/>
      <c r="C63" s="7"/>
      <c r="D63" s="7"/>
      <c r="F63" s="9"/>
      <c r="H63" s="1" t="str">
        <f>IFERROR(MID(Tableau3[[#This Row],[Reglement]],FIND("%",Tableau3[[#This Row],[Reglement]],1)-3,3)*Tableau3[[#This Row],[Px Loc]]/100,"")</f>
        <v/>
      </c>
      <c r="I63" s="8">
        <f>IFERROR(Tableau3[[#This Row],[Px Loc]]*0.1,"")</f>
        <v>0</v>
      </c>
    </row>
    <row r="64" spans="1:9" x14ac:dyDescent="0.25">
      <c r="A64" s="2"/>
      <c r="B64" s="2"/>
      <c r="C64" s="7"/>
      <c r="D64" s="7"/>
      <c r="F64" s="9"/>
      <c r="H64" s="1" t="str">
        <f>IFERROR(MID(Tableau3[[#This Row],[Reglement]],FIND("%",Tableau3[[#This Row],[Reglement]],1)-3,3)*Tableau3[[#This Row],[Px Loc]]/100,"")</f>
        <v/>
      </c>
      <c r="I64" s="8">
        <f>IFERROR(Tableau3[[#This Row],[Px Loc]]*0.1,"")</f>
        <v>0</v>
      </c>
    </row>
    <row r="65" spans="1:9" x14ac:dyDescent="0.25">
      <c r="A65" s="2"/>
      <c r="B65" s="2"/>
      <c r="C65" s="7"/>
      <c r="D65" s="7"/>
      <c r="F65" s="9"/>
      <c r="H65" s="1" t="str">
        <f>IFERROR(MID(Tableau3[[#This Row],[Reglement]],FIND("%",Tableau3[[#This Row],[Reglement]],1)-3,3)*Tableau3[[#This Row],[Px Loc]]/100,"")</f>
        <v/>
      </c>
      <c r="I65" s="8">
        <f>IFERROR(Tableau3[[#This Row],[Px Loc]]*0.1,"")</f>
        <v>0</v>
      </c>
    </row>
    <row r="66" spans="1:9" x14ac:dyDescent="0.25">
      <c r="A66" s="2"/>
      <c r="B66" s="2"/>
      <c r="C66" s="7"/>
      <c r="D66" s="7"/>
      <c r="F66" s="9"/>
      <c r="H66" s="1" t="str">
        <f>IFERROR(MID(Tableau3[[#This Row],[Reglement]],FIND("%",Tableau3[[#This Row],[Reglement]],1)-3,3)*Tableau3[[#This Row],[Px Loc]]/100,"")</f>
        <v/>
      </c>
      <c r="I66" s="8">
        <f>IFERROR(Tableau3[[#This Row],[Px Loc]]*0.1,"")</f>
        <v>0</v>
      </c>
    </row>
    <row r="67" spans="1:9" x14ac:dyDescent="0.25">
      <c r="A67" s="2"/>
      <c r="B67" s="2"/>
      <c r="C67" s="7"/>
      <c r="D67" s="7"/>
      <c r="F67" s="9"/>
      <c r="H67" s="1" t="str">
        <f>IFERROR(MID(Tableau3[[#This Row],[Reglement]],FIND("%",Tableau3[[#This Row],[Reglement]],1)-3,3)*Tableau3[[#This Row],[Px Loc]]/100,"")</f>
        <v/>
      </c>
      <c r="I67" s="8">
        <f>IFERROR(Tableau3[[#This Row],[Px Loc]]*0.1,"")</f>
        <v>0</v>
      </c>
    </row>
    <row r="68" spans="1:9" x14ac:dyDescent="0.25">
      <c r="A68" s="2"/>
      <c r="B68" s="2"/>
      <c r="C68" s="7"/>
      <c r="D68" s="7"/>
      <c r="F68" s="9"/>
      <c r="H68" s="1" t="str">
        <f>IFERROR(MID(Tableau3[[#This Row],[Reglement]],FIND("%",Tableau3[[#This Row],[Reglement]],1)-3,3)*Tableau3[[#This Row],[Px Loc]]/100,"")</f>
        <v/>
      </c>
      <c r="I68" s="8">
        <f>IFERROR(Tableau3[[#This Row],[Px Loc]]*0.1,"")</f>
        <v>0</v>
      </c>
    </row>
    <row r="69" spans="1:9" x14ac:dyDescent="0.25">
      <c r="A69" s="2"/>
      <c r="B69" s="2"/>
      <c r="C69" s="7"/>
      <c r="D69" s="7"/>
      <c r="F69" s="9"/>
      <c r="H69" s="1" t="str">
        <f>IFERROR(MID(Tableau3[[#This Row],[Reglement]],FIND("%",Tableau3[[#This Row],[Reglement]],1)-3,3)*Tableau3[[#This Row],[Px Loc]]/100,"")</f>
        <v/>
      </c>
      <c r="I69" s="8">
        <f>IFERROR(Tableau3[[#This Row],[Px Loc]]*0.1,"")</f>
        <v>0</v>
      </c>
    </row>
    <row r="70" spans="1:9" x14ac:dyDescent="0.25">
      <c r="A70" s="2"/>
      <c r="B70" s="2"/>
      <c r="C70" s="7"/>
      <c r="D70" s="7"/>
      <c r="F70" s="9"/>
      <c r="H70" s="1" t="str">
        <f>IFERROR(MID(Tableau3[[#This Row],[Reglement]],FIND("%",Tableau3[[#This Row],[Reglement]],1)-3,3)*Tableau3[[#This Row],[Px Loc]]/100,"")</f>
        <v/>
      </c>
      <c r="I70" s="8">
        <f>IFERROR(Tableau3[[#This Row],[Px Loc]]*0.1,"")</f>
        <v>0</v>
      </c>
    </row>
    <row r="71" spans="1:9" x14ac:dyDescent="0.25">
      <c r="A71" s="2"/>
      <c r="B71" s="2"/>
      <c r="C71" s="7"/>
      <c r="D71" s="7"/>
      <c r="F71" s="9"/>
      <c r="H71" s="1" t="str">
        <f>IFERROR(MID(Tableau3[[#This Row],[Reglement]],FIND("%",Tableau3[[#This Row],[Reglement]],1)-3,3)*Tableau3[[#This Row],[Px Loc]]/100,"")</f>
        <v/>
      </c>
      <c r="I71" s="8">
        <f>IFERROR(Tableau3[[#This Row],[Px Loc]]*0.1,"")</f>
        <v>0</v>
      </c>
    </row>
    <row r="72" spans="1:9" x14ac:dyDescent="0.25">
      <c r="A72" s="2"/>
      <c r="B72" s="2"/>
      <c r="C72" s="7"/>
      <c r="D72" s="7"/>
      <c r="F72" s="9"/>
      <c r="H72" s="1" t="str">
        <f>IFERROR(MID(Tableau3[[#This Row],[Reglement]],FIND("%",Tableau3[[#This Row],[Reglement]],1)-3,3)*Tableau3[[#This Row],[Px Loc]]/100,"")</f>
        <v/>
      </c>
      <c r="I72" s="8">
        <f>IFERROR(Tableau3[[#This Row],[Px Loc]]*0.1,"")</f>
        <v>0</v>
      </c>
    </row>
    <row r="73" spans="1:9" x14ac:dyDescent="0.25">
      <c r="A73" s="2"/>
      <c r="B73" s="2"/>
      <c r="C73" s="7"/>
      <c r="D73" s="7"/>
      <c r="F73" s="9"/>
      <c r="H73" s="1" t="str">
        <f>IFERROR(MID(Tableau3[[#This Row],[Reglement]],FIND("%",Tableau3[[#This Row],[Reglement]],1)-3,3)*Tableau3[[#This Row],[Px Loc]]/100,"")</f>
        <v/>
      </c>
      <c r="I73" s="8">
        <f>IFERROR(Tableau3[[#This Row],[Px Loc]]*0.1,"")</f>
        <v>0</v>
      </c>
    </row>
    <row r="74" spans="1:9" x14ac:dyDescent="0.25">
      <c r="A74" s="2"/>
      <c r="B74" s="2"/>
      <c r="C74" s="7"/>
      <c r="D74" s="7"/>
      <c r="F74" s="9"/>
      <c r="H74" s="1" t="str">
        <f>IFERROR(MID(Tableau3[[#This Row],[Reglement]],FIND("%",Tableau3[[#This Row],[Reglement]],1)-3,3)*Tableau3[[#This Row],[Px Loc]]/100,"")</f>
        <v/>
      </c>
      <c r="I74" s="8">
        <f>IFERROR(Tableau3[[#This Row],[Px Loc]]*0.1,"")</f>
        <v>0</v>
      </c>
    </row>
    <row r="75" spans="1:9" x14ac:dyDescent="0.25">
      <c r="A75" s="2"/>
      <c r="B75" s="2"/>
      <c r="C75" s="7"/>
      <c r="D75" s="7"/>
      <c r="F75" s="9"/>
      <c r="H75" s="1" t="str">
        <f>IFERROR(MID(Tableau3[[#This Row],[Reglement]],FIND("%",Tableau3[[#This Row],[Reglement]],1)-3,3)*Tableau3[[#This Row],[Px Loc]]/100,"")</f>
        <v/>
      </c>
      <c r="I75" s="8">
        <f>IFERROR(Tableau3[[#This Row],[Px Loc]]*0.1,"")</f>
        <v>0</v>
      </c>
    </row>
    <row r="76" spans="1:9" x14ac:dyDescent="0.25">
      <c r="A76" s="2"/>
      <c r="B76" s="2"/>
      <c r="C76" s="7"/>
      <c r="D76" s="7"/>
      <c r="F76" s="9"/>
      <c r="H76" s="1" t="str">
        <f>IFERROR(MID(Tableau3[[#This Row],[Reglement]],FIND("%",Tableau3[[#This Row],[Reglement]],1)-3,3)*Tableau3[[#This Row],[Px Loc]]/100,"")</f>
        <v/>
      </c>
      <c r="I76" s="8">
        <f>IFERROR(Tableau3[[#This Row],[Px Loc]]*0.1,"")</f>
        <v>0</v>
      </c>
    </row>
    <row r="77" spans="1:9" x14ac:dyDescent="0.25">
      <c r="A77" s="2"/>
      <c r="B77" s="2"/>
      <c r="C77" s="7"/>
      <c r="D77" s="7"/>
      <c r="F77" s="9"/>
      <c r="H77" s="1" t="str">
        <f>IFERROR(MID(Tableau3[[#This Row],[Reglement]],FIND("%",Tableau3[[#This Row],[Reglement]],1)-3,3)*Tableau3[[#This Row],[Px Loc]]/100,"")</f>
        <v/>
      </c>
      <c r="I77" s="8">
        <f>IFERROR(Tableau3[[#This Row],[Px Loc]]*0.1,"")</f>
        <v>0</v>
      </c>
    </row>
    <row r="78" spans="1:9" x14ac:dyDescent="0.25">
      <c r="A78" s="2"/>
      <c r="B78" s="2"/>
      <c r="C78" s="7"/>
      <c r="D78" s="7"/>
      <c r="F78" s="9"/>
      <c r="H78" s="1" t="str">
        <f>IFERROR(MID(Tableau3[[#This Row],[Reglement]],FIND("%",Tableau3[[#This Row],[Reglement]],1)-3,3)*Tableau3[[#This Row],[Px Loc]]/100,"")</f>
        <v/>
      </c>
      <c r="I78" s="8">
        <f>IFERROR(Tableau3[[#This Row],[Px Loc]]*0.1,"")</f>
        <v>0</v>
      </c>
    </row>
    <row r="79" spans="1:9" x14ac:dyDescent="0.25">
      <c r="A79" s="2"/>
      <c r="B79" s="2"/>
      <c r="C79" s="7"/>
      <c r="D79" s="7"/>
      <c r="F79" s="9"/>
      <c r="H79" s="1" t="str">
        <f>IFERROR(MID(Tableau3[[#This Row],[Reglement]],FIND("%",Tableau3[[#This Row],[Reglement]],1)-3,3)*Tableau3[[#This Row],[Px Loc]]/100,"")</f>
        <v/>
      </c>
      <c r="I79" s="8">
        <f>IFERROR(Tableau3[[#This Row],[Px Loc]]*0.1,"")</f>
        <v>0</v>
      </c>
    </row>
    <row r="80" spans="1:9" x14ac:dyDescent="0.25">
      <c r="A80" s="2"/>
      <c r="B80" s="2"/>
      <c r="C80" s="7"/>
      <c r="D80" s="7"/>
      <c r="F80" s="9"/>
      <c r="H80" s="1" t="str">
        <f>IFERROR(MID(Tableau3[[#This Row],[Reglement]],FIND("%",Tableau3[[#This Row],[Reglement]],1)-3,3)*Tableau3[[#This Row],[Px Loc]]/100,"")</f>
        <v/>
      </c>
      <c r="I80" s="8">
        <f>IFERROR(Tableau3[[#This Row],[Px Loc]]*0.1,"")</f>
        <v>0</v>
      </c>
    </row>
    <row r="81" spans="1:9" x14ac:dyDescent="0.25">
      <c r="A81" s="2"/>
      <c r="B81" s="2"/>
      <c r="C81" s="7"/>
      <c r="D81" s="7"/>
      <c r="F81" s="9"/>
      <c r="H81" s="1" t="str">
        <f>IFERROR(MID(Tableau3[[#This Row],[Reglement]],FIND("%",Tableau3[[#This Row],[Reglement]],1)-3,3)*Tableau3[[#This Row],[Px Loc]]/100,"")</f>
        <v/>
      </c>
      <c r="I81" s="8">
        <f>IFERROR(Tableau3[[#This Row],[Px Loc]]*0.1,"")</f>
        <v>0</v>
      </c>
    </row>
    <row r="82" spans="1:9" x14ac:dyDescent="0.25">
      <c r="A82" s="2"/>
      <c r="B82" s="2"/>
      <c r="C82" s="7"/>
      <c r="D82" s="7"/>
      <c r="F82" s="9"/>
      <c r="H82" s="1" t="str">
        <f>IFERROR(MID(Tableau3[[#This Row],[Reglement]],FIND("%",Tableau3[[#This Row],[Reglement]],1)-3,3)*Tableau3[[#This Row],[Px Loc]]/100,"")</f>
        <v/>
      </c>
      <c r="I82" s="8">
        <f>IFERROR(Tableau3[[#This Row],[Px Loc]]*0.1,"")</f>
        <v>0</v>
      </c>
    </row>
    <row r="83" spans="1:9" x14ac:dyDescent="0.25">
      <c r="A83" s="2"/>
      <c r="B83" s="2"/>
      <c r="C83" s="7"/>
      <c r="D83" s="7"/>
      <c r="F83" s="9"/>
      <c r="H83" s="1" t="str">
        <f>IFERROR(MID(Tableau3[[#This Row],[Reglement]],FIND("%",Tableau3[[#This Row],[Reglement]],1)-3,3)*Tableau3[[#This Row],[Px Loc]]/100,"")</f>
        <v/>
      </c>
      <c r="I83" s="8">
        <f>IFERROR(Tableau3[[#This Row],[Px Loc]]*0.1,"")</f>
        <v>0</v>
      </c>
    </row>
    <row r="84" spans="1:9" x14ac:dyDescent="0.25">
      <c r="A84" s="2"/>
      <c r="B84" s="2"/>
      <c r="C84" s="7"/>
      <c r="D84" s="7"/>
      <c r="F84" s="9"/>
      <c r="H84" s="1" t="str">
        <f>IFERROR(MID(Tableau3[[#This Row],[Reglement]],FIND("%",Tableau3[[#This Row],[Reglement]],1)-3,3)*Tableau3[[#This Row],[Px Loc]]/100,"")</f>
        <v/>
      </c>
      <c r="I84" s="8">
        <f>IFERROR(Tableau3[[#This Row],[Px Loc]]*0.1,"")</f>
        <v>0</v>
      </c>
    </row>
    <row r="85" spans="1:9" x14ac:dyDescent="0.25">
      <c r="A85" s="2"/>
      <c r="B85" s="2"/>
      <c r="C85" s="7"/>
      <c r="D85" s="7"/>
      <c r="F85" s="9"/>
      <c r="H85" s="1" t="str">
        <f>IFERROR(MID(Tableau3[[#This Row],[Reglement]],FIND("%",Tableau3[[#This Row],[Reglement]],1)-3,3)*Tableau3[[#This Row],[Px Loc]]/100,"")</f>
        <v/>
      </c>
      <c r="I85" s="8">
        <f>IFERROR(Tableau3[[#This Row],[Px Loc]]*0.1,"")</f>
        <v>0</v>
      </c>
    </row>
    <row r="86" spans="1:9" x14ac:dyDescent="0.25">
      <c r="A86" s="2"/>
      <c r="B86" s="2"/>
      <c r="C86" s="7"/>
      <c r="D86" s="7"/>
      <c r="F86" s="9"/>
      <c r="H86" s="1" t="str">
        <f>IFERROR(MID(Tableau3[[#This Row],[Reglement]],FIND("%",Tableau3[[#This Row],[Reglement]],1)-3,3)*Tableau3[[#This Row],[Px Loc]]/100,"")</f>
        <v/>
      </c>
      <c r="I86" s="8">
        <f>IFERROR(Tableau3[[#This Row],[Px Loc]]*0.1,"")</f>
        <v>0</v>
      </c>
    </row>
    <row r="87" spans="1:9" x14ac:dyDescent="0.25">
      <c r="A87" s="2"/>
      <c r="B87" s="2"/>
      <c r="C87" s="7"/>
      <c r="D87" s="7"/>
      <c r="F87" s="9"/>
      <c r="H87" s="1" t="str">
        <f>IFERROR(MID(Tableau3[[#This Row],[Reglement]],FIND("%",Tableau3[[#This Row],[Reglement]],1)-3,3)*Tableau3[[#This Row],[Px Loc]]/100,"")</f>
        <v/>
      </c>
      <c r="I87" s="8">
        <f>IFERROR(Tableau3[[#This Row],[Px Loc]]*0.1,"")</f>
        <v>0</v>
      </c>
    </row>
    <row r="88" spans="1:9" x14ac:dyDescent="0.25">
      <c r="A88" s="2"/>
      <c r="B88" s="2"/>
      <c r="C88" s="7"/>
      <c r="D88" s="7"/>
      <c r="F88" s="9"/>
      <c r="H88" s="1" t="str">
        <f>IFERROR(MID(Tableau3[[#This Row],[Reglement]],FIND("%",Tableau3[[#This Row],[Reglement]],1)-3,3)*Tableau3[[#This Row],[Px Loc]]/100,"")</f>
        <v/>
      </c>
      <c r="I88" s="8">
        <f>IFERROR(Tableau3[[#This Row],[Px Loc]]*0.1,"")</f>
        <v>0</v>
      </c>
    </row>
    <row r="89" spans="1:9" x14ac:dyDescent="0.25">
      <c r="A89" s="2"/>
      <c r="B89" s="2"/>
      <c r="C89" s="7"/>
      <c r="D89" s="7"/>
      <c r="F89" s="9"/>
      <c r="H89" s="1" t="str">
        <f>IFERROR(MID(Tableau3[[#This Row],[Reglement]],FIND("%",Tableau3[[#This Row],[Reglement]],1)-3,3)*Tableau3[[#This Row],[Px Loc]]/100,"")</f>
        <v/>
      </c>
      <c r="I89" s="8">
        <f>IFERROR(Tableau3[[#This Row],[Px Loc]]*0.1,"")</f>
        <v>0</v>
      </c>
    </row>
    <row r="90" spans="1:9" x14ac:dyDescent="0.25">
      <c r="A90" s="2"/>
      <c r="B90" s="2"/>
      <c r="C90" s="7"/>
      <c r="D90" s="7"/>
      <c r="F90" s="9"/>
      <c r="H90" s="1" t="str">
        <f>IFERROR(MID(Tableau3[[#This Row],[Reglement]],FIND("%",Tableau3[[#This Row],[Reglement]],1)-3,3)*Tableau3[[#This Row],[Px Loc]]/100,"")</f>
        <v/>
      </c>
      <c r="I90" s="8">
        <f>IFERROR(Tableau3[[#This Row],[Px Loc]]*0.1,"")</f>
        <v>0</v>
      </c>
    </row>
    <row r="91" spans="1:9" x14ac:dyDescent="0.25">
      <c r="A91" s="2"/>
      <c r="B91" s="2"/>
      <c r="C91" s="7"/>
      <c r="D91" s="7"/>
      <c r="F91" s="9"/>
      <c r="H91" s="1" t="str">
        <f>IFERROR(MID(Tableau3[[#This Row],[Reglement]],FIND("%",Tableau3[[#This Row],[Reglement]],1)-3,3)*Tableau3[[#This Row],[Px Loc]]/100,"")</f>
        <v/>
      </c>
      <c r="I91" s="8">
        <f>IFERROR(Tableau3[[#This Row],[Px Loc]]*0.1,"")</f>
        <v>0</v>
      </c>
    </row>
    <row r="92" spans="1:9" x14ac:dyDescent="0.25">
      <c r="A92" s="2"/>
      <c r="B92" s="2"/>
      <c r="C92" s="7"/>
      <c r="D92" s="7"/>
      <c r="F92" s="9"/>
      <c r="H92" s="1" t="str">
        <f>IFERROR(MID(Tableau3[[#This Row],[Reglement]],FIND("%",Tableau3[[#This Row],[Reglement]],1)-3,3)*Tableau3[[#This Row],[Px Loc]]/100,"")</f>
        <v/>
      </c>
      <c r="I92" s="8">
        <f>IFERROR(Tableau3[[#This Row],[Px Loc]]*0.1,"")</f>
        <v>0</v>
      </c>
    </row>
    <row r="93" spans="1:9" x14ac:dyDescent="0.25">
      <c r="A93" s="2"/>
      <c r="B93" s="2"/>
      <c r="C93" s="7"/>
      <c r="D93" s="7"/>
      <c r="F93" s="9"/>
      <c r="H93" s="1" t="str">
        <f>IFERROR(MID(Tableau3[[#This Row],[Reglement]],FIND("%",Tableau3[[#This Row],[Reglement]],1)-3,3)*Tableau3[[#This Row],[Px Loc]]/100,"")</f>
        <v/>
      </c>
      <c r="I93" s="8">
        <f>IFERROR(Tableau3[[#This Row],[Px Loc]]*0.1,"")</f>
        <v>0</v>
      </c>
    </row>
    <row r="94" spans="1:9" x14ac:dyDescent="0.25">
      <c r="A94" s="2"/>
      <c r="B94" s="2"/>
      <c r="C94" s="7"/>
      <c r="D94" s="7"/>
      <c r="F94" s="9"/>
      <c r="H94" s="1" t="str">
        <f>IFERROR(MID(Tableau3[[#This Row],[Reglement]],FIND("%",Tableau3[[#This Row],[Reglement]],1)-3,3)*Tableau3[[#This Row],[Px Loc]]/100,"")</f>
        <v/>
      </c>
      <c r="I94" s="8">
        <f>IFERROR(Tableau3[[#This Row],[Px Loc]]*0.1,"")</f>
        <v>0</v>
      </c>
    </row>
    <row r="95" spans="1:9" x14ac:dyDescent="0.25">
      <c r="A95" s="2"/>
      <c r="B95" s="2"/>
      <c r="C95" s="7"/>
      <c r="D95" s="7"/>
      <c r="F95" s="9"/>
      <c r="H95" s="1" t="str">
        <f>IFERROR(MID(Tableau3[[#This Row],[Reglement]],FIND("%",Tableau3[[#This Row],[Reglement]],1)-3,3)*Tableau3[[#This Row],[Px Loc]]/100,"")</f>
        <v/>
      </c>
      <c r="I95" s="8">
        <f>IFERROR(Tableau3[[#This Row],[Px Loc]]*0.1,"")</f>
        <v>0</v>
      </c>
    </row>
    <row r="96" spans="1:9" x14ac:dyDescent="0.25">
      <c r="A96" s="2"/>
      <c r="B96" s="2"/>
      <c r="C96" s="7"/>
      <c r="D96" s="7"/>
      <c r="F96" s="9"/>
      <c r="H96" s="1" t="str">
        <f>IFERROR(MID(Tableau3[[#This Row],[Reglement]],FIND("%",Tableau3[[#This Row],[Reglement]],1)-3,3)*Tableau3[[#This Row],[Px Loc]]/100,"")</f>
        <v/>
      </c>
      <c r="I96" s="8">
        <f>IFERROR(Tableau3[[#This Row],[Px Loc]]*0.1,"")</f>
        <v>0</v>
      </c>
    </row>
    <row r="97" spans="1:9" x14ac:dyDescent="0.25">
      <c r="A97" s="2"/>
      <c r="B97" s="2"/>
      <c r="C97" s="7"/>
      <c r="D97" s="7"/>
      <c r="F97" s="9"/>
      <c r="H97" s="1" t="str">
        <f>IFERROR(MID(Tableau3[[#This Row],[Reglement]],FIND("%",Tableau3[[#This Row],[Reglement]],1)-3,3)*Tableau3[[#This Row],[Px Loc]]/100,"")</f>
        <v/>
      </c>
      <c r="I97" s="8">
        <f>IFERROR(Tableau3[[#This Row],[Px Loc]]*0.1,"")</f>
        <v>0</v>
      </c>
    </row>
    <row r="98" spans="1:9" x14ac:dyDescent="0.25">
      <c r="A98" s="2"/>
      <c r="B98" s="2"/>
      <c r="C98" s="7"/>
      <c r="D98" s="7"/>
      <c r="F98" s="9"/>
      <c r="H98" s="1" t="str">
        <f>IFERROR(MID(Tableau3[[#This Row],[Reglement]],FIND("%",Tableau3[[#This Row],[Reglement]],1)-3,3)*Tableau3[[#This Row],[Px Loc]]/100,"")</f>
        <v/>
      </c>
      <c r="I98" s="8">
        <f>IFERROR(Tableau3[[#This Row],[Px Loc]]*0.1,"")</f>
        <v>0</v>
      </c>
    </row>
    <row r="99" spans="1:9" x14ac:dyDescent="0.25">
      <c r="A99" s="2"/>
      <c r="B99" s="2"/>
      <c r="C99" s="7"/>
      <c r="D99" s="7"/>
      <c r="F99" s="9"/>
      <c r="H99" s="1" t="str">
        <f>IFERROR(MID(Tableau3[[#This Row],[Reglement]],FIND("%",Tableau3[[#This Row],[Reglement]],1)-3,3)*Tableau3[[#This Row],[Px Loc]]/100,"")</f>
        <v/>
      </c>
      <c r="I99" s="8">
        <f>IFERROR(Tableau3[[#This Row],[Px Loc]]*0.1,"")</f>
        <v>0</v>
      </c>
    </row>
    <row r="100" spans="1:9" x14ac:dyDescent="0.25">
      <c r="A100" s="2"/>
      <c r="B100" s="2"/>
      <c r="C100" s="7"/>
      <c r="D100" s="7"/>
      <c r="F100" s="9"/>
      <c r="H100" s="1" t="str">
        <f>IFERROR(MID(Tableau3[[#This Row],[Reglement]],FIND("%",Tableau3[[#This Row],[Reglement]],1)-3,3)*Tableau3[[#This Row],[Px Loc]]/100,"")</f>
        <v/>
      </c>
      <c r="I100" s="8">
        <f>IFERROR(Tableau3[[#This Row],[Px Loc]]*0.1,"")</f>
        <v>0</v>
      </c>
    </row>
    <row r="101" spans="1:9" x14ac:dyDescent="0.25">
      <c r="A101" s="2"/>
      <c r="B101" s="2"/>
      <c r="C101" s="7"/>
      <c r="D101" s="7"/>
      <c r="F101" s="9"/>
      <c r="H101" s="1" t="str">
        <f>IFERROR(MID(Tableau3[[#This Row],[Reglement]],FIND("%",Tableau3[[#This Row],[Reglement]],1)-3,3)*Tableau3[[#This Row],[Px Loc]]/100,"")</f>
        <v/>
      </c>
      <c r="I101" s="8">
        <f>IFERROR(Tableau3[[#This Row],[Px Loc]]*0.1,"")</f>
        <v>0</v>
      </c>
    </row>
    <row r="102" spans="1:9" x14ac:dyDescent="0.25">
      <c r="A102" s="2"/>
      <c r="B102" s="2"/>
      <c r="C102" s="7"/>
      <c r="D102" s="7"/>
      <c r="F102" s="9"/>
      <c r="H102" s="1" t="str">
        <f>IFERROR(MID(Tableau3[[#This Row],[Reglement]],FIND("%",Tableau3[[#This Row],[Reglement]],1)-3,3)*Tableau3[[#This Row],[Px Loc]]/100,"")</f>
        <v/>
      </c>
      <c r="I102" s="8">
        <f>IFERROR(Tableau3[[#This Row],[Px Loc]]*0.1,"")</f>
        <v>0</v>
      </c>
    </row>
    <row r="103" spans="1:9" x14ac:dyDescent="0.25">
      <c r="A103" s="2"/>
      <c r="B103" s="2"/>
      <c r="C103" s="7"/>
      <c r="D103" s="7"/>
      <c r="F103" s="9"/>
      <c r="H103" s="1" t="str">
        <f>IFERROR(MID(Tableau3[[#This Row],[Reglement]],FIND("%",Tableau3[[#This Row],[Reglement]],1)-3,3)*Tableau3[[#This Row],[Px Loc]]/100,"")</f>
        <v/>
      </c>
      <c r="I103" s="8">
        <f>IFERROR(Tableau3[[#This Row],[Px Loc]]*0.1,"")</f>
        <v>0</v>
      </c>
    </row>
    <row r="104" spans="1:9" x14ac:dyDescent="0.25">
      <c r="A104" s="2"/>
      <c r="B104" s="2"/>
      <c r="C104" s="7"/>
      <c r="D104" s="7"/>
      <c r="F104" s="9"/>
      <c r="H104" s="1" t="str">
        <f>IFERROR(MID(Tableau3[[#This Row],[Reglement]],FIND("%",Tableau3[[#This Row],[Reglement]],1)-3,3)*Tableau3[[#This Row],[Px Loc]]/100,"")</f>
        <v/>
      </c>
      <c r="I104" s="8">
        <f>IFERROR(Tableau3[[#This Row],[Px Loc]]*0.1,"")</f>
        <v>0</v>
      </c>
    </row>
    <row r="105" spans="1:9" x14ac:dyDescent="0.25">
      <c r="A105" s="2"/>
      <c r="B105" s="2"/>
      <c r="C105" s="7"/>
      <c r="D105" s="7"/>
      <c r="F105" s="9"/>
      <c r="H105" s="1" t="str">
        <f>IFERROR(MID(Tableau3[[#This Row],[Reglement]],FIND("%",Tableau3[[#This Row],[Reglement]],1)-3,3)*Tableau3[[#This Row],[Px Loc]]/100,"")</f>
        <v/>
      </c>
      <c r="I105" s="8">
        <f>IFERROR(Tableau3[[#This Row],[Px Loc]]*0.1,"")</f>
        <v>0</v>
      </c>
    </row>
    <row r="106" spans="1:9" x14ac:dyDescent="0.25">
      <c r="A106" s="2"/>
      <c r="B106" s="2"/>
      <c r="C106" s="7"/>
      <c r="D106" s="7"/>
      <c r="F106" s="9"/>
      <c r="H106" s="1" t="str">
        <f>IFERROR(MID(Tableau3[[#This Row],[Reglement]],FIND("%",Tableau3[[#This Row],[Reglement]],1)-3,3)*Tableau3[[#This Row],[Px Loc]]/100,"")</f>
        <v/>
      </c>
      <c r="I106" s="8">
        <f>IFERROR(Tableau3[[#This Row],[Px Loc]]*0.1,"")</f>
        <v>0</v>
      </c>
    </row>
    <row r="107" spans="1:9" x14ac:dyDescent="0.25">
      <c r="A107" s="2"/>
      <c r="B107" s="2"/>
      <c r="C107" s="7"/>
      <c r="D107" s="7"/>
      <c r="F107" s="9"/>
      <c r="H107" s="1" t="str">
        <f>IFERROR(MID(Tableau3[[#This Row],[Reglement]],FIND("%",Tableau3[[#This Row],[Reglement]],1)-3,3)*Tableau3[[#This Row],[Px Loc]]/100,"")</f>
        <v/>
      </c>
      <c r="I107" s="8">
        <f>IFERROR(Tableau3[[#This Row],[Px Loc]]*0.1,"")</f>
        <v>0</v>
      </c>
    </row>
    <row r="108" spans="1:9" x14ac:dyDescent="0.25">
      <c r="A108" s="2"/>
      <c r="B108" s="2"/>
      <c r="C108" s="7"/>
      <c r="D108" s="7"/>
      <c r="F108" s="9"/>
      <c r="H108" s="1" t="str">
        <f>IFERROR(MID(Tableau3[[#This Row],[Reglement]],FIND("%",Tableau3[[#This Row],[Reglement]],1)-3,3)*Tableau3[[#This Row],[Px Loc]]/100,"")</f>
        <v/>
      </c>
      <c r="I108" s="8">
        <f>IFERROR(Tableau3[[#This Row],[Px Loc]]*0.1,"")</f>
        <v>0</v>
      </c>
    </row>
    <row r="109" spans="1:9" x14ac:dyDescent="0.25">
      <c r="A109" s="2"/>
      <c r="B109" s="2"/>
      <c r="C109" s="7"/>
      <c r="D109" s="7"/>
      <c r="F109" s="9"/>
      <c r="H109" s="1" t="str">
        <f>IFERROR(MID(Tableau3[[#This Row],[Reglement]],FIND("%",Tableau3[[#This Row],[Reglement]],1)-3,3)*Tableau3[[#This Row],[Px Loc]]/100,"")</f>
        <v/>
      </c>
      <c r="I109" s="8">
        <f>IFERROR(Tableau3[[#This Row],[Px Loc]]*0.1,"")</f>
        <v>0</v>
      </c>
    </row>
    <row r="110" spans="1:9" x14ac:dyDescent="0.25">
      <c r="A110" s="2"/>
      <c r="B110" s="2"/>
      <c r="C110" s="7"/>
      <c r="D110" s="7"/>
      <c r="F110" s="9"/>
      <c r="H110" s="1" t="str">
        <f>IFERROR(MID(Tableau3[[#This Row],[Reglement]],FIND("%",Tableau3[[#This Row],[Reglement]],1)-3,3)*Tableau3[[#This Row],[Px Loc]]/100,"")</f>
        <v/>
      </c>
      <c r="I110" s="8">
        <f>IFERROR(Tableau3[[#This Row],[Px Loc]]*0.1,"")</f>
        <v>0</v>
      </c>
    </row>
    <row r="111" spans="1:9" x14ac:dyDescent="0.25">
      <c r="A111" s="2"/>
      <c r="B111" s="2"/>
      <c r="C111" s="7"/>
      <c r="D111" s="7"/>
      <c r="F111" s="9"/>
      <c r="H111" s="1" t="str">
        <f>IFERROR(MID(Tableau3[[#This Row],[Reglement]],FIND("%",Tableau3[[#This Row],[Reglement]],1)-3,3)*Tableau3[[#This Row],[Px Loc]]/100,"")</f>
        <v/>
      </c>
      <c r="I111" s="8">
        <f>IFERROR(Tableau3[[#This Row],[Px Loc]]*0.1,"")</f>
        <v>0</v>
      </c>
    </row>
    <row r="112" spans="1:9" x14ac:dyDescent="0.25">
      <c r="A112" s="2"/>
      <c r="B112" s="2"/>
      <c r="C112" s="7"/>
      <c r="D112" s="7"/>
      <c r="F112" s="9"/>
      <c r="H112" s="1" t="str">
        <f>IFERROR(MID(Tableau3[[#This Row],[Reglement]],FIND("%",Tableau3[[#This Row],[Reglement]],1)-3,3)*Tableau3[[#This Row],[Px Loc]]/100,"")</f>
        <v/>
      </c>
      <c r="I112" s="8">
        <f>IFERROR(Tableau3[[#This Row],[Px Loc]]*0.1,"")</f>
        <v>0</v>
      </c>
    </row>
    <row r="113" spans="1:9" x14ac:dyDescent="0.25">
      <c r="A113" s="2"/>
      <c r="B113" s="2"/>
      <c r="C113" s="7"/>
      <c r="D113" s="7"/>
      <c r="F113" s="9"/>
      <c r="H113" s="1" t="str">
        <f>IFERROR(MID(Tableau3[[#This Row],[Reglement]],FIND("%",Tableau3[[#This Row],[Reglement]],1)-3,3)*Tableau3[[#This Row],[Px Loc]]/100,"")</f>
        <v/>
      </c>
      <c r="I113" s="8">
        <f>IFERROR(Tableau3[[#This Row],[Px Loc]]*0.1,"")</f>
        <v>0</v>
      </c>
    </row>
    <row r="114" spans="1:9" x14ac:dyDescent="0.25">
      <c r="A114" s="2"/>
      <c r="B114" s="2"/>
      <c r="C114" s="7"/>
      <c r="D114" s="7"/>
      <c r="F114" s="9"/>
      <c r="H114" s="1" t="str">
        <f>IFERROR(MID(Tableau3[[#This Row],[Reglement]],FIND("%",Tableau3[[#This Row],[Reglement]],1)-3,3)*Tableau3[[#This Row],[Px Loc]]/100,"")</f>
        <v/>
      </c>
      <c r="I114" s="8">
        <f>IFERROR(Tableau3[[#This Row],[Px Loc]]*0.1,"")</f>
        <v>0</v>
      </c>
    </row>
    <row r="115" spans="1:9" x14ac:dyDescent="0.25">
      <c r="A115" s="2"/>
      <c r="B115" s="2"/>
      <c r="C115" s="7"/>
      <c r="D115" s="7"/>
      <c r="F115" s="9"/>
      <c r="H115" s="1" t="str">
        <f>IFERROR(MID(Tableau3[[#This Row],[Reglement]],FIND("%",Tableau3[[#This Row],[Reglement]],1)-3,3)*Tableau3[[#This Row],[Px Loc]]/100,"")</f>
        <v/>
      </c>
      <c r="I115" s="8">
        <f>IFERROR(Tableau3[[#This Row],[Px Loc]]*0.1,"")</f>
        <v>0</v>
      </c>
    </row>
    <row r="116" spans="1:9" x14ac:dyDescent="0.25">
      <c r="A116" s="2"/>
      <c r="B116" s="2"/>
      <c r="C116" s="7"/>
      <c r="D116" s="7"/>
      <c r="F116" s="9"/>
      <c r="H116" s="1" t="str">
        <f>IFERROR(MID(Tableau3[[#This Row],[Reglement]],FIND("%",Tableau3[[#This Row],[Reglement]],1)-3,3)*Tableau3[[#This Row],[Px Loc]]/100,"")</f>
        <v/>
      </c>
      <c r="I116" s="8">
        <f>IFERROR(Tableau3[[#This Row],[Px Loc]]*0.1,"")</f>
        <v>0</v>
      </c>
    </row>
    <row r="117" spans="1:9" x14ac:dyDescent="0.25">
      <c r="A117" s="2"/>
      <c r="B117" s="2"/>
      <c r="C117" s="7"/>
      <c r="D117" s="7"/>
      <c r="F117" s="9"/>
      <c r="H117" s="1" t="str">
        <f>IFERROR(MID(Tableau3[[#This Row],[Reglement]],FIND("%",Tableau3[[#This Row],[Reglement]],1)-3,3)*Tableau3[[#This Row],[Px Loc]]/100,"")</f>
        <v/>
      </c>
      <c r="I117" s="8">
        <f>IFERROR(Tableau3[[#This Row],[Px Loc]]*0.1,"")</f>
        <v>0</v>
      </c>
    </row>
    <row r="118" spans="1:9" x14ac:dyDescent="0.25">
      <c r="A118" s="2"/>
      <c r="B118" s="2"/>
      <c r="C118" s="7"/>
      <c r="D118" s="7"/>
      <c r="F118" s="9"/>
      <c r="H118" s="1" t="str">
        <f>IFERROR(MID(Tableau3[[#This Row],[Reglement]],FIND("%",Tableau3[[#This Row],[Reglement]],1)-3,3)*Tableau3[[#This Row],[Px Loc]]/100,"")</f>
        <v/>
      </c>
      <c r="I118" s="8">
        <f>IFERROR(Tableau3[[#This Row],[Px Loc]]*0.1,"")</f>
        <v>0</v>
      </c>
    </row>
    <row r="119" spans="1:9" x14ac:dyDescent="0.25">
      <c r="A119" s="2"/>
      <c r="B119" s="2"/>
      <c r="C119" s="7"/>
      <c r="D119" s="7"/>
      <c r="F119" s="9"/>
      <c r="H119" s="1" t="str">
        <f>IFERROR(MID(Tableau3[[#This Row],[Reglement]],FIND("%",Tableau3[[#This Row],[Reglement]],1)-3,3)*Tableau3[[#This Row],[Px Loc]]/100,"")</f>
        <v/>
      </c>
      <c r="I119" s="8">
        <f>IFERROR(Tableau3[[#This Row],[Px Loc]]*0.1,"")</f>
        <v>0</v>
      </c>
    </row>
    <row r="120" spans="1:9" x14ac:dyDescent="0.25">
      <c r="A120" s="2"/>
      <c r="B120" s="2"/>
      <c r="C120" s="7"/>
      <c r="D120" s="7"/>
      <c r="F120" s="9"/>
      <c r="H120" s="1" t="str">
        <f>IFERROR(MID(Tableau3[[#This Row],[Reglement]],FIND("%",Tableau3[[#This Row],[Reglement]],1)-3,3)*Tableau3[[#This Row],[Px Loc]]/100,"")</f>
        <v/>
      </c>
      <c r="I120" s="8">
        <f>IFERROR(Tableau3[[#This Row],[Px Loc]]*0.1,"")</f>
        <v>0</v>
      </c>
    </row>
    <row r="121" spans="1:9" x14ac:dyDescent="0.25">
      <c r="A121" s="2"/>
      <c r="B121" s="2"/>
      <c r="C121" s="7"/>
      <c r="D121" s="7"/>
      <c r="F121" s="9"/>
      <c r="H121" s="1" t="str">
        <f>IFERROR(MID(Tableau3[[#This Row],[Reglement]],FIND("%",Tableau3[[#This Row],[Reglement]],1)-3,3)*Tableau3[[#This Row],[Px Loc]]/100,"")</f>
        <v/>
      </c>
      <c r="I121" s="8">
        <f>IFERROR(Tableau3[[#This Row],[Px Loc]]*0.1,"")</f>
        <v>0</v>
      </c>
    </row>
    <row r="122" spans="1:9" x14ac:dyDescent="0.25">
      <c r="A122" s="2"/>
      <c r="B122" s="2"/>
      <c r="C122" s="7"/>
      <c r="D122" s="7"/>
      <c r="F122" s="9"/>
      <c r="H122" s="1" t="str">
        <f>IFERROR(MID(Tableau3[[#This Row],[Reglement]],FIND("%",Tableau3[[#This Row],[Reglement]],1)-3,3)*Tableau3[[#This Row],[Px Loc]]/100,"")</f>
        <v/>
      </c>
      <c r="I122" s="8">
        <f>IFERROR(Tableau3[[#This Row],[Px Loc]]*0.1,"")</f>
        <v>0</v>
      </c>
    </row>
    <row r="123" spans="1:9" x14ac:dyDescent="0.25">
      <c r="A123" s="2"/>
      <c r="B123" s="2"/>
      <c r="C123" s="7"/>
      <c r="D123" s="7"/>
      <c r="F123" s="9"/>
      <c r="H123" s="1" t="str">
        <f>IFERROR(MID(Tableau3[[#This Row],[Reglement]],FIND("%",Tableau3[[#This Row],[Reglement]],1)-3,3)*Tableau3[[#This Row],[Px Loc]]/100,"")</f>
        <v/>
      </c>
      <c r="I123" s="8">
        <f>IFERROR(Tableau3[[#This Row],[Px Loc]]*0.1,"")</f>
        <v>0</v>
      </c>
    </row>
    <row r="124" spans="1:9" x14ac:dyDescent="0.25">
      <c r="A124" s="2"/>
      <c r="B124" s="2"/>
      <c r="C124" s="7"/>
      <c r="D124" s="7"/>
      <c r="F124" s="9"/>
      <c r="H124" s="1" t="str">
        <f>IFERROR(MID(Tableau3[[#This Row],[Reglement]],FIND("%",Tableau3[[#This Row],[Reglement]],1)-3,3)*Tableau3[[#This Row],[Px Loc]]/100,"")</f>
        <v/>
      </c>
      <c r="I124" s="8">
        <f>IFERROR(Tableau3[[#This Row],[Px Loc]]*0.1,"")</f>
        <v>0</v>
      </c>
    </row>
    <row r="125" spans="1:9" x14ac:dyDescent="0.25">
      <c r="A125" s="2"/>
      <c r="B125" s="2"/>
      <c r="C125" s="7"/>
      <c r="D125" s="7"/>
      <c r="F125" s="9"/>
      <c r="H125" s="1" t="str">
        <f>IFERROR(MID(Tableau3[[#This Row],[Reglement]],FIND("%",Tableau3[[#This Row],[Reglement]],1)-3,3)*Tableau3[[#This Row],[Px Loc]]/100,"")</f>
        <v/>
      </c>
      <c r="I125" s="8">
        <f>IFERROR(Tableau3[[#This Row],[Px Loc]]*0.1,"")</f>
        <v>0</v>
      </c>
    </row>
    <row r="126" spans="1:9" x14ac:dyDescent="0.25">
      <c r="A126" s="2"/>
      <c r="B126" s="2"/>
      <c r="C126" s="7"/>
      <c r="D126" s="7"/>
      <c r="F126" s="9"/>
      <c r="H126" s="1" t="str">
        <f>IFERROR(MID(Tableau3[[#This Row],[Reglement]],FIND("%",Tableau3[[#This Row],[Reglement]],1)-3,3)*Tableau3[[#This Row],[Px Loc]]/100,"")</f>
        <v/>
      </c>
      <c r="I126" s="8">
        <f>IFERROR(Tableau3[[#This Row],[Px Loc]]*0.1,"")</f>
        <v>0</v>
      </c>
    </row>
    <row r="127" spans="1:9" x14ac:dyDescent="0.25">
      <c r="A127" s="2"/>
      <c r="B127" s="2"/>
      <c r="C127" s="7"/>
      <c r="D127" s="7"/>
      <c r="F127" s="9"/>
      <c r="H127" s="1" t="str">
        <f>IFERROR(MID(Tableau3[[#This Row],[Reglement]],FIND("%",Tableau3[[#This Row],[Reglement]],1)-3,3)*Tableau3[[#This Row],[Px Loc]]/100,"")</f>
        <v/>
      </c>
      <c r="I127" s="8">
        <f>IFERROR(Tableau3[[#This Row],[Px Loc]]*0.1,"")</f>
        <v>0</v>
      </c>
    </row>
    <row r="128" spans="1:9" x14ac:dyDescent="0.25">
      <c r="A128" s="2"/>
      <c r="B128" s="2"/>
      <c r="C128" s="7"/>
      <c r="D128" s="7"/>
      <c r="F128" s="9"/>
      <c r="H128" s="1" t="str">
        <f>IFERROR(MID(Tableau3[[#This Row],[Reglement]],FIND("%",Tableau3[[#This Row],[Reglement]],1)-3,3)*Tableau3[[#This Row],[Px Loc]]/100,"")</f>
        <v/>
      </c>
      <c r="I128" s="8">
        <f>IFERROR(Tableau3[[#This Row],[Px Loc]]*0.1,"")</f>
        <v>0</v>
      </c>
    </row>
    <row r="129" spans="1:9" x14ac:dyDescent="0.25">
      <c r="A129" s="2"/>
      <c r="B129" s="2"/>
      <c r="C129" s="7"/>
      <c r="D129" s="7"/>
      <c r="F129" s="9"/>
      <c r="H129" s="1" t="str">
        <f>IFERROR(MID(Tableau3[[#This Row],[Reglement]],FIND("%",Tableau3[[#This Row],[Reglement]],1)-3,3)*Tableau3[[#This Row],[Px Loc]]/100,"")</f>
        <v/>
      </c>
      <c r="I129" s="8">
        <f>IFERROR(Tableau3[[#This Row],[Px Loc]]*0.1,"")</f>
        <v>0</v>
      </c>
    </row>
    <row r="130" spans="1:9" x14ac:dyDescent="0.25">
      <c r="A130" s="2"/>
      <c r="B130" s="2"/>
      <c r="C130" s="7"/>
      <c r="D130" s="7"/>
      <c r="F130" s="9"/>
      <c r="H130" s="1" t="str">
        <f>IFERROR(MID(Tableau3[[#This Row],[Reglement]],FIND("%",Tableau3[[#This Row],[Reglement]],1)-3,3)*Tableau3[[#This Row],[Px Loc]]/100,"")</f>
        <v/>
      </c>
      <c r="I130" s="8">
        <f>IFERROR(Tableau3[[#This Row],[Px Loc]]*0.1,"")</f>
        <v>0</v>
      </c>
    </row>
    <row r="131" spans="1:9" x14ac:dyDescent="0.25">
      <c r="A131" s="2"/>
      <c r="B131" s="2"/>
      <c r="C131" s="7"/>
      <c r="D131" s="7"/>
      <c r="F131" s="9"/>
      <c r="H131" s="1" t="str">
        <f>IFERROR(MID(Tableau3[[#This Row],[Reglement]],FIND("%",Tableau3[[#This Row],[Reglement]],1)-3,3)*Tableau3[[#This Row],[Px Loc]]/100,"")</f>
        <v/>
      </c>
      <c r="I131" s="8">
        <f>IFERROR(Tableau3[[#This Row],[Px Loc]]*0.1,"")</f>
        <v>0</v>
      </c>
    </row>
    <row r="132" spans="1:9" x14ac:dyDescent="0.25">
      <c r="A132" s="2"/>
      <c r="B132" s="2"/>
      <c r="C132" s="7"/>
      <c r="D132" s="7"/>
      <c r="F132" s="9"/>
      <c r="H132" s="1" t="str">
        <f>IFERROR(MID(Tableau3[[#This Row],[Reglement]],FIND("%",Tableau3[[#This Row],[Reglement]],1)-3,3)*Tableau3[[#This Row],[Px Loc]]/100,"")</f>
        <v/>
      </c>
      <c r="I132" s="8">
        <f>IFERROR(Tableau3[[#This Row],[Px Loc]]*0.1,"")</f>
        <v>0</v>
      </c>
    </row>
    <row r="133" spans="1:9" x14ac:dyDescent="0.25">
      <c r="A133" s="2"/>
      <c r="B133" s="2"/>
      <c r="C133" s="7"/>
      <c r="D133" s="7"/>
      <c r="F133" s="9"/>
      <c r="H133" s="1" t="str">
        <f>IFERROR(MID(Tableau3[[#This Row],[Reglement]],FIND("%",Tableau3[[#This Row],[Reglement]],1)-3,3)*Tableau3[[#This Row],[Px Loc]]/100,"")</f>
        <v/>
      </c>
      <c r="I133" s="8">
        <f>IFERROR(Tableau3[[#This Row],[Px Loc]]*0.1,"")</f>
        <v>0</v>
      </c>
    </row>
    <row r="134" spans="1:9" x14ac:dyDescent="0.25">
      <c r="A134" s="2"/>
      <c r="B134" s="2"/>
      <c r="C134" s="7"/>
      <c r="D134" s="7"/>
      <c r="F134" s="9"/>
      <c r="H134" s="1" t="str">
        <f>IFERROR(MID(Tableau3[[#This Row],[Reglement]],FIND("%",Tableau3[[#This Row],[Reglement]],1)-3,3)*Tableau3[[#This Row],[Px Loc]]/100,"")</f>
        <v/>
      </c>
      <c r="I134" s="8">
        <f>IFERROR(Tableau3[[#This Row],[Px Loc]]*0.1,"")</f>
        <v>0</v>
      </c>
    </row>
    <row r="135" spans="1:9" x14ac:dyDescent="0.25">
      <c r="A135" s="2"/>
      <c r="B135" s="2"/>
      <c r="C135" s="7"/>
      <c r="D135" s="7"/>
      <c r="F135" s="9"/>
      <c r="H135" s="1" t="str">
        <f>IFERROR(MID(Tableau3[[#This Row],[Reglement]],FIND("%",Tableau3[[#This Row],[Reglement]],1)-3,3)*Tableau3[[#This Row],[Px Loc]]/100,"")</f>
        <v/>
      </c>
      <c r="I135" s="8">
        <f>IFERROR(Tableau3[[#This Row],[Px Loc]]*0.1,"")</f>
        <v>0</v>
      </c>
    </row>
    <row r="136" spans="1:9" x14ac:dyDescent="0.25">
      <c r="A136" s="2"/>
      <c r="B136" s="2"/>
      <c r="C136" s="7"/>
      <c r="D136" s="7"/>
      <c r="F136" s="9"/>
      <c r="H136" s="1" t="str">
        <f>IFERROR(MID(Tableau3[[#This Row],[Reglement]],FIND("%",Tableau3[[#This Row],[Reglement]],1)-3,3)*Tableau3[[#This Row],[Px Loc]]/100,"")</f>
        <v/>
      </c>
      <c r="I136" s="8">
        <f>IFERROR(Tableau3[[#This Row],[Px Loc]]*0.1,"")</f>
        <v>0</v>
      </c>
    </row>
    <row r="137" spans="1:9" x14ac:dyDescent="0.25">
      <c r="A137" s="2"/>
      <c r="B137" s="2"/>
      <c r="C137" s="7"/>
      <c r="D137" s="7"/>
      <c r="F137" s="9"/>
      <c r="H137" s="1" t="str">
        <f>IFERROR(MID(Tableau3[[#This Row],[Reglement]],FIND("%",Tableau3[[#This Row],[Reglement]],1)-3,3)*Tableau3[[#This Row],[Px Loc]]/100,"")</f>
        <v/>
      </c>
      <c r="I137" s="8">
        <f>IFERROR(Tableau3[[#This Row],[Px Loc]]*0.1,"")</f>
        <v>0</v>
      </c>
    </row>
    <row r="138" spans="1:9" x14ac:dyDescent="0.25">
      <c r="A138" s="2"/>
      <c r="B138" s="2"/>
      <c r="C138" s="7"/>
      <c r="D138" s="7"/>
      <c r="F138" s="9"/>
      <c r="H138" s="1" t="str">
        <f>IFERROR(MID(Tableau3[[#This Row],[Reglement]],FIND("%",Tableau3[[#This Row],[Reglement]],1)-3,3)*Tableau3[[#This Row],[Px Loc]]/100,"")</f>
        <v/>
      </c>
      <c r="I138" s="8">
        <f>IFERROR(Tableau3[[#This Row],[Px Loc]]*0.1,"")</f>
        <v>0</v>
      </c>
    </row>
    <row r="139" spans="1:9" x14ac:dyDescent="0.25">
      <c r="A139" s="2"/>
      <c r="B139" s="2"/>
      <c r="C139" s="7"/>
      <c r="D139" s="7"/>
      <c r="F139" s="9"/>
      <c r="H139" s="1" t="str">
        <f>IFERROR(MID(Tableau3[[#This Row],[Reglement]],FIND("%",Tableau3[[#This Row],[Reglement]],1)-3,3)*Tableau3[[#This Row],[Px Loc]]/100,"")</f>
        <v/>
      </c>
      <c r="I139" s="8">
        <f>IFERROR(Tableau3[[#This Row],[Px Loc]]*0.1,"")</f>
        <v>0</v>
      </c>
    </row>
    <row r="140" spans="1:9" x14ac:dyDescent="0.25">
      <c r="A140" s="2"/>
      <c r="B140" s="2"/>
      <c r="C140" s="7"/>
      <c r="D140" s="7"/>
      <c r="F140" s="9"/>
      <c r="H140" s="1" t="str">
        <f>IFERROR(MID(Tableau3[[#This Row],[Reglement]],FIND("%",Tableau3[[#This Row],[Reglement]],1)-3,3)*Tableau3[[#This Row],[Px Loc]]/100,"")</f>
        <v/>
      </c>
      <c r="I140" s="8">
        <f>IFERROR(Tableau3[[#This Row],[Px Loc]]*0.1,"")</f>
        <v>0</v>
      </c>
    </row>
    <row r="141" spans="1:9" x14ac:dyDescent="0.25">
      <c r="A141" s="2"/>
      <c r="B141" s="2"/>
      <c r="C141" s="7"/>
      <c r="D141" s="7"/>
      <c r="F141" s="9"/>
      <c r="H141" s="1" t="str">
        <f>IFERROR(MID(Tableau3[[#This Row],[Reglement]],FIND("%",Tableau3[[#This Row],[Reglement]],1)-3,3)*Tableau3[[#This Row],[Px Loc]]/100,"")</f>
        <v/>
      </c>
      <c r="I141" s="8">
        <f>IFERROR(Tableau3[[#This Row],[Px Loc]]*0.1,"")</f>
        <v>0</v>
      </c>
    </row>
    <row r="142" spans="1:9" x14ac:dyDescent="0.25">
      <c r="A142" s="2"/>
      <c r="B142" s="2"/>
      <c r="C142" s="7"/>
      <c r="D142" s="7"/>
      <c r="F142" s="9"/>
      <c r="H142" s="1" t="str">
        <f>IFERROR(MID(Tableau3[[#This Row],[Reglement]],FIND("%",Tableau3[[#This Row],[Reglement]],1)-3,3)*Tableau3[[#This Row],[Px Loc]]/100,"")</f>
        <v/>
      </c>
      <c r="I142" s="8">
        <f>IFERROR(Tableau3[[#This Row],[Px Loc]]*0.1,"")</f>
        <v>0</v>
      </c>
    </row>
    <row r="143" spans="1:9" x14ac:dyDescent="0.25">
      <c r="A143" s="2"/>
      <c r="B143" s="2"/>
      <c r="C143" s="7"/>
      <c r="D143" s="7"/>
      <c r="F143" s="9"/>
      <c r="H143" s="1" t="str">
        <f>IFERROR(MID(Tableau3[[#This Row],[Reglement]],FIND("%",Tableau3[[#This Row],[Reglement]],1)-3,3)*Tableau3[[#This Row],[Px Loc]]/100,"")</f>
        <v/>
      </c>
      <c r="I143" s="8">
        <f>IFERROR(Tableau3[[#This Row],[Px Loc]]*0.1,"")</f>
        <v>0</v>
      </c>
    </row>
    <row r="144" spans="1:9" x14ac:dyDescent="0.25">
      <c r="A144" s="2"/>
      <c r="B144" s="2"/>
      <c r="C144" s="7"/>
      <c r="D144" s="7"/>
      <c r="F144" s="9"/>
      <c r="H144" s="1" t="str">
        <f>IFERROR(MID(Tableau3[[#This Row],[Reglement]],FIND("%",Tableau3[[#This Row],[Reglement]],1)-3,3)*Tableau3[[#This Row],[Px Loc]]/100,"")</f>
        <v/>
      </c>
      <c r="I144" s="8">
        <f>IFERROR(Tableau3[[#This Row],[Px Loc]]*0.1,"")</f>
        <v>0</v>
      </c>
    </row>
    <row r="145" spans="1:9" x14ac:dyDescent="0.25">
      <c r="A145" s="2"/>
      <c r="B145" s="2"/>
      <c r="C145" s="7"/>
      <c r="D145" s="7"/>
      <c r="F145" s="9"/>
      <c r="H145" s="1" t="str">
        <f>IFERROR(MID(Tableau3[[#This Row],[Reglement]],FIND("%",Tableau3[[#This Row],[Reglement]],1)-3,3)*Tableau3[[#This Row],[Px Loc]]/100,"")</f>
        <v/>
      </c>
      <c r="I145" s="8">
        <f>IFERROR(Tableau3[[#This Row],[Px Loc]]*0.1,"")</f>
        <v>0</v>
      </c>
    </row>
    <row r="146" spans="1:9" x14ac:dyDescent="0.25">
      <c r="A146" s="2"/>
      <c r="B146" s="2"/>
      <c r="C146" s="7"/>
      <c r="D146" s="7"/>
      <c r="F146" s="9"/>
      <c r="H146" s="1" t="str">
        <f>IFERROR(MID(Tableau3[[#This Row],[Reglement]],FIND("%",Tableau3[[#This Row],[Reglement]],1)-3,3)*Tableau3[[#This Row],[Px Loc]]/100,"")</f>
        <v/>
      </c>
      <c r="I146" s="8">
        <f>IFERROR(Tableau3[[#This Row],[Px Loc]]*0.1,"")</f>
        <v>0</v>
      </c>
    </row>
    <row r="147" spans="1:9" x14ac:dyDescent="0.25">
      <c r="A147" s="2"/>
      <c r="B147" s="2"/>
      <c r="C147" s="7"/>
      <c r="D147" s="7"/>
      <c r="F147" s="9"/>
      <c r="H147" s="1" t="str">
        <f>IFERROR(MID(Tableau3[[#This Row],[Reglement]],FIND("%",Tableau3[[#This Row],[Reglement]],1)-3,3)*Tableau3[[#This Row],[Px Loc]]/100,"")</f>
        <v/>
      </c>
      <c r="I147" s="8">
        <f>IFERROR(Tableau3[[#This Row],[Px Loc]]*0.1,"")</f>
        <v>0</v>
      </c>
    </row>
    <row r="148" spans="1:9" x14ac:dyDescent="0.25">
      <c r="A148" s="2"/>
      <c r="B148" s="2"/>
      <c r="C148" s="7"/>
      <c r="D148" s="7"/>
      <c r="F148" s="9"/>
      <c r="H148" s="1" t="str">
        <f>IFERROR(MID(Tableau3[[#This Row],[Reglement]],FIND("%",Tableau3[[#This Row],[Reglement]],1)-3,3)*Tableau3[[#This Row],[Px Loc]]/100,"")</f>
        <v/>
      </c>
      <c r="I148" s="8">
        <f>IFERROR(Tableau3[[#This Row],[Px Loc]]*0.1,"")</f>
        <v>0</v>
      </c>
    </row>
    <row r="149" spans="1:9" x14ac:dyDescent="0.25">
      <c r="A149" s="2"/>
      <c r="B149" s="2"/>
      <c r="C149" s="7"/>
      <c r="D149" s="7"/>
      <c r="F149" s="9"/>
      <c r="H149" s="1" t="str">
        <f>IFERROR(MID(Tableau3[[#This Row],[Reglement]],FIND("%",Tableau3[[#This Row],[Reglement]],1)-3,3)*Tableau3[[#This Row],[Px Loc]]/100,"")</f>
        <v/>
      </c>
      <c r="I149" s="8">
        <f>IFERROR(Tableau3[[#This Row],[Px Loc]]*0.1,"")</f>
        <v>0</v>
      </c>
    </row>
    <row r="150" spans="1:9" x14ac:dyDescent="0.25">
      <c r="A150" s="2"/>
      <c r="B150" s="2"/>
      <c r="C150" s="7"/>
      <c r="D150" s="7"/>
      <c r="F150" s="9"/>
      <c r="H150" s="1" t="str">
        <f>IFERROR(MID(Tableau3[[#This Row],[Reglement]],FIND("%",Tableau3[[#This Row],[Reglement]],1)-3,3)*Tableau3[[#This Row],[Px Loc]]/100,"")</f>
        <v/>
      </c>
      <c r="I150" s="8">
        <f>IFERROR(Tableau3[[#This Row],[Px Loc]]*0.1,"")</f>
        <v>0</v>
      </c>
    </row>
    <row r="151" spans="1:9" x14ac:dyDescent="0.25">
      <c r="A151" s="2"/>
      <c r="B151" s="2"/>
      <c r="C151" s="7"/>
      <c r="D151" s="7"/>
      <c r="F151" s="9"/>
      <c r="H151" s="1" t="str">
        <f>IFERROR(MID(Tableau3[[#This Row],[Reglement]],FIND("%",Tableau3[[#This Row],[Reglement]],1)-3,3)*Tableau3[[#This Row],[Px Loc]]/100,"")</f>
        <v/>
      </c>
      <c r="I151" s="8">
        <f>IFERROR(Tableau3[[#This Row],[Px Loc]]*0.1,"")</f>
        <v>0</v>
      </c>
    </row>
    <row r="152" spans="1:9" x14ac:dyDescent="0.25">
      <c r="A152" s="2"/>
      <c r="B152" s="2"/>
      <c r="C152" s="7"/>
      <c r="D152" s="7"/>
      <c r="F152" s="9"/>
      <c r="H152" s="1" t="str">
        <f>IFERROR(MID(Tableau3[[#This Row],[Reglement]],FIND("%",Tableau3[[#This Row],[Reglement]],1)-3,3)*Tableau3[[#This Row],[Px Loc]]/100,"")</f>
        <v/>
      </c>
      <c r="I152" s="8">
        <f>IFERROR(Tableau3[[#This Row],[Px Loc]]*0.1,"")</f>
        <v>0</v>
      </c>
    </row>
    <row r="153" spans="1:9" x14ac:dyDescent="0.25">
      <c r="A153" s="2"/>
      <c r="B153" s="2"/>
      <c r="C153" s="7"/>
      <c r="D153" s="7"/>
      <c r="F153" s="9"/>
      <c r="H153" s="1" t="str">
        <f>IFERROR(MID(Tableau3[[#This Row],[Reglement]],FIND("%",Tableau3[[#This Row],[Reglement]],1)-3,3)*Tableau3[[#This Row],[Px Loc]]/100,"")</f>
        <v/>
      </c>
      <c r="I153" s="8">
        <f>IFERROR(Tableau3[[#This Row],[Px Loc]]*0.1,"")</f>
        <v>0</v>
      </c>
    </row>
    <row r="154" spans="1:9" x14ac:dyDescent="0.25">
      <c r="A154" s="2"/>
      <c r="B154" s="2"/>
      <c r="C154" s="7"/>
      <c r="D154" s="7"/>
      <c r="F154" s="9"/>
      <c r="H154" s="1" t="str">
        <f>IFERROR(MID(Tableau3[[#This Row],[Reglement]],FIND("%",Tableau3[[#This Row],[Reglement]],1)-3,3)*Tableau3[[#This Row],[Px Loc]]/100,"")</f>
        <v/>
      </c>
      <c r="I154" s="8">
        <f>IFERROR(Tableau3[[#This Row],[Px Loc]]*0.1,"")</f>
        <v>0</v>
      </c>
    </row>
    <row r="155" spans="1:9" x14ac:dyDescent="0.25">
      <c r="A155" s="2"/>
      <c r="B155" s="2"/>
      <c r="C155" s="7"/>
      <c r="D155" s="7"/>
      <c r="F155" s="9"/>
      <c r="H155" s="1" t="str">
        <f>IFERROR(MID(Tableau3[[#This Row],[Reglement]],FIND("%",Tableau3[[#This Row],[Reglement]],1)-3,3)*Tableau3[[#This Row],[Px Loc]]/100,"")</f>
        <v/>
      </c>
      <c r="I155" s="8">
        <f>IFERROR(Tableau3[[#This Row],[Px Loc]]*0.1,"")</f>
        <v>0</v>
      </c>
    </row>
    <row r="156" spans="1:9" x14ac:dyDescent="0.25">
      <c r="A156" s="2"/>
      <c r="B156" s="2"/>
      <c r="C156" s="7"/>
      <c r="D156" s="7"/>
      <c r="F156" s="9"/>
      <c r="H156" s="1" t="str">
        <f>IFERROR(MID(Tableau3[[#This Row],[Reglement]],FIND("%",Tableau3[[#This Row],[Reglement]],1)-3,3)*Tableau3[[#This Row],[Px Loc]]/100,"")</f>
        <v/>
      </c>
      <c r="I156" s="8">
        <f>IFERROR(Tableau3[[#This Row],[Px Loc]]*0.1,"")</f>
        <v>0</v>
      </c>
    </row>
    <row r="157" spans="1:9" x14ac:dyDescent="0.25">
      <c r="A157" s="2"/>
      <c r="B157" s="2"/>
      <c r="C157" s="7"/>
      <c r="D157" s="7"/>
      <c r="F157" s="9"/>
      <c r="H157" s="1" t="str">
        <f>IFERROR(MID(Tableau3[[#This Row],[Reglement]],FIND("%",Tableau3[[#This Row],[Reglement]],1)-3,3)*Tableau3[[#This Row],[Px Loc]]/100,"")</f>
        <v/>
      </c>
      <c r="I157" s="8">
        <f>IFERROR(Tableau3[[#This Row],[Px Loc]]*0.1,"")</f>
        <v>0</v>
      </c>
    </row>
    <row r="158" spans="1:9" x14ac:dyDescent="0.25">
      <c r="A158" s="2"/>
      <c r="B158" s="2"/>
      <c r="C158" s="7"/>
      <c r="D158" s="7"/>
      <c r="F158" s="9"/>
      <c r="H158" s="1" t="str">
        <f>IFERROR(MID(Tableau3[[#This Row],[Reglement]],FIND("%",Tableau3[[#This Row],[Reglement]],1)-3,3)*Tableau3[[#This Row],[Px Loc]]/100,"")</f>
        <v/>
      </c>
      <c r="I158" s="8">
        <f>IFERROR(Tableau3[[#This Row],[Px Loc]]*0.1,"")</f>
        <v>0</v>
      </c>
    </row>
    <row r="159" spans="1:9" x14ac:dyDescent="0.25">
      <c r="A159" s="2"/>
      <c r="B159" s="2"/>
      <c r="C159" s="7"/>
      <c r="D159" s="7"/>
      <c r="F159" s="9"/>
      <c r="H159" s="1" t="str">
        <f>IFERROR(MID(Tableau3[[#This Row],[Reglement]],FIND("%",Tableau3[[#This Row],[Reglement]],1)-3,3)*Tableau3[[#This Row],[Px Loc]]/100,"")</f>
        <v/>
      </c>
      <c r="I159" s="8">
        <f>IFERROR(Tableau3[[#This Row],[Px Loc]]*0.1,"")</f>
        <v>0</v>
      </c>
    </row>
    <row r="160" spans="1:9" x14ac:dyDescent="0.25">
      <c r="A160" s="2"/>
      <c r="B160" s="2"/>
      <c r="C160" s="7"/>
      <c r="F160" s="9"/>
      <c r="H160" s="1" t="str">
        <f>IFERROR(MID(Tableau3[[#This Row],[Reglement]],FIND("%",Tableau3[[#This Row],[Reglement]],1)-3,3)*Tableau3[[#This Row],[Px Loc]]/100,"")</f>
        <v/>
      </c>
      <c r="I160" s="8">
        <f>IFERROR(Tableau3[[#This Row],[Px Loc]]*0.1,"")</f>
        <v>0</v>
      </c>
    </row>
  </sheetData>
  <pageMargins left="0.7" right="0.7" top="0.75" bottom="0.75" header="0.3" footer="0.3"/>
  <tableParts count="1">
    <tablePart r:id="rId1"/>
  </tableParts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 xr:uid="{F91CB51B-86DD-4C49-82A3-515179085940}">
          <x14:formula1>
            <xm:f>Liste!$C$2:$C$5</xm:f>
          </x14:formula1>
          <xm:sqref>J2:K160</xm:sqref>
        </x14:dataValidation>
        <x14:dataValidation type="list" allowBlank="1" showInputMessage="1" showErrorMessage="1" xr:uid="{5EA871A0-FB79-41E7-990A-54E094CE29E0}">
          <x14:formula1>
            <xm:f>Liste!$A$2:$A$17</xm:f>
          </x14:formula1>
          <xm:sqref>A2:A500</xm:sqref>
        </x14:dataValidation>
        <x14:dataValidation type="list" allowBlank="1" showInputMessage="1" showErrorMessage="1" xr:uid="{DBA035AE-F813-4FD6-A7AD-15BFC471404A}">
          <x14:formula1>
            <xm:f>Liste!$E:$E</xm:f>
          </x14:formula1>
          <xm:sqref>G1 G6:G1048576</xm:sqref>
        </x14:dataValidation>
        <x14:dataValidation type="list" allowBlank="1" showInputMessage="1" showErrorMessage="1" xr:uid="{A42B555E-DB39-4654-95E8-EA10FF01CBEA}">
          <x14:formula1>
            <xm:f>Liste!$E$2:$E$10</xm:f>
          </x14:formula1>
          <xm:sqref>G2:G5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17"/>
  <sheetViews>
    <sheetView workbookViewId="0">
      <selection activeCell="C13" sqref="C13"/>
    </sheetView>
  </sheetViews>
  <sheetFormatPr baseColWidth="10" defaultRowHeight="15" x14ac:dyDescent="0.25"/>
  <cols>
    <col min="1" max="1" width="16.5703125" bestFit="1" customWidth="1"/>
    <col min="3" max="3" width="15.28515625" customWidth="1"/>
    <col min="5" max="5" width="15.140625" bestFit="1" customWidth="1"/>
    <col min="7" max="7" width="16.5703125" bestFit="1" customWidth="1"/>
  </cols>
  <sheetData>
    <row r="1" spans="1:5" x14ac:dyDescent="0.25">
      <c r="A1" t="s">
        <v>14</v>
      </c>
      <c r="C1" t="s">
        <v>23</v>
      </c>
      <c r="E1" t="s">
        <v>27</v>
      </c>
    </row>
    <row r="2" spans="1:5" x14ac:dyDescent="0.25">
      <c r="A2" t="s">
        <v>4</v>
      </c>
      <c r="C2" t="s">
        <v>31</v>
      </c>
      <c r="E2" t="s">
        <v>5</v>
      </c>
    </row>
    <row r="3" spans="1:5" x14ac:dyDescent="0.25">
      <c r="A3" t="s">
        <v>7</v>
      </c>
      <c r="C3" t="s">
        <v>32</v>
      </c>
      <c r="E3" t="s">
        <v>2</v>
      </c>
    </row>
    <row r="4" spans="1:5" x14ac:dyDescent="0.25">
      <c r="A4" t="s">
        <v>6</v>
      </c>
      <c r="C4" t="s">
        <v>33</v>
      </c>
      <c r="E4" t="s">
        <v>12</v>
      </c>
    </row>
    <row r="5" spans="1:5" x14ac:dyDescent="0.25">
      <c r="A5" t="s">
        <v>9</v>
      </c>
      <c r="C5" t="s">
        <v>34</v>
      </c>
      <c r="E5" t="s">
        <v>8</v>
      </c>
    </row>
    <row r="6" spans="1:5" x14ac:dyDescent="0.25">
      <c r="A6" t="s">
        <v>37</v>
      </c>
      <c r="E6" t="s">
        <v>10</v>
      </c>
    </row>
    <row r="7" spans="1:5" x14ac:dyDescent="0.25">
      <c r="A7" t="s">
        <v>38</v>
      </c>
      <c r="E7" t="s">
        <v>3</v>
      </c>
    </row>
    <row r="8" spans="1:5" x14ac:dyDescent="0.25">
      <c r="A8" t="s">
        <v>45</v>
      </c>
      <c r="E8" t="s">
        <v>44</v>
      </c>
    </row>
    <row r="9" spans="1:5" x14ac:dyDescent="0.25">
      <c r="A9" t="s">
        <v>39</v>
      </c>
      <c r="E9" t="s">
        <v>35</v>
      </c>
    </row>
    <row r="10" spans="1:5" x14ac:dyDescent="0.25">
      <c r="A10" t="s">
        <v>40</v>
      </c>
      <c r="E10" t="s">
        <v>36</v>
      </c>
    </row>
    <row r="11" spans="1:5" x14ac:dyDescent="0.25">
      <c r="A11" t="s">
        <v>11</v>
      </c>
    </row>
    <row r="12" spans="1:5" x14ac:dyDescent="0.25">
      <c r="A12" t="s">
        <v>46</v>
      </c>
    </row>
    <row r="13" spans="1:5" x14ac:dyDescent="0.25">
      <c r="A13" t="s">
        <v>47</v>
      </c>
    </row>
    <row r="14" spans="1:5" x14ac:dyDescent="0.25">
      <c r="A14" t="s">
        <v>41</v>
      </c>
    </row>
    <row r="15" spans="1:5" x14ac:dyDescent="0.25">
      <c r="A15" t="s">
        <v>42</v>
      </c>
    </row>
    <row r="16" spans="1:5" x14ac:dyDescent="0.25">
      <c r="A16" t="s">
        <v>13</v>
      </c>
    </row>
    <row r="17" spans="1:1" x14ac:dyDescent="0.25">
      <c r="A17" t="s">
        <v>43</v>
      </c>
    </row>
  </sheetData>
  <phoneticPr fontId="4" type="noConversion"/>
  <pageMargins left="0.7" right="0.7" top="0.75" bottom="0.75" header="0.3" footer="0.3"/>
  <tableParts count="3">
    <tablePart r:id="rId1"/>
    <tablePart r:id="rId2"/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Alain</vt:lpstr>
      <vt:lpstr>Liste</vt:lpstr>
    </vt:vector>
  </TitlesOfParts>
  <Company>Microsoft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Silvia Dionisi</dc:creator>
  <cp:lastModifiedBy>francis henniaux</cp:lastModifiedBy>
  <cp:lastPrinted>2024-05-08T11:12:18Z</cp:lastPrinted>
  <dcterms:created xsi:type="dcterms:W3CDTF">2022-10-13T11:11:53Z</dcterms:created>
  <dcterms:modified xsi:type="dcterms:W3CDTF">2024-05-11T09:18:48Z</dcterms:modified>
</cp:coreProperties>
</file>