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0A11260C-226E-49CF-AFB9-8D230C2C7A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T_PT_9532_N" sheetId="1" r:id="rId1"/>
  </sheets>
  <definedNames>
    <definedName name="ColAnnee">Tableau1[2023]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2" i="1" l="1" a="1"/>
  <c r="D62" i="1" s="1"/>
  <c r="E62" i="1" a="1"/>
  <c r="E62" i="1" s="1"/>
  <c r="F62" i="1" a="1"/>
  <c r="F62" i="1" s="1"/>
  <c r="G62" i="1" a="1"/>
  <c r="G62" i="1"/>
  <c r="H62" i="1" a="1"/>
  <c r="H62" i="1" s="1"/>
  <c r="I62" i="1" a="1"/>
  <c r="I62" i="1" s="1"/>
  <c r="J62" i="1" a="1"/>
  <c r="J62" i="1" s="1"/>
  <c r="K62" i="1" a="1"/>
  <c r="K62" i="1" s="1"/>
  <c r="L62" i="1" a="1"/>
  <c r="L62" i="1" s="1"/>
  <c r="D63" i="1" a="1"/>
  <c r="D63" i="1" s="1"/>
  <c r="E63" i="1" a="1"/>
  <c r="E63" i="1" s="1"/>
  <c r="F63" i="1" a="1"/>
  <c r="F63" i="1" s="1"/>
  <c r="G63" i="1" a="1"/>
  <c r="G63" i="1" s="1"/>
  <c r="H63" i="1" a="1"/>
  <c r="H63" i="1" s="1"/>
  <c r="I63" i="1" a="1"/>
  <c r="I63" i="1"/>
  <c r="J63" i="1" a="1"/>
  <c r="J63" i="1" s="1"/>
  <c r="K63" i="1" a="1"/>
  <c r="K63" i="1" s="1"/>
  <c r="L63" i="1" a="1"/>
  <c r="L63" i="1" s="1"/>
  <c r="D64" i="1" a="1"/>
  <c r="D64" i="1" s="1"/>
  <c r="E64" i="1" a="1"/>
  <c r="E64" i="1"/>
  <c r="F64" i="1" a="1"/>
  <c r="F64" i="1" s="1"/>
  <c r="G64" i="1" a="1"/>
  <c r="G64" i="1" s="1"/>
  <c r="H64" i="1" a="1"/>
  <c r="H64" i="1" s="1"/>
  <c r="I64" i="1" a="1"/>
  <c r="I64" i="1" s="1"/>
  <c r="J64" i="1" a="1"/>
  <c r="J64" i="1" s="1"/>
  <c r="K64" i="1" a="1"/>
  <c r="K64" i="1" s="1"/>
  <c r="L64" i="1" a="1"/>
  <c r="L64" i="1" s="1"/>
  <c r="D65" i="1" a="1"/>
  <c r="D65" i="1" s="1"/>
  <c r="E65" i="1" a="1"/>
  <c r="E65" i="1" s="1"/>
  <c r="F65" i="1" a="1"/>
  <c r="F65" i="1" s="1"/>
  <c r="G65" i="1" a="1"/>
  <c r="G65" i="1"/>
  <c r="H65" i="1" a="1"/>
  <c r="H65" i="1" s="1"/>
  <c r="I65" i="1" a="1"/>
  <c r="I65" i="1" s="1"/>
  <c r="J65" i="1" a="1"/>
  <c r="J65" i="1" s="1"/>
  <c r="K65" i="1" a="1"/>
  <c r="K65" i="1" s="1"/>
  <c r="L65" i="1" a="1"/>
  <c r="L65" i="1"/>
  <c r="D66" i="1" a="1"/>
  <c r="D66" i="1" s="1"/>
  <c r="E66" i="1" a="1"/>
  <c r="E66" i="1" s="1"/>
  <c r="F66" i="1" a="1"/>
  <c r="F66" i="1" s="1"/>
  <c r="G66" i="1" a="1"/>
  <c r="G66" i="1" s="1"/>
  <c r="H66" i="1" a="1"/>
  <c r="H66" i="1" s="1"/>
  <c r="I66" i="1" a="1"/>
  <c r="I66" i="1" s="1"/>
  <c r="J66" i="1" a="1"/>
  <c r="J66" i="1" s="1"/>
  <c r="K66" i="1" a="1"/>
  <c r="K66" i="1" s="1"/>
  <c r="L66" i="1" a="1"/>
  <c r="L66" i="1" s="1"/>
  <c r="D67" i="1" a="1"/>
  <c r="D67" i="1" s="1"/>
  <c r="E67" i="1" a="1"/>
  <c r="E67" i="1"/>
  <c r="F67" i="1" a="1"/>
  <c r="F67" i="1" s="1"/>
  <c r="G67" i="1" a="1"/>
  <c r="G67" i="1" s="1"/>
  <c r="H67" i="1" a="1"/>
  <c r="H67" i="1" s="1"/>
  <c r="I67" i="1" a="1"/>
  <c r="I67" i="1" s="1"/>
  <c r="J67" i="1" a="1"/>
  <c r="J67" i="1"/>
  <c r="K67" i="1" a="1"/>
  <c r="K67" i="1" s="1"/>
  <c r="L67" i="1" a="1"/>
  <c r="L67" i="1" s="1"/>
  <c r="D68" i="1" a="1"/>
  <c r="D68" i="1" s="1"/>
  <c r="E68" i="1" a="1"/>
  <c r="E68" i="1" s="1"/>
  <c r="F68" i="1" a="1"/>
  <c r="F68" i="1" s="1"/>
  <c r="G68" i="1" a="1"/>
  <c r="G68" i="1" s="1"/>
  <c r="H68" i="1" a="1"/>
  <c r="H68" i="1" s="1"/>
  <c r="I68" i="1" a="1"/>
  <c r="I68" i="1" s="1"/>
  <c r="J68" i="1" a="1"/>
  <c r="J68" i="1" s="1"/>
  <c r="K68" i="1" a="1"/>
  <c r="K68" i="1" s="1"/>
  <c r="L68" i="1" a="1"/>
  <c r="L68" i="1"/>
  <c r="D69" i="1" a="1"/>
  <c r="D69" i="1" s="1"/>
  <c r="E69" i="1" a="1"/>
  <c r="E69" i="1" s="1"/>
  <c r="F69" i="1" a="1"/>
  <c r="F69" i="1" s="1"/>
  <c r="G69" i="1" a="1"/>
  <c r="G69" i="1" s="1"/>
  <c r="H69" i="1" a="1"/>
  <c r="H69" i="1"/>
  <c r="I69" i="1" a="1"/>
  <c r="I69" i="1" s="1"/>
  <c r="J69" i="1" a="1"/>
  <c r="J69" i="1" s="1"/>
  <c r="K69" i="1" a="1"/>
  <c r="K69" i="1" s="1"/>
  <c r="L69" i="1" a="1"/>
  <c r="L69" i="1" s="1"/>
  <c r="D70" i="1" a="1"/>
  <c r="D70" i="1" s="1"/>
  <c r="E70" i="1" a="1"/>
  <c r="E70" i="1" s="1"/>
  <c r="F70" i="1" a="1"/>
  <c r="F70" i="1" s="1"/>
  <c r="G70" i="1" a="1"/>
  <c r="G70" i="1" s="1"/>
  <c r="H70" i="1" a="1"/>
  <c r="H70" i="1" s="1"/>
  <c r="I70" i="1" a="1"/>
  <c r="I70" i="1" s="1"/>
  <c r="J70" i="1" a="1"/>
  <c r="J70" i="1"/>
  <c r="K70" i="1" a="1"/>
  <c r="K70" i="1" s="1"/>
  <c r="L70" i="1" a="1"/>
  <c r="L70" i="1" s="1"/>
  <c r="D71" i="1" a="1"/>
  <c r="D71" i="1" s="1"/>
  <c r="E71" i="1" a="1"/>
  <c r="E71" i="1" s="1"/>
  <c r="F71" i="1" a="1"/>
  <c r="F71" i="1"/>
  <c r="G71" i="1" a="1"/>
  <c r="G71" i="1" s="1"/>
  <c r="H71" i="1" a="1"/>
  <c r="H71" i="1" s="1"/>
  <c r="I71" i="1" a="1"/>
  <c r="I71" i="1" s="1"/>
  <c r="J71" i="1" a="1"/>
  <c r="J71" i="1" s="1"/>
  <c r="K71" i="1" a="1"/>
  <c r="K71" i="1" s="1"/>
  <c r="L71" i="1" a="1"/>
  <c r="L71" i="1" s="1"/>
  <c r="D72" i="1" a="1"/>
  <c r="D72" i="1" s="1"/>
  <c r="E72" i="1" a="1"/>
  <c r="E72" i="1" s="1"/>
  <c r="F72" i="1" a="1"/>
  <c r="F72" i="1" s="1"/>
  <c r="G72" i="1" a="1"/>
  <c r="G72" i="1" s="1"/>
  <c r="H72" i="1" a="1"/>
  <c r="H72" i="1"/>
  <c r="I72" i="1" a="1"/>
  <c r="I72" i="1" s="1"/>
  <c r="J72" i="1" a="1"/>
  <c r="J72" i="1" s="1"/>
  <c r="K72" i="1" a="1"/>
  <c r="K72" i="1" s="1"/>
  <c r="L72" i="1" a="1"/>
  <c r="L72" i="1" s="1"/>
  <c r="D73" i="1" a="1"/>
  <c r="D73" i="1"/>
  <c r="E73" i="1" a="1"/>
  <c r="E73" i="1" s="1"/>
  <c r="F73" i="1" a="1"/>
  <c r="F73" i="1" s="1"/>
  <c r="G73" i="1" a="1"/>
  <c r="G73" i="1" s="1"/>
  <c r="H73" i="1" a="1"/>
  <c r="H73" i="1" s="1"/>
  <c r="I73" i="1" a="1"/>
  <c r="I73" i="1" s="1"/>
  <c r="J73" i="1" a="1"/>
  <c r="J73" i="1" s="1"/>
  <c r="K73" i="1" a="1"/>
  <c r="K73" i="1" s="1"/>
  <c r="L73" i="1" a="1"/>
  <c r="L73" i="1" s="1"/>
  <c r="D74" i="1" a="1"/>
  <c r="D74" i="1" s="1"/>
  <c r="E74" i="1" a="1"/>
  <c r="E74" i="1" s="1"/>
  <c r="F74" i="1" a="1"/>
  <c r="F74" i="1"/>
  <c r="G74" i="1" a="1"/>
  <c r="G74" i="1" s="1"/>
  <c r="H74" i="1" a="1"/>
  <c r="H74" i="1" s="1"/>
  <c r="I74" i="1" a="1"/>
  <c r="I74" i="1" s="1"/>
  <c r="J74" i="1" a="1"/>
  <c r="J74" i="1" s="1"/>
  <c r="K74" i="1" a="1"/>
  <c r="K74" i="1"/>
  <c r="L74" i="1" a="1"/>
  <c r="L74" i="1" s="1"/>
  <c r="D75" i="1" a="1"/>
  <c r="D75" i="1" s="1"/>
  <c r="E75" i="1" a="1"/>
  <c r="E75" i="1" s="1"/>
  <c r="F75" i="1" a="1"/>
  <c r="F75" i="1" s="1"/>
  <c r="G75" i="1" a="1"/>
  <c r="G75" i="1" s="1"/>
  <c r="H75" i="1" a="1"/>
  <c r="H75" i="1" s="1"/>
  <c r="I75" i="1" a="1"/>
  <c r="I75" i="1" s="1"/>
  <c r="J75" i="1" a="1"/>
  <c r="J75" i="1" s="1"/>
  <c r="K75" i="1" a="1"/>
  <c r="K75" i="1" s="1"/>
  <c r="L75" i="1" a="1"/>
  <c r="L75" i="1" s="1"/>
  <c r="D76" i="1" a="1"/>
  <c r="D76" i="1"/>
  <c r="E76" i="1" a="1"/>
  <c r="E76" i="1" s="1"/>
  <c r="F76" i="1" a="1"/>
  <c r="F76" i="1" s="1"/>
  <c r="G76" i="1" a="1"/>
  <c r="G76" i="1" s="1"/>
  <c r="H76" i="1" a="1"/>
  <c r="H76" i="1" s="1"/>
  <c r="I76" i="1" a="1"/>
  <c r="I76" i="1"/>
  <c r="J76" i="1" a="1"/>
  <c r="J76" i="1" s="1"/>
  <c r="K76" i="1" a="1"/>
  <c r="K76" i="1" s="1"/>
  <c r="L76" i="1" a="1"/>
  <c r="L76" i="1" s="1"/>
  <c r="D77" i="1" a="1"/>
  <c r="D77" i="1" s="1"/>
  <c r="E77" i="1" a="1"/>
  <c r="E77" i="1" s="1"/>
  <c r="F77" i="1" a="1"/>
  <c r="F77" i="1" s="1"/>
  <c r="G77" i="1" a="1"/>
  <c r="G77" i="1" s="1"/>
  <c r="H77" i="1" a="1"/>
  <c r="H77" i="1" s="1"/>
  <c r="I77" i="1" a="1"/>
  <c r="I77" i="1" s="1"/>
  <c r="J77" i="1" a="1"/>
  <c r="J77" i="1" s="1"/>
  <c r="K77" i="1" a="1"/>
  <c r="K77" i="1"/>
  <c r="L77" i="1" a="1"/>
  <c r="L77" i="1" s="1"/>
  <c r="D78" i="1" a="1"/>
  <c r="D78" i="1" s="1"/>
  <c r="E78" i="1" a="1"/>
  <c r="E78" i="1" s="1"/>
  <c r="F78" i="1" a="1"/>
  <c r="F78" i="1" s="1"/>
  <c r="G78" i="1" a="1"/>
  <c r="G78" i="1"/>
  <c r="H78" i="1" a="1"/>
  <c r="H78" i="1" s="1"/>
  <c r="I78" i="1" a="1"/>
  <c r="I78" i="1" s="1"/>
  <c r="J78" i="1" a="1"/>
  <c r="J78" i="1" s="1"/>
  <c r="K78" i="1" a="1"/>
  <c r="K78" i="1" s="1"/>
  <c r="L78" i="1" a="1"/>
  <c r="L78" i="1" s="1"/>
  <c r="D79" i="1" a="1"/>
  <c r="D79" i="1" s="1"/>
  <c r="E79" i="1" a="1"/>
  <c r="E79" i="1" s="1"/>
  <c r="F79" i="1" a="1"/>
  <c r="F79" i="1" s="1"/>
  <c r="G79" i="1" a="1"/>
  <c r="G79" i="1" s="1"/>
  <c r="H79" i="1" a="1"/>
  <c r="H79" i="1" s="1"/>
  <c r="I79" i="1" a="1"/>
  <c r="I79" i="1"/>
  <c r="J79" i="1" a="1"/>
  <c r="J79" i="1" s="1"/>
  <c r="K79" i="1" a="1"/>
  <c r="K79" i="1" s="1"/>
  <c r="L79" i="1" a="1"/>
  <c r="L79" i="1" s="1"/>
  <c r="D80" i="1" a="1"/>
  <c r="D80" i="1" s="1"/>
  <c r="E80" i="1" a="1"/>
  <c r="E80" i="1"/>
  <c r="F80" i="1" a="1"/>
  <c r="F80" i="1" s="1"/>
  <c r="G80" i="1" a="1"/>
  <c r="G80" i="1" s="1"/>
  <c r="H80" i="1" a="1"/>
  <c r="H80" i="1" s="1"/>
  <c r="I80" i="1" a="1"/>
  <c r="I80" i="1" s="1"/>
  <c r="J80" i="1" a="1"/>
  <c r="J80" i="1" s="1"/>
  <c r="K80" i="1" a="1"/>
  <c r="K80" i="1" s="1"/>
  <c r="L80" i="1" a="1"/>
  <c r="L80" i="1" s="1"/>
  <c r="D81" i="1" a="1"/>
  <c r="D81" i="1" s="1"/>
  <c r="E81" i="1" a="1"/>
  <c r="E81" i="1" s="1"/>
  <c r="F81" i="1" a="1"/>
  <c r="F81" i="1" s="1"/>
  <c r="G81" i="1" a="1"/>
  <c r="G81" i="1"/>
  <c r="H81" i="1" a="1"/>
  <c r="H81" i="1" s="1"/>
  <c r="I81" i="1" a="1"/>
  <c r="I81" i="1" s="1"/>
  <c r="J81" i="1" a="1"/>
  <c r="J81" i="1" s="1"/>
  <c r="K81" i="1" a="1"/>
  <c r="K81" i="1" s="1"/>
  <c r="L81" i="1" a="1"/>
  <c r="L81" i="1"/>
  <c r="D82" i="1" a="1"/>
  <c r="D82" i="1" s="1"/>
  <c r="E82" i="1" a="1"/>
  <c r="E82" i="1" s="1"/>
  <c r="F82" i="1" a="1"/>
  <c r="F82" i="1" s="1"/>
  <c r="G82" i="1" a="1"/>
  <c r="G82" i="1" s="1"/>
  <c r="H82" i="1" a="1"/>
  <c r="H82" i="1" s="1"/>
  <c r="I82" i="1" a="1"/>
  <c r="I82" i="1" s="1"/>
  <c r="J82" i="1" a="1"/>
  <c r="J82" i="1" s="1"/>
  <c r="K82" i="1" a="1"/>
  <c r="K82" i="1" s="1"/>
  <c r="L82" i="1" a="1"/>
  <c r="L82" i="1" s="1"/>
  <c r="D83" i="1" a="1"/>
  <c r="D83" i="1" s="1"/>
  <c r="E83" i="1" a="1"/>
  <c r="E83" i="1"/>
  <c r="F83" i="1" a="1"/>
  <c r="F83" i="1" s="1"/>
  <c r="G83" i="1" a="1"/>
  <c r="G83" i="1" s="1"/>
  <c r="H83" i="1" a="1"/>
  <c r="H83" i="1" s="1"/>
  <c r="I83" i="1" a="1"/>
  <c r="I83" i="1" s="1"/>
  <c r="J83" i="1" a="1"/>
  <c r="J83" i="1"/>
  <c r="K83" i="1" a="1"/>
  <c r="K83" i="1" s="1"/>
  <c r="L83" i="1" a="1"/>
  <c r="L83" i="1" s="1"/>
  <c r="D84" i="1" a="1"/>
  <c r="D84" i="1" s="1"/>
  <c r="E84" i="1" a="1"/>
  <c r="E84" i="1" s="1"/>
  <c r="F84" i="1" a="1"/>
  <c r="F84" i="1" s="1"/>
  <c r="G84" i="1" a="1"/>
  <c r="G84" i="1" s="1"/>
  <c r="H84" i="1" a="1"/>
  <c r="H84" i="1" s="1"/>
  <c r="I84" i="1" a="1"/>
  <c r="I84" i="1" s="1"/>
  <c r="J84" i="1" a="1"/>
  <c r="J84" i="1" s="1"/>
  <c r="K84" i="1" a="1"/>
  <c r="K84" i="1" s="1"/>
  <c r="L84" i="1" a="1"/>
  <c r="L84" i="1"/>
  <c r="D85" i="1" a="1"/>
  <c r="D85" i="1" s="1"/>
  <c r="E85" i="1" a="1"/>
  <c r="E85" i="1" s="1"/>
  <c r="F85" i="1" a="1"/>
  <c r="F85" i="1" s="1"/>
  <c r="G85" i="1" a="1"/>
  <c r="G85" i="1" s="1"/>
  <c r="H85" i="1" a="1"/>
  <c r="H85" i="1"/>
  <c r="I85" i="1" a="1"/>
  <c r="I85" i="1" s="1"/>
  <c r="J85" i="1" a="1"/>
  <c r="J85" i="1" s="1"/>
  <c r="K85" i="1" a="1"/>
  <c r="K85" i="1" s="1"/>
  <c r="L85" i="1" a="1"/>
  <c r="L85" i="1" s="1"/>
  <c r="D86" i="1" a="1"/>
  <c r="D86" i="1" s="1"/>
  <c r="E86" i="1" a="1"/>
  <c r="E86" i="1" s="1"/>
  <c r="F86" i="1" a="1"/>
  <c r="F86" i="1" s="1"/>
  <c r="G86" i="1" a="1"/>
  <c r="G86" i="1" s="1"/>
  <c r="H86" i="1" a="1"/>
  <c r="H86" i="1" s="1"/>
  <c r="I86" i="1" a="1"/>
  <c r="I86" i="1" s="1"/>
  <c r="J86" i="1" a="1"/>
  <c r="J86" i="1"/>
  <c r="K86" i="1" a="1"/>
  <c r="K86" i="1" s="1"/>
  <c r="L86" i="1" a="1"/>
  <c r="L86" i="1" s="1"/>
  <c r="D87" i="1" a="1"/>
  <c r="D87" i="1" s="1"/>
  <c r="E87" i="1" a="1"/>
  <c r="E87" i="1" s="1"/>
  <c r="F87" i="1" a="1"/>
  <c r="F87" i="1"/>
  <c r="G87" i="1" a="1"/>
  <c r="G87" i="1" s="1"/>
  <c r="H87" i="1" a="1"/>
  <c r="H87" i="1" s="1"/>
  <c r="I87" i="1" a="1"/>
  <c r="I87" i="1" s="1"/>
  <c r="J87" i="1" a="1"/>
  <c r="J87" i="1" s="1"/>
  <c r="K87" i="1" a="1"/>
  <c r="K87" i="1" s="1"/>
  <c r="L87" i="1" a="1"/>
  <c r="L87" i="1" s="1"/>
  <c r="D88" i="1" a="1"/>
  <c r="D88" i="1" s="1"/>
  <c r="E88" i="1" a="1"/>
  <c r="E88" i="1" s="1"/>
  <c r="F88" i="1" a="1"/>
  <c r="F88" i="1" s="1"/>
  <c r="G88" i="1" a="1"/>
  <c r="G88" i="1" s="1"/>
  <c r="H88" i="1" a="1"/>
  <c r="H88" i="1"/>
  <c r="I88" i="1" a="1"/>
  <c r="I88" i="1" s="1"/>
  <c r="J88" i="1" a="1"/>
  <c r="J88" i="1" s="1"/>
  <c r="K88" i="1" a="1"/>
  <c r="K88" i="1" s="1"/>
  <c r="L88" i="1" a="1"/>
  <c r="L88" i="1" s="1"/>
  <c r="D89" i="1" a="1"/>
  <c r="D89" i="1"/>
  <c r="E89" i="1" a="1"/>
  <c r="E89" i="1" s="1"/>
  <c r="F89" i="1" a="1"/>
  <c r="F89" i="1" s="1"/>
  <c r="G89" i="1" a="1"/>
  <c r="G89" i="1" s="1"/>
  <c r="H89" i="1" a="1"/>
  <c r="H89" i="1" s="1"/>
  <c r="I89" i="1" a="1"/>
  <c r="I89" i="1" s="1"/>
  <c r="J89" i="1" a="1"/>
  <c r="J89" i="1" s="1"/>
  <c r="K89" i="1" a="1"/>
  <c r="K89" i="1" s="1"/>
  <c r="L89" i="1" a="1"/>
  <c r="L89" i="1" s="1"/>
  <c r="D90" i="1" a="1"/>
  <c r="D90" i="1" s="1"/>
  <c r="E90" i="1" a="1"/>
  <c r="E90" i="1" s="1"/>
  <c r="F90" i="1" a="1"/>
  <c r="F90" i="1"/>
  <c r="G90" i="1" a="1"/>
  <c r="G90" i="1" s="1"/>
  <c r="H90" i="1" a="1"/>
  <c r="H90" i="1" s="1"/>
  <c r="I90" i="1" a="1"/>
  <c r="I90" i="1" s="1"/>
  <c r="J90" i="1" a="1"/>
  <c r="J90" i="1" s="1"/>
  <c r="K90" i="1" a="1"/>
  <c r="K90" i="1"/>
  <c r="L90" i="1" a="1"/>
  <c r="L90" i="1" s="1"/>
  <c r="D91" i="1" a="1"/>
  <c r="D91" i="1" s="1"/>
  <c r="E91" i="1" a="1"/>
  <c r="E91" i="1" s="1"/>
  <c r="F91" i="1" a="1"/>
  <c r="F91" i="1" s="1"/>
  <c r="G91" i="1" a="1"/>
  <c r="G91" i="1" s="1"/>
  <c r="H91" i="1" a="1"/>
  <c r="H91" i="1" s="1"/>
  <c r="I91" i="1" a="1"/>
  <c r="I91" i="1" s="1"/>
  <c r="J91" i="1" a="1"/>
  <c r="J91" i="1" s="1"/>
  <c r="K91" i="1" a="1"/>
  <c r="K91" i="1" s="1"/>
  <c r="L91" i="1" a="1"/>
  <c r="L91" i="1" s="1"/>
  <c r="D92" i="1" a="1"/>
  <c r="D92" i="1"/>
  <c r="E92" i="1" a="1"/>
  <c r="E92" i="1" s="1"/>
  <c r="F92" i="1" a="1"/>
  <c r="F92" i="1" s="1"/>
  <c r="G92" i="1" a="1"/>
  <c r="G92" i="1" s="1"/>
  <c r="H92" i="1" a="1"/>
  <c r="H92" i="1" s="1"/>
  <c r="I92" i="1" a="1"/>
  <c r="I92" i="1"/>
  <c r="J92" i="1" a="1"/>
  <c r="J92" i="1" s="1"/>
  <c r="K92" i="1" a="1"/>
  <c r="K92" i="1" s="1"/>
  <c r="L92" i="1" a="1"/>
  <c r="L92" i="1" s="1"/>
  <c r="D93" i="1" a="1"/>
  <c r="D93" i="1" s="1"/>
  <c r="E93" i="1" a="1"/>
  <c r="E93" i="1" s="1"/>
  <c r="F93" i="1" a="1"/>
  <c r="F93" i="1" s="1"/>
  <c r="G93" i="1" a="1"/>
  <c r="G93" i="1" s="1"/>
  <c r="H93" i="1" a="1"/>
  <c r="H93" i="1" s="1"/>
  <c r="I93" i="1" a="1"/>
  <c r="I93" i="1" s="1"/>
  <c r="J93" i="1" a="1"/>
  <c r="J93" i="1" s="1"/>
  <c r="K93" i="1" a="1"/>
  <c r="K93" i="1"/>
  <c r="L93" i="1" a="1"/>
  <c r="L93" i="1" s="1"/>
  <c r="D94" i="1" a="1"/>
  <c r="D94" i="1" s="1"/>
  <c r="E94" i="1" a="1"/>
  <c r="E94" i="1" s="1"/>
  <c r="F94" i="1" a="1"/>
  <c r="F94" i="1" s="1"/>
  <c r="G94" i="1" a="1"/>
  <c r="G94" i="1"/>
  <c r="H94" i="1" a="1"/>
  <c r="H94" i="1" s="1"/>
  <c r="I94" i="1" a="1"/>
  <c r="I94" i="1" s="1"/>
  <c r="J94" i="1" a="1"/>
  <c r="J94" i="1" s="1"/>
  <c r="K94" i="1" a="1"/>
  <c r="K94" i="1" s="1"/>
  <c r="L94" i="1" a="1"/>
  <c r="L94" i="1" s="1"/>
  <c r="D95" i="1" a="1"/>
  <c r="D95" i="1" s="1"/>
  <c r="E95" i="1" a="1"/>
  <c r="E95" i="1" s="1"/>
  <c r="F95" i="1" a="1"/>
  <c r="F95" i="1" s="1"/>
  <c r="G95" i="1" a="1"/>
  <c r="G95" i="1" s="1"/>
  <c r="H95" i="1" a="1"/>
  <c r="H95" i="1" s="1"/>
  <c r="I95" i="1" a="1"/>
  <c r="I95" i="1"/>
  <c r="J95" i="1" a="1"/>
  <c r="J95" i="1" s="1"/>
  <c r="K95" i="1" a="1"/>
  <c r="K95" i="1" s="1"/>
  <c r="L95" i="1" a="1"/>
  <c r="L95" i="1" s="1"/>
  <c r="D96" i="1" a="1"/>
  <c r="D96" i="1" s="1"/>
  <c r="E96" i="1" a="1"/>
  <c r="E96" i="1"/>
  <c r="F96" i="1" a="1"/>
  <c r="F96" i="1" s="1"/>
  <c r="G96" i="1" a="1"/>
  <c r="G96" i="1" s="1"/>
  <c r="H96" i="1" a="1"/>
  <c r="H96" i="1" s="1"/>
  <c r="I96" i="1" a="1"/>
  <c r="I96" i="1" s="1"/>
  <c r="J96" i="1" a="1"/>
  <c r="J96" i="1" s="1"/>
  <c r="K96" i="1" a="1"/>
  <c r="K96" i="1" s="1"/>
  <c r="L96" i="1" a="1"/>
  <c r="L96" i="1" s="1"/>
  <c r="D97" i="1" a="1"/>
  <c r="D97" i="1" s="1"/>
  <c r="E97" i="1" a="1"/>
  <c r="E97" i="1" s="1"/>
  <c r="F97" i="1" a="1"/>
  <c r="F97" i="1" s="1"/>
  <c r="G97" i="1" a="1"/>
  <c r="G97" i="1"/>
  <c r="H97" i="1" a="1"/>
  <c r="H97" i="1" s="1"/>
  <c r="I97" i="1" a="1"/>
  <c r="I97" i="1" s="1"/>
  <c r="J97" i="1" a="1"/>
  <c r="J97" i="1" s="1"/>
  <c r="K97" i="1" a="1"/>
  <c r="K97" i="1" s="1"/>
  <c r="L97" i="1" a="1"/>
  <c r="L97" i="1"/>
  <c r="D98" i="1" a="1"/>
  <c r="D98" i="1" s="1"/>
  <c r="E98" i="1" a="1"/>
  <c r="E98" i="1" s="1"/>
  <c r="F98" i="1" a="1"/>
  <c r="F98" i="1" s="1"/>
  <c r="G98" i="1" a="1"/>
  <c r="G98" i="1" s="1"/>
  <c r="H98" i="1" a="1"/>
  <c r="H98" i="1" s="1"/>
  <c r="I98" i="1" a="1"/>
  <c r="I98" i="1" s="1"/>
  <c r="J98" i="1" a="1"/>
  <c r="J98" i="1" s="1"/>
  <c r="K98" i="1" a="1"/>
  <c r="K98" i="1" s="1"/>
  <c r="L98" i="1" a="1"/>
  <c r="L98" i="1" s="1"/>
  <c r="D99" i="1" a="1"/>
  <c r="D99" i="1" s="1"/>
  <c r="E99" i="1" a="1"/>
  <c r="E99" i="1"/>
  <c r="F99" i="1" a="1"/>
  <c r="F99" i="1" s="1"/>
  <c r="G99" i="1" a="1"/>
  <c r="G99" i="1" s="1"/>
  <c r="H99" i="1" a="1"/>
  <c r="H99" i="1"/>
  <c r="I99" i="1" a="1"/>
  <c r="I99" i="1"/>
  <c r="J99" i="1" a="1"/>
  <c r="J99" i="1"/>
  <c r="K99" i="1" a="1"/>
  <c r="K99" i="1"/>
  <c r="L99" i="1" a="1"/>
  <c r="L99" i="1"/>
  <c r="D100" i="1" a="1"/>
  <c r="D100" i="1"/>
  <c r="E100" i="1" a="1"/>
  <c r="E100" i="1"/>
  <c r="F100" i="1" a="1"/>
  <c r="F100" i="1"/>
  <c r="G100" i="1" a="1"/>
  <c r="G100" i="1"/>
  <c r="H100" i="1" a="1"/>
  <c r="H100" i="1"/>
  <c r="I100" i="1" a="1"/>
  <c r="I100" i="1"/>
  <c r="J100" i="1" a="1"/>
  <c r="J100" i="1"/>
  <c r="K100" i="1" a="1"/>
  <c r="K100" i="1"/>
  <c r="L100" i="1" a="1"/>
  <c r="L100" i="1"/>
  <c r="D101" i="1" a="1"/>
  <c r="D101" i="1"/>
  <c r="E101" i="1" a="1"/>
  <c r="E101" i="1"/>
  <c r="F101" i="1" a="1"/>
  <c r="F101" i="1"/>
  <c r="G101" i="1" a="1"/>
  <c r="G101" i="1"/>
  <c r="H101" i="1" a="1"/>
  <c r="H101" i="1"/>
  <c r="I101" i="1" a="1"/>
  <c r="I101" i="1"/>
  <c r="J101" i="1" a="1"/>
  <c r="J101" i="1"/>
  <c r="K101" i="1" a="1"/>
  <c r="K101" i="1"/>
  <c r="L101" i="1" a="1"/>
  <c r="L101" i="1"/>
  <c r="D102" i="1" a="1"/>
  <c r="D102" i="1"/>
  <c r="E102" i="1" a="1"/>
  <c r="E102" i="1"/>
  <c r="F102" i="1" a="1"/>
  <c r="F102" i="1"/>
  <c r="G102" i="1" a="1"/>
  <c r="G102" i="1"/>
  <c r="H102" i="1" a="1"/>
  <c r="H102" i="1"/>
  <c r="I102" i="1" a="1"/>
  <c r="I102" i="1"/>
  <c r="J102" i="1" a="1"/>
  <c r="J102" i="1"/>
  <c r="K102" i="1" a="1"/>
  <c r="K102" i="1"/>
  <c r="L102" i="1" a="1"/>
  <c r="L102" i="1"/>
  <c r="D103" i="1" a="1"/>
  <c r="D103" i="1"/>
  <c r="E103" i="1" a="1"/>
  <c r="E103" i="1"/>
  <c r="F103" i="1" a="1"/>
  <c r="F103" i="1"/>
  <c r="G103" i="1" a="1"/>
  <c r="G103" i="1"/>
  <c r="H103" i="1" a="1"/>
  <c r="H103" i="1"/>
  <c r="I103" i="1" a="1"/>
  <c r="I103" i="1"/>
  <c r="J103" i="1" a="1"/>
  <c r="J103" i="1"/>
  <c r="K103" i="1" a="1"/>
  <c r="K103" i="1"/>
  <c r="L103" i="1" a="1"/>
  <c r="L103" i="1"/>
  <c r="D104" i="1" a="1"/>
  <c r="D104" i="1"/>
  <c r="E104" i="1" a="1"/>
  <c r="E104" i="1"/>
  <c r="F104" i="1" a="1"/>
  <c r="F104" i="1"/>
  <c r="G104" i="1" a="1"/>
  <c r="G104" i="1"/>
  <c r="H104" i="1" a="1"/>
  <c r="H104" i="1"/>
  <c r="I104" i="1" a="1"/>
  <c r="I104" i="1"/>
  <c r="J104" i="1" a="1"/>
  <c r="J104" i="1"/>
  <c r="K104" i="1" a="1"/>
  <c r="K104" i="1"/>
  <c r="L104" i="1" a="1"/>
  <c r="L104" i="1"/>
  <c r="D105" i="1" a="1"/>
  <c r="D105" i="1"/>
  <c r="E105" i="1" a="1"/>
  <c r="E105" i="1"/>
  <c r="F105" i="1" a="1"/>
  <c r="F105" i="1"/>
  <c r="G105" i="1" a="1"/>
  <c r="G105" i="1"/>
  <c r="H105" i="1" a="1"/>
  <c r="H105" i="1"/>
  <c r="I105" i="1" a="1"/>
  <c r="I105" i="1"/>
  <c r="J105" i="1" a="1"/>
  <c r="J105" i="1"/>
  <c r="K105" i="1" a="1"/>
  <c r="K105" i="1"/>
  <c r="L105" i="1" a="1"/>
  <c r="L105" i="1"/>
  <c r="D106" i="1" a="1"/>
  <c r="D106" i="1"/>
  <c r="E106" i="1" a="1"/>
  <c r="E106" i="1"/>
  <c r="F106" i="1" a="1"/>
  <c r="F106" i="1"/>
  <c r="G106" i="1" a="1"/>
  <c r="G106" i="1"/>
  <c r="H106" i="1" a="1"/>
  <c r="H106" i="1"/>
  <c r="I106" i="1" a="1"/>
  <c r="I106" i="1"/>
  <c r="J106" i="1" a="1"/>
  <c r="J106" i="1"/>
  <c r="K106" i="1" a="1"/>
  <c r="K106" i="1"/>
  <c r="L106" i="1" a="1"/>
  <c r="L106" i="1"/>
  <c r="D107" i="1" a="1"/>
  <c r="D107" i="1"/>
  <c r="E107" i="1" a="1"/>
  <c r="E107" i="1"/>
  <c r="F107" i="1" a="1"/>
  <c r="F107" i="1"/>
  <c r="G107" i="1" a="1"/>
  <c r="G107" i="1"/>
  <c r="H107" i="1" a="1"/>
  <c r="H107" i="1"/>
  <c r="I107" i="1" a="1"/>
  <c r="I107" i="1"/>
  <c r="J107" i="1" a="1"/>
  <c r="J107" i="1"/>
  <c r="K107" i="1" a="1"/>
  <c r="K107" i="1"/>
  <c r="L107" i="1" a="1"/>
  <c r="L107" i="1"/>
  <c r="D108" i="1" a="1"/>
  <c r="D108" i="1"/>
  <c r="E108" i="1" a="1"/>
  <c r="E108" i="1"/>
  <c r="F108" i="1" a="1"/>
  <c r="F108" i="1"/>
  <c r="G108" i="1" a="1"/>
  <c r="G108" i="1"/>
  <c r="H108" i="1" a="1"/>
  <c r="H108" i="1"/>
  <c r="I108" i="1" a="1"/>
  <c r="I108" i="1"/>
  <c r="J108" i="1" a="1"/>
  <c r="J108" i="1"/>
  <c r="K108" i="1" a="1"/>
  <c r="K108" i="1"/>
  <c r="L108" i="1" a="1"/>
  <c r="L108" i="1"/>
  <c r="D109" i="1" a="1"/>
  <c r="D109" i="1"/>
  <c r="E109" i="1" a="1"/>
  <c r="E109" i="1"/>
  <c r="F109" i="1" a="1"/>
  <c r="F109" i="1"/>
  <c r="G109" i="1" a="1"/>
  <c r="G109" i="1"/>
  <c r="H109" i="1" a="1"/>
  <c r="H109" i="1"/>
  <c r="I109" i="1" a="1"/>
  <c r="I109" i="1"/>
  <c r="J109" i="1" a="1"/>
  <c r="J109" i="1"/>
  <c r="K109" i="1" a="1"/>
  <c r="K109" i="1"/>
  <c r="L109" i="1" a="1"/>
  <c r="L109" i="1"/>
  <c r="D110" i="1" a="1"/>
  <c r="D110" i="1"/>
  <c r="E110" i="1" a="1"/>
  <c r="E110" i="1"/>
  <c r="F110" i="1" a="1"/>
  <c r="F110" i="1"/>
  <c r="G110" i="1" a="1"/>
  <c r="G110" i="1"/>
  <c r="H110" i="1" a="1"/>
  <c r="H110" i="1"/>
  <c r="I110" i="1" a="1"/>
  <c r="I110" i="1"/>
  <c r="J110" i="1" a="1"/>
  <c r="J110" i="1"/>
  <c r="K110" i="1" a="1"/>
  <c r="K110" i="1"/>
  <c r="L110" i="1" a="1"/>
  <c r="L110" i="1"/>
  <c r="D111" i="1" a="1"/>
  <c r="D111" i="1"/>
  <c r="E111" i="1" a="1"/>
  <c r="E111" i="1"/>
  <c r="F111" i="1" a="1"/>
  <c r="F111" i="1"/>
  <c r="G111" i="1" a="1"/>
  <c r="G111" i="1"/>
  <c r="H111" i="1" a="1"/>
  <c r="H111" i="1"/>
  <c r="I111" i="1" a="1"/>
  <c r="I111" i="1"/>
  <c r="J111" i="1" a="1"/>
  <c r="J111" i="1"/>
  <c r="K111" i="1" a="1"/>
  <c r="K111" i="1"/>
  <c r="L111" i="1" a="1"/>
  <c r="L111" i="1"/>
  <c r="D112" i="1" a="1"/>
  <c r="D112" i="1"/>
  <c r="E112" i="1" a="1"/>
  <c r="E112" i="1"/>
  <c r="F112" i="1" a="1"/>
  <c r="F112" i="1"/>
  <c r="G112" i="1" a="1"/>
  <c r="G112" i="1"/>
  <c r="H112" i="1" a="1"/>
  <c r="H112" i="1"/>
  <c r="I112" i="1" a="1"/>
  <c r="I112" i="1"/>
  <c r="J112" i="1" a="1"/>
  <c r="J112" i="1"/>
  <c r="K112" i="1" a="1"/>
  <c r="K112" i="1"/>
  <c r="L112" i="1" a="1"/>
  <c r="L112" i="1"/>
  <c r="D113" i="1" a="1"/>
  <c r="D113" i="1"/>
  <c r="E113" i="1" a="1"/>
  <c r="E113" i="1"/>
  <c r="F113" i="1" a="1"/>
  <c r="F113" i="1"/>
  <c r="G113" i="1" a="1"/>
  <c r="G113" i="1"/>
  <c r="H113" i="1" a="1"/>
  <c r="H113" i="1"/>
  <c r="I113" i="1" a="1"/>
  <c r="I113" i="1"/>
  <c r="J113" i="1" a="1"/>
  <c r="J113" i="1"/>
  <c r="K113" i="1" a="1"/>
  <c r="K113" i="1"/>
  <c r="L113" i="1" a="1"/>
  <c r="L113" i="1"/>
  <c r="D114" i="1" a="1"/>
  <c r="D114" i="1"/>
  <c r="E114" i="1" a="1"/>
  <c r="E114" i="1"/>
  <c r="F114" i="1" a="1"/>
  <c r="F114" i="1"/>
  <c r="G114" i="1" a="1"/>
  <c r="G114" i="1"/>
  <c r="H114" i="1" a="1"/>
  <c r="H114" i="1"/>
  <c r="I114" i="1" a="1"/>
  <c r="I114" i="1"/>
  <c r="J114" i="1" a="1"/>
  <c r="J114" i="1"/>
  <c r="K114" i="1" a="1"/>
  <c r="K114" i="1"/>
  <c r="L114" i="1" a="1"/>
  <c r="L114" i="1"/>
  <c r="E61" i="1" a="1"/>
  <c r="E61" i="1" s="1"/>
  <c r="F61" i="1" a="1"/>
  <c r="F61" i="1" s="1"/>
  <c r="G61" i="1" a="1"/>
  <c r="G61" i="1"/>
  <c r="H61" i="1" a="1"/>
  <c r="H61" i="1" s="1"/>
  <c r="I61" i="1" a="1"/>
  <c r="I61" i="1" s="1"/>
  <c r="J61" i="1" a="1"/>
  <c r="J61" i="1" s="1"/>
  <c r="K61" i="1" a="1"/>
  <c r="K61" i="1" s="1"/>
  <c r="L61" i="1" a="1"/>
  <c r="L61" i="1" s="1"/>
  <c r="B62" i="1" a="1"/>
  <c r="B62" i="1" s="1"/>
  <c r="C62" i="1" a="1"/>
  <c r="C62" i="1" s="1"/>
  <c r="B63" i="1" a="1"/>
  <c r="B63" i="1" s="1"/>
  <c r="C63" i="1" a="1"/>
  <c r="C63" i="1" s="1"/>
  <c r="B64" i="1" a="1"/>
  <c r="B64" i="1" s="1"/>
  <c r="C64" i="1" a="1"/>
  <c r="C64" i="1" s="1"/>
  <c r="B65" i="1" a="1"/>
  <c r="B65" i="1" s="1"/>
  <c r="C65" i="1" a="1"/>
  <c r="C65" i="1"/>
  <c r="B66" i="1" a="1"/>
  <c r="B66" i="1" s="1"/>
  <c r="C66" i="1" a="1"/>
  <c r="C66" i="1" s="1"/>
  <c r="B67" i="1" a="1"/>
  <c r="B67" i="1" s="1"/>
  <c r="C67" i="1" a="1"/>
  <c r="C67" i="1" s="1"/>
  <c r="B68" i="1" a="1"/>
  <c r="B68" i="1"/>
  <c r="C68" i="1" a="1"/>
  <c r="C68" i="1" s="1"/>
  <c r="B69" i="1" a="1"/>
  <c r="B69" i="1" s="1"/>
  <c r="C69" i="1" a="1"/>
  <c r="C69" i="1"/>
  <c r="B70" i="1" a="1"/>
  <c r="B70" i="1" s="1"/>
  <c r="C70" i="1" a="1"/>
  <c r="C70" i="1" s="1"/>
  <c r="B71" i="1" a="1"/>
  <c r="B71" i="1" s="1"/>
  <c r="C71" i="1" a="1"/>
  <c r="C71" i="1" s="1"/>
  <c r="B72" i="1" a="1"/>
  <c r="B72" i="1" s="1"/>
  <c r="C72" i="1" a="1"/>
  <c r="C72" i="1" s="1"/>
  <c r="B73" i="1" a="1"/>
  <c r="B73" i="1" s="1"/>
  <c r="C73" i="1" a="1"/>
  <c r="C73" i="1"/>
  <c r="B74" i="1" a="1"/>
  <c r="B74" i="1" s="1"/>
  <c r="C74" i="1" a="1"/>
  <c r="C74" i="1" s="1"/>
  <c r="B75" i="1" a="1"/>
  <c r="B75" i="1" s="1"/>
  <c r="C75" i="1" a="1"/>
  <c r="C75" i="1" s="1"/>
  <c r="B76" i="1" a="1"/>
  <c r="B76" i="1" s="1"/>
  <c r="C76" i="1" a="1"/>
  <c r="C76" i="1" s="1"/>
  <c r="B77" i="1" a="1"/>
  <c r="B77" i="1" s="1"/>
  <c r="C77" i="1" a="1"/>
  <c r="C77" i="1" s="1"/>
  <c r="B78" i="1" a="1"/>
  <c r="B78" i="1" s="1"/>
  <c r="C78" i="1" a="1"/>
  <c r="C78" i="1" s="1"/>
  <c r="B79" i="1" a="1"/>
  <c r="B79" i="1" s="1"/>
  <c r="C79" i="1" a="1"/>
  <c r="C79" i="1" s="1"/>
  <c r="B80" i="1" a="1"/>
  <c r="B80" i="1"/>
  <c r="C80" i="1" a="1"/>
  <c r="C80" i="1" s="1"/>
  <c r="B81" i="1" a="1"/>
  <c r="B81" i="1" s="1"/>
  <c r="C81" i="1" a="1"/>
  <c r="C81" i="1"/>
  <c r="B82" i="1" a="1"/>
  <c r="B82" i="1" s="1"/>
  <c r="C82" i="1" a="1"/>
  <c r="C82" i="1" s="1"/>
  <c r="B83" i="1" a="1"/>
  <c r="B83" i="1" s="1"/>
  <c r="C83" i="1" a="1"/>
  <c r="C83" i="1" s="1"/>
  <c r="B84" i="1" a="1"/>
  <c r="B84" i="1"/>
  <c r="C84" i="1" a="1"/>
  <c r="C84" i="1" s="1"/>
  <c r="B85" i="1" a="1"/>
  <c r="B85" i="1" s="1"/>
  <c r="C85" i="1" a="1"/>
  <c r="C85" i="1" s="1"/>
  <c r="B86" i="1" a="1"/>
  <c r="B86" i="1" s="1"/>
  <c r="C86" i="1" a="1"/>
  <c r="C86" i="1" s="1"/>
  <c r="B87" i="1" a="1"/>
  <c r="B87" i="1" s="1"/>
  <c r="C87" i="1" a="1"/>
  <c r="C87" i="1" s="1"/>
  <c r="B88" i="1" a="1"/>
  <c r="B88" i="1" s="1"/>
  <c r="C88" i="1" a="1"/>
  <c r="C88" i="1" s="1"/>
  <c r="B89" i="1" a="1"/>
  <c r="B89" i="1" s="1"/>
  <c r="C89" i="1" a="1"/>
  <c r="C89" i="1"/>
  <c r="B90" i="1" a="1"/>
  <c r="B90" i="1" s="1"/>
  <c r="C90" i="1" a="1"/>
  <c r="C90" i="1" s="1"/>
  <c r="B91" i="1" a="1"/>
  <c r="B91" i="1" s="1"/>
  <c r="C91" i="1" a="1"/>
  <c r="C91" i="1" s="1"/>
  <c r="B92" i="1" a="1"/>
  <c r="B92" i="1"/>
  <c r="C92" i="1" a="1"/>
  <c r="C92" i="1" s="1"/>
  <c r="B93" i="1" a="1"/>
  <c r="B93" i="1" s="1"/>
  <c r="C93" i="1" a="1"/>
  <c r="C93" i="1" s="1"/>
  <c r="B94" i="1" a="1"/>
  <c r="B94" i="1" s="1"/>
  <c r="C94" i="1" a="1"/>
  <c r="C94" i="1" s="1"/>
  <c r="B95" i="1" a="1"/>
  <c r="B95" i="1" s="1"/>
  <c r="C95" i="1" a="1"/>
  <c r="C95" i="1" s="1"/>
  <c r="B96" i="1" a="1"/>
  <c r="B96" i="1" s="1"/>
  <c r="C96" i="1" a="1"/>
  <c r="C96" i="1" s="1"/>
  <c r="B97" i="1" a="1"/>
  <c r="B97" i="1" s="1"/>
  <c r="C97" i="1" a="1"/>
  <c r="C97" i="1"/>
  <c r="B98" i="1" a="1"/>
  <c r="B98" i="1" s="1"/>
  <c r="C98" i="1" a="1"/>
  <c r="C98" i="1" s="1"/>
  <c r="B99" i="1" a="1"/>
  <c r="B99" i="1" s="1"/>
  <c r="C99" i="1" a="1"/>
  <c r="C99" i="1" s="1"/>
  <c r="B100" i="1" a="1"/>
  <c r="B100" i="1"/>
  <c r="C100" i="1" a="1"/>
  <c r="C100" i="1" s="1"/>
  <c r="B101" i="1" a="1"/>
  <c r="B101" i="1" s="1"/>
  <c r="C101" i="1" a="1"/>
  <c r="C101" i="1"/>
  <c r="B102" i="1" a="1"/>
  <c r="B102" i="1" s="1"/>
  <c r="C102" i="1" a="1"/>
  <c r="C102" i="1" s="1"/>
  <c r="B103" i="1" a="1"/>
  <c r="B103" i="1" s="1"/>
  <c r="C103" i="1" a="1"/>
  <c r="C103" i="1" s="1"/>
  <c r="B104" i="1" a="1"/>
  <c r="B104" i="1" s="1"/>
  <c r="C104" i="1" a="1"/>
  <c r="C104" i="1" s="1"/>
  <c r="B105" i="1" a="1"/>
  <c r="B105" i="1" s="1"/>
  <c r="C105" i="1" a="1"/>
  <c r="C105" i="1" s="1"/>
  <c r="B106" i="1" a="1"/>
  <c r="B106" i="1" s="1"/>
  <c r="C106" i="1" a="1"/>
  <c r="C106" i="1" s="1"/>
  <c r="B107" i="1" a="1"/>
  <c r="B107" i="1" s="1"/>
  <c r="C107" i="1" a="1"/>
  <c r="C107" i="1" s="1"/>
  <c r="B108" i="1" a="1"/>
  <c r="B108" i="1"/>
  <c r="C108" i="1" a="1"/>
  <c r="C108" i="1" s="1"/>
  <c r="B109" i="1" a="1"/>
  <c r="B109" i="1" s="1"/>
  <c r="C109" i="1" a="1"/>
  <c r="C109" i="1" s="1"/>
  <c r="B110" i="1" a="1"/>
  <c r="B110" i="1" s="1"/>
  <c r="C110" i="1" a="1"/>
  <c r="C110" i="1" s="1"/>
  <c r="B111" i="1" a="1"/>
  <c r="B111" i="1" s="1"/>
  <c r="C111" i="1" a="1"/>
  <c r="C111" i="1" s="1"/>
  <c r="B112" i="1" a="1"/>
  <c r="B112" i="1"/>
  <c r="C112" i="1" a="1"/>
  <c r="C112" i="1" s="1"/>
  <c r="B113" i="1" a="1"/>
  <c r="B113" i="1" s="1"/>
  <c r="C113" i="1" a="1"/>
  <c r="C113" i="1"/>
  <c r="B114" i="1" a="1"/>
  <c r="B114" i="1" s="1"/>
  <c r="C114" i="1" a="1"/>
  <c r="C114" i="1" s="1"/>
  <c r="C61" i="1" a="1"/>
  <c r="C61" i="1" s="1"/>
  <c r="D61" i="1" a="1"/>
  <c r="D61" i="1" s="1"/>
  <c r="B61" i="1" a="1"/>
  <c r="B6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<sst xmlns="http://schemas.openxmlformats.org/spreadsheetml/2006/main" count="33" uniqueCount="32">
  <si>
    <t>Heures travaillees</t>
  </si>
  <si>
    <t>Heures a plein temps</t>
  </si>
  <si>
    <t>Heures a temps partiel</t>
  </si>
  <si>
    <t>Heures temporaires</t>
  </si>
  <si>
    <t>Heures supplementaires</t>
  </si>
  <si>
    <t>Heures de conges payes</t>
  </si>
  <si>
    <t>Absenteisme (PT&amp;TP)</t>
  </si>
  <si>
    <t>Accident du travail</t>
  </si>
  <si>
    <t>Conge rais pers - Planifie</t>
  </si>
  <si>
    <t>Conge rais pers - Urgent</t>
  </si>
  <si>
    <t>PAICD - approuve</t>
  </si>
  <si>
    <t>Conge special</t>
  </si>
  <si>
    <t>Absenteisme - Autres (PT&amp;TP)</t>
  </si>
  <si>
    <t>Maladie-Depart h‰tif</t>
  </si>
  <si>
    <t>Autres absences (Temp)</t>
  </si>
  <si>
    <t>Vacances</t>
  </si>
  <si>
    <t>Conge stat.</t>
  </si>
  <si>
    <t>Conge non-paye</t>
  </si>
  <si>
    <t>Heures Travaillees</t>
  </si>
  <si>
    <t>Heures Temporaires</t>
  </si>
  <si>
    <t>Heures Supplementaires</t>
  </si>
  <si>
    <t>JP Planifie</t>
  </si>
  <si>
    <t>JP Urgent</t>
  </si>
  <si>
    <t>PAICD</t>
  </si>
  <si>
    <t>Conge Special</t>
  </si>
  <si>
    <t>Absenteisme</t>
  </si>
  <si>
    <t>Conge sans Solde</t>
  </si>
  <si>
    <t>Year</t>
  </si>
  <si>
    <t>Table de sortie</t>
  </si>
  <si>
    <t>Conge special2</t>
  </si>
  <si>
    <t>2023</t>
  </si>
  <si>
    <t>2 023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</si>
</sst>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  <xf numFmtId="0" fontId="0" fillId="33" borderId="0" xfId="0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0" borderId="13" xfId="0" applyNumberFormat="1" applyBorder="1" applyAlignment="1">
      <alignment horizontal="center" vertical="center"/>
    </xf>
    <xf numFmtId="4" fontId="0" fillId="0" borderId="10" xfId="0" applyNumberForma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0">
    <dxf>
      <numFmt numFmtId="4" formatCode="#,##0.00"/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4" formatCode="#,##0.0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3" formatCode="#,##0"/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3AE5244-83F1-4F32-B3D8-115DB7147D9D}" name="Tableau1" displayName="Tableau1" ref="A1:T55" totalsRowShown="0" headerRowDxfId="17" dataDxfId="18" headerRowBorderDxfId="38" tableBorderDxfId="39">
  <autoFilter ref="A1:T55" xr:uid="{E3AE5244-83F1-4F32-B3D8-115DB7147D9D}"/>
  <tableColumns count="20">
    <tableColumn id="20" xr3:uid="{E6D058E2-9878-4F0C-8381-686F275D2437}" name="2023" dataDxfId="16"/>
    <tableColumn id="1" xr3:uid="{FECFA445-D274-4C6E-9C02-7458A7F587E0}" name="Heures travaillees" dataDxfId="37"/>
    <tableColumn id="2" xr3:uid="{AD8C21CB-FCDC-479E-B391-D8711CE3235F}" name="Heures a plein temps" dataDxfId="36"/>
    <tableColumn id="3" xr3:uid="{0F7BF037-20C3-43A5-8D2D-70D27DE07978}" name="Heures a temps partiel" dataDxfId="35"/>
    <tableColumn id="4" xr3:uid="{3BBD23DD-2726-4DB1-8F4D-547E0AC225DE}" name="Heures temporaires" dataDxfId="34"/>
    <tableColumn id="5" xr3:uid="{1AD768DB-02B0-4A8E-8859-BF0945AA02D3}" name="Heures supplementaires" dataDxfId="33"/>
    <tableColumn id="6" xr3:uid="{90FE031C-8222-48DF-93EE-1B1915D859BA}" name="Heures de conges payes" dataDxfId="32"/>
    <tableColumn id="7" xr3:uid="{9F3FE976-3644-4EF4-80B7-33DE4DF07FDC}" name="Absenteisme (PT&amp;TP)" dataDxfId="31"/>
    <tableColumn id="8" xr3:uid="{A404D2F9-A49D-4E45-963D-6C4F32C415BD}" name="Accident du travail" dataDxfId="30"/>
    <tableColumn id="9" xr3:uid="{D253CAE4-6A3A-45BA-92EF-60F385F7CEA5}" name="Conge rais pers - Planifie" dataDxfId="29"/>
    <tableColumn id="10" xr3:uid="{A96BE2FB-B286-465A-9348-5A3B537CE4DF}" name="Conge rais pers - Urgent" dataDxfId="28"/>
    <tableColumn id="11" xr3:uid="{BAFAB5E2-5759-4206-AD19-914706E2D1F4}" name="PAICD - approuve" dataDxfId="27"/>
    <tableColumn id="12" xr3:uid="{3EA347CE-819F-444E-827B-563B5142EF05}" name="Conge special" dataDxfId="26"/>
    <tableColumn id="13" xr3:uid="{880C61DB-2C2F-4824-9CD4-25C88EE3F00F}" name="Absenteisme - Autres (PT&amp;TP)" dataDxfId="25"/>
    <tableColumn id="14" xr3:uid="{73769011-FBF3-48FE-8EC2-CD43E36AAC01}" name="Maladie-Depart h‰tif" dataDxfId="24"/>
    <tableColumn id="15" xr3:uid="{2EAE5541-5152-4E37-8C46-2A8BCB4D5A88}" name="Conge special2" dataDxfId="23"/>
    <tableColumn id="16" xr3:uid="{95D73973-BBEB-4EAC-94FC-0DD84662564C}" name="Autres absences (Temp)" dataDxfId="22"/>
    <tableColumn id="17" xr3:uid="{FD141821-F48C-48A1-885C-84BB7B12BE4F}" name="Vacances" dataDxfId="21"/>
    <tableColumn id="18" xr3:uid="{D7444576-7711-41E0-92B7-6069FCE95F0E}" name="Conge stat." dataDxfId="20"/>
    <tableColumn id="19" xr3:uid="{9EDBB8AC-9E87-4FC4-B37B-1FC15CD7D864}" name="Conge non-paye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AF0189A-1F46-4BA1-9328-8A772C57CFB7}" name="Tableau2" displayName="Tableau2" ref="A60:L114" totalsRowShown="0" headerRowDxfId="12" dataDxfId="13" headerRowBorderDxfId="14" tableBorderDxfId="15">
  <autoFilter ref="A60:L114" xr:uid="{EAF0189A-1F46-4BA1-9328-8A772C57CFB7}"/>
  <tableColumns count="12">
    <tableColumn id="1" xr3:uid="{ED456E46-54A1-4BB7-B800-6F340D1ABD51}" name="2 023" dataDxfId="11"/>
    <tableColumn id="2" xr3:uid="{B16A1F50-4026-4332-8899-DED614DCB45D}" name="Heures Travaillees" dataDxfId="0">
      <calculatedColumnFormula array="1">IFERROR( INDEX(Tableau1[],MATCH(Tableau2[[#This Row],[2 023]:[2 023]],ColAnnee,0), MATCH(Tableau2[[#Headers], [Heures Travaillees]], Tableau1[#Headers], 0)), "")</calculatedColumnFormula>
    </tableColumn>
    <tableColumn id="3" xr3:uid="{227597CF-C2FB-4B40-8C2C-BD050EB8F656}" name="Heures Temporaires" dataDxfId="10">
      <calculatedColumnFormula array="1">IFERROR( INDEX(Tableau1[],MATCH(Tableau2[[#This Row],[2 023]:[2 023]],ColAnnee,0), MATCH(Tableau2[[#Headers], [Heures Temporaires]], Tableau1[#Headers], 0)), "")</calculatedColumnFormula>
    </tableColumn>
    <tableColumn id="4" xr3:uid="{E0AC4A63-79D0-4E4A-A369-B957C58F7A21}" name="Heures Supplementaires" dataDxfId="9">
      <calculatedColumnFormula array="1">IFERROR( INDEX(Tableau1[],MATCH(Tableau2[[#This Row],[2 023]:[2 023]],ColAnnee,0), MATCH(Tableau2[[#Headers], [Heures Supplementaires]], Tableau1[#Headers], 0)), "")</calculatedColumnFormula>
    </tableColumn>
    <tableColumn id="5" xr3:uid="{289F24E3-E8BD-437A-BDBB-58E5DBB45689}" name="JP Planifie" dataDxfId="8">
      <calculatedColumnFormula array="1">IFERROR( INDEX(Tableau1[],MATCH(Tableau2[[#This Row],[2 023]:[2 023]],ColAnnee,0), MATCH(Tableau2[[#Headers], [JP Planifie]], Tableau1[#Headers], 0)), "")</calculatedColumnFormula>
    </tableColumn>
    <tableColumn id="6" xr3:uid="{EDFBAE52-8F10-44D4-A992-69B3DEBD403C}" name="JP Urgent" dataDxfId="7">
      <calculatedColumnFormula array="1">IFERROR( INDEX(Tableau1[],MATCH(Tableau2[[#This Row],[2 023]:[2 023]],ColAnnee,0), MATCH(Tableau2[[#Headers], [JP Urgent]], Tableau1[#Headers], 0)), "")</calculatedColumnFormula>
    </tableColumn>
    <tableColumn id="7" xr3:uid="{52B6AE45-112A-4CD0-AA27-42C83B526A1F}" name="PAICD" dataDxfId="6">
      <calculatedColumnFormula array="1">IFERROR( INDEX(Tableau1[],MATCH(Tableau2[[#This Row],[2 023]:[2 023]],ColAnnee,0), MATCH(Tableau2[[#Headers], [PAICD]], Tableau1[#Headers], 0)), "")</calculatedColumnFormula>
    </tableColumn>
    <tableColumn id="8" xr3:uid="{15B526E4-E8A3-4351-AA79-44A75E3537FE}" name="Conge Special" dataDxfId="5">
      <calculatedColumnFormula array="1">IFERROR( INDEX(Tableau1[],MATCH(Tableau2[[#This Row],[2 023]:[2 023]],ColAnnee,0), MATCH(Tableau2[[#Headers], [Conge Special]], Tableau1[#Headers], 0)), "")</calculatedColumnFormula>
    </tableColumn>
    <tableColumn id="9" xr3:uid="{A516E2D6-4A98-4C8A-A654-6A5F49B6B2CA}" name="Absenteisme" dataDxfId="4">
      <calculatedColumnFormula array="1">IFERROR( INDEX(Tableau1[],MATCH(Tableau2[[#This Row],[2 023]:[2 023]],ColAnnee,0), MATCH(Tableau2[[#Headers], [Absenteisme]], Tableau1[#Headers], 0)), "")</calculatedColumnFormula>
    </tableColumn>
    <tableColumn id="10" xr3:uid="{F752C56A-A8C3-479B-8DFB-562659B15094}" name="Accident du travail" dataDxfId="3">
      <calculatedColumnFormula array="1">IFERROR( INDEX(Tableau1[],MATCH(Tableau2[[#This Row],[2 023]:[2 023]],ColAnnee,0), MATCH(Tableau2[[#Headers], [Accident du travail]], Tableau1[#Headers], 0)), "")</calculatedColumnFormula>
    </tableColumn>
    <tableColumn id="11" xr3:uid="{A7B5DEE3-3475-4F17-AA46-B0199175D9B7}" name="Conge sans Solde" dataDxfId="2">
      <calculatedColumnFormula array="1">IFERROR( INDEX(Tableau1[],MATCH(Tableau2[[#This Row],[2 023]:[2 023]],ColAnnee,0), MATCH(Tableau2[[#Headers], [Conge sans Solde]], Tableau1[#Headers], 0)), "")</calculatedColumnFormula>
    </tableColumn>
    <tableColumn id="12" xr3:uid="{B963EDED-44B9-44FC-8CB3-FB17414E7BD8}" name="Year" dataDxfId="1">
      <calculatedColumnFormula array="1">IFERROR( INDEX(Tableau1[],MATCH(Tableau2[[#This Row],[2 023]:[2 023]],ColAnnee,0), MATCH(Tableau2[[#Headers], [Year]], Tableau1[#Headers], 0)), 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00"/>
  <sheetViews>
    <sheetView showGridLines="0" showZeros="0" tabSelected="1" workbookViewId="0">
      <pane xSplit="1" ySplit="1" topLeftCell="B3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RowHeight="15" x14ac:dyDescent="0.25"/>
  <cols>
    <col min="1" max="3" width="21.85546875" style="1" customWidth="1"/>
    <col min="4" max="4" width="25" style="1" customWidth="1"/>
    <col min="5" max="5" width="21.85546875" style="1" customWidth="1"/>
    <col min="6" max="6" width="24.85546875" style="1" customWidth="1"/>
    <col min="7" max="7" width="24.28515625" style="1" customWidth="1"/>
    <col min="8" max="8" width="22.5703125" style="1" customWidth="1"/>
    <col min="9" max="9" width="21.85546875" style="1" customWidth="1"/>
    <col min="10" max="10" width="25" style="1" customWidth="1"/>
    <col min="11" max="11" width="24.28515625" style="1" customWidth="1"/>
    <col min="12" max="13" width="21.85546875" style="1" customWidth="1"/>
    <col min="14" max="14" width="30" style="1" customWidth="1"/>
    <col min="15" max="15" width="23" style="1" customWidth="1"/>
    <col min="16" max="16" width="21.85546875" style="1" customWidth="1"/>
    <col min="17" max="17" width="24.42578125" style="1" customWidth="1"/>
    <col min="18" max="20" width="21.85546875" style="1" customWidth="1"/>
  </cols>
  <sheetData>
    <row r="1" spans="1:20" x14ac:dyDescent="0.25">
      <c r="A1" s="3" t="s">
        <v>30</v>
      </c>
      <c r="B1" s="3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29</v>
      </c>
      <c r="Q1" s="2" t="s">
        <v>14</v>
      </c>
      <c r="R1" s="2" t="s">
        <v>15</v>
      </c>
      <c r="S1" s="2" t="s">
        <v>16</v>
      </c>
      <c r="T1" s="7" t="s">
        <v>17</v>
      </c>
    </row>
    <row r="2" spans="1:20" x14ac:dyDescent="0.25">
      <c r="A2" s="2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7"/>
    </row>
    <row r="3" spans="1:20" x14ac:dyDescent="0.25">
      <c r="A3" s="2">
        <v>1</v>
      </c>
      <c r="B3" s="2">
        <v>813.1</v>
      </c>
      <c r="C3" s="2">
        <v>692.82</v>
      </c>
      <c r="D3" s="2">
        <v>120.28</v>
      </c>
      <c r="E3" s="2"/>
      <c r="F3" s="2"/>
      <c r="G3" s="2">
        <v>1133.75</v>
      </c>
      <c r="H3" s="2">
        <v>301.75</v>
      </c>
      <c r="I3" s="2">
        <v>32</v>
      </c>
      <c r="J3" s="2">
        <v>173</v>
      </c>
      <c r="K3" s="2">
        <v>0.75</v>
      </c>
      <c r="L3" s="2">
        <v>96</v>
      </c>
      <c r="M3" s="2"/>
      <c r="N3" s="2"/>
      <c r="O3" s="2"/>
      <c r="P3" s="2"/>
      <c r="Q3" s="2"/>
      <c r="R3" s="2">
        <v>436</v>
      </c>
      <c r="S3" s="2">
        <v>396</v>
      </c>
      <c r="T3" s="7"/>
    </row>
    <row r="4" spans="1:20" x14ac:dyDescent="0.25">
      <c r="A4" s="2">
        <v>2</v>
      </c>
      <c r="B4" s="2">
        <v>1329.18</v>
      </c>
      <c r="C4" s="2">
        <v>1180.47</v>
      </c>
      <c r="D4" s="2">
        <v>148.71</v>
      </c>
      <c r="E4" s="2"/>
      <c r="F4" s="2"/>
      <c r="G4" s="2">
        <v>548.54</v>
      </c>
      <c r="H4" s="2">
        <v>383.79</v>
      </c>
      <c r="I4" s="2">
        <v>16</v>
      </c>
      <c r="J4" s="2">
        <v>238.25</v>
      </c>
      <c r="K4" s="2">
        <v>9.5399999999999991</v>
      </c>
      <c r="L4" s="2">
        <v>120</v>
      </c>
      <c r="M4" s="2"/>
      <c r="N4" s="2"/>
      <c r="O4" s="2"/>
      <c r="P4" s="2"/>
      <c r="Q4" s="2"/>
      <c r="R4" s="2">
        <v>164.75</v>
      </c>
      <c r="S4" s="2"/>
      <c r="T4" s="7">
        <v>3.45</v>
      </c>
    </row>
    <row r="5" spans="1:20" x14ac:dyDescent="0.25">
      <c r="A5" s="2">
        <v>3</v>
      </c>
      <c r="B5" s="2">
        <v>1402.75</v>
      </c>
      <c r="C5" s="2">
        <v>1238.3</v>
      </c>
      <c r="D5" s="2">
        <v>149.25</v>
      </c>
      <c r="E5" s="2">
        <v>13.6</v>
      </c>
      <c r="F5" s="2">
        <v>1.6</v>
      </c>
      <c r="G5" s="2">
        <v>542.76</v>
      </c>
      <c r="H5" s="2">
        <v>279.01</v>
      </c>
      <c r="I5" s="2">
        <v>15.83</v>
      </c>
      <c r="J5" s="2">
        <v>136</v>
      </c>
      <c r="K5" s="2">
        <v>7.18</v>
      </c>
      <c r="L5" s="2">
        <v>120</v>
      </c>
      <c r="M5" s="2"/>
      <c r="N5" s="2"/>
      <c r="O5" s="2"/>
      <c r="P5" s="2"/>
      <c r="Q5" s="2"/>
      <c r="R5" s="2">
        <v>263.75</v>
      </c>
      <c r="S5" s="2"/>
      <c r="T5" s="7">
        <v>3.75</v>
      </c>
    </row>
    <row r="6" spans="1:20" x14ac:dyDescent="0.25">
      <c r="A6" s="2">
        <v>4</v>
      </c>
      <c r="B6" s="2">
        <v>1326.1</v>
      </c>
      <c r="C6" s="2">
        <v>1154.9000000000001</v>
      </c>
      <c r="D6" s="2">
        <v>168.23</v>
      </c>
      <c r="E6" s="2">
        <v>1.77</v>
      </c>
      <c r="F6" s="2">
        <v>1.2</v>
      </c>
      <c r="G6" s="2">
        <v>478.38</v>
      </c>
      <c r="H6" s="2">
        <v>310.38</v>
      </c>
      <c r="I6" s="2">
        <v>19.75</v>
      </c>
      <c r="J6" s="2">
        <v>164.75</v>
      </c>
      <c r="K6" s="2">
        <v>5.88</v>
      </c>
      <c r="L6" s="2">
        <v>120</v>
      </c>
      <c r="M6" s="2"/>
      <c r="N6" s="2"/>
      <c r="O6" s="2"/>
      <c r="P6" s="2"/>
      <c r="Q6" s="2"/>
      <c r="R6" s="2">
        <v>168</v>
      </c>
      <c r="S6" s="2"/>
      <c r="T6" s="7">
        <v>50.12</v>
      </c>
    </row>
    <row r="7" spans="1:20" x14ac:dyDescent="0.25">
      <c r="A7" s="2">
        <v>5</v>
      </c>
      <c r="B7" s="2">
        <v>1426.85</v>
      </c>
      <c r="C7" s="2">
        <v>1232.6300000000001</v>
      </c>
      <c r="D7" s="2">
        <v>186.5</v>
      </c>
      <c r="E7" s="2">
        <v>7.72</v>
      </c>
      <c r="F7" s="2"/>
      <c r="G7" s="2">
        <v>524.74</v>
      </c>
      <c r="H7" s="2">
        <v>244.74</v>
      </c>
      <c r="I7" s="2">
        <v>19.68</v>
      </c>
      <c r="J7" s="2">
        <v>100.75</v>
      </c>
      <c r="K7" s="2">
        <v>4.3099999999999996</v>
      </c>
      <c r="L7" s="2">
        <v>120</v>
      </c>
      <c r="M7" s="2"/>
      <c r="N7" s="2"/>
      <c r="O7" s="2"/>
      <c r="P7" s="2"/>
      <c r="Q7" s="2"/>
      <c r="R7" s="2">
        <v>280</v>
      </c>
      <c r="S7" s="2"/>
      <c r="T7" s="7">
        <v>42</v>
      </c>
    </row>
    <row r="8" spans="1:20" x14ac:dyDescent="0.25">
      <c r="A8" s="2">
        <v>6</v>
      </c>
      <c r="B8" s="2">
        <v>1348.97</v>
      </c>
      <c r="C8" s="2">
        <v>1191.27</v>
      </c>
      <c r="D8" s="2">
        <v>153</v>
      </c>
      <c r="E8" s="2">
        <v>4.7</v>
      </c>
      <c r="F8" s="2"/>
      <c r="G8" s="2">
        <v>557.41</v>
      </c>
      <c r="H8" s="2">
        <v>277.41000000000003</v>
      </c>
      <c r="I8" s="2">
        <v>20</v>
      </c>
      <c r="J8" s="2">
        <v>141.5</v>
      </c>
      <c r="K8" s="2">
        <v>11.91</v>
      </c>
      <c r="L8" s="2">
        <v>88</v>
      </c>
      <c r="M8" s="2">
        <v>16</v>
      </c>
      <c r="N8" s="2"/>
      <c r="O8" s="2"/>
      <c r="P8" s="2"/>
      <c r="Q8" s="2"/>
      <c r="R8" s="2">
        <v>280</v>
      </c>
      <c r="S8" s="2"/>
      <c r="T8" s="7">
        <v>52.6</v>
      </c>
    </row>
    <row r="9" spans="1:20" x14ac:dyDescent="0.25">
      <c r="A9" s="2">
        <v>7</v>
      </c>
      <c r="B9" s="2">
        <v>1374.59</v>
      </c>
      <c r="C9" s="2">
        <v>1232.27</v>
      </c>
      <c r="D9" s="2">
        <v>140.54</v>
      </c>
      <c r="E9" s="2"/>
      <c r="F9" s="2">
        <v>1.78</v>
      </c>
      <c r="G9" s="2">
        <v>476.94</v>
      </c>
      <c r="H9" s="2">
        <v>180.94</v>
      </c>
      <c r="I9" s="2">
        <v>19.670000000000002</v>
      </c>
      <c r="J9" s="2">
        <v>94.25</v>
      </c>
      <c r="K9" s="2">
        <v>3.02</v>
      </c>
      <c r="L9" s="2">
        <v>64</v>
      </c>
      <c r="M9" s="2"/>
      <c r="N9" s="2"/>
      <c r="O9" s="2"/>
      <c r="P9" s="2"/>
      <c r="Q9" s="2"/>
      <c r="R9" s="2">
        <v>296</v>
      </c>
      <c r="S9" s="2"/>
      <c r="T9" s="7">
        <v>22.25</v>
      </c>
    </row>
    <row r="10" spans="1:20" x14ac:dyDescent="0.25">
      <c r="A10" s="2">
        <v>8</v>
      </c>
      <c r="B10" s="2">
        <v>1327.56</v>
      </c>
      <c r="C10" s="2">
        <v>1164.3800000000001</v>
      </c>
      <c r="D10" s="2">
        <v>150.1</v>
      </c>
      <c r="E10" s="2">
        <v>5.08</v>
      </c>
      <c r="F10" s="2">
        <v>8</v>
      </c>
      <c r="G10" s="2">
        <v>460.82</v>
      </c>
      <c r="H10" s="2">
        <v>207</v>
      </c>
      <c r="I10" s="2">
        <v>21.84</v>
      </c>
      <c r="J10" s="2">
        <v>76.75</v>
      </c>
      <c r="K10" s="2">
        <v>36.409999999999997</v>
      </c>
      <c r="L10" s="2">
        <v>72</v>
      </c>
      <c r="M10" s="2"/>
      <c r="N10" s="2">
        <v>5.82</v>
      </c>
      <c r="O10" s="2"/>
      <c r="P10" s="2">
        <v>5.82</v>
      </c>
      <c r="Q10" s="2"/>
      <c r="R10" s="2">
        <v>248</v>
      </c>
      <c r="S10" s="2"/>
      <c r="T10" s="7">
        <v>63.03</v>
      </c>
    </row>
    <row r="11" spans="1:20" x14ac:dyDescent="0.25">
      <c r="A11" s="2">
        <v>9</v>
      </c>
      <c r="B11" s="2">
        <v>1374.63</v>
      </c>
      <c r="C11" s="2">
        <v>1231.72</v>
      </c>
      <c r="D11" s="2">
        <v>132.41</v>
      </c>
      <c r="E11" s="2"/>
      <c r="F11" s="2">
        <v>10.5</v>
      </c>
      <c r="G11" s="2">
        <v>413.75</v>
      </c>
      <c r="H11" s="2">
        <v>116.25</v>
      </c>
      <c r="I11" s="2">
        <v>9.6</v>
      </c>
      <c r="J11" s="2">
        <v>57.5</v>
      </c>
      <c r="K11" s="2">
        <v>1.1499999999999999</v>
      </c>
      <c r="L11" s="2">
        <v>48</v>
      </c>
      <c r="M11" s="2"/>
      <c r="N11" s="2"/>
      <c r="O11" s="2"/>
      <c r="P11" s="2"/>
      <c r="Q11" s="2"/>
      <c r="R11" s="2">
        <v>297.5</v>
      </c>
      <c r="S11" s="2"/>
      <c r="T11" s="7">
        <v>80.569999999999993</v>
      </c>
    </row>
    <row r="12" spans="1:20" x14ac:dyDescent="0.25">
      <c r="A12" s="2">
        <v>10</v>
      </c>
      <c r="B12" s="2">
        <v>1284.8599999999999</v>
      </c>
      <c r="C12" s="2">
        <v>1163.47</v>
      </c>
      <c r="D12" s="2">
        <v>89</v>
      </c>
      <c r="E12" s="2">
        <v>28.39</v>
      </c>
      <c r="F12" s="2">
        <v>4</v>
      </c>
      <c r="G12" s="2">
        <v>535.66999999999996</v>
      </c>
      <c r="H12" s="2">
        <v>271.92</v>
      </c>
      <c r="I12" s="2">
        <v>9.92</v>
      </c>
      <c r="J12" s="2">
        <v>120</v>
      </c>
      <c r="K12" s="2"/>
      <c r="L12" s="2">
        <v>40</v>
      </c>
      <c r="M12" s="2">
        <v>102</v>
      </c>
      <c r="N12" s="2"/>
      <c r="O12" s="2"/>
      <c r="P12" s="2"/>
      <c r="Q12" s="2"/>
      <c r="R12" s="2">
        <v>263.75</v>
      </c>
      <c r="S12" s="2"/>
      <c r="T12" s="7">
        <v>83.45</v>
      </c>
    </row>
    <row r="13" spans="1:20" x14ac:dyDescent="0.25">
      <c r="A13" s="2">
        <v>11</v>
      </c>
      <c r="B13" s="2">
        <v>1268.19</v>
      </c>
      <c r="C13" s="2">
        <v>1060.0999999999999</v>
      </c>
      <c r="D13" s="2">
        <v>151.07</v>
      </c>
      <c r="E13" s="2">
        <v>22.52</v>
      </c>
      <c r="F13" s="2">
        <v>34.5</v>
      </c>
      <c r="G13" s="2">
        <v>634.11</v>
      </c>
      <c r="H13" s="2">
        <v>378.11</v>
      </c>
      <c r="I13" s="2">
        <v>10</v>
      </c>
      <c r="J13" s="2">
        <v>124.75</v>
      </c>
      <c r="K13" s="2">
        <v>27.36</v>
      </c>
      <c r="L13" s="2">
        <v>72</v>
      </c>
      <c r="M13" s="2">
        <v>144</v>
      </c>
      <c r="N13" s="2"/>
      <c r="O13" s="2"/>
      <c r="P13" s="2"/>
      <c r="Q13" s="2"/>
      <c r="R13" s="2">
        <v>256</v>
      </c>
      <c r="S13" s="2"/>
      <c r="T13" s="7">
        <v>8</v>
      </c>
    </row>
    <row r="14" spans="1:20" x14ac:dyDescent="0.25">
      <c r="A14" s="2">
        <v>12</v>
      </c>
      <c r="B14" s="2">
        <v>1389.39</v>
      </c>
      <c r="C14" s="2">
        <v>1208.69</v>
      </c>
      <c r="D14" s="2">
        <v>127.25</v>
      </c>
      <c r="E14" s="2"/>
      <c r="F14" s="2">
        <v>53.45</v>
      </c>
      <c r="G14" s="2">
        <v>457.35</v>
      </c>
      <c r="H14" s="2">
        <v>195.85</v>
      </c>
      <c r="I14" s="2">
        <v>7.5</v>
      </c>
      <c r="J14" s="2">
        <v>104.75</v>
      </c>
      <c r="K14" s="2">
        <v>3.6</v>
      </c>
      <c r="L14" s="2">
        <v>80</v>
      </c>
      <c r="M14" s="2"/>
      <c r="N14" s="2">
        <v>8</v>
      </c>
      <c r="O14" s="2"/>
      <c r="P14" s="2">
        <v>8</v>
      </c>
      <c r="Q14" s="2"/>
      <c r="R14" s="2">
        <v>253.5</v>
      </c>
      <c r="S14" s="2"/>
      <c r="T14" s="7">
        <v>20.329999999999998</v>
      </c>
    </row>
    <row r="15" spans="1:20" x14ac:dyDescent="0.25">
      <c r="A15" s="2">
        <v>13</v>
      </c>
      <c r="B15" s="2">
        <v>1415.34</v>
      </c>
      <c r="C15" s="2">
        <v>1279.02</v>
      </c>
      <c r="D15" s="2">
        <v>92.25</v>
      </c>
      <c r="E15" s="2">
        <v>20.95</v>
      </c>
      <c r="F15" s="2">
        <v>23.12</v>
      </c>
      <c r="G15" s="2">
        <v>410.57</v>
      </c>
      <c r="H15" s="2">
        <v>199.07</v>
      </c>
      <c r="I15" s="2"/>
      <c r="J15" s="2">
        <v>72</v>
      </c>
      <c r="K15" s="2">
        <v>4.07</v>
      </c>
      <c r="L15" s="2">
        <v>104</v>
      </c>
      <c r="M15" s="2">
        <v>19</v>
      </c>
      <c r="N15" s="2"/>
      <c r="O15" s="2"/>
      <c r="P15" s="2"/>
      <c r="Q15" s="2"/>
      <c r="R15" s="2">
        <v>211.5</v>
      </c>
      <c r="S15" s="2"/>
      <c r="T15" s="7">
        <v>80</v>
      </c>
    </row>
    <row r="16" spans="1:20" x14ac:dyDescent="0.25">
      <c r="A16" s="2">
        <v>14</v>
      </c>
      <c r="B16" s="2">
        <v>1125.96</v>
      </c>
      <c r="C16" s="2">
        <v>928.1</v>
      </c>
      <c r="D16" s="2">
        <v>118.44</v>
      </c>
      <c r="E16" s="2">
        <v>48.92</v>
      </c>
      <c r="F16" s="2">
        <v>30.5</v>
      </c>
      <c r="G16" s="2">
        <v>751.6</v>
      </c>
      <c r="H16" s="2">
        <v>138.19999999999999</v>
      </c>
      <c r="I16" s="2"/>
      <c r="J16" s="2">
        <v>68.75</v>
      </c>
      <c r="K16" s="2">
        <v>5.45</v>
      </c>
      <c r="L16" s="2">
        <v>64</v>
      </c>
      <c r="M16" s="2"/>
      <c r="N16" s="2"/>
      <c r="O16" s="2"/>
      <c r="P16" s="2"/>
      <c r="Q16" s="2"/>
      <c r="R16" s="2">
        <v>227</v>
      </c>
      <c r="S16" s="2">
        <v>386.4</v>
      </c>
      <c r="T16" s="7">
        <v>40</v>
      </c>
    </row>
    <row r="17" spans="1:20" x14ac:dyDescent="0.25">
      <c r="A17" s="2">
        <v>15</v>
      </c>
      <c r="B17" s="2">
        <v>1074.97</v>
      </c>
      <c r="C17" s="2">
        <v>743</v>
      </c>
      <c r="D17" s="2">
        <v>150.22999999999999</v>
      </c>
      <c r="E17" s="2">
        <v>43.07</v>
      </c>
      <c r="F17" s="2">
        <v>138.66999999999999</v>
      </c>
      <c r="G17" s="2">
        <v>882</v>
      </c>
      <c r="H17" s="2">
        <v>115.5</v>
      </c>
      <c r="I17" s="2"/>
      <c r="J17" s="2">
        <v>48</v>
      </c>
      <c r="K17" s="2">
        <v>3.5</v>
      </c>
      <c r="L17" s="2">
        <v>64</v>
      </c>
      <c r="M17" s="2"/>
      <c r="N17" s="2"/>
      <c r="O17" s="2"/>
      <c r="P17" s="2"/>
      <c r="Q17" s="2"/>
      <c r="R17" s="2">
        <v>388.75</v>
      </c>
      <c r="S17" s="2">
        <v>377.75</v>
      </c>
      <c r="T17" s="7">
        <v>41.5</v>
      </c>
    </row>
    <row r="18" spans="1:20" x14ac:dyDescent="0.25">
      <c r="A18" s="2">
        <v>16</v>
      </c>
      <c r="B18" s="2">
        <v>1554.54</v>
      </c>
      <c r="C18" s="2">
        <v>1324.92</v>
      </c>
      <c r="D18" s="2">
        <v>161.08000000000001</v>
      </c>
      <c r="E18" s="2">
        <v>48.12</v>
      </c>
      <c r="F18" s="2">
        <v>20.420000000000002</v>
      </c>
      <c r="G18" s="2">
        <v>281.17</v>
      </c>
      <c r="H18" s="2">
        <v>241.17</v>
      </c>
      <c r="I18" s="2"/>
      <c r="J18" s="2">
        <v>114</v>
      </c>
      <c r="K18" s="2">
        <v>15.17</v>
      </c>
      <c r="L18" s="2">
        <v>80</v>
      </c>
      <c r="M18" s="2">
        <v>32</v>
      </c>
      <c r="N18" s="2"/>
      <c r="O18" s="2"/>
      <c r="P18" s="2"/>
      <c r="Q18" s="2">
        <v>8</v>
      </c>
      <c r="R18" s="2">
        <v>32</v>
      </c>
      <c r="S18" s="2"/>
      <c r="T18" s="7">
        <v>29.05</v>
      </c>
    </row>
    <row r="19" spans="1:20" x14ac:dyDescent="0.25">
      <c r="A19" s="2">
        <v>17</v>
      </c>
      <c r="B19" s="2">
        <v>1594.59</v>
      </c>
      <c r="C19" s="2">
        <v>1401.27</v>
      </c>
      <c r="D19" s="2">
        <v>137.72999999999999</v>
      </c>
      <c r="E19" s="2">
        <v>52.09</v>
      </c>
      <c r="F19" s="2">
        <v>3.5</v>
      </c>
      <c r="G19" s="2">
        <v>276.08</v>
      </c>
      <c r="H19" s="2">
        <v>132.08000000000001</v>
      </c>
      <c r="I19" s="2">
        <v>3.52</v>
      </c>
      <c r="J19" s="2">
        <v>36.75</v>
      </c>
      <c r="K19" s="2">
        <v>7.64</v>
      </c>
      <c r="L19" s="2">
        <v>84.17</v>
      </c>
      <c r="M19" s="2"/>
      <c r="N19" s="2"/>
      <c r="O19" s="2"/>
      <c r="P19" s="2"/>
      <c r="Q19" s="2"/>
      <c r="R19" s="2">
        <v>144</v>
      </c>
      <c r="S19" s="2"/>
      <c r="T19" s="7">
        <v>16</v>
      </c>
    </row>
    <row r="20" spans="1:20" x14ac:dyDescent="0.25">
      <c r="A20" s="2">
        <v>18</v>
      </c>
      <c r="B20" s="2">
        <v>1570.06</v>
      </c>
      <c r="C20" s="2">
        <v>1341.62</v>
      </c>
      <c r="D20" s="2">
        <v>175.98</v>
      </c>
      <c r="E20" s="2">
        <v>48.46</v>
      </c>
      <c r="F20" s="2">
        <v>4</v>
      </c>
      <c r="G20" s="2">
        <v>200.99</v>
      </c>
      <c r="H20" s="2">
        <v>112.99</v>
      </c>
      <c r="I20" s="2"/>
      <c r="J20" s="2">
        <v>32.75</v>
      </c>
      <c r="K20" s="2">
        <v>8.24</v>
      </c>
      <c r="L20" s="2">
        <v>64</v>
      </c>
      <c r="M20" s="2">
        <v>8</v>
      </c>
      <c r="N20" s="2"/>
      <c r="O20" s="2"/>
      <c r="P20" s="2"/>
      <c r="Q20" s="2"/>
      <c r="R20" s="2">
        <v>88</v>
      </c>
      <c r="S20" s="2"/>
      <c r="T20" s="7">
        <v>140</v>
      </c>
    </row>
    <row r="21" spans="1:20" x14ac:dyDescent="0.25">
      <c r="A21" s="2">
        <v>19</v>
      </c>
      <c r="B21" s="2">
        <v>1659.94</v>
      </c>
      <c r="C21" s="2">
        <v>1438.54</v>
      </c>
      <c r="D21" s="2">
        <v>147.27000000000001</v>
      </c>
      <c r="E21" s="2">
        <v>72.13</v>
      </c>
      <c r="F21" s="2">
        <v>2</v>
      </c>
      <c r="G21" s="2">
        <v>252.85</v>
      </c>
      <c r="H21" s="2">
        <v>156.85</v>
      </c>
      <c r="I21" s="2"/>
      <c r="J21" s="2">
        <v>56.25</v>
      </c>
      <c r="K21" s="2">
        <v>12.6</v>
      </c>
      <c r="L21" s="2">
        <v>48</v>
      </c>
      <c r="M21" s="2">
        <v>40</v>
      </c>
      <c r="N21" s="2"/>
      <c r="O21" s="2"/>
      <c r="P21" s="2"/>
      <c r="Q21" s="2"/>
      <c r="R21" s="2">
        <v>96</v>
      </c>
      <c r="S21" s="2"/>
      <c r="T21" s="7">
        <v>20.079999999999998</v>
      </c>
    </row>
    <row r="22" spans="1:20" x14ac:dyDescent="0.25">
      <c r="A22" s="2">
        <v>20</v>
      </c>
      <c r="B22" s="2">
        <v>1625.73</v>
      </c>
      <c r="C22" s="2">
        <v>1398.09</v>
      </c>
      <c r="D22" s="2">
        <v>164.38</v>
      </c>
      <c r="E22" s="2">
        <v>62.76</v>
      </c>
      <c r="F22" s="2">
        <v>0.5</v>
      </c>
      <c r="G22" s="2">
        <v>258.69</v>
      </c>
      <c r="H22" s="2">
        <v>226.69</v>
      </c>
      <c r="I22" s="2"/>
      <c r="J22" s="2">
        <v>133.5</v>
      </c>
      <c r="K22" s="2">
        <v>20.440000000000001</v>
      </c>
      <c r="L22" s="2">
        <v>72.75</v>
      </c>
      <c r="M22" s="2"/>
      <c r="N22" s="2"/>
      <c r="O22" s="2"/>
      <c r="P22" s="2"/>
      <c r="Q22" s="2">
        <v>8</v>
      </c>
      <c r="R22" s="2">
        <v>24</v>
      </c>
      <c r="S22" s="2"/>
      <c r="T22" s="7">
        <v>67.84</v>
      </c>
    </row>
    <row r="23" spans="1:20" x14ac:dyDescent="0.25">
      <c r="A23" s="2">
        <v>21</v>
      </c>
      <c r="B23" s="2">
        <v>1151.1600000000001</v>
      </c>
      <c r="C23" s="2">
        <v>974.96</v>
      </c>
      <c r="D23" s="2">
        <v>137.34</v>
      </c>
      <c r="E23" s="2">
        <v>38.86</v>
      </c>
      <c r="F23" s="2"/>
      <c r="G23" s="2">
        <v>810.78</v>
      </c>
      <c r="H23" s="2">
        <v>123.83</v>
      </c>
      <c r="I23" s="2"/>
      <c r="J23" s="2">
        <v>52.75</v>
      </c>
      <c r="K23" s="2">
        <v>7.08</v>
      </c>
      <c r="L23" s="2">
        <v>64</v>
      </c>
      <c r="M23" s="2"/>
      <c r="N23" s="2"/>
      <c r="O23" s="2"/>
      <c r="P23" s="2"/>
      <c r="Q23" s="2">
        <v>8</v>
      </c>
      <c r="R23" s="2">
        <v>276</v>
      </c>
      <c r="S23" s="2">
        <v>402.95</v>
      </c>
      <c r="T23" s="7">
        <v>33.9</v>
      </c>
    </row>
    <row r="24" spans="1:20" x14ac:dyDescent="0.25">
      <c r="A24" s="2">
        <v>22</v>
      </c>
      <c r="B24" s="2">
        <v>1551.04</v>
      </c>
      <c r="C24" s="2">
        <v>1335.02</v>
      </c>
      <c r="D24" s="2">
        <v>155.35</v>
      </c>
      <c r="E24" s="2">
        <v>48.67</v>
      </c>
      <c r="F24" s="2">
        <v>12</v>
      </c>
      <c r="G24" s="2">
        <v>335.07</v>
      </c>
      <c r="H24" s="2">
        <v>163.07</v>
      </c>
      <c r="I24" s="2"/>
      <c r="J24" s="2">
        <v>70.25</v>
      </c>
      <c r="K24" s="2">
        <v>12.82</v>
      </c>
      <c r="L24" s="2">
        <v>80</v>
      </c>
      <c r="M24" s="2"/>
      <c r="N24" s="2"/>
      <c r="O24" s="2"/>
      <c r="P24" s="2"/>
      <c r="Q24" s="2"/>
      <c r="R24" s="2">
        <v>172</v>
      </c>
      <c r="S24" s="2"/>
      <c r="T24" s="7">
        <v>40.229999999999997</v>
      </c>
    </row>
    <row r="25" spans="1:20" x14ac:dyDescent="0.25">
      <c r="A25" s="2">
        <v>23</v>
      </c>
      <c r="B25" s="2">
        <v>1507.09</v>
      </c>
      <c r="C25" s="2">
        <v>1291.6600000000001</v>
      </c>
      <c r="D25" s="2">
        <v>166.53</v>
      </c>
      <c r="E25" s="2">
        <v>46.9</v>
      </c>
      <c r="F25" s="2">
        <v>2</v>
      </c>
      <c r="G25" s="2">
        <v>198.93</v>
      </c>
      <c r="H25" s="2">
        <v>114.93</v>
      </c>
      <c r="I25" s="2"/>
      <c r="J25" s="2">
        <v>72</v>
      </c>
      <c r="K25" s="2">
        <v>2.93</v>
      </c>
      <c r="L25" s="2">
        <v>40</v>
      </c>
      <c r="M25" s="2"/>
      <c r="N25" s="2"/>
      <c r="O25" s="2"/>
      <c r="P25" s="2"/>
      <c r="Q25" s="2"/>
      <c r="R25" s="2">
        <v>84</v>
      </c>
      <c r="S25" s="2"/>
      <c r="T25" s="7">
        <v>160.27000000000001</v>
      </c>
    </row>
    <row r="26" spans="1:20" x14ac:dyDescent="0.25">
      <c r="A26" s="2">
        <v>24</v>
      </c>
      <c r="B26" s="2">
        <v>1511.05</v>
      </c>
      <c r="C26" s="2">
        <v>1342.82</v>
      </c>
      <c r="D26" s="2">
        <v>120.47</v>
      </c>
      <c r="E26" s="2">
        <v>47.39</v>
      </c>
      <c r="F26" s="2">
        <v>0.37</v>
      </c>
      <c r="G26" s="2">
        <v>341.49</v>
      </c>
      <c r="H26" s="2">
        <v>169.99</v>
      </c>
      <c r="I26" s="2"/>
      <c r="J26" s="2">
        <v>100.75</v>
      </c>
      <c r="K26" s="2">
        <v>21.24</v>
      </c>
      <c r="L26" s="2">
        <v>48</v>
      </c>
      <c r="M26" s="2"/>
      <c r="N26" s="2"/>
      <c r="O26" s="2"/>
      <c r="P26" s="2"/>
      <c r="Q26" s="2">
        <v>8</v>
      </c>
      <c r="R26" s="2">
        <v>163.5</v>
      </c>
      <c r="S26" s="2"/>
      <c r="T26" s="7">
        <v>61.12</v>
      </c>
    </row>
    <row r="27" spans="1:20" x14ac:dyDescent="0.25">
      <c r="A27" s="2">
        <v>25</v>
      </c>
      <c r="B27" s="2">
        <v>1200.75</v>
      </c>
      <c r="C27" s="2">
        <v>1096.32</v>
      </c>
      <c r="D27" s="2">
        <v>102</v>
      </c>
      <c r="E27" s="2">
        <v>2.4300000000000002</v>
      </c>
      <c r="F27" s="2"/>
      <c r="G27" s="2">
        <v>1002.01</v>
      </c>
      <c r="H27" s="2">
        <v>294.7</v>
      </c>
      <c r="I27" s="2"/>
      <c r="J27" s="2">
        <v>167.5</v>
      </c>
      <c r="K27" s="2">
        <v>21.2</v>
      </c>
      <c r="L27" s="2">
        <v>42</v>
      </c>
      <c r="M27" s="2">
        <v>64</v>
      </c>
      <c r="N27" s="2"/>
      <c r="O27" s="2"/>
      <c r="P27" s="2"/>
      <c r="Q27" s="2"/>
      <c r="R27" s="2">
        <v>306</v>
      </c>
      <c r="S27" s="2">
        <v>401.31</v>
      </c>
      <c r="T27" s="7">
        <v>100.5</v>
      </c>
    </row>
    <row r="28" spans="1:20" x14ac:dyDescent="0.25">
      <c r="A28" s="2">
        <v>26</v>
      </c>
      <c r="B28" s="2">
        <v>884.32</v>
      </c>
      <c r="C28" s="2">
        <v>712</v>
      </c>
      <c r="D28" s="2">
        <v>109.23</v>
      </c>
      <c r="E28" s="2">
        <v>43.09</v>
      </c>
      <c r="F28" s="2">
        <v>20</v>
      </c>
      <c r="G28" s="2">
        <v>1077.55</v>
      </c>
      <c r="H28" s="2">
        <v>180.75</v>
      </c>
      <c r="I28" s="2"/>
      <c r="J28" s="2">
        <v>148.75</v>
      </c>
      <c r="K28" s="2"/>
      <c r="L28" s="2">
        <v>32</v>
      </c>
      <c r="M28" s="2"/>
      <c r="N28" s="2"/>
      <c r="O28" s="2"/>
      <c r="P28" s="2"/>
      <c r="Q28" s="2"/>
      <c r="R28" s="2">
        <v>487.75</v>
      </c>
      <c r="S28" s="2">
        <v>409.05</v>
      </c>
      <c r="T28" s="7">
        <v>81.97</v>
      </c>
    </row>
    <row r="29" spans="1:20" x14ac:dyDescent="0.25">
      <c r="A29" s="2">
        <v>27</v>
      </c>
      <c r="B29" s="2">
        <v>922.93</v>
      </c>
      <c r="C29" s="2">
        <v>817.8</v>
      </c>
      <c r="D29" s="2">
        <v>89.75</v>
      </c>
      <c r="E29" s="2">
        <v>7.3</v>
      </c>
      <c r="F29" s="2">
        <v>8.08</v>
      </c>
      <c r="G29" s="2">
        <v>657.81</v>
      </c>
      <c r="H29" s="2">
        <v>151.81</v>
      </c>
      <c r="I29" s="2"/>
      <c r="J29" s="2">
        <v>100.75</v>
      </c>
      <c r="K29" s="2">
        <v>11.06</v>
      </c>
      <c r="L29" s="2">
        <v>40</v>
      </c>
      <c r="M29" s="2"/>
      <c r="N29" s="2">
        <v>36</v>
      </c>
      <c r="O29" s="2"/>
      <c r="P29" s="2">
        <v>36</v>
      </c>
      <c r="Q29" s="2"/>
      <c r="R29" s="2">
        <v>462</v>
      </c>
      <c r="S29" s="2">
        <v>8</v>
      </c>
      <c r="T29" s="7">
        <v>24</v>
      </c>
    </row>
    <row r="30" spans="1:20" x14ac:dyDescent="0.25">
      <c r="A30" s="2">
        <v>28</v>
      </c>
      <c r="B30" s="2">
        <v>1368.92</v>
      </c>
      <c r="C30" s="2">
        <v>1253.6099999999999</v>
      </c>
      <c r="D30" s="2">
        <v>86.75</v>
      </c>
      <c r="E30" s="2">
        <v>8.2799999999999994</v>
      </c>
      <c r="F30" s="2">
        <v>20.28</v>
      </c>
      <c r="G30" s="2">
        <v>561.27</v>
      </c>
      <c r="H30" s="2">
        <v>154.02000000000001</v>
      </c>
      <c r="I30" s="2"/>
      <c r="J30" s="2">
        <v>122.75</v>
      </c>
      <c r="K30" s="2">
        <v>11.1</v>
      </c>
      <c r="L30" s="2">
        <v>20.170000000000002</v>
      </c>
      <c r="M30" s="2"/>
      <c r="N30" s="2"/>
      <c r="O30" s="2"/>
      <c r="P30" s="2"/>
      <c r="Q30" s="2"/>
      <c r="R30" s="2">
        <v>407.25</v>
      </c>
      <c r="S30" s="2"/>
      <c r="T30" s="7"/>
    </row>
    <row r="31" spans="1:20" x14ac:dyDescent="0.25">
      <c r="A31" s="2">
        <v>29</v>
      </c>
      <c r="B31" s="2">
        <v>1434.1</v>
      </c>
      <c r="C31" s="2">
        <v>1248.8699999999999</v>
      </c>
      <c r="D31" s="2">
        <v>130.16999999999999</v>
      </c>
      <c r="E31" s="2">
        <v>31.64</v>
      </c>
      <c r="F31" s="2">
        <v>23.42</v>
      </c>
      <c r="G31" s="2">
        <v>553.38</v>
      </c>
      <c r="H31" s="2">
        <v>186.13</v>
      </c>
      <c r="I31" s="2"/>
      <c r="J31" s="2">
        <v>146</v>
      </c>
      <c r="K31" s="2">
        <v>36.85</v>
      </c>
      <c r="L31" s="2">
        <v>3.28</v>
      </c>
      <c r="M31" s="2"/>
      <c r="N31" s="2"/>
      <c r="O31" s="2"/>
      <c r="P31" s="2"/>
      <c r="Q31" s="2"/>
      <c r="R31" s="2">
        <v>367.25</v>
      </c>
      <c r="S31" s="2"/>
      <c r="T31" s="7">
        <v>8</v>
      </c>
    </row>
    <row r="32" spans="1:20" x14ac:dyDescent="0.25">
      <c r="A32" s="2">
        <v>30</v>
      </c>
      <c r="B32" s="2">
        <v>1384.51</v>
      </c>
      <c r="C32" s="2">
        <v>1217.51</v>
      </c>
      <c r="D32" s="2">
        <v>139.75</v>
      </c>
      <c r="E32" s="2">
        <v>7.25</v>
      </c>
      <c r="F32" s="2">
        <v>20</v>
      </c>
      <c r="G32" s="2">
        <v>570.73</v>
      </c>
      <c r="H32" s="2">
        <v>166.48</v>
      </c>
      <c r="I32" s="2"/>
      <c r="J32" s="2">
        <v>129.5</v>
      </c>
      <c r="K32" s="2">
        <v>25.83</v>
      </c>
      <c r="L32" s="2">
        <v>11.15</v>
      </c>
      <c r="M32" s="2"/>
      <c r="N32" s="2">
        <v>32</v>
      </c>
      <c r="O32" s="2"/>
      <c r="P32" s="2">
        <v>32</v>
      </c>
      <c r="Q32" s="2"/>
      <c r="R32" s="2">
        <v>372.25</v>
      </c>
      <c r="S32" s="2"/>
      <c r="T32" s="7"/>
    </row>
    <row r="33" spans="1:20" x14ac:dyDescent="0.25">
      <c r="A33" s="2">
        <v>31</v>
      </c>
      <c r="B33" s="2">
        <v>1329.92</v>
      </c>
      <c r="C33" s="2">
        <v>1162</v>
      </c>
      <c r="D33" s="2">
        <v>166.35</v>
      </c>
      <c r="E33" s="2">
        <v>0.28999999999999998</v>
      </c>
      <c r="F33" s="2">
        <v>1.28</v>
      </c>
      <c r="G33" s="2">
        <v>578.1</v>
      </c>
      <c r="H33" s="2">
        <v>114.6</v>
      </c>
      <c r="I33" s="2"/>
      <c r="J33" s="2">
        <v>88</v>
      </c>
      <c r="K33" s="2">
        <v>18.850000000000001</v>
      </c>
      <c r="L33" s="2">
        <v>7.75</v>
      </c>
      <c r="M33" s="2"/>
      <c r="N33" s="2"/>
      <c r="O33" s="2"/>
      <c r="P33" s="2"/>
      <c r="Q33" s="2"/>
      <c r="R33" s="2">
        <v>463.5</v>
      </c>
      <c r="S33" s="2"/>
      <c r="T33" s="7"/>
    </row>
    <row r="34" spans="1:20" x14ac:dyDescent="0.25">
      <c r="A34" s="2">
        <v>32</v>
      </c>
      <c r="B34" s="2">
        <v>1358.99</v>
      </c>
      <c r="C34" s="2">
        <v>1133.68</v>
      </c>
      <c r="D34" s="2">
        <v>220.37</v>
      </c>
      <c r="E34" s="2">
        <v>4.9400000000000004</v>
      </c>
      <c r="F34" s="2"/>
      <c r="G34" s="2">
        <v>563.47</v>
      </c>
      <c r="H34" s="2">
        <v>203.47</v>
      </c>
      <c r="I34" s="2"/>
      <c r="J34" s="2">
        <v>168</v>
      </c>
      <c r="K34" s="2">
        <v>25.47</v>
      </c>
      <c r="L34" s="2">
        <v>10</v>
      </c>
      <c r="M34" s="2"/>
      <c r="N34" s="2"/>
      <c r="O34" s="2"/>
      <c r="P34" s="2"/>
      <c r="Q34" s="2"/>
      <c r="R34" s="2">
        <v>360</v>
      </c>
      <c r="S34" s="2"/>
      <c r="T34" s="7">
        <v>27.93</v>
      </c>
    </row>
    <row r="35" spans="1:20" x14ac:dyDescent="0.25">
      <c r="A35" s="2">
        <v>33</v>
      </c>
      <c r="B35" s="2">
        <v>1476.16</v>
      </c>
      <c r="C35" s="2">
        <v>1254.01</v>
      </c>
      <c r="D35" s="2">
        <v>200.98</v>
      </c>
      <c r="E35" s="2">
        <v>21.17</v>
      </c>
      <c r="F35" s="2"/>
      <c r="G35" s="2">
        <v>375.41</v>
      </c>
      <c r="H35" s="2">
        <v>135.41</v>
      </c>
      <c r="I35" s="2"/>
      <c r="J35" s="2">
        <v>60.75</v>
      </c>
      <c r="K35" s="2">
        <v>44.96</v>
      </c>
      <c r="L35" s="2">
        <v>29.7</v>
      </c>
      <c r="M35" s="2"/>
      <c r="N35" s="2"/>
      <c r="O35" s="2"/>
      <c r="P35" s="2"/>
      <c r="Q35" s="2"/>
      <c r="R35" s="2">
        <v>240</v>
      </c>
      <c r="S35" s="2"/>
      <c r="T35" s="7">
        <v>16</v>
      </c>
    </row>
    <row r="36" spans="1:20" x14ac:dyDescent="0.25">
      <c r="A36" s="2">
        <v>34</v>
      </c>
      <c r="B36" s="2">
        <v>1483.52</v>
      </c>
      <c r="C36" s="2">
        <v>1288.97</v>
      </c>
      <c r="D36" s="2">
        <v>176</v>
      </c>
      <c r="E36" s="2">
        <v>18.55</v>
      </c>
      <c r="F36" s="2"/>
      <c r="G36" s="2">
        <v>352.21</v>
      </c>
      <c r="H36" s="2">
        <v>128.46</v>
      </c>
      <c r="I36" s="2"/>
      <c r="J36" s="2">
        <v>84.75</v>
      </c>
      <c r="K36" s="2">
        <v>43.71</v>
      </c>
      <c r="L36" s="2"/>
      <c r="M36" s="2"/>
      <c r="N36" s="2"/>
      <c r="O36" s="2"/>
      <c r="P36" s="2"/>
      <c r="Q36" s="2"/>
      <c r="R36" s="2">
        <v>223.75</v>
      </c>
      <c r="S36" s="2"/>
      <c r="T36" s="7">
        <v>37.47</v>
      </c>
    </row>
    <row r="37" spans="1:20" x14ac:dyDescent="0.25">
      <c r="A37" s="2">
        <v>35</v>
      </c>
      <c r="B37" s="2">
        <v>1452.77</v>
      </c>
      <c r="C37" s="2">
        <v>1275.98</v>
      </c>
      <c r="D37" s="2">
        <v>154</v>
      </c>
      <c r="E37" s="2">
        <v>14.79</v>
      </c>
      <c r="F37" s="2">
        <v>8</v>
      </c>
      <c r="G37" s="2">
        <v>356.57</v>
      </c>
      <c r="H37" s="2">
        <v>92.42</v>
      </c>
      <c r="I37" s="2"/>
      <c r="J37" s="2">
        <v>73.5</v>
      </c>
      <c r="K37" s="2">
        <v>18.920000000000002</v>
      </c>
      <c r="L37" s="2"/>
      <c r="M37" s="2"/>
      <c r="N37" s="2">
        <v>0.15</v>
      </c>
      <c r="O37" s="2">
        <v>0.15</v>
      </c>
      <c r="P37" s="2"/>
      <c r="Q37" s="2"/>
      <c r="R37" s="2">
        <v>264</v>
      </c>
      <c r="S37" s="2"/>
      <c r="T37" s="7">
        <v>16</v>
      </c>
    </row>
    <row r="38" spans="1:20" x14ac:dyDescent="0.25">
      <c r="A38" s="2">
        <v>36</v>
      </c>
      <c r="B38" s="2">
        <v>993.26</v>
      </c>
      <c r="C38" s="2">
        <v>869.29</v>
      </c>
      <c r="D38" s="2">
        <v>123.5</v>
      </c>
      <c r="E38" s="2"/>
      <c r="F38" s="2">
        <v>0.47</v>
      </c>
      <c r="G38" s="2">
        <v>779.45</v>
      </c>
      <c r="H38" s="2">
        <v>103.3</v>
      </c>
      <c r="I38" s="2"/>
      <c r="J38" s="2">
        <v>56</v>
      </c>
      <c r="K38" s="2">
        <v>26.3</v>
      </c>
      <c r="L38" s="2">
        <v>21</v>
      </c>
      <c r="M38" s="2"/>
      <c r="N38" s="2"/>
      <c r="O38" s="2"/>
      <c r="P38" s="2"/>
      <c r="Q38" s="2"/>
      <c r="R38" s="2">
        <v>315</v>
      </c>
      <c r="S38" s="2">
        <v>361.15</v>
      </c>
      <c r="T38" s="7">
        <v>16.079999999999998</v>
      </c>
    </row>
    <row r="39" spans="1:20" x14ac:dyDescent="0.25">
      <c r="A39" s="2">
        <v>37</v>
      </c>
      <c r="B39" s="2">
        <v>1342.2</v>
      </c>
      <c r="C39" s="2">
        <v>1131.17</v>
      </c>
      <c r="D39" s="2">
        <v>152.22999999999999</v>
      </c>
      <c r="E39" s="2">
        <v>54.8</v>
      </c>
      <c r="F39" s="2">
        <v>4</v>
      </c>
      <c r="G39" s="2">
        <v>526.57000000000005</v>
      </c>
      <c r="H39" s="2">
        <v>182.82</v>
      </c>
      <c r="I39" s="2"/>
      <c r="J39" s="2">
        <v>98</v>
      </c>
      <c r="K39" s="2">
        <v>44.82</v>
      </c>
      <c r="L39" s="2">
        <v>40</v>
      </c>
      <c r="M39" s="2"/>
      <c r="N39" s="2"/>
      <c r="O39" s="2"/>
      <c r="P39" s="2"/>
      <c r="Q39" s="2"/>
      <c r="R39" s="2">
        <v>343.75</v>
      </c>
      <c r="S39" s="2"/>
      <c r="T39" s="7">
        <v>12.28</v>
      </c>
    </row>
    <row r="40" spans="1:20" x14ac:dyDescent="0.25">
      <c r="A40" s="2">
        <v>38</v>
      </c>
      <c r="B40" s="2">
        <v>1280.07</v>
      </c>
      <c r="C40" s="2">
        <v>1073.75</v>
      </c>
      <c r="D40" s="2">
        <v>136.75</v>
      </c>
      <c r="E40" s="2">
        <v>53.24</v>
      </c>
      <c r="F40" s="2">
        <v>16.329999999999998</v>
      </c>
      <c r="G40" s="2">
        <v>539.14</v>
      </c>
      <c r="H40" s="2">
        <v>131.38999999999999</v>
      </c>
      <c r="I40" s="2"/>
      <c r="J40" s="2">
        <v>85.5</v>
      </c>
      <c r="K40" s="2">
        <v>4.8899999999999997</v>
      </c>
      <c r="L40" s="2">
        <v>41</v>
      </c>
      <c r="M40" s="2"/>
      <c r="N40" s="2"/>
      <c r="O40" s="2"/>
      <c r="P40" s="2"/>
      <c r="Q40" s="2"/>
      <c r="R40" s="2">
        <v>407.75</v>
      </c>
      <c r="S40" s="2"/>
      <c r="T40" s="7">
        <v>43</v>
      </c>
    </row>
    <row r="41" spans="1:20" x14ac:dyDescent="0.25">
      <c r="A41" s="2">
        <v>39</v>
      </c>
      <c r="B41" s="2">
        <v>1342.84</v>
      </c>
      <c r="C41" s="2">
        <v>1167.68</v>
      </c>
      <c r="D41" s="2">
        <v>148.25</v>
      </c>
      <c r="E41" s="2">
        <v>13.18</v>
      </c>
      <c r="F41" s="2">
        <v>13.73</v>
      </c>
      <c r="G41" s="2">
        <v>736.79</v>
      </c>
      <c r="H41" s="2">
        <v>147.79</v>
      </c>
      <c r="I41" s="2"/>
      <c r="J41" s="2">
        <v>76.75</v>
      </c>
      <c r="K41" s="2">
        <v>31.04</v>
      </c>
      <c r="L41" s="2">
        <v>40</v>
      </c>
      <c r="M41" s="2"/>
      <c r="N41" s="2"/>
      <c r="O41" s="2"/>
      <c r="P41" s="2"/>
      <c r="Q41" s="2"/>
      <c r="R41" s="2">
        <v>240</v>
      </c>
      <c r="S41" s="2">
        <v>349</v>
      </c>
      <c r="T41" s="7"/>
    </row>
    <row r="42" spans="1:20" x14ac:dyDescent="0.25">
      <c r="A42" s="2">
        <v>40</v>
      </c>
      <c r="B42" s="2">
        <v>1004.03</v>
      </c>
      <c r="C42" s="2">
        <v>830.69</v>
      </c>
      <c r="D42" s="2">
        <v>140.38999999999999</v>
      </c>
      <c r="E42" s="2"/>
      <c r="F42" s="2">
        <v>32.950000000000003</v>
      </c>
      <c r="G42" s="2">
        <v>386.64</v>
      </c>
      <c r="H42" s="2">
        <v>114.64</v>
      </c>
      <c r="I42" s="2"/>
      <c r="J42" s="2">
        <v>24</v>
      </c>
      <c r="K42" s="2">
        <v>50.64</v>
      </c>
      <c r="L42" s="2">
        <v>40</v>
      </c>
      <c r="M42" s="2"/>
      <c r="N42" s="2"/>
      <c r="O42" s="2"/>
      <c r="P42" s="2"/>
      <c r="Q42" s="2"/>
      <c r="R42" s="2">
        <v>264</v>
      </c>
      <c r="S42" s="2">
        <v>8</v>
      </c>
      <c r="T42" s="7">
        <v>12</v>
      </c>
    </row>
    <row r="43" spans="1:20" x14ac:dyDescent="0.25">
      <c r="A43" s="2">
        <v>41</v>
      </c>
      <c r="B43" s="2">
        <v>1036.6500000000001</v>
      </c>
      <c r="C43" s="2">
        <v>874.6</v>
      </c>
      <c r="D43" s="2">
        <v>122.25</v>
      </c>
      <c r="E43" s="2">
        <v>25.55</v>
      </c>
      <c r="F43" s="2">
        <v>14.25</v>
      </c>
      <c r="G43" s="2">
        <v>686.82</v>
      </c>
      <c r="H43" s="2">
        <v>86.94</v>
      </c>
      <c r="I43" s="2"/>
      <c r="J43" s="2">
        <v>24</v>
      </c>
      <c r="K43" s="2">
        <v>30.94</v>
      </c>
      <c r="L43" s="2">
        <v>32</v>
      </c>
      <c r="M43" s="2"/>
      <c r="N43" s="2"/>
      <c r="O43" s="2"/>
      <c r="P43" s="2"/>
      <c r="Q43" s="2"/>
      <c r="R43" s="2">
        <v>243</v>
      </c>
      <c r="S43" s="2">
        <v>356.88</v>
      </c>
      <c r="T43" s="7">
        <v>11.17</v>
      </c>
    </row>
    <row r="44" spans="1:20" x14ac:dyDescent="0.25">
      <c r="A44" s="2">
        <v>42</v>
      </c>
      <c r="B44" s="2">
        <v>1408.08</v>
      </c>
      <c r="C44" s="2">
        <v>1164.1600000000001</v>
      </c>
      <c r="D44" s="2">
        <v>176.12</v>
      </c>
      <c r="E44" s="2">
        <v>67.8</v>
      </c>
      <c r="F44" s="2"/>
      <c r="G44" s="2">
        <v>263.89999999999998</v>
      </c>
      <c r="H44" s="2">
        <v>159.9</v>
      </c>
      <c r="I44" s="2"/>
      <c r="J44" s="2">
        <v>90</v>
      </c>
      <c r="K44" s="2">
        <v>29.9</v>
      </c>
      <c r="L44" s="2">
        <v>40</v>
      </c>
      <c r="M44" s="2"/>
      <c r="N44" s="2"/>
      <c r="O44" s="2"/>
      <c r="P44" s="2"/>
      <c r="Q44" s="2"/>
      <c r="R44" s="2">
        <v>104</v>
      </c>
      <c r="S44" s="2"/>
      <c r="T44" s="7">
        <v>20</v>
      </c>
    </row>
    <row r="45" spans="1:20" x14ac:dyDescent="0.25">
      <c r="A45" s="2">
        <v>43</v>
      </c>
      <c r="B45" s="2">
        <v>1472.55</v>
      </c>
      <c r="C45" s="2">
        <v>1271.1400000000001</v>
      </c>
      <c r="D45" s="2">
        <v>172.68</v>
      </c>
      <c r="E45" s="2">
        <v>24.73</v>
      </c>
      <c r="F45" s="2">
        <v>4</v>
      </c>
      <c r="G45" s="2">
        <v>266.94</v>
      </c>
      <c r="H45" s="2">
        <v>135.86000000000001</v>
      </c>
      <c r="I45" s="2"/>
      <c r="J45" s="2">
        <v>41.5</v>
      </c>
      <c r="K45" s="2">
        <v>41.86</v>
      </c>
      <c r="L45" s="2">
        <v>52.5</v>
      </c>
      <c r="M45" s="2"/>
      <c r="N45" s="2">
        <v>3.08</v>
      </c>
      <c r="O45" s="2"/>
      <c r="P45" s="2">
        <v>3.08</v>
      </c>
      <c r="Q45" s="2"/>
      <c r="R45" s="2">
        <v>128</v>
      </c>
      <c r="S45" s="2"/>
      <c r="T45" s="7">
        <v>0.37</v>
      </c>
    </row>
    <row r="46" spans="1:20" x14ac:dyDescent="0.25">
      <c r="A46" s="2">
        <v>44</v>
      </c>
      <c r="B46" s="2">
        <v>1470.47</v>
      </c>
      <c r="C46" s="2">
        <v>1235.79</v>
      </c>
      <c r="D46" s="2">
        <v>194.25</v>
      </c>
      <c r="E46" s="2">
        <v>23.65</v>
      </c>
      <c r="F46" s="2">
        <v>16.78</v>
      </c>
      <c r="G46" s="2">
        <v>305.39</v>
      </c>
      <c r="H46" s="2">
        <v>141.38999999999999</v>
      </c>
      <c r="I46" s="2"/>
      <c r="J46" s="2">
        <v>43</v>
      </c>
      <c r="K46" s="2">
        <v>58.39</v>
      </c>
      <c r="L46" s="2">
        <v>40</v>
      </c>
      <c r="M46" s="2"/>
      <c r="N46" s="2"/>
      <c r="O46" s="2"/>
      <c r="P46" s="2"/>
      <c r="Q46" s="2"/>
      <c r="R46" s="2">
        <v>164</v>
      </c>
      <c r="S46" s="2"/>
      <c r="T46" s="7">
        <v>87</v>
      </c>
    </row>
    <row r="47" spans="1:20" x14ac:dyDescent="0.25">
      <c r="A47" s="2">
        <v>45</v>
      </c>
      <c r="B47" s="2">
        <v>1545.62</v>
      </c>
      <c r="C47" s="2">
        <v>1274.02</v>
      </c>
      <c r="D47" s="2">
        <v>209.75</v>
      </c>
      <c r="E47" s="2">
        <v>42.92</v>
      </c>
      <c r="F47" s="2">
        <v>18.93</v>
      </c>
      <c r="G47" s="2">
        <v>597.27</v>
      </c>
      <c r="H47" s="2">
        <v>140.66999999999999</v>
      </c>
      <c r="I47" s="2"/>
      <c r="J47" s="2">
        <v>36.75</v>
      </c>
      <c r="K47" s="2">
        <v>23.92</v>
      </c>
      <c r="L47" s="2">
        <v>80</v>
      </c>
      <c r="M47" s="2"/>
      <c r="N47" s="2"/>
      <c r="O47" s="2"/>
      <c r="P47" s="2"/>
      <c r="Q47" s="2"/>
      <c r="R47" s="2">
        <v>92.75</v>
      </c>
      <c r="S47" s="2">
        <v>363.85</v>
      </c>
      <c r="T47" s="7">
        <v>45.98</v>
      </c>
    </row>
    <row r="48" spans="1:20" x14ac:dyDescent="0.25">
      <c r="A48" s="2">
        <v>46</v>
      </c>
      <c r="B48" s="2">
        <v>1170.96</v>
      </c>
      <c r="C48" s="2">
        <v>891.66</v>
      </c>
      <c r="D48" s="2">
        <v>131.79</v>
      </c>
      <c r="E48" s="2">
        <v>30.93</v>
      </c>
      <c r="F48" s="2">
        <v>116.58</v>
      </c>
      <c r="G48" s="2">
        <v>389.75</v>
      </c>
      <c r="H48" s="2">
        <v>119.75</v>
      </c>
      <c r="I48" s="2"/>
      <c r="J48" s="2">
        <v>16</v>
      </c>
      <c r="K48" s="2">
        <v>39.75</v>
      </c>
      <c r="L48" s="2">
        <v>64</v>
      </c>
      <c r="M48" s="2"/>
      <c r="N48" s="2"/>
      <c r="O48" s="2"/>
      <c r="P48" s="2"/>
      <c r="Q48" s="2"/>
      <c r="R48" s="2">
        <v>262</v>
      </c>
      <c r="S48" s="2">
        <v>8</v>
      </c>
      <c r="T48" s="7">
        <v>4</v>
      </c>
    </row>
    <row r="49" spans="1:20" x14ac:dyDescent="0.25">
      <c r="A49" s="2">
        <v>47</v>
      </c>
      <c r="B49" s="2">
        <v>1516.91</v>
      </c>
      <c r="C49" s="2">
        <v>1252.96</v>
      </c>
      <c r="D49" s="2">
        <v>222.53</v>
      </c>
      <c r="E49" s="2">
        <v>17.420000000000002</v>
      </c>
      <c r="F49" s="2">
        <v>24</v>
      </c>
      <c r="G49" s="2">
        <v>228.04</v>
      </c>
      <c r="H49" s="2">
        <v>180.04</v>
      </c>
      <c r="I49" s="2"/>
      <c r="J49" s="2">
        <v>64</v>
      </c>
      <c r="K49" s="2">
        <v>36.04</v>
      </c>
      <c r="L49" s="2">
        <v>80</v>
      </c>
      <c r="M49" s="2"/>
      <c r="N49" s="2"/>
      <c r="O49" s="2"/>
      <c r="P49" s="2"/>
      <c r="Q49" s="2"/>
      <c r="R49" s="2">
        <v>48</v>
      </c>
      <c r="S49" s="2"/>
      <c r="T49" s="7">
        <v>27.18</v>
      </c>
    </row>
    <row r="50" spans="1:20" x14ac:dyDescent="0.25">
      <c r="A50" s="2">
        <v>48</v>
      </c>
      <c r="B50" s="2">
        <v>1546.85</v>
      </c>
      <c r="C50" s="2">
        <v>1354.6</v>
      </c>
      <c r="D50" s="2">
        <v>174.75</v>
      </c>
      <c r="E50" s="2"/>
      <c r="F50" s="2">
        <v>17.5</v>
      </c>
      <c r="G50" s="2">
        <v>135.72</v>
      </c>
      <c r="H50" s="2">
        <v>131.72</v>
      </c>
      <c r="I50" s="2"/>
      <c r="J50" s="2">
        <v>26</v>
      </c>
      <c r="K50" s="2">
        <v>25.72</v>
      </c>
      <c r="L50" s="2">
        <v>80</v>
      </c>
      <c r="M50" s="2"/>
      <c r="N50" s="2"/>
      <c r="O50" s="2"/>
      <c r="P50" s="2"/>
      <c r="Q50" s="2"/>
      <c r="R50" s="2">
        <v>4</v>
      </c>
      <c r="S50" s="2"/>
      <c r="T50" s="7">
        <v>16.78</v>
      </c>
    </row>
    <row r="51" spans="1:20" x14ac:dyDescent="0.25">
      <c r="A51" s="2">
        <v>49</v>
      </c>
      <c r="B51" s="2">
        <v>1556.42</v>
      </c>
      <c r="C51" s="2">
        <v>1338.37</v>
      </c>
      <c r="D51" s="2">
        <v>205.55</v>
      </c>
      <c r="E51" s="2"/>
      <c r="F51" s="2">
        <v>12.5</v>
      </c>
      <c r="G51" s="2">
        <v>144.44999999999999</v>
      </c>
      <c r="H51" s="2">
        <v>136.44999999999999</v>
      </c>
      <c r="I51" s="2"/>
      <c r="J51" s="2">
        <v>48</v>
      </c>
      <c r="K51" s="2">
        <v>40.450000000000003</v>
      </c>
      <c r="L51" s="2">
        <v>48</v>
      </c>
      <c r="M51" s="2"/>
      <c r="N51" s="2"/>
      <c r="O51" s="2"/>
      <c r="P51" s="2"/>
      <c r="Q51" s="2"/>
      <c r="R51" s="2">
        <v>8</v>
      </c>
      <c r="S51" s="2"/>
      <c r="T51" s="7">
        <v>6.7</v>
      </c>
    </row>
    <row r="52" spans="1:20" x14ac:dyDescent="0.25">
      <c r="A52" s="2">
        <v>50</v>
      </c>
      <c r="B52" s="2">
        <v>1556.56</v>
      </c>
      <c r="C52" s="2">
        <v>1278.2</v>
      </c>
      <c r="D52" s="2">
        <v>223.56</v>
      </c>
      <c r="E52" s="2">
        <v>52.8</v>
      </c>
      <c r="F52" s="2">
        <v>2</v>
      </c>
      <c r="G52" s="2">
        <v>196.02</v>
      </c>
      <c r="H52" s="2">
        <v>188.02</v>
      </c>
      <c r="I52" s="2"/>
      <c r="J52" s="2">
        <v>68</v>
      </c>
      <c r="K52" s="2">
        <v>40.020000000000003</v>
      </c>
      <c r="L52" s="2">
        <v>80</v>
      </c>
      <c r="M52" s="2"/>
      <c r="N52" s="2"/>
      <c r="O52" s="2"/>
      <c r="P52" s="2"/>
      <c r="Q52" s="2"/>
      <c r="R52" s="2">
        <v>8</v>
      </c>
      <c r="S52" s="2"/>
      <c r="T52" s="7">
        <v>40</v>
      </c>
    </row>
    <row r="53" spans="1:20" x14ac:dyDescent="0.25">
      <c r="A53" s="2">
        <v>51</v>
      </c>
      <c r="B53" s="2">
        <v>1610</v>
      </c>
      <c r="C53" s="2">
        <v>1329.42</v>
      </c>
      <c r="D53" s="2">
        <v>214.02</v>
      </c>
      <c r="E53" s="2">
        <v>66.56</v>
      </c>
      <c r="F53" s="2"/>
      <c r="G53" s="2">
        <v>237.25</v>
      </c>
      <c r="H53" s="2">
        <v>181.25</v>
      </c>
      <c r="I53" s="2"/>
      <c r="J53" s="2">
        <v>66.75</v>
      </c>
      <c r="K53" s="2">
        <v>34.5</v>
      </c>
      <c r="L53" s="2">
        <v>80</v>
      </c>
      <c r="M53" s="2"/>
      <c r="N53" s="2"/>
      <c r="O53" s="2"/>
      <c r="P53" s="2"/>
      <c r="Q53" s="2">
        <v>16</v>
      </c>
      <c r="R53" s="2">
        <v>40</v>
      </c>
      <c r="S53" s="2"/>
      <c r="T53" s="7">
        <v>18.63</v>
      </c>
    </row>
    <row r="54" spans="1:20" x14ac:dyDescent="0.25">
      <c r="A54" s="2">
        <v>52</v>
      </c>
      <c r="B54" s="2">
        <v>670.16</v>
      </c>
      <c r="C54" s="2">
        <v>571.66</v>
      </c>
      <c r="D54" s="2">
        <v>65.5</v>
      </c>
      <c r="E54" s="2">
        <v>16</v>
      </c>
      <c r="F54" s="2">
        <v>17</v>
      </c>
      <c r="G54" s="2">
        <v>1299.32</v>
      </c>
      <c r="H54" s="2">
        <v>123.11</v>
      </c>
      <c r="I54" s="2"/>
      <c r="J54" s="2">
        <v>57.75</v>
      </c>
      <c r="K54" s="2">
        <v>17.36</v>
      </c>
      <c r="L54" s="2">
        <v>48</v>
      </c>
      <c r="M54" s="2"/>
      <c r="N54" s="2"/>
      <c r="O54" s="2"/>
      <c r="P54" s="2"/>
      <c r="Q54" s="2">
        <v>24</v>
      </c>
      <c r="R54" s="2">
        <v>350.25</v>
      </c>
      <c r="S54" s="2">
        <v>801.96</v>
      </c>
      <c r="T54" s="7">
        <v>9.56</v>
      </c>
    </row>
    <row r="55" spans="1:20" x14ac:dyDescent="0.25">
      <c r="A55" s="8">
        <v>53</v>
      </c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9"/>
    </row>
    <row r="57" spans="1:20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</row>
    <row r="58" spans="1:20" x14ac:dyDescent="0.25">
      <c r="A58" s="1" t="s">
        <v>28</v>
      </c>
    </row>
    <row r="60" spans="1:20" x14ac:dyDescent="0.25">
      <c r="A60" s="5" t="s">
        <v>31</v>
      </c>
      <c r="B60" s="5" t="s">
        <v>18</v>
      </c>
      <c r="C60" s="5" t="s">
        <v>19</v>
      </c>
      <c r="D60" s="5" t="s">
        <v>20</v>
      </c>
      <c r="E60" s="5" t="s">
        <v>21</v>
      </c>
      <c r="F60" s="5" t="s">
        <v>22</v>
      </c>
      <c r="G60" s="5" t="s">
        <v>23</v>
      </c>
      <c r="H60" s="5" t="s">
        <v>24</v>
      </c>
      <c r="I60" s="5" t="s">
        <v>25</v>
      </c>
      <c r="J60" s="5" t="s">
        <v>7</v>
      </c>
      <c r="K60" s="5" t="s">
        <v>26</v>
      </c>
      <c r="L60" s="10" t="s">
        <v>27</v>
      </c>
      <c r="M60" s="4"/>
      <c r="N60" s="4"/>
      <c r="O60" s="4"/>
      <c r="P60" s="4"/>
      <c r="Q60" s="4"/>
      <c r="R60" s="4"/>
      <c r="S60" s="4"/>
    </row>
    <row r="61" spans="1:20" x14ac:dyDescent="0.25">
      <c r="A61" s="5">
        <v>0</v>
      </c>
      <c r="B61" s="12" cm="1">
        <f t="array" ref="B61">IFERROR( INDEX(Tableau1[],MATCH(Tableau2[[#This Row],[2 023]:[2 023]],ColAnnee,0), MATCH(Tableau2[[#Headers], [Heures Travaillees]], Tableau1[#Headers], 0)), "")</f>
        <v>0</v>
      </c>
      <c r="C61" s="12" cm="1">
        <f t="array" ref="C61">IFERROR( INDEX(Tableau1[],MATCH(Tableau2[[#This Row],[2 023]:[2 023]],ColAnnee,0), MATCH(Tableau2[[#Headers], [Heures Temporaires]], Tableau1[#Headers], 0)), "")</f>
        <v>0</v>
      </c>
      <c r="D61" s="12" cm="1">
        <f t="array" ref="D61">IFERROR( INDEX(Tableau1[],MATCH(Tableau2[[#This Row],[2 023]:[2 023]],ColAnnee,0), MATCH(Tableau2[[#Headers], [Heures Supplementaires]], Tableau1[#Headers], 0)), "")</f>
        <v>0</v>
      </c>
      <c r="E61" s="12" t="str" cm="1">
        <f t="array" ref="E61">IFERROR( INDEX(Tableau1[],MATCH(Tableau2[[#This Row],[2 023]:[2 023]],ColAnnee,0), MATCH(Tableau2[[#Headers], [JP Planifie]], Tableau1[#Headers], 0)), "")</f>
        <v/>
      </c>
      <c r="F61" s="12" t="str" cm="1">
        <f t="array" ref="F61">IFERROR( INDEX(Tableau1[],MATCH(Tableau2[[#This Row],[2 023]:[2 023]],ColAnnee,0), MATCH(Tableau2[[#Headers], [JP Urgent]], Tableau1[#Headers], 0)), "")</f>
        <v/>
      </c>
      <c r="G61" s="12" t="str" cm="1">
        <f t="array" ref="G61">IFERROR( INDEX(Tableau1[],MATCH(Tableau2[[#This Row],[2 023]:[2 023]],ColAnnee,0), MATCH(Tableau2[[#Headers], [PAICD]], Tableau1[#Headers], 0)), "")</f>
        <v/>
      </c>
      <c r="H61" s="12" cm="1">
        <f t="array" ref="H61">IFERROR( INDEX(Tableau1[],MATCH(Tableau2[[#This Row],[2 023]:[2 023]],ColAnnee,0), MATCH(Tableau2[[#Headers], [Conge Special]], Tableau1[#Headers], 0)), "")</f>
        <v>0</v>
      </c>
      <c r="I61" s="12" t="str" cm="1">
        <f t="array" ref="I61">IFERROR( INDEX(Tableau1[],MATCH(Tableau2[[#This Row],[2 023]:[2 023]],ColAnnee,0), MATCH(Tableau2[[#Headers], [Absenteisme]], Tableau1[#Headers], 0)), "")</f>
        <v/>
      </c>
      <c r="J61" s="12" cm="1">
        <f t="array" ref="J61">IFERROR( INDEX(Tableau1[],MATCH(Tableau2[[#This Row],[2 023]:[2 023]],ColAnnee,0), MATCH(Tableau2[[#Headers], [Accident du travail]], Tableau1[#Headers], 0)), "")</f>
        <v>0</v>
      </c>
      <c r="K61" s="12" t="str" cm="1">
        <f t="array" ref="K61">IFERROR( INDEX(Tableau1[],MATCH(Tableau2[[#This Row],[2 023]:[2 023]],ColAnnee,0), MATCH(Tableau2[[#Headers], [Conge sans Solde]], Tableau1[#Headers], 0)), "")</f>
        <v/>
      </c>
      <c r="L61" s="12" t="str" cm="1">
        <f t="array" ref="L61">IFERROR( INDEX(Tableau1[],MATCH(Tableau2[[#This Row],[2 023]:[2 023]],ColAnnee,0), MATCH(Tableau2[[#Headers], [Year]], Tableau1[#Headers], 0)), "")</f>
        <v/>
      </c>
      <c r="M61" s="4"/>
      <c r="N61" s="4"/>
      <c r="O61" s="4"/>
      <c r="P61" s="4"/>
      <c r="Q61" s="4"/>
      <c r="R61" s="4"/>
      <c r="S61" s="4"/>
    </row>
    <row r="62" spans="1:20" x14ac:dyDescent="0.25">
      <c r="A62" s="5">
        <v>1</v>
      </c>
      <c r="B62" s="12" cm="1">
        <f t="array" ref="B62">IFERROR( INDEX(Tableau1[],MATCH(Tableau2[[#This Row],[2 023]:[2 023]],ColAnnee,0), MATCH(Tableau2[[#Headers], [Heures Travaillees]], Tableau1[#Headers], 0)), "")</f>
        <v>813.1</v>
      </c>
      <c r="C62" s="12" cm="1">
        <f t="array" ref="C62">IFERROR( INDEX(Tableau1[],MATCH(Tableau2[[#This Row],[2 023]:[2 023]],ColAnnee,0), MATCH(Tableau2[[#Headers], [Heures Temporaires]], Tableau1[#Headers], 0)), "")</f>
        <v>0</v>
      </c>
      <c r="D62" s="12" cm="1">
        <f t="array" ref="D62">IFERROR( INDEX(Tableau1[],MATCH(Tableau2[[#This Row],[2 023]:[2 023]],ColAnnee,0), MATCH(Tableau2[[#Headers], [Heures Supplementaires]], Tableau1[#Headers], 0)), "")</f>
        <v>0</v>
      </c>
      <c r="E62" s="12" t="str" cm="1">
        <f t="array" ref="E62">IFERROR( INDEX(Tableau1[],MATCH(Tableau2[[#This Row],[2 023]:[2 023]],ColAnnee,0), MATCH(Tableau2[[#Headers], [JP Planifie]], Tableau1[#Headers], 0)), "")</f>
        <v/>
      </c>
      <c r="F62" s="12" t="str" cm="1">
        <f t="array" ref="F62">IFERROR( INDEX(Tableau1[],MATCH(Tableau2[[#This Row],[2 023]:[2 023]],ColAnnee,0), MATCH(Tableau2[[#Headers], [JP Urgent]], Tableau1[#Headers], 0)), "")</f>
        <v/>
      </c>
      <c r="G62" s="12" t="str" cm="1">
        <f t="array" ref="G62">IFERROR( INDEX(Tableau1[],MATCH(Tableau2[[#This Row],[2 023]:[2 023]],ColAnnee,0), MATCH(Tableau2[[#Headers], [PAICD]], Tableau1[#Headers], 0)), "")</f>
        <v/>
      </c>
      <c r="H62" s="12" cm="1">
        <f t="array" ref="H62">IFERROR( INDEX(Tableau1[],MATCH(Tableau2[[#This Row],[2 023]:[2 023]],ColAnnee,0), MATCH(Tableau2[[#Headers], [Conge Special]], Tableau1[#Headers], 0)), "")</f>
        <v>0</v>
      </c>
      <c r="I62" s="12" t="str" cm="1">
        <f t="array" ref="I62">IFERROR( INDEX(Tableau1[],MATCH(Tableau2[[#This Row],[2 023]:[2 023]],ColAnnee,0), MATCH(Tableau2[[#Headers], [Absenteisme]], Tableau1[#Headers], 0)), "")</f>
        <v/>
      </c>
      <c r="J62" s="12" cm="1">
        <f t="array" ref="J62">IFERROR( INDEX(Tableau1[],MATCH(Tableau2[[#This Row],[2 023]:[2 023]],ColAnnee,0), MATCH(Tableau2[[#Headers], [Accident du travail]], Tableau1[#Headers], 0)), "")</f>
        <v>32</v>
      </c>
      <c r="K62" s="12" t="str" cm="1">
        <f t="array" ref="K62">IFERROR( INDEX(Tableau1[],MATCH(Tableau2[[#This Row],[2 023]:[2 023]],ColAnnee,0), MATCH(Tableau2[[#Headers], [Conge sans Solde]], Tableau1[#Headers], 0)), "")</f>
        <v/>
      </c>
      <c r="L62" s="12" t="str" cm="1">
        <f t="array" ref="L62">IFERROR( INDEX(Tableau1[],MATCH(Tableau2[[#This Row],[2 023]:[2 023]],ColAnnee,0), MATCH(Tableau2[[#Headers], [Year]], Tableau1[#Headers], 0)), "")</f>
        <v/>
      </c>
      <c r="M62" s="4"/>
      <c r="N62" s="4"/>
      <c r="O62" s="4"/>
      <c r="P62" s="4"/>
      <c r="Q62" s="4"/>
      <c r="R62" s="4"/>
      <c r="S62" s="4"/>
    </row>
    <row r="63" spans="1:20" x14ac:dyDescent="0.25">
      <c r="A63" s="5">
        <v>2</v>
      </c>
      <c r="B63" s="12" cm="1">
        <f t="array" ref="B63">IFERROR( INDEX(Tableau1[],MATCH(Tableau2[[#This Row],[2 023]:[2 023]],ColAnnee,0), MATCH(Tableau2[[#Headers], [Heures Travaillees]], Tableau1[#Headers], 0)), "")</f>
        <v>1329.18</v>
      </c>
      <c r="C63" s="12" cm="1">
        <f t="array" ref="C63">IFERROR( INDEX(Tableau1[],MATCH(Tableau2[[#This Row],[2 023]:[2 023]],ColAnnee,0), MATCH(Tableau2[[#Headers], [Heures Temporaires]], Tableau1[#Headers], 0)), "")</f>
        <v>0</v>
      </c>
      <c r="D63" s="12" cm="1">
        <f t="array" ref="D63">IFERROR( INDEX(Tableau1[],MATCH(Tableau2[[#This Row],[2 023]:[2 023]],ColAnnee,0), MATCH(Tableau2[[#Headers], [Heures Supplementaires]], Tableau1[#Headers], 0)), "")</f>
        <v>0</v>
      </c>
      <c r="E63" s="12" t="str" cm="1">
        <f t="array" ref="E63">IFERROR( INDEX(Tableau1[],MATCH(Tableau2[[#This Row],[2 023]:[2 023]],ColAnnee,0), MATCH(Tableau2[[#Headers], [JP Planifie]], Tableau1[#Headers], 0)), "")</f>
        <v/>
      </c>
      <c r="F63" s="12" t="str" cm="1">
        <f t="array" ref="F63">IFERROR( INDEX(Tableau1[],MATCH(Tableau2[[#This Row],[2 023]:[2 023]],ColAnnee,0), MATCH(Tableau2[[#Headers], [JP Urgent]], Tableau1[#Headers], 0)), "")</f>
        <v/>
      </c>
      <c r="G63" s="12" t="str" cm="1">
        <f t="array" ref="G63">IFERROR( INDEX(Tableau1[],MATCH(Tableau2[[#This Row],[2 023]:[2 023]],ColAnnee,0), MATCH(Tableau2[[#Headers], [PAICD]], Tableau1[#Headers], 0)), "")</f>
        <v/>
      </c>
      <c r="H63" s="12" cm="1">
        <f t="array" ref="H63">IFERROR( INDEX(Tableau1[],MATCH(Tableau2[[#This Row],[2 023]:[2 023]],ColAnnee,0), MATCH(Tableau2[[#Headers], [Conge Special]], Tableau1[#Headers], 0)), "")</f>
        <v>0</v>
      </c>
      <c r="I63" s="12" t="str" cm="1">
        <f t="array" ref="I63">IFERROR( INDEX(Tableau1[],MATCH(Tableau2[[#This Row],[2 023]:[2 023]],ColAnnee,0), MATCH(Tableau2[[#Headers], [Absenteisme]], Tableau1[#Headers], 0)), "")</f>
        <v/>
      </c>
      <c r="J63" s="12" cm="1">
        <f t="array" ref="J63">IFERROR( INDEX(Tableau1[],MATCH(Tableau2[[#This Row],[2 023]:[2 023]],ColAnnee,0), MATCH(Tableau2[[#Headers], [Accident du travail]], Tableau1[#Headers], 0)), "")</f>
        <v>16</v>
      </c>
      <c r="K63" s="12" t="str" cm="1">
        <f t="array" ref="K63">IFERROR( INDEX(Tableau1[],MATCH(Tableau2[[#This Row],[2 023]:[2 023]],ColAnnee,0), MATCH(Tableau2[[#Headers], [Conge sans Solde]], Tableau1[#Headers], 0)), "")</f>
        <v/>
      </c>
      <c r="L63" s="12" t="str" cm="1">
        <f t="array" ref="L63">IFERROR( INDEX(Tableau1[],MATCH(Tableau2[[#This Row],[2 023]:[2 023]],ColAnnee,0), MATCH(Tableau2[[#Headers], [Year]], Tableau1[#Headers], 0)), "")</f>
        <v/>
      </c>
      <c r="M63" s="4"/>
      <c r="N63" s="4"/>
      <c r="O63" s="4"/>
      <c r="P63" s="4"/>
      <c r="Q63" s="4"/>
      <c r="R63" s="4"/>
      <c r="S63" s="4"/>
    </row>
    <row r="64" spans="1:20" x14ac:dyDescent="0.25">
      <c r="A64" s="5">
        <v>3</v>
      </c>
      <c r="B64" s="12" cm="1">
        <f t="array" ref="B64">IFERROR( INDEX(Tableau1[],MATCH(Tableau2[[#This Row],[2 023]:[2 023]],ColAnnee,0), MATCH(Tableau2[[#Headers], [Heures Travaillees]], Tableau1[#Headers], 0)), "")</f>
        <v>1402.75</v>
      </c>
      <c r="C64" s="12" cm="1">
        <f t="array" ref="C64">IFERROR( INDEX(Tableau1[],MATCH(Tableau2[[#This Row],[2 023]:[2 023]],ColAnnee,0), MATCH(Tableau2[[#Headers], [Heures Temporaires]], Tableau1[#Headers], 0)), "")</f>
        <v>13.6</v>
      </c>
      <c r="D64" s="12" cm="1">
        <f t="array" ref="D64">IFERROR( INDEX(Tableau1[],MATCH(Tableau2[[#This Row],[2 023]:[2 023]],ColAnnee,0), MATCH(Tableau2[[#Headers], [Heures Supplementaires]], Tableau1[#Headers], 0)), "")</f>
        <v>1.6</v>
      </c>
      <c r="E64" s="12" t="str" cm="1">
        <f t="array" ref="E64">IFERROR( INDEX(Tableau1[],MATCH(Tableau2[[#This Row],[2 023]:[2 023]],ColAnnee,0), MATCH(Tableau2[[#Headers], [JP Planifie]], Tableau1[#Headers], 0)), "")</f>
        <v/>
      </c>
      <c r="F64" s="12" t="str" cm="1">
        <f t="array" ref="F64">IFERROR( INDEX(Tableau1[],MATCH(Tableau2[[#This Row],[2 023]:[2 023]],ColAnnee,0), MATCH(Tableau2[[#Headers], [JP Urgent]], Tableau1[#Headers], 0)), "")</f>
        <v/>
      </c>
      <c r="G64" s="12" t="str" cm="1">
        <f t="array" ref="G64">IFERROR( INDEX(Tableau1[],MATCH(Tableau2[[#This Row],[2 023]:[2 023]],ColAnnee,0), MATCH(Tableau2[[#Headers], [PAICD]], Tableau1[#Headers], 0)), "")</f>
        <v/>
      </c>
      <c r="H64" s="12" cm="1">
        <f t="array" ref="H64">IFERROR( INDEX(Tableau1[],MATCH(Tableau2[[#This Row],[2 023]:[2 023]],ColAnnee,0), MATCH(Tableau2[[#Headers], [Conge Special]], Tableau1[#Headers], 0)), "")</f>
        <v>0</v>
      </c>
      <c r="I64" s="12" t="str" cm="1">
        <f t="array" ref="I64">IFERROR( INDEX(Tableau1[],MATCH(Tableau2[[#This Row],[2 023]:[2 023]],ColAnnee,0), MATCH(Tableau2[[#Headers], [Absenteisme]], Tableau1[#Headers], 0)), "")</f>
        <v/>
      </c>
      <c r="J64" s="12" cm="1">
        <f t="array" ref="J64">IFERROR( INDEX(Tableau1[],MATCH(Tableau2[[#This Row],[2 023]:[2 023]],ColAnnee,0), MATCH(Tableau2[[#Headers], [Accident du travail]], Tableau1[#Headers], 0)), "")</f>
        <v>15.83</v>
      </c>
      <c r="K64" s="12" t="str" cm="1">
        <f t="array" ref="K64">IFERROR( INDEX(Tableau1[],MATCH(Tableau2[[#This Row],[2 023]:[2 023]],ColAnnee,0), MATCH(Tableau2[[#Headers], [Conge sans Solde]], Tableau1[#Headers], 0)), "")</f>
        <v/>
      </c>
      <c r="L64" s="12" t="str" cm="1">
        <f t="array" ref="L64">IFERROR( INDEX(Tableau1[],MATCH(Tableau2[[#This Row],[2 023]:[2 023]],ColAnnee,0), MATCH(Tableau2[[#Headers], [Year]], Tableau1[#Headers], 0)), "")</f>
        <v/>
      </c>
      <c r="M64" s="4"/>
      <c r="N64" s="4"/>
      <c r="O64" s="4"/>
      <c r="P64" s="4"/>
      <c r="Q64" s="4"/>
      <c r="R64" s="4"/>
      <c r="S64" s="4"/>
    </row>
    <row r="65" spans="1:19" x14ac:dyDescent="0.25">
      <c r="A65" s="5">
        <v>4</v>
      </c>
      <c r="B65" s="12" cm="1">
        <f t="array" ref="B65">IFERROR( INDEX(Tableau1[],MATCH(Tableau2[[#This Row],[2 023]:[2 023]],ColAnnee,0), MATCH(Tableau2[[#Headers], [Heures Travaillees]], Tableau1[#Headers], 0)), "")</f>
        <v>1326.1</v>
      </c>
      <c r="C65" s="12" cm="1">
        <f t="array" ref="C65">IFERROR( INDEX(Tableau1[],MATCH(Tableau2[[#This Row],[2 023]:[2 023]],ColAnnee,0), MATCH(Tableau2[[#Headers], [Heures Temporaires]], Tableau1[#Headers], 0)), "")</f>
        <v>1.77</v>
      </c>
      <c r="D65" s="12" cm="1">
        <f t="array" ref="D65">IFERROR( INDEX(Tableau1[],MATCH(Tableau2[[#This Row],[2 023]:[2 023]],ColAnnee,0), MATCH(Tableau2[[#Headers], [Heures Supplementaires]], Tableau1[#Headers], 0)), "")</f>
        <v>1.2</v>
      </c>
      <c r="E65" s="12" t="str" cm="1">
        <f t="array" ref="E65">IFERROR( INDEX(Tableau1[],MATCH(Tableau2[[#This Row],[2 023]:[2 023]],ColAnnee,0), MATCH(Tableau2[[#Headers], [JP Planifie]], Tableau1[#Headers], 0)), "")</f>
        <v/>
      </c>
      <c r="F65" s="12" t="str" cm="1">
        <f t="array" ref="F65">IFERROR( INDEX(Tableau1[],MATCH(Tableau2[[#This Row],[2 023]:[2 023]],ColAnnee,0), MATCH(Tableau2[[#Headers], [JP Urgent]], Tableau1[#Headers], 0)), "")</f>
        <v/>
      </c>
      <c r="G65" s="12" t="str" cm="1">
        <f t="array" ref="G65">IFERROR( INDEX(Tableau1[],MATCH(Tableau2[[#This Row],[2 023]:[2 023]],ColAnnee,0), MATCH(Tableau2[[#Headers], [PAICD]], Tableau1[#Headers], 0)), "")</f>
        <v/>
      </c>
      <c r="H65" s="12" cm="1">
        <f t="array" ref="H65">IFERROR( INDEX(Tableau1[],MATCH(Tableau2[[#This Row],[2 023]:[2 023]],ColAnnee,0), MATCH(Tableau2[[#Headers], [Conge Special]], Tableau1[#Headers], 0)), "")</f>
        <v>0</v>
      </c>
      <c r="I65" s="12" t="str" cm="1">
        <f t="array" ref="I65">IFERROR( INDEX(Tableau1[],MATCH(Tableau2[[#This Row],[2 023]:[2 023]],ColAnnee,0), MATCH(Tableau2[[#Headers], [Absenteisme]], Tableau1[#Headers], 0)), "")</f>
        <v/>
      </c>
      <c r="J65" s="12" cm="1">
        <f t="array" ref="J65">IFERROR( INDEX(Tableau1[],MATCH(Tableau2[[#This Row],[2 023]:[2 023]],ColAnnee,0), MATCH(Tableau2[[#Headers], [Accident du travail]], Tableau1[#Headers], 0)), "")</f>
        <v>19.75</v>
      </c>
      <c r="K65" s="12" t="str" cm="1">
        <f t="array" ref="K65">IFERROR( INDEX(Tableau1[],MATCH(Tableau2[[#This Row],[2 023]:[2 023]],ColAnnee,0), MATCH(Tableau2[[#Headers], [Conge sans Solde]], Tableau1[#Headers], 0)), "")</f>
        <v/>
      </c>
      <c r="L65" s="12" t="str" cm="1">
        <f t="array" ref="L65">IFERROR( INDEX(Tableau1[],MATCH(Tableau2[[#This Row],[2 023]:[2 023]],ColAnnee,0), MATCH(Tableau2[[#Headers], [Year]], Tableau1[#Headers], 0)), "")</f>
        <v/>
      </c>
      <c r="M65" s="4"/>
      <c r="N65" s="4"/>
      <c r="O65" s="4"/>
      <c r="P65" s="4"/>
      <c r="Q65" s="4"/>
      <c r="R65" s="4"/>
      <c r="S65" s="4"/>
    </row>
    <row r="66" spans="1:19" x14ac:dyDescent="0.25">
      <c r="A66" s="5">
        <v>5</v>
      </c>
      <c r="B66" s="12" cm="1">
        <f t="array" ref="B66">IFERROR( INDEX(Tableau1[],MATCH(Tableau2[[#This Row],[2 023]:[2 023]],ColAnnee,0), MATCH(Tableau2[[#Headers], [Heures Travaillees]], Tableau1[#Headers], 0)), "")</f>
        <v>1426.85</v>
      </c>
      <c r="C66" s="12" cm="1">
        <f t="array" ref="C66">IFERROR( INDEX(Tableau1[],MATCH(Tableau2[[#This Row],[2 023]:[2 023]],ColAnnee,0), MATCH(Tableau2[[#Headers], [Heures Temporaires]], Tableau1[#Headers], 0)), "")</f>
        <v>7.72</v>
      </c>
      <c r="D66" s="12" cm="1">
        <f t="array" ref="D66">IFERROR( INDEX(Tableau1[],MATCH(Tableau2[[#This Row],[2 023]:[2 023]],ColAnnee,0), MATCH(Tableau2[[#Headers], [Heures Supplementaires]], Tableau1[#Headers], 0)), "")</f>
        <v>0</v>
      </c>
      <c r="E66" s="12" t="str" cm="1">
        <f t="array" ref="E66">IFERROR( INDEX(Tableau1[],MATCH(Tableau2[[#This Row],[2 023]:[2 023]],ColAnnee,0), MATCH(Tableau2[[#Headers], [JP Planifie]], Tableau1[#Headers], 0)), "")</f>
        <v/>
      </c>
      <c r="F66" s="12" t="str" cm="1">
        <f t="array" ref="F66">IFERROR( INDEX(Tableau1[],MATCH(Tableau2[[#This Row],[2 023]:[2 023]],ColAnnee,0), MATCH(Tableau2[[#Headers], [JP Urgent]], Tableau1[#Headers], 0)), "")</f>
        <v/>
      </c>
      <c r="G66" s="12" t="str" cm="1">
        <f t="array" ref="G66">IFERROR( INDEX(Tableau1[],MATCH(Tableau2[[#This Row],[2 023]:[2 023]],ColAnnee,0), MATCH(Tableau2[[#Headers], [PAICD]], Tableau1[#Headers], 0)), "")</f>
        <v/>
      </c>
      <c r="H66" s="12" cm="1">
        <f t="array" ref="H66">IFERROR( INDEX(Tableau1[],MATCH(Tableau2[[#This Row],[2 023]:[2 023]],ColAnnee,0), MATCH(Tableau2[[#Headers], [Conge Special]], Tableau1[#Headers], 0)), "")</f>
        <v>0</v>
      </c>
      <c r="I66" s="12" t="str" cm="1">
        <f t="array" ref="I66">IFERROR( INDEX(Tableau1[],MATCH(Tableau2[[#This Row],[2 023]:[2 023]],ColAnnee,0), MATCH(Tableau2[[#Headers], [Absenteisme]], Tableau1[#Headers], 0)), "")</f>
        <v/>
      </c>
      <c r="J66" s="12" cm="1">
        <f t="array" ref="J66">IFERROR( INDEX(Tableau1[],MATCH(Tableau2[[#This Row],[2 023]:[2 023]],ColAnnee,0), MATCH(Tableau2[[#Headers], [Accident du travail]], Tableau1[#Headers], 0)), "")</f>
        <v>19.68</v>
      </c>
      <c r="K66" s="12" t="str" cm="1">
        <f t="array" ref="K66">IFERROR( INDEX(Tableau1[],MATCH(Tableau2[[#This Row],[2 023]:[2 023]],ColAnnee,0), MATCH(Tableau2[[#Headers], [Conge sans Solde]], Tableau1[#Headers], 0)), "")</f>
        <v/>
      </c>
      <c r="L66" s="12" t="str" cm="1">
        <f t="array" ref="L66">IFERROR( INDEX(Tableau1[],MATCH(Tableau2[[#This Row],[2 023]:[2 023]],ColAnnee,0), MATCH(Tableau2[[#Headers], [Year]], Tableau1[#Headers], 0)), "")</f>
        <v/>
      </c>
      <c r="M66" s="4"/>
      <c r="N66" s="4"/>
      <c r="O66" s="4"/>
      <c r="P66" s="4"/>
      <c r="Q66" s="4"/>
      <c r="R66" s="4"/>
      <c r="S66" s="4"/>
    </row>
    <row r="67" spans="1:19" x14ac:dyDescent="0.25">
      <c r="A67" s="5">
        <v>6</v>
      </c>
      <c r="B67" s="12" cm="1">
        <f t="array" ref="B67">IFERROR( INDEX(Tableau1[],MATCH(Tableau2[[#This Row],[2 023]:[2 023]],ColAnnee,0), MATCH(Tableau2[[#Headers], [Heures Travaillees]], Tableau1[#Headers], 0)), "")</f>
        <v>1348.97</v>
      </c>
      <c r="C67" s="12" cm="1">
        <f t="array" ref="C67">IFERROR( INDEX(Tableau1[],MATCH(Tableau2[[#This Row],[2 023]:[2 023]],ColAnnee,0), MATCH(Tableau2[[#Headers], [Heures Temporaires]], Tableau1[#Headers], 0)), "")</f>
        <v>4.7</v>
      </c>
      <c r="D67" s="12" cm="1">
        <f t="array" ref="D67">IFERROR( INDEX(Tableau1[],MATCH(Tableau2[[#This Row],[2 023]:[2 023]],ColAnnee,0), MATCH(Tableau2[[#Headers], [Heures Supplementaires]], Tableau1[#Headers], 0)), "")</f>
        <v>0</v>
      </c>
      <c r="E67" s="12" t="str" cm="1">
        <f t="array" ref="E67">IFERROR( INDEX(Tableau1[],MATCH(Tableau2[[#This Row],[2 023]:[2 023]],ColAnnee,0), MATCH(Tableau2[[#Headers], [JP Planifie]], Tableau1[#Headers], 0)), "")</f>
        <v/>
      </c>
      <c r="F67" s="12" t="str" cm="1">
        <f t="array" ref="F67">IFERROR( INDEX(Tableau1[],MATCH(Tableau2[[#This Row],[2 023]:[2 023]],ColAnnee,0), MATCH(Tableau2[[#Headers], [JP Urgent]], Tableau1[#Headers], 0)), "")</f>
        <v/>
      </c>
      <c r="G67" s="12" t="str" cm="1">
        <f t="array" ref="G67">IFERROR( INDEX(Tableau1[],MATCH(Tableau2[[#This Row],[2 023]:[2 023]],ColAnnee,0), MATCH(Tableau2[[#Headers], [PAICD]], Tableau1[#Headers], 0)), "")</f>
        <v/>
      </c>
      <c r="H67" s="12" cm="1">
        <f t="array" ref="H67">IFERROR( INDEX(Tableau1[],MATCH(Tableau2[[#This Row],[2 023]:[2 023]],ColAnnee,0), MATCH(Tableau2[[#Headers], [Conge Special]], Tableau1[#Headers], 0)), "")</f>
        <v>16</v>
      </c>
      <c r="I67" s="12" t="str" cm="1">
        <f t="array" ref="I67">IFERROR( INDEX(Tableau1[],MATCH(Tableau2[[#This Row],[2 023]:[2 023]],ColAnnee,0), MATCH(Tableau2[[#Headers], [Absenteisme]], Tableau1[#Headers], 0)), "")</f>
        <v/>
      </c>
      <c r="J67" s="12" cm="1">
        <f t="array" ref="J67">IFERROR( INDEX(Tableau1[],MATCH(Tableau2[[#This Row],[2 023]:[2 023]],ColAnnee,0), MATCH(Tableau2[[#Headers], [Accident du travail]], Tableau1[#Headers], 0)), "")</f>
        <v>20</v>
      </c>
      <c r="K67" s="12" t="str" cm="1">
        <f t="array" ref="K67">IFERROR( INDEX(Tableau1[],MATCH(Tableau2[[#This Row],[2 023]:[2 023]],ColAnnee,0), MATCH(Tableau2[[#Headers], [Conge sans Solde]], Tableau1[#Headers], 0)), "")</f>
        <v/>
      </c>
      <c r="L67" s="12" t="str" cm="1">
        <f t="array" ref="L67">IFERROR( INDEX(Tableau1[],MATCH(Tableau2[[#This Row],[2 023]:[2 023]],ColAnnee,0), MATCH(Tableau2[[#Headers], [Year]], Tableau1[#Headers], 0)), "")</f>
        <v/>
      </c>
      <c r="M67" s="4"/>
      <c r="N67" s="4"/>
      <c r="O67" s="4"/>
      <c r="P67" s="4"/>
      <c r="Q67" s="4"/>
      <c r="R67" s="4"/>
      <c r="S67" s="4"/>
    </row>
    <row r="68" spans="1:19" x14ac:dyDescent="0.25">
      <c r="A68" s="5">
        <v>7</v>
      </c>
      <c r="B68" s="12" cm="1">
        <f t="array" ref="B68">IFERROR( INDEX(Tableau1[],MATCH(Tableau2[[#This Row],[2 023]:[2 023]],ColAnnee,0), MATCH(Tableau2[[#Headers], [Heures Travaillees]], Tableau1[#Headers], 0)), "")</f>
        <v>1374.59</v>
      </c>
      <c r="C68" s="12" cm="1">
        <f t="array" ref="C68">IFERROR( INDEX(Tableau1[],MATCH(Tableau2[[#This Row],[2 023]:[2 023]],ColAnnee,0), MATCH(Tableau2[[#Headers], [Heures Temporaires]], Tableau1[#Headers], 0)), "")</f>
        <v>0</v>
      </c>
      <c r="D68" s="12" cm="1">
        <f t="array" ref="D68">IFERROR( INDEX(Tableau1[],MATCH(Tableau2[[#This Row],[2 023]:[2 023]],ColAnnee,0), MATCH(Tableau2[[#Headers], [Heures Supplementaires]], Tableau1[#Headers], 0)), "")</f>
        <v>1.78</v>
      </c>
      <c r="E68" s="12" t="str" cm="1">
        <f t="array" ref="E68">IFERROR( INDEX(Tableau1[],MATCH(Tableau2[[#This Row],[2 023]:[2 023]],ColAnnee,0), MATCH(Tableau2[[#Headers], [JP Planifie]], Tableau1[#Headers], 0)), "")</f>
        <v/>
      </c>
      <c r="F68" s="12" t="str" cm="1">
        <f t="array" ref="F68">IFERROR( INDEX(Tableau1[],MATCH(Tableau2[[#This Row],[2 023]:[2 023]],ColAnnee,0), MATCH(Tableau2[[#Headers], [JP Urgent]], Tableau1[#Headers], 0)), "")</f>
        <v/>
      </c>
      <c r="G68" s="12" t="str" cm="1">
        <f t="array" ref="G68">IFERROR( INDEX(Tableau1[],MATCH(Tableau2[[#This Row],[2 023]:[2 023]],ColAnnee,0), MATCH(Tableau2[[#Headers], [PAICD]], Tableau1[#Headers], 0)), "")</f>
        <v/>
      </c>
      <c r="H68" s="12" cm="1">
        <f t="array" ref="H68">IFERROR( INDEX(Tableau1[],MATCH(Tableau2[[#This Row],[2 023]:[2 023]],ColAnnee,0), MATCH(Tableau2[[#Headers], [Conge Special]], Tableau1[#Headers], 0)), "")</f>
        <v>0</v>
      </c>
      <c r="I68" s="12" t="str" cm="1">
        <f t="array" ref="I68">IFERROR( INDEX(Tableau1[],MATCH(Tableau2[[#This Row],[2 023]:[2 023]],ColAnnee,0), MATCH(Tableau2[[#Headers], [Absenteisme]], Tableau1[#Headers], 0)), "")</f>
        <v/>
      </c>
      <c r="J68" s="12" cm="1">
        <f t="array" ref="J68">IFERROR( INDEX(Tableau1[],MATCH(Tableau2[[#This Row],[2 023]:[2 023]],ColAnnee,0), MATCH(Tableau2[[#Headers], [Accident du travail]], Tableau1[#Headers], 0)), "")</f>
        <v>19.670000000000002</v>
      </c>
      <c r="K68" s="12" t="str" cm="1">
        <f t="array" ref="K68">IFERROR( INDEX(Tableau1[],MATCH(Tableau2[[#This Row],[2 023]:[2 023]],ColAnnee,0), MATCH(Tableau2[[#Headers], [Conge sans Solde]], Tableau1[#Headers], 0)), "")</f>
        <v/>
      </c>
      <c r="L68" s="12" t="str" cm="1">
        <f t="array" ref="L68">IFERROR( INDEX(Tableau1[],MATCH(Tableau2[[#This Row],[2 023]:[2 023]],ColAnnee,0), MATCH(Tableau2[[#Headers], [Year]], Tableau1[#Headers], 0)), "")</f>
        <v/>
      </c>
      <c r="M68" s="4"/>
      <c r="N68" s="4"/>
      <c r="O68" s="4"/>
      <c r="P68" s="4"/>
      <c r="Q68" s="4"/>
      <c r="R68" s="4"/>
      <c r="S68" s="4"/>
    </row>
    <row r="69" spans="1:19" x14ac:dyDescent="0.25">
      <c r="A69" s="5">
        <v>8</v>
      </c>
      <c r="B69" s="12" cm="1">
        <f t="array" ref="B69">IFERROR( INDEX(Tableau1[],MATCH(Tableau2[[#This Row],[2 023]:[2 023]],ColAnnee,0), MATCH(Tableau2[[#Headers], [Heures Travaillees]], Tableau1[#Headers], 0)), "")</f>
        <v>1327.56</v>
      </c>
      <c r="C69" s="12" cm="1">
        <f t="array" ref="C69">IFERROR( INDEX(Tableau1[],MATCH(Tableau2[[#This Row],[2 023]:[2 023]],ColAnnee,0), MATCH(Tableau2[[#Headers], [Heures Temporaires]], Tableau1[#Headers], 0)), "")</f>
        <v>5.08</v>
      </c>
      <c r="D69" s="12" cm="1">
        <f t="array" ref="D69">IFERROR( INDEX(Tableau1[],MATCH(Tableau2[[#This Row],[2 023]:[2 023]],ColAnnee,0), MATCH(Tableau2[[#Headers], [Heures Supplementaires]], Tableau1[#Headers], 0)), "")</f>
        <v>8</v>
      </c>
      <c r="E69" s="12" t="str" cm="1">
        <f t="array" ref="E69">IFERROR( INDEX(Tableau1[],MATCH(Tableau2[[#This Row],[2 023]:[2 023]],ColAnnee,0), MATCH(Tableau2[[#Headers], [JP Planifie]], Tableau1[#Headers], 0)), "")</f>
        <v/>
      </c>
      <c r="F69" s="12" t="str" cm="1">
        <f t="array" ref="F69">IFERROR( INDEX(Tableau1[],MATCH(Tableau2[[#This Row],[2 023]:[2 023]],ColAnnee,0), MATCH(Tableau2[[#Headers], [JP Urgent]], Tableau1[#Headers], 0)), "")</f>
        <v/>
      </c>
      <c r="G69" s="12" t="str" cm="1">
        <f t="array" ref="G69">IFERROR( INDEX(Tableau1[],MATCH(Tableau2[[#This Row],[2 023]:[2 023]],ColAnnee,0), MATCH(Tableau2[[#Headers], [PAICD]], Tableau1[#Headers], 0)), "")</f>
        <v/>
      </c>
      <c r="H69" s="12" cm="1">
        <f t="array" ref="H69">IFERROR( INDEX(Tableau1[],MATCH(Tableau2[[#This Row],[2 023]:[2 023]],ColAnnee,0), MATCH(Tableau2[[#Headers], [Conge Special]], Tableau1[#Headers], 0)), "")</f>
        <v>0</v>
      </c>
      <c r="I69" s="12" t="str" cm="1">
        <f t="array" ref="I69">IFERROR( INDEX(Tableau1[],MATCH(Tableau2[[#This Row],[2 023]:[2 023]],ColAnnee,0), MATCH(Tableau2[[#Headers], [Absenteisme]], Tableau1[#Headers], 0)), "")</f>
        <v/>
      </c>
      <c r="J69" s="12" cm="1">
        <f t="array" ref="J69">IFERROR( INDEX(Tableau1[],MATCH(Tableau2[[#This Row],[2 023]:[2 023]],ColAnnee,0), MATCH(Tableau2[[#Headers], [Accident du travail]], Tableau1[#Headers], 0)), "")</f>
        <v>21.84</v>
      </c>
      <c r="K69" s="12" t="str" cm="1">
        <f t="array" ref="K69">IFERROR( INDEX(Tableau1[],MATCH(Tableau2[[#This Row],[2 023]:[2 023]],ColAnnee,0), MATCH(Tableau2[[#Headers], [Conge sans Solde]], Tableau1[#Headers], 0)), "")</f>
        <v/>
      </c>
      <c r="L69" s="12" t="str" cm="1">
        <f t="array" ref="L69">IFERROR( INDEX(Tableau1[],MATCH(Tableau2[[#This Row],[2 023]:[2 023]],ColAnnee,0), MATCH(Tableau2[[#Headers], [Year]], Tableau1[#Headers], 0)), "")</f>
        <v/>
      </c>
      <c r="M69" s="4"/>
      <c r="N69" s="4"/>
      <c r="O69" s="4"/>
      <c r="P69" s="4"/>
      <c r="Q69" s="4"/>
      <c r="R69" s="4"/>
      <c r="S69" s="4"/>
    </row>
    <row r="70" spans="1:19" x14ac:dyDescent="0.25">
      <c r="A70" s="5">
        <v>9</v>
      </c>
      <c r="B70" s="12" cm="1">
        <f t="array" ref="B70">IFERROR( INDEX(Tableau1[],MATCH(Tableau2[[#This Row],[2 023]:[2 023]],ColAnnee,0), MATCH(Tableau2[[#Headers], [Heures Travaillees]], Tableau1[#Headers], 0)), "")</f>
        <v>1374.63</v>
      </c>
      <c r="C70" s="12" cm="1">
        <f t="array" ref="C70">IFERROR( INDEX(Tableau1[],MATCH(Tableau2[[#This Row],[2 023]:[2 023]],ColAnnee,0), MATCH(Tableau2[[#Headers], [Heures Temporaires]], Tableau1[#Headers], 0)), "")</f>
        <v>0</v>
      </c>
      <c r="D70" s="12" cm="1">
        <f t="array" ref="D70">IFERROR( INDEX(Tableau1[],MATCH(Tableau2[[#This Row],[2 023]:[2 023]],ColAnnee,0), MATCH(Tableau2[[#Headers], [Heures Supplementaires]], Tableau1[#Headers], 0)), "")</f>
        <v>10.5</v>
      </c>
      <c r="E70" s="12" t="str" cm="1">
        <f t="array" ref="E70">IFERROR( INDEX(Tableau1[],MATCH(Tableau2[[#This Row],[2 023]:[2 023]],ColAnnee,0), MATCH(Tableau2[[#Headers], [JP Planifie]], Tableau1[#Headers], 0)), "")</f>
        <v/>
      </c>
      <c r="F70" s="12" t="str" cm="1">
        <f t="array" ref="F70">IFERROR( INDEX(Tableau1[],MATCH(Tableau2[[#This Row],[2 023]:[2 023]],ColAnnee,0), MATCH(Tableau2[[#Headers], [JP Urgent]], Tableau1[#Headers], 0)), "")</f>
        <v/>
      </c>
      <c r="G70" s="12" t="str" cm="1">
        <f t="array" ref="G70">IFERROR( INDEX(Tableau1[],MATCH(Tableau2[[#This Row],[2 023]:[2 023]],ColAnnee,0), MATCH(Tableau2[[#Headers], [PAICD]], Tableau1[#Headers], 0)), "")</f>
        <v/>
      </c>
      <c r="H70" s="12" cm="1">
        <f t="array" ref="H70">IFERROR( INDEX(Tableau1[],MATCH(Tableau2[[#This Row],[2 023]:[2 023]],ColAnnee,0), MATCH(Tableau2[[#Headers], [Conge Special]], Tableau1[#Headers], 0)), "")</f>
        <v>0</v>
      </c>
      <c r="I70" s="12" t="str" cm="1">
        <f t="array" ref="I70">IFERROR( INDEX(Tableau1[],MATCH(Tableau2[[#This Row],[2 023]:[2 023]],ColAnnee,0), MATCH(Tableau2[[#Headers], [Absenteisme]], Tableau1[#Headers], 0)), "")</f>
        <v/>
      </c>
      <c r="J70" s="12" cm="1">
        <f t="array" ref="J70">IFERROR( INDEX(Tableau1[],MATCH(Tableau2[[#This Row],[2 023]:[2 023]],ColAnnee,0), MATCH(Tableau2[[#Headers], [Accident du travail]], Tableau1[#Headers], 0)), "")</f>
        <v>9.6</v>
      </c>
      <c r="K70" s="12" t="str" cm="1">
        <f t="array" ref="K70">IFERROR( INDEX(Tableau1[],MATCH(Tableau2[[#This Row],[2 023]:[2 023]],ColAnnee,0), MATCH(Tableau2[[#Headers], [Conge sans Solde]], Tableau1[#Headers], 0)), "")</f>
        <v/>
      </c>
      <c r="L70" s="12" t="str" cm="1">
        <f t="array" ref="L70">IFERROR( INDEX(Tableau1[],MATCH(Tableau2[[#This Row],[2 023]:[2 023]],ColAnnee,0), MATCH(Tableau2[[#Headers], [Year]], Tableau1[#Headers], 0)), "")</f>
        <v/>
      </c>
      <c r="M70" s="4"/>
      <c r="N70" s="4"/>
      <c r="O70" s="4"/>
      <c r="P70" s="4"/>
      <c r="Q70" s="4"/>
      <c r="R70" s="4"/>
      <c r="S70" s="4"/>
    </row>
    <row r="71" spans="1:19" x14ac:dyDescent="0.25">
      <c r="A71" s="5">
        <v>10</v>
      </c>
      <c r="B71" s="12" cm="1">
        <f t="array" ref="B71">IFERROR( INDEX(Tableau1[],MATCH(Tableau2[[#This Row],[2 023]:[2 023]],ColAnnee,0), MATCH(Tableau2[[#Headers], [Heures Travaillees]], Tableau1[#Headers], 0)), "")</f>
        <v>1284.8599999999999</v>
      </c>
      <c r="C71" s="12" cm="1">
        <f t="array" ref="C71">IFERROR( INDEX(Tableau1[],MATCH(Tableau2[[#This Row],[2 023]:[2 023]],ColAnnee,0), MATCH(Tableau2[[#Headers], [Heures Temporaires]], Tableau1[#Headers], 0)), "")</f>
        <v>28.39</v>
      </c>
      <c r="D71" s="12" cm="1">
        <f t="array" ref="D71">IFERROR( INDEX(Tableau1[],MATCH(Tableau2[[#This Row],[2 023]:[2 023]],ColAnnee,0), MATCH(Tableau2[[#Headers], [Heures Supplementaires]], Tableau1[#Headers], 0)), "")</f>
        <v>4</v>
      </c>
      <c r="E71" s="12" t="str" cm="1">
        <f t="array" ref="E71">IFERROR( INDEX(Tableau1[],MATCH(Tableau2[[#This Row],[2 023]:[2 023]],ColAnnee,0), MATCH(Tableau2[[#Headers], [JP Planifie]], Tableau1[#Headers], 0)), "")</f>
        <v/>
      </c>
      <c r="F71" s="12" t="str" cm="1">
        <f t="array" ref="F71">IFERROR( INDEX(Tableau1[],MATCH(Tableau2[[#This Row],[2 023]:[2 023]],ColAnnee,0), MATCH(Tableau2[[#Headers], [JP Urgent]], Tableau1[#Headers], 0)), "")</f>
        <v/>
      </c>
      <c r="G71" s="12" t="str" cm="1">
        <f t="array" ref="G71">IFERROR( INDEX(Tableau1[],MATCH(Tableau2[[#This Row],[2 023]:[2 023]],ColAnnee,0), MATCH(Tableau2[[#Headers], [PAICD]], Tableau1[#Headers], 0)), "")</f>
        <v/>
      </c>
      <c r="H71" s="12" cm="1">
        <f t="array" ref="H71">IFERROR( INDEX(Tableau1[],MATCH(Tableau2[[#This Row],[2 023]:[2 023]],ColAnnee,0), MATCH(Tableau2[[#Headers], [Conge Special]], Tableau1[#Headers], 0)), "")</f>
        <v>102</v>
      </c>
      <c r="I71" s="12" t="str" cm="1">
        <f t="array" ref="I71">IFERROR( INDEX(Tableau1[],MATCH(Tableau2[[#This Row],[2 023]:[2 023]],ColAnnee,0), MATCH(Tableau2[[#Headers], [Absenteisme]], Tableau1[#Headers], 0)), "")</f>
        <v/>
      </c>
      <c r="J71" s="12" cm="1">
        <f t="array" ref="J71">IFERROR( INDEX(Tableau1[],MATCH(Tableau2[[#This Row],[2 023]:[2 023]],ColAnnee,0), MATCH(Tableau2[[#Headers], [Accident du travail]], Tableau1[#Headers], 0)), "")</f>
        <v>9.92</v>
      </c>
      <c r="K71" s="12" t="str" cm="1">
        <f t="array" ref="K71">IFERROR( INDEX(Tableau1[],MATCH(Tableau2[[#This Row],[2 023]:[2 023]],ColAnnee,0), MATCH(Tableau2[[#Headers], [Conge sans Solde]], Tableau1[#Headers], 0)), "")</f>
        <v/>
      </c>
      <c r="L71" s="12" t="str" cm="1">
        <f t="array" ref="L71">IFERROR( INDEX(Tableau1[],MATCH(Tableau2[[#This Row],[2 023]:[2 023]],ColAnnee,0), MATCH(Tableau2[[#Headers], [Year]], Tableau1[#Headers], 0)), "")</f>
        <v/>
      </c>
      <c r="M71" s="4"/>
      <c r="N71" s="4"/>
      <c r="O71" s="4"/>
      <c r="P71" s="4"/>
      <c r="Q71" s="4"/>
      <c r="R71" s="4"/>
      <c r="S71" s="4"/>
    </row>
    <row r="72" spans="1:19" x14ac:dyDescent="0.25">
      <c r="A72" s="5">
        <v>11</v>
      </c>
      <c r="B72" s="12" cm="1">
        <f t="array" ref="B72">IFERROR( INDEX(Tableau1[],MATCH(Tableau2[[#This Row],[2 023]:[2 023]],ColAnnee,0), MATCH(Tableau2[[#Headers], [Heures Travaillees]], Tableau1[#Headers], 0)), "")</f>
        <v>1268.19</v>
      </c>
      <c r="C72" s="12" cm="1">
        <f t="array" ref="C72">IFERROR( INDEX(Tableau1[],MATCH(Tableau2[[#This Row],[2 023]:[2 023]],ColAnnee,0), MATCH(Tableau2[[#Headers], [Heures Temporaires]], Tableau1[#Headers], 0)), "")</f>
        <v>22.52</v>
      </c>
      <c r="D72" s="12" cm="1">
        <f t="array" ref="D72">IFERROR( INDEX(Tableau1[],MATCH(Tableau2[[#This Row],[2 023]:[2 023]],ColAnnee,0), MATCH(Tableau2[[#Headers], [Heures Supplementaires]], Tableau1[#Headers], 0)), "")</f>
        <v>34.5</v>
      </c>
      <c r="E72" s="12" t="str" cm="1">
        <f t="array" ref="E72">IFERROR( INDEX(Tableau1[],MATCH(Tableau2[[#This Row],[2 023]:[2 023]],ColAnnee,0), MATCH(Tableau2[[#Headers], [JP Planifie]], Tableau1[#Headers], 0)), "")</f>
        <v/>
      </c>
      <c r="F72" s="12" t="str" cm="1">
        <f t="array" ref="F72">IFERROR( INDEX(Tableau1[],MATCH(Tableau2[[#This Row],[2 023]:[2 023]],ColAnnee,0), MATCH(Tableau2[[#Headers], [JP Urgent]], Tableau1[#Headers], 0)), "")</f>
        <v/>
      </c>
      <c r="G72" s="12" t="str" cm="1">
        <f t="array" ref="G72">IFERROR( INDEX(Tableau1[],MATCH(Tableau2[[#This Row],[2 023]:[2 023]],ColAnnee,0), MATCH(Tableau2[[#Headers], [PAICD]], Tableau1[#Headers], 0)), "")</f>
        <v/>
      </c>
      <c r="H72" s="12" cm="1">
        <f t="array" ref="H72">IFERROR( INDEX(Tableau1[],MATCH(Tableau2[[#This Row],[2 023]:[2 023]],ColAnnee,0), MATCH(Tableau2[[#Headers], [Conge Special]], Tableau1[#Headers], 0)), "")</f>
        <v>144</v>
      </c>
      <c r="I72" s="12" t="str" cm="1">
        <f t="array" ref="I72">IFERROR( INDEX(Tableau1[],MATCH(Tableau2[[#This Row],[2 023]:[2 023]],ColAnnee,0), MATCH(Tableau2[[#Headers], [Absenteisme]], Tableau1[#Headers], 0)), "")</f>
        <v/>
      </c>
      <c r="J72" s="12" cm="1">
        <f t="array" ref="J72">IFERROR( INDEX(Tableau1[],MATCH(Tableau2[[#This Row],[2 023]:[2 023]],ColAnnee,0), MATCH(Tableau2[[#Headers], [Accident du travail]], Tableau1[#Headers], 0)), "")</f>
        <v>10</v>
      </c>
      <c r="K72" s="12" t="str" cm="1">
        <f t="array" ref="K72">IFERROR( INDEX(Tableau1[],MATCH(Tableau2[[#This Row],[2 023]:[2 023]],ColAnnee,0), MATCH(Tableau2[[#Headers], [Conge sans Solde]], Tableau1[#Headers], 0)), "")</f>
        <v/>
      </c>
      <c r="L72" s="12" t="str" cm="1">
        <f t="array" ref="L72">IFERROR( INDEX(Tableau1[],MATCH(Tableau2[[#This Row],[2 023]:[2 023]],ColAnnee,0), MATCH(Tableau2[[#Headers], [Year]], Tableau1[#Headers], 0)), "")</f>
        <v/>
      </c>
      <c r="M72" s="4"/>
      <c r="N72" s="4"/>
      <c r="O72" s="4"/>
      <c r="P72" s="4"/>
      <c r="Q72" s="4"/>
      <c r="R72" s="4"/>
      <c r="S72" s="4"/>
    </row>
    <row r="73" spans="1:19" x14ac:dyDescent="0.25">
      <c r="A73" s="5">
        <v>12</v>
      </c>
      <c r="B73" s="12" cm="1">
        <f t="array" ref="B73">IFERROR( INDEX(Tableau1[],MATCH(Tableau2[[#This Row],[2 023]:[2 023]],ColAnnee,0), MATCH(Tableau2[[#Headers], [Heures Travaillees]], Tableau1[#Headers], 0)), "")</f>
        <v>1389.39</v>
      </c>
      <c r="C73" s="12" cm="1">
        <f t="array" ref="C73">IFERROR( INDEX(Tableau1[],MATCH(Tableau2[[#This Row],[2 023]:[2 023]],ColAnnee,0), MATCH(Tableau2[[#Headers], [Heures Temporaires]], Tableau1[#Headers], 0)), "")</f>
        <v>0</v>
      </c>
      <c r="D73" s="12" cm="1">
        <f t="array" ref="D73">IFERROR( INDEX(Tableau1[],MATCH(Tableau2[[#This Row],[2 023]:[2 023]],ColAnnee,0), MATCH(Tableau2[[#Headers], [Heures Supplementaires]], Tableau1[#Headers], 0)), "")</f>
        <v>53.45</v>
      </c>
      <c r="E73" s="12" t="str" cm="1">
        <f t="array" ref="E73">IFERROR( INDEX(Tableau1[],MATCH(Tableau2[[#This Row],[2 023]:[2 023]],ColAnnee,0), MATCH(Tableau2[[#Headers], [JP Planifie]], Tableau1[#Headers], 0)), "")</f>
        <v/>
      </c>
      <c r="F73" s="12" t="str" cm="1">
        <f t="array" ref="F73">IFERROR( INDEX(Tableau1[],MATCH(Tableau2[[#This Row],[2 023]:[2 023]],ColAnnee,0), MATCH(Tableau2[[#Headers], [JP Urgent]], Tableau1[#Headers], 0)), "")</f>
        <v/>
      </c>
      <c r="G73" s="12" t="str" cm="1">
        <f t="array" ref="G73">IFERROR( INDEX(Tableau1[],MATCH(Tableau2[[#This Row],[2 023]:[2 023]],ColAnnee,0), MATCH(Tableau2[[#Headers], [PAICD]], Tableau1[#Headers], 0)), "")</f>
        <v/>
      </c>
      <c r="H73" s="12" cm="1">
        <f t="array" ref="H73">IFERROR( INDEX(Tableau1[],MATCH(Tableau2[[#This Row],[2 023]:[2 023]],ColAnnee,0), MATCH(Tableau2[[#Headers], [Conge Special]], Tableau1[#Headers], 0)), "")</f>
        <v>0</v>
      </c>
      <c r="I73" s="12" t="str" cm="1">
        <f t="array" ref="I73">IFERROR( INDEX(Tableau1[],MATCH(Tableau2[[#This Row],[2 023]:[2 023]],ColAnnee,0), MATCH(Tableau2[[#Headers], [Absenteisme]], Tableau1[#Headers], 0)), "")</f>
        <v/>
      </c>
      <c r="J73" s="12" cm="1">
        <f t="array" ref="J73">IFERROR( INDEX(Tableau1[],MATCH(Tableau2[[#This Row],[2 023]:[2 023]],ColAnnee,0), MATCH(Tableau2[[#Headers], [Accident du travail]], Tableau1[#Headers], 0)), "")</f>
        <v>7.5</v>
      </c>
      <c r="K73" s="12" t="str" cm="1">
        <f t="array" ref="K73">IFERROR( INDEX(Tableau1[],MATCH(Tableau2[[#This Row],[2 023]:[2 023]],ColAnnee,0), MATCH(Tableau2[[#Headers], [Conge sans Solde]], Tableau1[#Headers], 0)), "")</f>
        <v/>
      </c>
      <c r="L73" s="12" t="str" cm="1">
        <f t="array" ref="L73">IFERROR( INDEX(Tableau1[],MATCH(Tableau2[[#This Row],[2 023]:[2 023]],ColAnnee,0), MATCH(Tableau2[[#Headers], [Year]], Tableau1[#Headers], 0)), "")</f>
        <v/>
      </c>
      <c r="M73" s="4"/>
      <c r="N73" s="4"/>
      <c r="O73" s="4"/>
      <c r="P73" s="4"/>
      <c r="Q73" s="4"/>
      <c r="R73" s="4"/>
      <c r="S73" s="4"/>
    </row>
    <row r="74" spans="1:19" x14ac:dyDescent="0.25">
      <c r="A74" s="5">
        <v>13</v>
      </c>
      <c r="B74" s="12" cm="1">
        <f t="array" ref="B74">IFERROR( INDEX(Tableau1[],MATCH(Tableau2[[#This Row],[2 023]:[2 023]],ColAnnee,0), MATCH(Tableau2[[#Headers], [Heures Travaillees]], Tableau1[#Headers], 0)), "")</f>
        <v>1415.34</v>
      </c>
      <c r="C74" s="12" cm="1">
        <f t="array" ref="C74">IFERROR( INDEX(Tableau1[],MATCH(Tableau2[[#This Row],[2 023]:[2 023]],ColAnnee,0), MATCH(Tableau2[[#Headers], [Heures Temporaires]], Tableau1[#Headers], 0)), "")</f>
        <v>20.95</v>
      </c>
      <c r="D74" s="12" cm="1">
        <f t="array" ref="D74">IFERROR( INDEX(Tableau1[],MATCH(Tableau2[[#This Row],[2 023]:[2 023]],ColAnnee,0), MATCH(Tableau2[[#Headers], [Heures Supplementaires]], Tableau1[#Headers], 0)), "")</f>
        <v>23.12</v>
      </c>
      <c r="E74" s="12" t="str" cm="1">
        <f t="array" ref="E74">IFERROR( INDEX(Tableau1[],MATCH(Tableau2[[#This Row],[2 023]:[2 023]],ColAnnee,0), MATCH(Tableau2[[#Headers], [JP Planifie]], Tableau1[#Headers], 0)), "")</f>
        <v/>
      </c>
      <c r="F74" s="12" t="str" cm="1">
        <f t="array" ref="F74">IFERROR( INDEX(Tableau1[],MATCH(Tableau2[[#This Row],[2 023]:[2 023]],ColAnnee,0), MATCH(Tableau2[[#Headers], [JP Urgent]], Tableau1[#Headers], 0)), "")</f>
        <v/>
      </c>
      <c r="G74" s="12" t="str" cm="1">
        <f t="array" ref="G74">IFERROR( INDEX(Tableau1[],MATCH(Tableau2[[#This Row],[2 023]:[2 023]],ColAnnee,0), MATCH(Tableau2[[#Headers], [PAICD]], Tableau1[#Headers], 0)), "")</f>
        <v/>
      </c>
      <c r="H74" s="12" cm="1">
        <f t="array" ref="H74">IFERROR( INDEX(Tableau1[],MATCH(Tableau2[[#This Row],[2 023]:[2 023]],ColAnnee,0), MATCH(Tableau2[[#Headers], [Conge Special]], Tableau1[#Headers], 0)), "")</f>
        <v>19</v>
      </c>
      <c r="I74" s="12" t="str" cm="1">
        <f t="array" ref="I74">IFERROR( INDEX(Tableau1[],MATCH(Tableau2[[#This Row],[2 023]:[2 023]],ColAnnee,0), MATCH(Tableau2[[#Headers], [Absenteisme]], Tableau1[#Headers], 0)), "")</f>
        <v/>
      </c>
      <c r="J74" s="12" cm="1">
        <f t="array" ref="J74">IFERROR( INDEX(Tableau1[],MATCH(Tableau2[[#This Row],[2 023]:[2 023]],ColAnnee,0), MATCH(Tableau2[[#Headers], [Accident du travail]], Tableau1[#Headers], 0)), "")</f>
        <v>0</v>
      </c>
      <c r="K74" s="12" t="str" cm="1">
        <f t="array" ref="K74">IFERROR( INDEX(Tableau1[],MATCH(Tableau2[[#This Row],[2 023]:[2 023]],ColAnnee,0), MATCH(Tableau2[[#Headers], [Conge sans Solde]], Tableau1[#Headers], 0)), "")</f>
        <v/>
      </c>
      <c r="L74" s="12" t="str" cm="1">
        <f t="array" ref="L74">IFERROR( INDEX(Tableau1[],MATCH(Tableau2[[#This Row],[2 023]:[2 023]],ColAnnee,0), MATCH(Tableau2[[#Headers], [Year]], Tableau1[#Headers], 0)), "")</f>
        <v/>
      </c>
      <c r="M74" s="4"/>
      <c r="N74" s="4"/>
      <c r="O74" s="4"/>
      <c r="P74" s="4"/>
      <c r="Q74" s="4"/>
      <c r="R74" s="4"/>
      <c r="S74" s="4"/>
    </row>
    <row r="75" spans="1:19" x14ac:dyDescent="0.25">
      <c r="A75" s="5">
        <v>14</v>
      </c>
      <c r="B75" s="12" cm="1">
        <f t="array" ref="B75">IFERROR( INDEX(Tableau1[],MATCH(Tableau2[[#This Row],[2 023]:[2 023]],ColAnnee,0), MATCH(Tableau2[[#Headers], [Heures Travaillees]], Tableau1[#Headers], 0)), "")</f>
        <v>1125.96</v>
      </c>
      <c r="C75" s="12" cm="1">
        <f t="array" ref="C75">IFERROR( INDEX(Tableau1[],MATCH(Tableau2[[#This Row],[2 023]:[2 023]],ColAnnee,0), MATCH(Tableau2[[#Headers], [Heures Temporaires]], Tableau1[#Headers], 0)), "")</f>
        <v>48.92</v>
      </c>
      <c r="D75" s="12" cm="1">
        <f t="array" ref="D75">IFERROR( INDEX(Tableau1[],MATCH(Tableau2[[#This Row],[2 023]:[2 023]],ColAnnee,0), MATCH(Tableau2[[#Headers], [Heures Supplementaires]], Tableau1[#Headers], 0)), "")</f>
        <v>30.5</v>
      </c>
      <c r="E75" s="12" t="str" cm="1">
        <f t="array" ref="E75">IFERROR( INDEX(Tableau1[],MATCH(Tableau2[[#This Row],[2 023]:[2 023]],ColAnnee,0), MATCH(Tableau2[[#Headers], [JP Planifie]], Tableau1[#Headers], 0)), "")</f>
        <v/>
      </c>
      <c r="F75" s="12" t="str" cm="1">
        <f t="array" ref="F75">IFERROR( INDEX(Tableau1[],MATCH(Tableau2[[#This Row],[2 023]:[2 023]],ColAnnee,0), MATCH(Tableau2[[#Headers], [JP Urgent]], Tableau1[#Headers], 0)), "")</f>
        <v/>
      </c>
      <c r="G75" s="12" t="str" cm="1">
        <f t="array" ref="G75">IFERROR( INDEX(Tableau1[],MATCH(Tableau2[[#This Row],[2 023]:[2 023]],ColAnnee,0), MATCH(Tableau2[[#Headers], [PAICD]], Tableau1[#Headers], 0)), "")</f>
        <v/>
      </c>
      <c r="H75" s="12" cm="1">
        <f t="array" ref="H75">IFERROR( INDEX(Tableau1[],MATCH(Tableau2[[#This Row],[2 023]:[2 023]],ColAnnee,0), MATCH(Tableau2[[#Headers], [Conge Special]], Tableau1[#Headers], 0)), "")</f>
        <v>0</v>
      </c>
      <c r="I75" s="12" t="str" cm="1">
        <f t="array" ref="I75">IFERROR( INDEX(Tableau1[],MATCH(Tableau2[[#This Row],[2 023]:[2 023]],ColAnnee,0), MATCH(Tableau2[[#Headers], [Absenteisme]], Tableau1[#Headers], 0)), "")</f>
        <v/>
      </c>
      <c r="J75" s="12" cm="1">
        <f t="array" ref="J75">IFERROR( INDEX(Tableau1[],MATCH(Tableau2[[#This Row],[2 023]:[2 023]],ColAnnee,0), MATCH(Tableau2[[#Headers], [Accident du travail]], Tableau1[#Headers], 0)), "")</f>
        <v>0</v>
      </c>
      <c r="K75" s="12" t="str" cm="1">
        <f t="array" ref="K75">IFERROR( INDEX(Tableau1[],MATCH(Tableau2[[#This Row],[2 023]:[2 023]],ColAnnee,0), MATCH(Tableau2[[#Headers], [Conge sans Solde]], Tableau1[#Headers], 0)), "")</f>
        <v/>
      </c>
      <c r="L75" s="12" t="str" cm="1">
        <f t="array" ref="L75">IFERROR( INDEX(Tableau1[],MATCH(Tableau2[[#This Row],[2 023]:[2 023]],ColAnnee,0), MATCH(Tableau2[[#Headers], [Year]], Tableau1[#Headers], 0)), "")</f>
        <v/>
      </c>
      <c r="M75" s="4"/>
      <c r="N75" s="4"/>
      <c r="O75" s="4"/>
      <c r="P75" s="4"/>
      <c r="Q75" s="4"/>
      <c r="R75" s="4"/>
      <c r="S75" s="4"/>
    </row>
    <row r="76" spans="1:19" x14ac:dyDescent="0.25">
      <c r="A76" s="5">
        <v>15</v>
      </c>
      <c r="B76" s="12" cm="1">
        <f t="array" ref="B76">IFERROR( INDEX(Tableau1[],MATCH(Tableau2[[#This Row],[2 023]:[2 023]],ColAnnee,0), MATCH(Tableau2[[#Headers], [Heures Travaillees]], Tableau1[#Headers], 0)), "")</f>
        <v>1074.97</v>
      </c>
      <c r="C76" s="12" cm="1">
        <f t="array" ref="C76">IFERROR( INDEX(Tableau1[],MATCH(Tableau2[[#This Row],[2 023]:[2 023]],ColAnnee,0), MATCH(Tableau2[[#Headers], [Heures Temporaires]], Tableau1[#Headers], 0)), "")</f>
        <v>43.07</v>
      </c>
      <c r="D76" s="12" cm="1">
        <f t="array" ref="D76">IFERROR( INDEX(Tableau1[],MATCH(Tableau2[[#This Row],[2 023]:[2 023]],ColAnnee,0), MATCH(Tableau2[[#Headers], [Heures Supplementaires]], Tableau1[#Headers], 0)), "")</f>
        <v>138.66999999999999</v>
      </c>
      <c r="E76" s="12" t="str" cm="1">
        <f t="array" ref="E76">IFERROR( INDEX(Tableau1[],MATCH(Tableau2[[#This Row],[2 023]:[2 023]],ColAnnee,0), MATCH(Tableau2[[#Headers], [JP Planifie]], Tableau1[#Headers], 0)), "")</f>
        <v/>
      </c>
      <c r="F76" s="12" t="str" cm="1">
        <f t="array" ref="F76">IFERROR( INDEX(Tableau1[],MATCH(Tableau2[[#This Row],[2 023]:[2 023]],ColAnnee,0), MATCH(Tableau2[[#Headers], [JP Urgent]], Tableau1[#Headers], 0)), "")</f>
        <v/>
      </c>
      <c r="G76" s="12" t="str" cm="1">
        <f t="array" ref="G76">IFERROR( INDEX(Tableau1[],MATCH(Tableau2[[#This Row],[2 023]:[2 023]],ColAnnee,0), MATCH(Tableau2[[#Headers], [PAICD]], Tableau1[#Headers], 0)), "")</f>
        <v/>
      </c>
      <c r="H76" s="12" cm="1">
        <f t="array" ref="H76">IFERROR( INDEX(Tableau1[],MATCH(Tableau2[[#This Row],[2 023]:[2 023]],ColAnnee,0), MATCH(Tableau2[[#Headers], [Conge Special]], Tableau1[#Headers], 0)), "")</f>
        <v>0</v>
      </c>
      <c r="I76" s="12" t="str" cm="1">
        <f t="array" ref="I76">IFERROR( INDEX(Tableau1[],MATCH(Tableau2[[#This Row],[2 023]:[2 023]],ColAnnee,0), MATCH(Tableau2[[#Headers], [Absenteisme]], Tableau1[#Headers], 0)), "")</f>
        <v/>
      </c>
      <c r="J76" s="12" cm="1">
        <f t="array" ref="J76">IFERROR( INDEX(Tableau1[],MATCH(Tableau2[[#This Row],[2 023]:[2 023]],ColAnnee,0), MATCH(Tableau2[[#Headers], [Accident du travail]], Tableau1[#Headers], 0)), "")</f>
        <v>0</v>
      </c>
      <c r="K76" s="12" t="str" cm="1">
        <f t="array" ref="K76">IFERROR( INDEX(Tableau1[],MATCH(Tableau2[[#This Row],[2 023]:[2 023]],ColAnnee,0), MATCH(Tableau2[[#Headers], [Conge sans Solde]], Tableau1[#Headers], 0)), "")</f>
        <v/>
      </c>
      <c r="L76" s="12" t="str" cm="1">
        <f t="array" ref="L76">IFERROR( INDEX(Tableau1[],MATCH(Tableau2[[#This Row],[2 023]:[2 023]],ColAnnee,0), MATCH(Tableau2[[#Headers], [Year]], Tableau1[#Headers], 0)), "")</f>
        <v/>
      </c>
      <c r="M76" s="4"/>
      <c r="N76" s="4"/>
      <c r="O76" s="4"/>
      <c r="P76" s="4"/>
      <c r="Q76" s="4"/>
      <c r="R76" s="4"/>
      <c r="S76" s="4"/>
    </row>
    <row r="77" spans="1:19" x14ac:dyDescent="0.25">
      <c r="A77" s="5">
        <v>16</v>
      </c>
      <c r="B77" s="12" cm="1">
        <f t="array" ref="B77">IFERROR( INDEX(Tableau1[],MATCH(Tableau2[[#This Row],[2 023]:[2 023]],ColAnnee,0), MATCH(Tableau2[[#Headers], [Heures Travaillees]], Tableau1[#Headers], 0)), "")</f>
        <v>1554.54</v>
      </c>
      <c r="C77" s="12" cm="1">
        <f t="array" ref="C77">IFERROR( INDEX(Tableau1[],MATCH(Tableau2[[#This Row],[2 023]:[2 023]],ColAnnee,0), MATCH(Tableau2[[#Headers], [Heures Temporaires]], Tableau1[#Headers], 0)), "")</f>
        <v>48.12</v>
      </c>
      <c r="D77" s="12" cm="1">
        <f t="array" ref="D77">IFERROR( INDEX(Tableau1[],MATCH(Tableau2[[#This Row],[2 023]:[2 023]],ColAnnee,0), MATCH(Tableau2[[#Headers], [Heures Supplementaires]], Tableau1[#Headers], 0)), "")</f>
        <v>20.420000000000002</v>
      </c>
      <c r="E77" s="12" t="str" cm="1">
        <f t="array" ref="E77">IFERROR( INDEX(Tableau1[],MATCH(Tableau2[[#This Row],[2 023]:[2 023]],ColAnnee,0), MATCH(Tableau2[[#Headers], [JP Planifie]], Tableau1[#Headers], 0)), "")</f>
        <v/>
      </c>
      <c r="F77" s="12" t="str" cm="1">
        <f t="array" ref="F77">IFERROR( INDEX(Tableau1[],MATCH(Tableau2[[#This Row],[2 023]:[2 023]],ColAnnee,0), MATCH(Tableau2[[#Headers], [JP Urgent]], Tableau1[#Headers], 0)), "")</f>
        <v/>
      </c>
      <c r="G77" s="12" t="str" cm="1">
        <f t="array" ref="G77">IFERROR( INDEX(Tableau1[],MATCH(Tableau2[[#This Row],[2 023]:[2 023]],ColAnnee,0), MATCH(Tableau2[[#Headers], [PAICD]], Tableau1[#Headers], 0)), "")</f>
        <v/>
      </c>
      <c r="H77" s="12" cm="1">
        <f t="array" ref="H77">IFERROR( INDEX(Tableau1[],MATCH(Tableau2[[#This Row],[2 023]:[2 023]],ColAnnee,0), MATCH(Tableau2[[#Headers], [Conge Special]], Tableau1[#Headers], 0)), "")</f>
        <v>32</v>
      </c>
      <c r="I77" s="12" t="str" cm="1">
        <f t="array" ref="I77">IFERROR( INDEX(Tableau1[],MATCH(Tableau2[[#This Row],[2 023]:[2 023]],ColAnnee,0), MATCH(Tableau2[[#Headers], [Absenteisme]], Tableau1[#Headers], 0)), "")</f>
        <v/>
      </c>
      <c r="J77" s="12" cm="1">
        <f t="array" ref="J77">IFERROR( INDEX(Tableau1[],MATCH(Tableau2[[#This Row],[2 023]:[2 023]],ColAnnee,0), MATCH(Tableau2[[#Headers], [Accident du travail]], Tableau1[#Headers], 0)), "")</f>
        <v>0</v>
      </c>
      <c r="K77" s="12" t="str" cm="1">
        <f t="array" ref="K77">IFERROR( INDEX(Tableau1[],MATCH(Tableau2[[#This Row],[2 023]:[2 023]],ColAnnee,0), MATCH(Tableau2[[#Headers], [Conge sans Solde]], Tableau1[#Headers], 0)), "")</f>
        <v/>
      </c>
      <c r="L77" s="12" t="str" cm="1">
        <f t="array" ref="L77">IFERROR( INDEX(Tableau1[],MATCH(Tableau2[[#This Row],[2 023]:[2 023]],ColAnnee,0), MATCH(Tableau2[[#Headers], [Year]], Tableau1[#Headers], 0)), "")</f>
        <v/>
      </c>
      <c r="M77" s="4"/>
      <c r="N77" s="4"/>
      <c r="O77" s="4"/>
      <c r="P77" s="4"/>
      <c r="Q77" s="4"/>
      <c r="R77" s="4"/>
      <c r="S77" s="4"/>
    </row>
    <row r="78" spans="1:19" x14ac:dyDescent="0.25">
      <c r="A78" s="5">
        <v>17</v>
      </c>
      <c r="B78" s="12" cm="1">
        <f t="array" ref="B78">IFERROR( INDEX(Tableau1[],MATCH(Tableau2[[#This Row],[2 023]:[2 023]],ColAnnee,0), MATCH(Tableau2[[#Headers], [Heures Travaillees]], Tableau1[#Headers], 0)), "")</f>
        <v>1594.59</v>
      </c>
      <c r="C78" s="12" cm="1">
        <f t="array" ref="C78">IFERROR( INDEX(Tableau1[],MATCH(Tableau2[[#This Row],[2 023]:[2 023]],ColAnnee,0), MATCH(Tableau2[[#Headers], [Heures Temporaires]], Tableau1[#Headers], 0)), "")</f>
        <v>52.09</v>
      </c>
      <c r="D78" s="12" cm="1">
        <f t="array" ref="D78">IFERROR( INDEX(Tableau1[],MATCH(Tableau2[[#This Row],[2 023]:[2 023]],ColAnnee,0), MATCH(Tableau2[[#Headers], [Heures Supplementaires]], Tableau1[#Headers], 0)), "")</f>
        <v>3.5</v>
      </c>
      <c r="E78" s="12" t="str" cm="1">
        <f t="array" ref="E78">IFERROR( INDEX(Tableau1[],MATCH(Tableau2[[#This Row],[2 023]:[2 023]],ColAnnee,0), MATCH(Tableau2[[#Headers], [JP Planifie]], Tableau1[#Headers], 0)), "")</f>
        <v/>
      </c>
      <c r="F78" s="12" t="str" cm="1">
        <f t="array" ref="F78">IFERROR( INDEX(Tableau1[],MATCH(Tableau2[[#This Row],[2 023]:[2 023]],ColAnnee,0), MATCH(Tableau2[[#Headers], [JP Urgent]], Tableau1[#Headers], 0)), "")</f>
        <v/>
      </c>
      <c r="G78" s="12" t="str" cm="1">
        <f t="array" ref="G78">IFERROR( INDEX(Tableau1[],MATCH(Tableau2[[#This Row],[2 023]:[2 023]],ColAnnee,0), MATCH(Tableau2[[#Headers], [PAICD]], Tableau1[#Headers], 0)), "")</f>
        <v/>
      </c>
      <c r="H78" s="12" cm="1">
        <f t="array" ref="H78">IFERROR( INDEX(Tableau1[],MATCH(Tableau2[[#This Row],[2 023]:[2 023]],ColAnnee,0), MATCH(Tableau2[[#Headers], [Conge Special]], Tableau1[#Headers], 0)), "")</f>
        <v>0</v>
      </c>
      <c r="I78" s="12" t="str" cm="1">
        <f t="array" ref="I78">IFERROR( INDEX(Tableau1[],MATCH(Tableau2[[#This Row],[2 023]:[2 023]],ColAnnee,0), MATCH(Tableau2[[#Headers], [Absenteisme]], Tableau1[#Headers], 0)), "")</f>
        <v/>
      </c>
      <c r="J78" s="12" cm="1">
        <f t="array" ref="J78">IFERROR( INDEX(Tableau1[],MATCH(Tableau2[[#This Row],[2 023]:[2 023]],ColAnnee,0), MATCH(Tableau2[[#Headers], [Accident du travail]], Tableau1[#Headers], 0)), "")</f>
        <v>3.52</v>
      </c>
      <c r="K78" s="12" t="str" cm="1">
        <f t="array" ref="K78">IFERROR( INDEX(Tableau1[],MATCH(Tableau2[[#This Row],[2 023]:[2 023]],ColAnnee,0), MATCH(Tableau2[[#Headers], [Conge sans Solde]], Tableau1[#Headers], 0)), "")</f>
        <v/>
      </c>
      <c r="L78" s="12" t="str" cm="1">
        <f t="array" ref="L78">IFERROR( INDEX(Tableau1[],MATCH(Tableau2[[#This Row],[2 023]:[2 023]],ColAnnee,0), MATCH(Tableau2[[#Headers], [Year]], Tableau1[#Headers], 0)), "")</f>
        <v/>
      </c>
      <c r="M78" s="4"/>
      <c r="N78" s="4"/>
      <c r="O78" s="4"/>
      <c r="P78" s="4"/>
      <c r="Q78" s="4"/>
      <c r="R78" s="4"/>
      <c r="S78" s="4"/>
    </row>
    <row r="79" spans="1:19" x14ac:dyDescent="0.25">
      <c r="A79" s="5">
        <v>18</v>
      </c>
      <c r="B79" s="12" cm="1">
        <f t="array" ref="B79">IFERROR( INDEX(Tableau1[],MATCH(Tableau2[[#This Row],[2 023]:[2 023]],ColAnnee,0), MATCH(Tableau2[[#Headers], [Heures Travaillees]], Tableau1[#Headers], 0)), "")</f>
        <v>1570.06</v>
      </c>
      <c r="C79" s="12" cm="1">
        <f t="array" ref="C79">IFERROR( INDEX(Tableau1[],MATCH(Tableau2[[#This Row],[2 023]:[2 023]],ColAnnee,0), MATCH(Tableau2[[#Headers], [Heures Temporaires]], Tableau1[#Headers], 0)), "")</f>
        <v>48.46</v>
      </c>
      <c r="D79" s="12" cm="1">
        <f t="array" ref="D79">IFERROR( INDEX(Tableau1[],MATCH(Tableau2[[#This Row],[2 023]:[2 023]],ColAnnee,0), MATCH(Tableau2[[#Headers], [Heures Supplementaires]], Tableau1[#Headers], 0)), "")</f>
        <v>4</v>
      </c>
      <c r="E79" s="12" t="str" cm="1">
        <f t="array" ref="E79">IFERROR( INDEX(Tableau1[],MATCH(Tableau2[[#This Row],[2 023]:[2 023]],ColAnnee,0), MATCH(Tableau2[[#Headers], [JP Planifie]], Tableau1[#Headers], 0)), "")</f>
        <v/>
      </c>
      <c r="F79" s="12" t="str" cm="1">
        <f t="array" ref="F79">IFERROR( INDEX(Tableau1[],MATCH(Tableau2[[#This Row],[2 023]:[2 023]],ColAnnee,0), MATCH(Tableau2[[#Headers], [JP Urgent]], Tableau1[#Headers], 0)), "")</f>
        <v/>
      </c>
      <c r="G79" s="12" t="str" cm="1">
        <f t="array" ref="G79">IFERROR( INDEX(Tableau1[],MATCH(Tableau2[[#This Row],[2 023]:[2 023]],ColAnnee,0), MATCH(Tableau2[[#Headers], [PAICD]], Tableau1[#Headers], 0)), "")</f>
        <v/>
      </c>
      <c r="H79" s="12" cm="1">
        <f t="array" ref="H79">IFERROR( INDEX(Tableau1[],MATCH(Tableau2[[#This Row],[2 023]:[2 023]],ColAnnee,0), MATCH(Tableau2[[#Headers], [Conge Special]], Tableau1[#Headers], 0)), "")</f>
        <v>8</v>
      </c>
      <c r="I79" s="12" t="str" cm="1">
        <f t="array" ref="I79">IFERROR( INDEX(Tableau1[],MATCH(Tableau2[[#This Row],[2 023]:[2 023]],ColAnnee,0), MATCH(Tableau2[[#Headers], [Absenteisme]], Tableau1[#Headers], 0)), "")</f>
        <v/>
      </c>
      <c r="J79" s="12" cm="1">
        <f t="array" ref="J79">IFERROR( INDEX(Tableau1[],MATCH(Tableau2[[#This Row],[2 023]:[2 023]],ColAnnee,0), MATCH(Tableau2[[#Headers], [Accident du travail]], Tableau1[#Headers], 0)), "")</f>
        <v>0</v>
      </c>
      <c r="K79" s="12" t="str" cm="1">
        <f t="array" ref="K79">IFERROR( INDEX(Tableau1[],MATCH(Tableau2[[#This Row],[2 023]:[2 023]],ColAnnee,0), MATCH(Tableau2[[#Headers], [Conge sans Solde]], Tableau1[#Headers], 0)), "")</f>
        <v/>
      </c>
      <c r="L79" s="12" t="str" cm="1">
        <f t="array" ref="L79">IFERROR( INDEX(Tableau1[],MATCH(Tableau2[[#This Row],[2 023]:[2 023]],ColAnnee,0), MATCH(Tableau2[[#Headers], [Year]], Tableau1[#Headers], 0)), "")</f>
        <v/>
      </c>
      <c r="M79" s="4"/>
      <c r="N79" s="4"/>
      <c r="O79" s="4"/>
      <c r="P79" s="4"/>
      <c r="Q79" s="4"/>
      <c r="R79" s="4"/>
      <c r="S79" s="4"/>
    </row>
    <row r="80" spans="1:19" x14ac:dyDescent="0.25">
      <c r="A80" s="5">
        <v>19</v>
      </c>
      <c r="B80" s="12" cm="1">
        <f t="array" ref="B80">IFERROR( INDEX(Tableau1[],MATCH(Tableau2[[#This Row],[2 023]:[2 023]],ColAnnee,0), MATCH(Tableau2[[#Headers], [Heures Travaillees]], Tableau1[#Headers], 0)), "")</f>
        <v>1659.94</v>
      </c>
      <c r="C80" s="12" cm="1">
        <f t="array" ref="C80">IFERROR( INDEX(Tableau1[],MATCH(Tableau2[[#This Row],[2 023]:[2 023]],ColAnnee,0), MATCH(Tableau2[[#Headers], [Heures Temporaires]], Tableau1[#Headers], 0)), "")</f>
        <v>72.13</v>
      </c>
      <c r="D80" s="12" cm="1">
        <f t="array" ref="D80">IFERROR( INDEX(Tableau1[],MATCH(Tableau2[[#This Row],[2 023]:[2 023]],ColAnnee,0), MATCH(Tableau2[[#Headers], [Heures Supplementaires]], Tableau1[#Headers], 0)), "")</f>
        <v>2</v>
      </c>
      <c r="E80" s="12" t="str" cm="1">
        <f t="array" ref="E80">IFERROR( INDEX(Tableau1[],MATCH(Tableau2[[#This Row],[2 023]:[2 023]],ColAnnee,0), MATCH(Tableau2[[#Headers], [JP Planifie]], Tableau1[#Headers], 0)), "")</f>
        <v/>
      </c>
      <c r="F80" s="12" t="str" cm="1">
        <f t="array" ref="F80">IFERROR( INDEX(Tableau1[],MATCH(Tableau2[[#This Row],[2 023]:[2 023]],ColAnnee,0), MATCH(Tableau2[[#Headers], [JP Urgent]], Tableau1[#Headers], 0)), "")</f>
        <v/>
      </c>
      <c r="G80" s="12" t="str" cm="1">
        <f t="array" ref="G80">IFERROR( INDEX(Tableau1[],MATCH(Tableau2[[#This Row],[2 023]:[2 023]],ColAnnee,0), MATCH(Tableau2[[#Headers], [PAICD]], Tableau1[#Headers], 0)), "")</f>
        <v/>
      </c>
      <c r="H80" s="12" cm="1">
        <f t="array" ref="H80">IFERROR( INDEX(Tableau1[],MATCH(Tableau2[[#This Row],[2 023]:[2 023]],ColAnnee,0), MATCH(Tableau2[[#Headers], [Conge Special]], Tableau1[#Headers], 0)), "")</f>
        <v>40</v>
      </c>
      <c r="I80" s="12" t="str" cm="1">
        <f t="array" ref="I80">IFERROR( INDEX(Tableau1[],MATCH(Tableau2[[#This Row],[2 023]:[2 023]],ColAnnee,0), MATCH(Tableau2[[#Headers], [Absenteisme]], Tableau1[#Headers], 0)), "")</f>
        <v/>
      </c>
      <c r="J80" s="12" cm="1">
        <f t="array" ref="J80">IFERROR( INDEX(Tableau1[],MATCH(Tableau2[[#This Row],[2 023]:[2 023]],ColAnnee,0), MATCH(Tableau2[[#Headers], [Accident du travail]], Tableau1[#Headers], 0)), "")</f>
        <v>0</v>
      </c>
      <c r="K80" s="12" t="str" cm="1">
        <f t="array" ref="K80">IFERROR( INDEX(Tableau1[],MATCH(Tableau2[[#This Row],[2 023]:[2 023]],ColAnnee,0), MATCH(Tableau2[[#Headers], [Conge sans Solde]], Tableau1[#Headers], 0)), "")</f>
        <v/>
      </c>
      <c r="L80" s="12" t="str" cm="1">
        <f t="array" ref="L80">IFERROR( INDEX(Tableau1[],MATCH(Tableau2[[#This Row],[2 023]:[2 023]],ColAnnee,0), MATCH(Tableau2[[#Headers], [Year]], Tableau1[#Headers], 0)), "")</f>
        <v/>
      </c>
      <c r="M80" s="4"/>
      <c r="N80" s="4"/>
      <c r="O80" s="4"/>
      <c r="P80" s="4"/>
      <c r="Q80" s="4"/>
      <c r="R80" s="4"/>
      <c r="S80" s="4"/>
    </row>
    <row r="81" spans="1:19" x14ac:dyDescent="0.25">
      <c r="A81" s="5">
        <v>20</v>
      </c>
      <c r="B81" s="12" cm="1">
        <f t="array" ref="B81">IFERROR( INDEX(Tableau1[],MATCH(Tableau2[[#This Row],[2 023]:[2 023]],ColAnnee,0), MATCH(Tableau2[[#Headers], [Heures Travaillees]], Tableau1[#Headers], 0)), "")</f>
        <v>1625.73</v>
      </c>
      <c r="C81" s="12" cm="1">
        <f t="array" ref="C81">IFERROR( INDEX(Tableau1[],MATCH(Tableau2[[#This Row],[2 023]:[2 023]],ColAnnee,0), MATCH(Tableau2[[#Headers], [Heures Temporaires]], Tableau1[#Headers], 0)), "")</f>
        <v>62.76</v>
      </c>
      <c r="D81" s="12" cm="1">
        <f t="array" ref="D81">IFERROR( INDEX(Tableau1[],MATCH(Tableau2[[#This Row],[2 023]:[2 023]],ColAnnee,0), MATCH(Tableau2[[#Headers], [Heures Supplementaires]], Tableau1[#Headers], 0)), "")</f>
        <v>0.5</v>
      </c>
      <c r="E81" s="12" t="str" cm="1">
        <f t="array" ref="E81">IFERROR( INDEX(Tableau1[],MATCH(Tableau2[[#This Row],[2 023]:[2 023]],ColAnnee,0), MATCH(Tableau2[[#Headers], [JP Planifie]], Tableau1[#Headers], 0)), "")</f>
        <v/>
      </c>
      <c r="F81" s="12" t="str" cm="1">
        <f t="array" ref="F81">IFERROR( INDEX(Tableau1[],MATCH(Tableau2[[#This Row],[2 023]:[2 023]],ColAnnee,0), MATCH(Tableau2[[#Headers], [JP Urgent]], Tableau1[#Headers], 0)), "")</f>
        <v/>
      </c>
      <c r="G81" s="12" t="str" cm="1">
        <f t="array" ref="G81">IFERROR( INDEX(Tableau1[],MATCH(Tableau2[[#This Row],[2 023]:[2 023]],ColAnnee,0), MATCH(Tableau2[[#Headers], [PAICD]], Tableau1[#Headers], 0)), "")</f>
        <v/>
      </c>
      <c r="H81" s="12" cm="1">
        <f t="array" ref="H81">IFERROR( INDEX(Tableau1[],MATCH(Tableau2[[#This Row],[2 023]:[2 023]],ColAnnee,0), MATCH(Tableau2[[#Headers], [Conge Special]], Tableau1[#Headers], 0)), "")</f>
        <v>0</v>
      </c>
      <c r="I81" s="12" t="str" cm="1">
        <f t="array" ref="I81">IFERROR( INDEX(Tableau1[],MATCH(Tableau2[[#This Row],[2 023]:[2 023]],ColAnnee,0), MATCH(Tableau2[[#Headers], [Absenteisme]], Tableau1[#Headers], 0)), "")</f>
        <v/>
      </c>
      <c r="J81" s="12" cm="1">
        <f t="array" ref="J81">IFERROR( INDEX(Tableau1[],MATCH(Tableau2[[#This Row],[2 023]:[2 023]],ColAnnee,0), MATCH(Tableau2[[#Headers], [Accident du travail]], Tableau1[#Headers], 0)), "")</f>
        <v>0</v>
      </c>
      <c r="K81" s="12" t="str" cm="1">
        <f t="array" ref="K81">IFERROR( INDEX(Tableau1[],MATCH(Tableau2[[#This Row],[2 023]:[2 023]],ColAnnee,0), MATCH(Tableau2[[#Headers], [Conge sans Solde]], Tableau1[#Headers], 0)), "")</f>
        <v/>
      </c>
      <c r="L81" s="12" t="str" cm="1">
        <f t="array" ref="L81">IFERROR( INDEX(Tableau1[],MATCH(Tableau2[[#This Row],[2 023]:[2 023]],ColAnnee,0), MATCH(Tableau2[[#Headers], [Year]], Tableau1[#Headers], 0)), "")</f>
        <v/>
      </c>
      <c r="M81" s="4"/>
      <c r="N81" s="4"/>
      <c r="O81" s="4"/>
      <c r="P81" s="4"/>
      <c r="Q81" s="4"/>
      <c r="R81" s="4"/>
      <c r="S81" s="4"/>
    </row>
    <row r="82" spans="1:19" x14ac:dyDescent="0.25">
      <c r="A82" s="5">
        <v>21</v>
      </c>
      <c r="B82" s="12" cm="1">
        <f t="array" ref="B82">IFERROR( INDEX(Tableau1[],MATCH(Tableau2[[#This Row],[2 023]:[2 023]],ColAnnee,0), MATCH(Tableau2[[#Headers], [Heures Travaillees]], Tableau1[#Headers], 0)), "")</f>
        <v>1151.1600000000001</v>
      </c>
      <c r="C82" s="12" cm="1">
        <f t="array" ref="C82">IFERROR( INDEX(Tableau1[],MATCH(Tableau2[[#This Row],[2 023]:[2 023]],ColAnnee,0), MATCH(Tableau2[[#Headers], [Heures Temporaires]], Tableau1[#Headers], 0)), "")</f>
        <v>38.86</v>
      </c>
      <c r="D82" s="12" cm="1">
        <f t="array" ref="D82">IFERROR( INDEX(Tableau1[],MATCH(Tableau2[[#This Row],[2 023]:[2 023]],ColAnnee,0), MATCH(Tableau2[[#Headers], [Heures Supplementaires]], Tableau1[#Headers], 0)), "")</f>
        <v>0</v>
      </c>
      <c r="E82" s="12" t="str" cm="1">
        <f t="array" ref="E82">IFERROR( INDEX(Tableau1[],MATCH(Tableau2[[#This Row],[2 023]:[2 023]],ColAnnee,0), MATCH(Tableau2[[#Headers], [JP Planifie]], Tableau1[#Headers], 0)), "")</f>
        <v/>
      </c>
      <c r="F82" s="12" t="str" cm="1">
        <f t="array" ref="F82">IFERROR( INDEX(Tableau1[],MATCH(Tableau2[[#This Row],[2 023]:[2 023]],ColAnnee,0), MATCH(Tableau2[[#Headers], [JP Urgent]], Tableau1[#Headers], 0)), "")</f>
        <v/>
      </c>
      <c r="G82" s="12" t="str" cm="1">
        <f t="array" ref="G82">IFERROR( INDEX(Tableau1[],MATCH(Tableau2[[#This Row],[2 023]:[2 023]],ColAnnee,0), MATCH(Tableau2[[#Headers], [PAICD]], Tableau1[#Headers], 0)), "")</f>
        <v/>
      </c>
      <c r="H82" s="12" cm="1">
        <f t="array" ref="H82">IFERROR( INDEX(Tableau1[],MATCH(Tableau2[[#This Row],[2 023]:[2 023]],ColAnnee,0), MATCH(Tableau2[[#Headers], [Conge Special]], Tableau1[#Headers], 0)), "")</f>
        <v>0</v>
      </c>
      <c r="I82" s="12" t="str" cm="1">
        <f t="array" ref="I82">IFERROR( INDEX(Tableau1[],MATCH(Tableau2[[#This Row],[2 023]:[2 023]],ColAnnee,0), MATCH(Tableau2[[#Headers], [Absenteisme]], Tableau1[#Headers], 0)), "")</f>
        <v/>
      </c>
      <c r="J82" s="12" cm="1">
        <f t="array" ref="J82">IFERROR( INDEX(Tableau1[],MATCH(Tableau2[[#This Row],[2 023]:[2 023]],ColAnnee,0), MATCH(Tableau2[[#Headers], [Accident du travail]], Tableau1[#Headers], 0)), "")</f>
        <v>0</v>
      </c>
      <c r="K82" s="12" t="str" cm="1">
        <f t="array" ref="K82">IFERROR( INDEX(Tableau1[],MATCH(Tableau2[[#This Row],[2 023]:[2 023]],ColAnnee,0), MATCH(Tableau2[[#Headers], [Conge sans Solde]], Tableau1[#Headers], 0)), "")</f>
        <v/>
      </c>
      <c r="L82" s="12" t="str" cm="1">
        <f t="array" ref="L82">IFERROR( INDEX(Tableau1[],MATCH(Tableau2[[#This Row],[2 023]:[2 023]],ColAnnee,0), MATCH(Tableau2[[#Headers], [Year]], Tableau1[#Headers], 0)), "")</f>
        <v/>
      </c>
      <c r="M82" s="4"/>
      <c r="N82" s="4"/>
      <c r="O82" s="4"/>
      <c r="P82" s="4"/>
      <c r="Q82" s="4"/>
      <c r="R82" s="4"/>
      <c r="S82" s="4"/>
    </row>
    <row r="83" spans="1:19" x14ac:dyDescent="0.25">
      <c r="A83" s="5">
        <v>22</v>
      </c>
      <c r="B83" s="12" cm="1">
        <f t="array" ref="B83">IFERROR( INDEX(Tableau1[],MATCH(Tableau2[[#This Row],[2 023]:[2 023]],ColAnnee,0), MATCH(Tableau2[[#Headers], [Heures Travaillees]], Tableau1[#Headers], 0)), "")</f>
        <v>1551.04</v>
      </c>
      <c r="C83" s="12" cm="1">
        <f t="array" ref="C83">IFERROR( INDEX(Tableau1[],MATCH(Tableau2[[#This Row],[2 023]:[2 023]],ColAnnee,0), MATCH(Tableau2[[#Headers], [Heures Temporaires]], Tableau1[#Headers], 0)), "")</f>
        <v>48.67</v>
      </c>
      <c r="D83" s="12" cm="1">
        <f t="array" ref="D83">IFERROR( INDEX(Tableau1[],MATCH(Tableau2[[#This Row],[2 023]:[2 023]],ColAnnee,0), MATCH(Tableau2[[#Headers], [Heures Supplementaires]], Tableau1[#Headers], 0)), "")</f>
        <v>12</v>
      </c>
      <c r="E83" s="12" t="str" cm="1">
        <f t="array" ref="E83">IFERROR( INDEX(Tableau1[],MATCH(Tableau2[[#This Row],[2 023]:[2 023]],ColAnnee,0), MATCH(Tableau2[[#Headers], [JP Planifie]], Tableau1[#Headers], 0)), "")</f>
        <v/>
      </c>
      <c r="F83" s="12" t="str" cm="1">
        <f t="array" ref="F83">IFERROR( INDEX(Tableau1[],MATCH(Tableau2[[#This Row],[2 023]:[2 023]],ColAnnee,0), MATCH(Tableau2[[#Headers], [JP Urgent]], Tableau1[#Headers], 0)), "")</f>
        <v/>
      </c>
      <c r="G83" s="12" t="str" cm="1">
        <f t="array" ref="G83">IFERROR( INDEX(Tableau1[],MATCH(Tableau2[[#This Row],[2 023]:[2 023]],ColAnnee,0), MATCH(Tableau2[[#Headers], [PAICD]], Tableau1[#Headers], 0)), "")</f>
        <v/>
      </c>
      <c r="H83" s="12" cm="1">
        <f t="array" ref="H83">IFERROR( INDEX(Tableau1[],MATCH(Tableau2[[#This Row],[2 023]:[2 023]],ColAnnee,0), MATCH(Tableau2[[#Headers], [Conge Special]], Tableau1[#Headers], 0)), "")</f>
        <v>0</v>
      </c>
      <c r="I83" s="12" t="str" cm="1">
        <f t="array" ref="I83">IFERROR( INDEX(Tableau1[],MATCH(Tableau2[[#This Row],[2 023]:[2 023]],ColAnnee,0), MATCH(Tableau2[[#Headers], [Absenteisme]], Tableau1[#Headers], 0)), "")</f>
        <v/>
      </c>
      <c r="J83" s="12" cm="1">
        <f t="array" ref="J83">IFERROR( INDEX(Tableau1[],MATCH(Tableau2[[#This Row],[2 023]:[2 023]],ColAnnee,0), MATCH(Tableau2[[#Headers], [Accident du travail]], Tableau1[#Headers], 0)), "")</f>
        <v>0</v>
      </c>
      <c r="K83" s="12" t="str" cm="1">
        <f t="array" ref="K83">IFERROR( INDEX(Tableau1[],MATCH(Tableau2[[#This Row],[2 023]:[2 023]],ColAnnee,0), MATCH(Tableau2[[#Headers], [Conge sans Solde]], Tableau1[#Headers], 0)), "")</f>
        <v/>
      </c>
      <c r="L83" s="12" t="str" cm="1">
        <f t="array" ref="L83">IFERROR( INDEX(Tableau1[],MATCH(Tableau2[[#This Row],[2 023]:[2 023]],ColAnnee,0), MATCH(Tableau2[[#Headers], [Year]], Tableau1[#Headers], 0)), "")</f>
        <v/>
      </c>
      <c r="M83" s="4"/>
      <c r="N83" s="4"/>
      <c r="O83" s="4"/>
      <c r="P83" s="4"/>
      <c r="Q83" s="4"/>
      <c r="R83" s="4"/>
      <c r="S83" s="4"/>
    </row>
    <row r="84" spans="1:19" x14ac:dyDescent="0.25">
      <c r="A84" s="5">
        <v>23</v>
      </c>
      <c r="B84" s="12" cm="1">
        <f t="array" ref="B84">IFERROR( INDEX(Tableau1[],MATCH(Tableau2[[#This Row],[2 023]:[2 023]],ColAnnee,0), MATCH(Tableau2[[#Headers], [Heures Travaillees]], Tableau1[#Headers], 0)), "")</f>
        <v>1507.09</v>
      </c>
      <c r="C84" s="12" cm="1">
        <f t="array" ref="C84">IFERROR( INDEX(Tableau1[],MATCH(Tableau2[[#This Row],[2 023]:[2 023]],ColAnnee,0), MATCH(Tableau2[[#Headers], [Heures Temporaires]], Tableau1[#Headers], 0)), "")</f>
        <v>46.9</v>
      </c>
      <c r="D84" s="12" cm="1">
        <f t="array" ref="D84">IFERROR( INDEX(Tableau1[],MATCH(Tableau2[[#This Row],[2 023]:[2 023]],ColAnnee,0), MATCH(Tableau2[[#Headers], [Heures Supplementaires]], Tableau1[#Headers], 0)), "")</f>
        <v>2</v>
      </c>
      <c r="E84" s="12" t="str" cm="1">
        <f t="array" ref="E84">IFERROR( INDEX(Tableau1[],MATCH(Tableau2[[#This Row],[2 023]:[2 023]],ColAnnee,0), MATCH(Tableau2[[#Headers], [JP Planifie]], Tableau1[#Headers], 0)), "")</f>
        <v/>
      </c>
      <c r="F84" s="12" t="str" cm="1">
        <f t="array" ref="F84">IFERROR( INDEX(Tableau1[],MATCH(Tableau2[[#This Row],[2 023]:[2 023]],ColAnnee,0), MATCH(Tableau2[[#Headers], [JP Urgent]], Tableau1[#Headers], 0)), "")</f>
        <v/>
      </c>
      <c r="G84" s="12" t="str" cm="1">
        <f t="array" ref="G84">IFERROR( INDEX(Tableau1[],MATCH(Tableau2[[#This Row],[2 023]:[2 023]],ColAnnee,0), MATCH(Tableau2[[#Headers], [PAICD]], Tableau1[#Headers], 0)), "")</f>
        <v/>
      </c>
      <c r="H84" s="12" cm="1">
        <f t="array" ref="H84">IFERROR( INDEX(Tableau1[],MATCH(Tableau2[[#This Row],[2 023]:[2 023]],ColAnnee,0), MATCH(Tableau2[[#Headers], [Conge Special]], Tableau1[#Headers], 0)), "")</f>
        <v>0</v>
      </c>
      <c r="I84" s="12" t="str" cm="1">
        <f t="array" ref="I84">IFERROR( INDEX(Tableau1[],MATCH(Tableau2[[#This Row],[2 023]:[2 023]],ColAnnee,0), MATCH(Tableau2[[#Headers], [Absenteisme]], Tableau1[#Headers], 0)), "")</f>
        <v/>
      </c>
      <c r="J84" s="12" cm="1">
        <f t="array" ref="J84">IFERROR( INDEX(Tableau1[],MATCH(Tableau2[[#This Row],[2 023]:[2 023]],ColAnnee,0), MATCH(Tableau2[[#Headers], [Accident du travail]], Tableau1[#Headers], 0)), "")</f>
        <v>0</v>
      </c>
      <c r="K84" s="12" t="str" cm="1">
        <f t="array" ref="K84">IFERROR( INDEX(Tableau1[],MATCH(Tableau2[[#This Row],[2 023]:[2 023]],ColAnnee,0), MATCH(Tableau2[[#Headers], [Conge sans Solde]], Tableau1[#Headers], 0)), "")</f>
        <v/>
      </c>
      <c r="L84" s="12" t="str" cm="1">
        <f t="array" ref="L84">IFERROR( INDEX(Tableau1[],MATCH(Tableau2[[#This Row],[2 023]:[2 023]],ColAnnee,0), MATCH(Tableau2[[#Headers], [Year]], Tableau1[#Headers], 0)), "")</f>
        <v/>
      </c>
      <c r="M84" s="4"/>
      <c r="N84" s="4"/>
      <c r="O84" s="4"/>
      <c r="P84" s="4"/>
      <c r="Q84" s="4"/>
      <c r="R84" s="4"/>
      <c r="S84" s="4"/>
    </row>
    <row r="85" spans="1:19" x14ac:dyDescent="0.25">
      <c r="A85" s="5">
        <v>24</v>
      </c>
      <c r="B85" s="12" cm="1">
        <f t="array" ref="B85">IFERROR( INDEX(Tableau1[],MATCH(Tableau2[[#This Row],[2 023]:[2 023]],ColAnnee,0), MATCH(Tableau2[[#Headers], [Heures Travaillees]], Tableau1[#Headers], 0)), "")</f>
        <v>1511.05</v>
      </c>
      <c r="C85" s="12" cm="1">
        <f t="array" ref="C85">IFERROR( INDEX(Tableau1[],MATCH(Tableau2[[#This Row],[2 023]:[2 023]],ColAnnee,0), MATCH(Tableau2[[#Headers], [Heures Temporaires]], Tableau1[#Headers], 0)), "")</f>
        <v>47.39</v>
      </c>
      <c r="D85" s="12" cm="1">
        <f t="array" ref="D85">IFERROR( INDEX(Tableau1[],MATCH(Tableau2[[#This Row],[2 023]:[2 023]],ColAnnee,0), MATCH(Tableau2[[#Headers], [Heures Supplementaires]], Tableau1[#Headers], 0)), "")</f>
        <v>0.37</v>
      </c>
      <c r="E85" s="12" t="str" cm="1">
        <f t="array" ref="E85">IFERROR( INDEX(Tableau1[],MATCH(Tableau2[[#This Row],[2 023]:[2 023]],ColAnnee,0), MATCH(Tableau2[[#Headers], [JP Planifie]], Tableau1[#Headers], 0)), "")</f>
        <v/>
      </c>
      <c r="F85" s="12" t="str" cm="1">
        <f t="array" ref="F85">IFERROR( INDEX(Tableau1[],MATCH(Tableau2[[#This Row],[2 023]:[2 023]],ColAnnee,0), MATCH(Tableau2[[#Headers], [JP Urgent]], Tableau1[#Headers], 0)), "")</f>
        <v/>
      </c>
      <c r="G85" s="12" t="str" cm="1">
        <f t="array" ref="G85">IFERROR( INDEX(Tableau1[],MATCH(Tableau2[[#This Row],[2 023]:[2 023]],ColAnnee,0), MATCH(Tableau2[[#Headers], [PAICD]], Tableau1[#Headers], 0)), "")</f>
        <v/>
      </c>
      <c r="H85" s="12" cm="1">
        <f t="array" ref="H85">IFERROR( INDEX(Tableau1[],MATCH(Tableau2[[#This Row],[2 023]:[2 023]],ColAnnee,0), MATCH(Tableau2[[#Headers], [Conge Special]], Tableau1[#Headers], 0)), "")</f>
        <v>0</v>
      </c>
      <c r="I85" s="12" t="str" cm="1">
        <f t="array" ref="I85">IFERROR( INDEX(Tableau1[],MATCH(Tableau2[[#This Row],[2 023]:[2 023]],ColAnnee,0), MATCH(Tableau2[[#Headers], [Absenteisme]], Tableau1[#Headers], 0)), "")</f>
        <v/>
      </c>
      <c r="J85" s="12" cm="1">
        <f t="array" ref="J85">IFERROR( INDEX(Tableau1[],MATCH(Tableau2[[#This Row],[2 023]:[2 023]],ColAnnee,0), MATCH(Tableau2[[#Headers], [Accident du travail]], Tableau1[#Headers], 0)), "")</f>
        <v>0</v>
      </c>
      <c r="K85" s="12" t="str" cm="1">
        <f t="array" ref="K85">IFERROR( INDEX(Tableau1[],MATCH(Tableau2[[#This Row],[2 023]:[2 023]],ColAnnee,0), MATCH(Tableau2[[#Headers], [Conge sans Solde]], Tableau1[#Headers], 0)), "")</f>
        <v/>
      </c>
      <c r="L85" s="12" t="str" cm="1">
        <f t="array" ref="L85">IFERROR( INDEX(Tableau1[],MATCH(Tableau2[[#This Row],[2 023]:[2 023]],ColAnnee,0), MATCH(Tableau2[[#Headers], [Year]], Tableau1[#Headers], 0)), "")</f>
        <v/>
      </c>
      <c r="M85" s="4"/>
      <c r="N85" s="4"/>
      <c r="O85" s="4"/>
      <c r="P85" s="4"/>
      <c r="Q85" s="4"/>
      <c r="R85" s="4"/>
      <c r="S85" s="4"/>
    </row>
    <row r="86" spans="1:19" x14ac:dyDescent="0.25">
      <c r="A86" s="5">
        <v>25</v>
      </c>
      <c r="B86" s="12" cm="1">
        <f t="array" ref="B86">IFERROR( INDEX(Tableau1[],MATCH(Tableau2[[#This Row],[2 023]:[2 023]],ColAnnee,0), MATCH(Tableau2[[#Headers], [Heures Travaillees]], Tableau1[#Headers], 0)), "")</f>
        <v>1200.75</v>
      </c>
      <c r="C86" s="12" cm="1">
        <f t="array" ref="C86">IFERROR( INDEX(Tableau1[],MATCH(Tableau2[[#This Row],[2 023]:[2 023]],ColAnnee,0), MATCH(Tableau2[[#Headers], [Heures Temporaires]], Tableau1[#Headers], 0)), "")</f>
        <v>2.4300000000000002</v>
      </c>
      <c r="D86" s="12" cm="1">
        <f t="array" ref="D86">IFERROR( INDEX(Tableau1[],MATCH(Tableau2[[#This Row],[2 023]:[2 023]],ColAnnee,0), MATCH(Tableau2[[#Headers], [Heures Supplementaires]], Tableau1[#Headers], 0)), "")</f>
        <v>0</v>
      </c>
      <c r="E86" s="12" t="str" cm="1">
        <f t="array" ref="E86">IFERROR( INDEX(Tableau1[],MATCH(Tableau2[[#This Row],[2 023]:[2 023]],ColAnnee,0), MATCH(Tableau2[[#Headers], [JP Planifie]], Tableau1[#Headers], 0)), "")</f>
        <v/>
      </c>
      <c r="F86" s="12" t="str" cm="1">
        <f t="array" ref="F86">IFERROR( INDEX(Tableau1[],MATCH(Tableau2[[#This Row],[2 023]:[2 023]],ColAnnee,0), MATCH(Tableau2[[#Headers], [JP Urgent]], Tableau1[#Headers], 0)), "")</f>
        <v/>
      </c>
      <c r="G86" s="12" t="str" cm="1">
        <f t="array" ref="G86">IFERROR( INDEX(Tableau1[],MATCH(Tableau2[[#This Row],[2 023]:[2 023]],ColAnnee,0), MATCH(Tableau2[[#Headers], [PAICD]], Tableau1[#Headers], 0)), "")</f>
        <v/>
      </c>
      <c r="H86" s="12" cm="1">
        <f t="array" ref="H86">IFERROR( INDEX(Tableau1[],MATCH(Tableau2[[#This Row],[2 023]:[2 023]],ColAnnee,0), MATCH(Tableau2[[#Headers], [Conge Special]], Tableau1[#Headers], 0)), "")</f>
        <v>64</v>
      </c>
      <c r="I86" s="12" t="str" cm="1">
        <f t="array" ref="I86">IFERROR( INDEX(Tableau1[],MATCH(Tableau2[[#This Row],[2 023]:[2 023]],ColAnnee,0), MATCH(Tableau2[[#Headers], [Absenteisme]], Tableau1[#Headers], 0)), "")</f>
        <v/>
      </c>
      <c r="J86" s="12" cm="1">
        <f t="array" ref="J86">IFERROR( INDEX(Tableau1[],MATCH(Tableau2[[#This Row],[2 023]:[2 023]],ColAnnee,0), MATCH(Tableau2[[#Headers], [Accident du travail]], Tableau1[#Headers], 0)), "")</f>
        <v>0</v>
      </c>
      <c r="K86" s="12" t="str" cm="1">
        <f t="array" ref="K86">IFERROR( INDEX(Tableau1[],MATCH(Tableau2[[#This Row],[2 023]:[2 023]],ColAnnee,0), MATCH(Tableau2[[#Headers], [Conge sans Solde]], Tableau1[#Headers], 0)), "")</f>
        <v/>
      </c>
      <c r="L86" s="12" t="str" cm="1">
        <f t="array" ref="L86">IFERROR( INDEX(Tableau1[],MATCH(Tableau2[[#This Row],[2 023]:[2 023]],ColAnnee,0), MATCH(Tableau2[[#Headers], [Year]], Tableau1[#Headers], 0)), "")</f>
        <v/>
      </c>
      <c r="M86" s="4"/>
      <c r="N86" s="4"/>
      <c r="O86" s="4"/>
      <c r="P86" s="4"/>
      <c r="Q86" s="4"/>
      <c r="R86" s="4"/>
      <c r="S86" s="4"/>
    </row>
    <row r="87" spans="1:19" x14ac:dyDescent="0.25">
      <c r="A87" s="5">
        <v>26</v>
      </c>
      <c r="B87" s="12" cm="1">
        <f t="array" ref="B87">IFERROR( INDEX(Tableau1[],MATCH(Tableau2[[#This Row],[2 023]:[2 023]],ColAnnee,0), MATCH(Tableau2[[#Headers], [Heures Travaillees]], Tableau1[#Headers], 0)), "")</f>
        <v>884.32</v>
      </c>
      <c r="C87" s="12" cm="1">
        <f t="array" ref="C87">IFERROR( INDEX(Tableau1[],MATCH(Tableau2[[#This Row],[2 023]:[2 023]],ColAnnee,0), MATCH(Tableau2[[#Headers], [Heures Temporaires]], Tableau1[#Headers], 0)), "")</f>
        <v>43.09</v>
      </c>
      <c r="D87" s="12" cm="1">
        <f t="array" ref="D87">IFERROR( INDEX(Tableau1[],MATCH(Tableau2[[#This Row],[2 023]:[2 023]],ColAnnee,0), MATCH(Tableau2[[#Headers], [Heures Supplementaires]], Tableau1[#Headers], 0)), "")</f>
        <v>20</v>
      </c>
      <c r="E87" s="12" t="str" cm="1">
        <f t="array" ref="E87">IFERROR( INDEX(Tableau1[],MATCH(Tableau2[[#This Row],[2 023]:[2 023]],ColAnnee,0), MATCH(Tableau2[[#Headers], [JP Planifie]], Tableau1[#Headers], 0)), "")</f>
        <v/>
      </c>
      <c r="F87" s="12" t="str" cm="1">
        <f t="array" ref="F87">IFERROR( INDEX(Tableau1[],MATCH(Tableau2[[#This Row],[2 023]:[2 023]],ColAnnee,0), MATCH(Tableau2[[#Headers], [JP Urgent]], Tableau1[#Headers], 0)), "")</f>
        <v/>
      </c>
      <c r="G87" s="12" t="str" cm="1">
        <f t="array" ref="G87">IFERROR( INDEX(Tableau1[],MATCH(Tableau2[[#This Row],[2 023]:[2 023]],ColAnnee,0), MATCH(Tableau2[[#Headers], [PAICD]], Tableau1[#Headers], 0)), "")</f>
        <v/>
      </c>
      <c r="H87" s="12" cm="1">
        <f t="array" ref="H87">IFERROR( INDEX(Tableau1[],MATCH(Tableau2[[#This Row],[2 023]:[2 023]],ColAnnee,0), MATCH(Tableau2[[#Headers], [Conge Special]], Tableau1[#Headers], 0)), "")</f>
        <v>0</v>
      </c>
      <c r="I87" s="12" t="str" cm="1">
        <f t="array" ref="I87">IFERROR( INDEX(Tableau1[],MATCH(Tableau2[[#This Row],[2 023]:[2 023]],ColAnnee,0), MATCH(Tableau2[[#Headers], [Absenteisme]], Tableau1[#Headers], 0)), "")</f>
        <v/>
      </c>
      <c r="J87" s="12" cm="1">
        <f t="array" ref="J87">IFERROR( INDEX(Tableau1[],MATCH(Tableau2[[#This Row],[2 023]:[2 023]],ColAnnee,0), MATCH(Tableau2[[#Headers], [Accident du travail]], Tableau1[#Headers], 0)), "")</f>
        <v>0</v>
      </c>
      <c r="K87" s="12" t="str" cm="1">
        <f t="array" ref="K87">IFERROR( INDEX(Tableau1[],MATCH(Tableau2[[#This Row],[2 023]:[2 023]],ColAnnee,0), MATCH(Tableau2[[#Headers], [Conge sans Solde]], Tableau1[#Headers], 0)), "")</f>
        <v/>
      </c>
      <c r="L87" s="12" t="str" cm="1">
        <f t="array" ref="L87">IFERROR( INDEX(Tableau1[],MATCH(Tableau2[[#This Row],[2 023]:[2 023]],ColAnnee,0), MATCH(Tableau2[[#Headers], [Year]], Tableau1[#Headers], 0)), "")</f>
        <v/>
      </c>
      <c r="M87" s="4"/>
      <c r="N87" s="4"/>
      <c r="O87" s="4"/>
      <c r="P87" s="4"/>
      <c r="Q87" s="4"/>
      <c r="R87" s="4"/>
      <c r="S87" s="4"/>
    </row>
    <row r="88" spans="1:19" x14ac:dyDescent="0.25">
      <c r="A88" s="5">
        <v>27</v>
      </c>
      <c r="B88" s="12" cm="1">
        <f t="array" ref="B88">IFERROR( INDEX(Tableau1[],MATCH(Tableau2[[#This Row],[2 023]:[2 023]],ColAnnee,0), MATCH(Tableau2[[#Headers], [Heures Travaillees]], Tableau1[#Headers], 0)), "")</f>
        <v>922.93</v>
      </c>
      <c r="C88" s="12" cm="1">
        <f t="array" ref="C88">IFERROR( INDEX(Tableau1[],MATCH(Tableau2[[#This Row],[2 023]:[2 023]],ColAnnee,0), MATCH(Tableau2[[#Headers], [Heures Temporaires]], Tableau1[#Headers], 0)), "")</f>
        <v>7.3</v>
      </c>
      <c r="D88" s="12" cm="1">
        <f t="array" ref="D88">IFERROR( INDEX(Tableau1[],MATCH(Tableau2[[#This Row],[2 023]:[2 023]],ColAnnee,0), MATCH(Tableau2[[#Headers], [Heures Supplementaires]], Tableau1[#Headers], 0)), "")</f>
        <v>8.08</v>
      </c>
      <c r="E88" s="12" t="str" cm="1">
        <f t="array" ref="E88">IFERROR( INDEX(Tableau1[],MATCH(Tableau2[[#This Row],[2 023]:[2 023]],ColAnnee,0), MATCH(Tableau2[[#Headers], [JP Planifie]], Tableau1[#Headers], 0)), "")</f>
        <v/>
      </c>
      <c r="F88" s="12" t="str" cm="1">
        <f t="array" ref="F88">IFERROR( INDEX(Tableau1[],MATCH(Tableau2[[#This Row],[2 023]:[2 023]],ColAnnee,0), MATCH(Tableau2[[#Headers], [JP Urgent]], Tableau1[#Headers], 0)), "")</f>
        <v/>
      </c>
      <c r="G88" s="12" t="str" cm="1">
        <f t="array" ref="G88">IFERROR( INDEX(Tableau1[],MATCH(Tableau2[[#This Row],[2 023]:[2 023]],ColAnnee,0), MATCH(Tableau2[[#Headers], [PAICD]], Tableau1[#Headers], 0)), "")</f>
        <v/>
      </c>
      <c r="H88" s="12" cm="1">
        <f t="array" ref="H88">IFERROR( INDEX(Tableau1[],MATCH(Tableau2[[#This Row],[2 023]:[2 023]],ColAnnee,0), MATCH(Tableau2[[#Headers], [Conge Special]], Tableau1[#Headers], 0)), "")</f>
        <v>0</v>
      </c>
      <c r="I88" s="12" t="str" cm="1">
        <f t="array" ref="I88">IFERROR( INDEX(Tableau1[],MATCH(Tableau2[[#This Row],[2 023]:[2 023]],ColAnnee,0), MATCH(Tableau2[[#Headers], [Absenteisme]], Tableau1[#Headers], 0)), "")</f>
        <v/>
      </c>
      <c r="J88" s="12" cm="1">
        <f t="array" ref="J88">IFERROR( INDEX(Tableau1[],MATCH(Tableau2[[#This Row],[2 023]:[2 023]],ColAnnee,0), MATCH(Tableau2[[#Headers], [Accident du travail]], Tableau1[#Headers], 0)), "")</f>
        <v>0</v>
      </c>
      <c r="K88" s="12" t="str" cm="1">
        <f t="array" ref="K88">IFERROR( INDEX(Tableau1[],MATCH(Tableau2[[#This Row],[2 023]:[2 023]],ColAnnee,0), MATCH(Tableau2[[#Headers], [Conge sans Solde]], Tableau1[#Headers], 0)), "")</f>
        <v/>
      </c>
      <c r="L88" s="12" t="str" cm="1">
        <f t="array" ref="L88">IFERROR( INDEX(Tableau1[],MATCH(Tableau2[[#This Row],[2 023]:[2 023]],ColAnnee,0), MATCH(Tableau2[[#Headers], [Year]], Tableau1[#Headers], 0)), "")</f>
        <v/>
      </c>
      <c r="M88" s="4"/>
      <c r="N88" s="4"/>
      <c r="O88" s="4"/>
      <c r="P88" s="4"/>
      <c r="Q88" s="4"/>
      <c r="R88" s="4"/>
      <c r="S88" s="4"/>
    </row>
    <row r="89" spans="1:19" x14ac:dyDescent="0.25">
      <c r="A89" s="5">
        <v>28</v>
      </c>
      <c r="B89" s="12" cm="1">
        <f t="array" ref="B89">IFERROR( INDEX(Tableau1[],MATCH(Tableau2[[#This Row],[2 023]:[2 023]],ColAnnee,0), MATCH(Tableau2[[#Headers], [Heures Travaillees]], Tableau1[#Headers], 0)), "")</f>
        <v>1368.92</v>
      </c>
      <c r="C89" s="12" cm="1">
        <f t="array" ref="C89">IFERROR( INDEX(Tableau1[],MATCH(Tableau2[[#This Row],[2 023]:[2 023]],ColAnnee,0), MATCH(Tableau2[[#Headers], [Heures Temporaires]], Tableau1[#Headers], 0)), "")</f>
        <v>8.2799999999999994</v>
      </c>
      <c r="D89" s="12" cm="1">
        <f t="array" ref="D89">IFERROR( INDEX(Tableau1[],MATCH(Tableau2[[#This Row],[2 023]:[2 023]],ColAnnee,0), MATCH(Tableau2[[#Headers], [Heures Supplementaires]], Tableau1[#Headers], 0)), "")</f>
        <v>20.28</v>
      </c>
      <c r="E89" s="12" t="str" cm="1">
        <f t="array" ref="E89">IFERROR( INDEX(Tableau1[],MATCH(Tableau2[[#This Row],[2 023]:[2 023]],ColAnnee,0), MATCH(Tableau2[[#Headers], [JP Planifie]], Tableau1[#Headers], 0)), "")</f>
        <v/>
      </c>
      <c r="F89" s="12" t="str" cm="1">
        <f t="array" ref="F89">IFERROR( INDEX(Tableau1[],MATCH(Tableau2[[#This Row],[2 023]:[2 023]],ColAnnee,0), MATCH(Tableau2[[#Headers], [JP Urgent]], Tableau1[#Headers], 0)), "")</f>
        <v/>
      </c>
      <c r="G89" s="12" t="str" cm="1">
        <f t="array" ref="G89">IFERROR( INDEX(Tableau1[],MATCH(Tableau2[[#This Row],[2 023]:[2 023]],ColAnnee,0), MATCH(Tableau2[[#Headers], [PAICD]], Tableau1[#Headers], 0)), "")</f>
        <v/>
      </c>
      <c r="H89" s="12" cm="1">
        <f t="array" ref="H89">IFERROR( INDEX(Tableau1[],MATCH(Tableau2[[#This Row],[2 023]:[2 023]],ColAnnee,0), MATCH(Tableau2[[#Headers], [Conge Special]], Tableau1[#Headers], 0)), "")</f>
        <v>0</v>
      </c>
      <c r="I89" s="12" t="str" cm="1">
        <f t="array" ref="I89">IFERROR( INDEX(Tableau1[],MATCH(Tableau2[[#This Row],[2 023]:[2 023]],ColAnnee,0), MATCH(Tableau2[[#Headers], [Absenteisme]], Tableau1[#Headers], 0)), "")</f>
        <v/>
      </c>
      <c r="J89" s="12" cm="1">
        <f t="array" ref="J89">IFERROR( INDEX(Tableau1[],MATCH(Tableau2[[#This Row],[2 023]:[2 023]],ColAnnee,0), MATCH(Tableau2[[#Headers], [Accident du travail]], Tableau1[#Headers], 0)), "")</f>
        <v>0</v>
      </c>
      <c r="K89" s="12" t="str" cm="1">
        <f t="array" ref="K89">IFERROR( INDEX(Tableau1[],MATCH(Tableau2[[#This Row],[2 023]:[2 023]],ColAnnee,0), MATCH(Tableau2[[#Headers], [Conge sans Solde]], Tableau1[#Headers], 0)), "")</f>
        <v/>
      </c>
      <c r="L89" s="12" t="str" cm="1">
        <f t="array" ref="L89">IFERROR( INDEX(Tableau1[],MATCH(Tableau2[[#This Row],[2 023]:[2 023]],ColAnnee,0), MATCH(Tableau2[[#Headers], [Year]], Tableau1[#Headers], 0)), "")</f>
        <v/>
      </c>
      <c r="M89" s="4"/>
      <c r="N89" s="4"/>
      <c r="O89" s="4"/>
      <c r="P89" s="4"/>
      <c r="Q89" s="4"/>
      <c r="R89" s="4"/>
      <c r="S89" s="4"/>
    </row>
    <row r="90" spans="1:19" x14ac:dyDescent="0.25">
      <c r="A90" s="5">
        <v>29</v>
      </c>
      <c r="B90" s="12" cm="1">
        <f t="array" ref="B90">IFERROR( INDEX(Tableau1[],MATCH(Tableau2[[#This Row],[2 023]:[2 023]],ColAnnee,0), MATCH(Tableau2[[#Headers], [Heures Travaillees]], Tableau1[#Headers], 0)), "")</f>
        <v>1434.1</v>
      </c>
      <c r="C90" s="12" cm="1">
        <f t="array" ref="C90">IFERROR( INDEX(Tableau1[],MATCH(Tableau2[[#This Row],[2 023]:[2 023]],ColAnnee,0), MATCH(Tableau2[[#Headers], [Heures Temporaires]], Tableau1[#Headers], 0)), "")</f>
        <v>31.64</v>
      </c>
      <c r="D90" s="12" cm="1">
        <f t="array" ref="D90">IFERROR( INDEX(Tableau1[],MATCH(Tableau2[[#This Row],[2 023]:[2 023]],ColAnnee,0), MATCH(Tableau2[[#Headers], [Heures Supplementaires]], Tableau1[#Headers], 0)), "")</f>
        <v>23.42</v>
      </c>
      <c r="E90" s="12" t="str" cm="1">
        <f t="array" ref="E90">IFERROR( INDEX(Tableau1[],MATCH(Tableau2[[#This Row],[2 023]:[2 023]],ColAnnee,0), MATCH(Tableau2[[#Headers], [JP Planifie]], Tableau1[#Headers], 0)), "")</f>
        <v/>
      </c>
      <c r="F90" s="12" t="str" cm="1">
        <f t="array" ref="F90">IFERROR( INDEX(Tableau1[],MATCH(Tableau2[[#This Row],[2 023]:[2 023]],ColAnnee,0), MATCH(Tableau2[[#Headers], [JP Urgent]], Tableau1[#Headers], 0)), "")</f>
        <v/>
      </c>
      <c r="G90" s="12" t="str" cm="1">
        <f t="array" ref="G90">IFERROR( INDEX(Tableau1[],MATCH(Tableau2[[#This Row],[2 023]:[2 023]],ColAnnee,0), MATCH(Tableau2[[#Headers], [PAICD]], Tableau1[#Headers], 0)), "")</f>
        <v/>
      </c>
      <c r="H90" s="12" cm="1">
        <f t="array" ref="H90">IFERROR( INDEX(Tableau1[],MATCH(Tableau2[[#This Row],[2 023]:[2 023]],ColAnnee,0), MATCH(Tableau2[[#Headers], [Conge Special]], Tableau1[#Headers], 0)), "")</f>
        <v>0</v>
      </c>
      <c r="I90" s="12" t="str" cm="1">
        <f t="array" ref="I90">IFERROR( INDEX(Tableau1[],MATCH(Tableau2[[#This Row],[2 023]:[2 023]],ColAnnee,0), MATCH(Tableau2[[#Headers], [Absenteisme]], Tableau1[#Headers], 0)), "")</f>
        <v/>
      </c>
      <c r="J90" s="12" cm="1">
        <f t="array" ref="J90">IFERROR( INDEX(Tableau1[],MATCH(Tableau2[[#This Row],[2 023]:[2 023]],ColAnnee,0), MATCH(Tableau2[[#Headers], [Accident du travail]], Tableau1[#Headers], 0)), "")</f>
        <v>0</v>
      </c>
      <c r="K90" s="12" t="str" cm="1">
        <f t="array" ref="K90">IFERROR( INDEX(Tableau1[],MATCH(Tableau2[[#This Row],[2 023]:[2 023]],ColAnnee,0), MATCH(Tableau2[[#Headers], [Conge sans Solde]], Tableau1[#Headers], 0)), "")</f>
        <v/>
      </c>
      <c r="L90" s="12" t="str" cm="1">
        <f t="array" ref="L90">IFERROR( INDEX(Tableau1[],MATCH(Tableau2[[#This Row],[2 023]:[2 023]],ColAnnee,0), MATCH(Tableau2[[#Headers], [Year]], Tableau1[#Headers], 0)), "")</f>
        <v/>
      </c>
      <c r="M90" s="4"/>
      <c r="N90" s="4"/>
      <c r="O90" s="4"/>
      <c r="P90" s="4"/>
      <c r="Q90" s="4"/>
      <c r="R90" s="4"/>
      <c r="S90" s="4"/>
    </row>
    <row r="91" spans="1:19" x14ac:dyDescent="0.25">
      <c r="A91" s="5">
        <v>30</v>
      </c>
      <c r="B91" s="12" cm="1">
        <f t="array" ref="B91">IFERROR( INDEX(Tableau1[],MATCH(Tableau2[[#This Row],[2 023]:[2 023]],ColAnnee,0), MATCH(Tableau2[[#Headers], [Heures Travaillees]], Tableau1[#Headers], 0)), "")</f>
        <v>1384.51</v>
      </c>
      <c r="C91" s="12" cm="1">
        <f t="array" ref="C91">IFERROR( INDEX(Tableau1[],MATCH(Tableau2[[#This Row],[2 023]:[2 023]],ColAnnee,0), MATCH(Tableau2[[#Headers], [Heures Temporaires]], Tableau1[#Headers], 0)), "")</f>
        <v>7.25</v>
      </c>
      <c r="D91" s="12" cm="1">
        <f t="array" ref="D91">IFERROR( INDEX(Tableau1[],MATCH(Tableau2[[#This Row],[2 023]:[2 023]],ColAnnee,0), MATCH(Tableau2[[#Headers], [Heures Supplementaires]], Tableau1[#Headers], 0)), "")</f>
        <v>20</v>
      </c>
      <c r="E91" s="12" t="str" cm="1">
        <f t="array" ref="E91">IFERROR( INDEX(Tableau1[],MATCH(Tableau2[[#This Row],[2 023]:[2 023]],ColAnnee,0), MATCH(Tableau2[[#Headers], [JP Planifie]], Tableau1[#Headers], 0)), "")</f>
        <v/>
      </c>
      <c r="F91" s="12" t="str" cm="1">
        <f t="array" ref="F91">IFERROR( INDEX(Tableau1[],MATCH(Tableau2[[#This Row],[2 023]:[2 023]],ColAnnee,0), MATCH(Tableau2[[#Headers], [JP Urgent]], Tableau1[#Headers], 0)), "")</f>
        <v/>
      </c>
      <c r="G91" s="12" t="str" cm="1">
        <f t="array" ref="G91">IFERROR( INDEX(Tableau1[],MATCH(Tableau2[[#This Row],[2 023]:[2 023]],ColAnnee,0), MATCH(Tableau2[[#Headers], [PAICD]], Tableau1[#Headers], 0)), "")</f>
        <v/>
      </c>
      <c r="H91" s="12" cm="1">
        <f t="array" ref="H91">IFERROR( INDEX(Tableau1[],MATCH(Tableau2[[#This Row],[2 023]:[2 023]],ColAnnee,0), MATCH(Tableau2[[#Headers], [Conge Special]], Tableau1[#Headers], 0)), "")</f>
        <v>0</v>
      </c>
      <c r="I91" s="12" t="str" cm="1">
        <f t="array" ref="I91">IFERROR( INDEX(Tableau1[],MATCH(Tableau2[[#This Row],[2 023]:[2 023]],ColAnnee,0), MATCH(Tableau2[[#Headers], [Absenteisme]], Tableau1[#Headers], 0)), "")</f>
        <v/>
      </c>
      <c r="J91" s="12" cm="1">
        <f t="array" ref="J91">IFERROR( INDEX(Tableau1[],MATCH(Tableau2[[#This Row],[2 023]:[2 023]],ColAnnee,0), MATCH(Tableau2[[#Headers], [Accident du travail]], Tableau1[#Headers], 0)), "")</f>
        <v>0</v>
      </c>
      <c r="K91" s="12" t="str" cm="1">
        <f t="array" ref="K91">IFERROR( INDEX(Tableau1[],MATCH(Tableau2[[#This Row],[2 023]:[2 023]],ColAnnee,0), MATCH(Tableau2[[#Headers], [Conge sans Solde]], Tableau1[#Headers], 0)), "")</f>
        <v/>
      </c>
      <c r="L91" s="12" t="str" cm="1">
        <f t="array" ref="L91">IFERROR( INDEX(Tableau1[],MATCH(Tableau2[[#This Row],[2 023]:[2 023]],ColAnnee,0), MATCH(Tableau2[[#Headers], [Year]], Tableau1[#Headers], 0)), "")</f>
        <v/>
      </c>
      <c r="M91" s="4"/>
      <c r="N91" s="4"/>
      <c r="O91" s="4"/>
      <c r="P91" s="4"/>
      <c r="Q91" s="4"/>
      <c r="R91" s="4"/>
      <c r="S91" s="4"/>
    </row>
    <row r="92" spans="1:19" x14ac:dyDescent="0.25">
      <c r="A92" s="5">
        <v>31</v>
      </c>
      <c r="B92" s="12" cm="1">
        <f t="array" ref="B92">IFERROR( INDEX(Tableau1[],MATCH(Tableau2[[#This Row],[2 023]:[2 023]],ColAnnee,0), MATCH(Tableau2[[#Headers], [Heures Travaillees]], Tableau1[#Headers], 0)), "")</f>
        <v>1329.92</v>
      </c>
      <c r="C92" s="12" cm="1">
        <f t="array" ref="C92">IFERROR( INDEX(Tableau1[],MATCH(Tableau2[[#This Row],[2 023]:[2 023]],ColAnnee,0), MATCH(Tableau2[[#Headers], [Heures Temporaires]], Tableau1[#Headers], 0)), "")</f>
        <v>0.28999999999999998</v>
      </c>
      <c r="D92" s="12" cm="1">
        <f t="array" ref="D92">IFERROR( INDEX(Tableau1[],MATCH(Tableau2[[#This Row],[2 023]:[2 023]],ColAnnee,0), MATCH(Tableau2[[#Headers], [Heures Supplementaires]], Tableau1[#Headers], 0)), "")</f>
        <v>1.28</v>
      </c>
      <c r="E92" s="12" t="str" cm="1">
        <f t="array" ref="E92">IFERROR( INDEX(Tableau1[],MATCH(Tableau2[[#This Row],[2 023]:[2 023]],ColAnnee,0), MATCH(Tableau2[[#Headers], [JP Planifie]], Tableau1[#Headers], 0)), "")</f>
        <v/>
      </c>
      <c r="F92" s="12" t="str" cm="1">
        <f t="array" ref="F92">IFERROR( INDEX(Tableau1[],MATCH(Tableau2[[#This Row],[2 023]:[2 023]],ColAnnee,0), MATCH(Tableau2[[#Headers], [JP Urgent]], Tableau1[#Headers], 0)), "")</f>
        <v/>
      </c>
      <c r="G92" s="12" t="str" cm="1">
        <f t="array" ref="G92">IFERROR( INDEX(Tableau1[],MATCH(Tableau2[[#This Row],[2 023]:[2 023]],ColAnnee,0), MATCH(Tableau2[[#Headers], [PAICD]], Tableau1[#Headers], 0)), "")</f>
        <v/>
      </c>
      <c r="H92" s="12" cm="1">
        <f t="array" ref="H92">IFERROR( INDEX(Tableau1[],MATCH(Tableau2[[#This Row],[2 023]:[2 023]],ColAnnee,0), MATCH(Tableau2[[#Headers], [Conge Special]], Tableau1[#Headers], 0)), "")</f>
        <v>0</v>
      </c>
      <c r="I92" s="12" t="str" cm="1">
        <f t="array" ref="I92">IFERROR( INDEX(Tableau1[],MATCH(Tableau2[[#This Row],[2 023]:[2 023]],ColAnnee,0), MATCH(Tableau2[[#Headers], [Absenteisme]], Tableau1[#Headers], 0)), "")</f>
        <v/>
      </c>
      <c r="J92" s="12" cm="1">
        <f t="array" ref="J92">IFERROR( INDEX(Tableau1[],MATCH(Tableau2[[#This Row],[2 023]:[2 023]],ColAnnee,0), MATCH(Tableau2[[#Headers], [Accident du travail]], Tableau1[#Headers], 0)), "")</f>
        <v>0</v>
      </c>
      <c r="K92" s="12" t="str" cm="1">
        <f t="array" ref="K92">IFERROR( INDEX(Tableau1[],MATCH(Tableau2[[#This Row],[2 023]:[2 023]],ColAnnee,0), MATCH(Tableau2[[#Headers], [Conge sans Solde]], Tableau1[#Headers], 0)), "")</f>
        <v/>
      </c>
      <c r="L92" s="12" t="str" cm="1">
        <f t="array" ref="L92">IFERROR( INDEX(Tableau1[],MATCH(Tableau2[[#This Row],[2 023]:[2 023]],ColAnnee,0), MATCH(Tableau2[[#Headers], [Year]], Tableau1[#Headers], 0)), "")</f>
        <v/>
      </c>
      <c r="M92" s="4"/>
      <c r="N92" s="4"/>
      <c r="O92" s="4"/>
      <c r="P92" s="4"/>
      <c r="Q92" s="4"/>
      <c r="R92" s="4"/>
      <c r="S92" s="4"/>
    </row>
    <row r="93" spans="1:19" x14ac:dyDescent="0.25">
      <c r="A93" s="5">
        <v>32</v>
      </c>
      <c r="B93" s="12" cm="1">
        <f t="array" ref="B93">IFERROR( INDEX(Tableau1[],MATCH(Tableau2[[#This Row],[2 023]:[2 023]],ColAnnee,0), MATCH(Tableau2[[#Headers], [Heures Travaillees]], Tableau1[#Headers], 0)), "")</f>
        <v>1358.99</v>
      </c>
      <c r="C93" s="12" cm="1">
        <f t="array" ref="C93">IFERROR( INDEX(Tableau1[],MATCH(Tableau2[[#This Row],[2 023]:[2 023]],ColAnnee,0), MATCH(Tableau2[[#Headers], [Heures Temporaires]], Tableau1[#Headers], 0)), "")</f>
        <v>4.9400000000000004</v>
      </c>
      <c r="D93" s="12" cm="1">
        <f t="array" ref="D93">IFERROR( INDEX(Tableau1[],MATCH(Tableau2[[#This Row],[2 023]:[2 023]],ColAnnee,0), MATCH(Tableau2[[#Headers], [Heures Supplementaires]], Tableau1[#Headers], 0)), "")</f>
        <v>0</v>
      </c>
      <c r="E93" s="12" t="str" cm="1">
        <f t="array" ref="E93">IFERROR( INDEX(Tableau1[],MATCH(Tableau2[[#This Row],[2 023]:[2 023]],ColAnnee,0), MATCH(Tableau2[[#Headers], [JP Planifie]], Tableau1[#Headers], 0)), "")</f>
        <v/>
      </c>
      <c r="F93" s="12" t="str" cm="1">
        <f t="array" ref="F93">IFERROR( INDEX(Tableau1[],MATCH(Tableau2[[#This Row],[2 023]:[2 023]],ColAnnee,0), MATCH(Tableau2[[#Headers], [JP Urgent]], Tableau1[#Headers], 0)), "")</f>
        <v/>
      </c>
      <c r="G93" s="12" t="str" cm="1">
        <f t="array" ref="G93">IFERROR( INDEX(Tableau1[],MATCH(Tableau2[[#This Row],[2 023]:[2 023]],ColAnnee,0), MATCH(Tableau2[[#Headers], [PAICD]], Tableau1[#Headers], 0)), "")</f>
        <v/>
      </c>
      <c r="H93" s="12" cm="1">
        <f t="array" ref="H93">IFERROR( INDEX(Tableau1[],MATCH(Tableau2[[#This Row],[2 023]:[2 023]],ColAnnee,0), MATCH(Tableau2[[#Headers], [Conge Special]], Tableau1[#Headers], 0)), "")</f>
        <v>0</v>
      </c>
      <c r="I93" s="12" t="str" cm="1">
        <f t="array" ref="I93">IFERROR( INDEX(Tableau1[],MATCH(Tableau2[[#This Row],[2 023]:[2 023]],ColAnnee,0), MATCH(Tableau2[[#Headers], [Absenteisme]], Tableau1[#Headers], 0)), "")</f>
        <v/>
      </c>
      <c r="J93" s="12" cm="1">
        <f t="array" ref="J93">IFERROR( INDEX(Tableau1[],MATCH(Tableau2[[#This Row],[2 023]:[2 023]],ColAnnee,0), MATCH(Tableau2[[#Headers], [Accident du travail]], Tableau1[#Headers], 0)), "")</f>
        <v>0</v>
      </c>
      <c r="K93" s="12" t="str" cm="1">
        <f t="array" ref="K93">IFERROR( INDEX(Tableau1[],MATCH(Tableau2[[#This Row],[2 023]:[2 023]],ColAnnee,0), MATCH(Tableau2[[#Headers], [Conge sans Solde]], Tableau1[#Headers], 0)), "")</f>
        <v/>
      </c>
      <c r="L93" s="12" t="str" cm="1">
        <f t="array" ref="L93">IFERROR( INDEX(Tableau1[],MATCH(Tableau2[[#This Row],[2 023]:[2 023]],ColAnnee,0), MATCH(Tableau2[[#Headers], [Year]], Tableau1[#Headers], 0)), "")</f>
        <v/>
      </c>
      <c r="M93" s="4"/>
      <c r="N93" s="4"/>
      <c r="O93" s="4"/>
      <c r="P93" s="4"/>
      <c r="Q93" s="4"/>
      <c r="R93" s="4"/>
      <c r="S93" s="4"/>
    </row>
    <row r="94" spans="1:19" x14ac:dyDescent="0.25">
      <c r="A94" s="5">
        <v>33</v>
      </c>
      <c r="B94" s="12" cm="1">
        <f t="array" ref="B94">IFERROR( INDEX(Tableau1[],MATCH(Tableau2[[#This Row],[2 023]:[2 023]],ColAnnee,0), MATCH(Tableau2[[#Headers], [Heures Travaillees]], Tableau1[#Headers], 0)), "")</f>
        <v>1476.16</v>
      </c>
      <c r="C94" s="12" cm="1">
        <f t="array" ref="C94">IFERROR( INDEX(Tableau1[],MATCH(Tableau2[[#This Row],[2 023]:[2 023]],ColAnnee,0), MATCH(Tableau2[[#Headers], [Heures Temporaires]], Tableau1[#Headers], 0)), "")</f>
        <v>21.17</v>
      </c>
      <c r="D94" s="12" cm="1">
        <f t="array" ref="D94">IFERROR( INDEX(Tableau1[],MATCH(Tableau2[[#This Row],[2 023]:[2 023]],ColAnnee,0), MATCH(Tableau2[[#Headers], [Heures Supplementaires]], Tableau1[#Headers], 0)), "")</f>
        <v>0</v>
      </c>
      <c r="E94" s="12" t="str" cm="1">
        <f t="array" ref="E94">IFERROR( INDEX(Tableau1[],MATCH(Tableau2[[#This Row],[2 023]:[2 023]],ColAnnee,0), MATCH(Tableau2[[#Headers], [JP Planifie]], Tableau1[#Headers], 0)), "")</f>
        <v/>
      </c>
      <c r="F94" s="12" t="str" cm="1">
        <f t="array" ref="F94">IFERROR( INDEX(Tableau1[],MATCH(Tableau2[[#This Row],[2 023]:[2 023]],ColAnnee,0), MATCH(Tableau2[[#Headers], [JP Urgent]], Tableau1[#Headers], 0)), "")</f>
        <v/>
      </c>
      <c r="G94" s="12" t="str" cm="1">
        <f t="array" ref="G94">IFERROR( INDEX(Tableau1[],MATCH(Tableau2[[#This Row],[2 023]:[2 023]],ColAnnee,0), MATCH(Tableau2[[#Headers], [PAICD]], Tableau1[#Headers], 0)), "")</f>
        <v/>
      </c>
      <c r="H94" s="12" cm="1">
        <f t="array" ref="H94">IFERROR( INDEX(Tableau1[],MATCH(Tableau2[[#This Row],[2 023]:[2 023]],ColAnnee,0), MATCH(Tableau2[[#Headers], [Conge Special]], Tableau1[#Headers], 0)), "")</f>
        <v>0</v>
      </c>
      <c r="I94" s="12" t="str" cm="1">
        <f t="array" ref="I94">IFERROR( INDEX(Tableau1[],MATCH(Tableau2[[#This Row],[2 023]:[2 023]],ColAnnee,0), MATCH(Tableau2[[#Headers], [Absenteisme]], Tableau1[#Headers], 0)), "")</f>
        <v/>
      </c>
      <c r="J94" s="12" cm="1">
        <f t="array" ref="J94">IFERROR( INDEX(Tableau1[],MATCH(Tableau2[[#This Row],[2 023]:[2 023]],ColAnnee,0), MATCH(Tableau2[[#Headers], [Accident du travail]], Tableau1[#Headers], 0)), "")</f>
        <v>0</v>
      </c>
      <c r="K94" s="12" t="str" cm="1">
        <f t="array" ref="K94">IFERROR( INDEX(Tableau1[],MATCH(Tableau2[[#This Row],[2 023]:[2 023]],ColAnnee,0), MATCH(Tableau2[[#Headers], [Conge sans Solde]], Tableau1[#Headers], 0)), "")</f>
        <v/>
      </c>
      <c r="L94" s="12" t="str" cm="1">
        <f t="array" ref="L94">IFERROR( INDEX(Tableau1[],MATCH(Tableau2[[#This Row],[2 023]:[2 023]],ColAnnee,0), MATCH(Tableau2[[#Headers], [Year]], Tableau1[#Headers], 0)), "")</f>
        <v/>
      </c>
      <c r="M94" s="4"/>
      <c r="N94" s="4"/>
      <c r="O94" s="4"/>
      <c r="P94" s="4"/>
      <c r="Q94" s="4"/>
      <c r="R94" s="4"/>
      <c r="S94" s="4"/>
    </row>
    <row r="95" spans="1:19" x14ac:dyDescent="0.25">
      <c r="A95" s="5">
        <v>34</v>
      </c>
      <c r="B95" s="12" cm="1">
        <f t="array" ref="B95">IFERROR( INDEX(Tableau1[],MATCH(Tableau2[[#This Row],[2 023]:[2 023]],ColAnnee,0), MATCH(Tableau2[[#Headers], [Heures Travaillees]], Tableau1[#Headers], 0)), "")</f>
        <v>1483.52</v>
      </c>
      <c r="C95" s="12" cm="1">
        <f t="array" ref="C95">IFERROR( INDEX(Tableau1[],MATCH(Tableau2[[#This Row],[2 023]:[2 023]],ColAnnee,0), MATCH(Tableau2[[#Headers], [Heures Temporaires]], Tableau1[#Headers], 0)), "")</f>
        <v>18.55</v>
      </c>
      <c r="D95" s="12" cm="1">
        <f t="array" ref="D95">IFERROR( INDEX(Tableau1[],MATCH(Tableau2[[#This Row],[2 023]:[2 023]],ColAnnee,0), MATCH(Tableau2[[#Headers], [Heures Supplementaires]], Tableau1[#Headers], 0)), "")</f>
        <v>0</v>
      </c>
      <c r="E95" s="12" t="str" cm="1">
        <f t="array" ref="E95">IFERROR( INDEX(Tableau1[],MATCH(Tableau2[[#This Row],[2 023]:[2 023]],ColAnnee,0), MATCH(Tableau2[[#Headers], [JP Planifie]], Tableau1[#Headers], 0)), "")</f>
        <v/>
      </c>
      <c r="F95" s="12" t="str" cm="1">
        <f t="array" ref="F95">IFERROR( INDEX(Tableau1[],MATCH(Tableau2[[#This Row],[2 023]:[2 023]],ColAnnee,0), MATCH(Tableau2[[#Headers], [JP Urgent]], Tableau1[#Headers], 0)), "")</f>
        <v/>
      </c>
      <c r="G95" s="12" t="str" cm="1">
        <f t="array" ref="G95">IFERROR( INDEX(Tableau1[],MATCH(Tableau2[[#This Row],[2 023]:[2 023]],ColAnnee,0), MATCH(Tableau2[[#Headers], [PAICD]], Tableau1[#Headers], 0)), "")</f>
        <v/>
      </c>
      <c r="H95" s="12" cm="1">
        <f t="array" ref="H95">IFERROR( INDEX(Tableau1[],MATCH(Tableau2[[#This Row],[2 023]:[2 023]],ColAnnee,0), MATCH(Tableau2[[#Headers], [Conge Special]], Tableau1[#Headers], 0)), "")</f>
        <v>0</v>
      </c>
      <c r="I95" s="12" t="str" cm="1">
        <f t="array" ref="I95">IFERROR( INDEX(Tableau1[],MATCH(Tableau2[[#This Row],[2 023]:[2 023]],ColAnnee,0), MATCH(Tableau2[[#Headers], [Absenteisme]], Tableau1[#Headers], 0)), "")</f>
        <v/>
      </c>
      <c r="J95" s="12" cm="1">
        <f t="array" ref="J95">IFERROR( INDEX(Tableau1[],MATCH(Tableau2[[#This Row],[2 023]:[2 023]],ColAnnee,0), MATCH(Tableau2[[#Headers], [Accident du travail]], Tableau1[#Headers], 0)), "")</f>
        <v>0</v>
      </c>
      <c r="K95" s="12" t="str" cm="1">
        <f t="array" ref="K95">IFERROR( INDEX(Tableau1[],MATCH(Tableau2[[#This Row],[2 023]:[2 023]],ColAnnee,0), MATCH(Tableau2[[#Headers], [Conge sans Solde]], Tableau1[#Headers], 0)), "")</f>
        <v/>
      </c>
      <c r="L95" s="12" t="str" cm="1">
        <f t="array" ref="L95">IFERROR( INDEX(Tableau1[],MATCH(Tableau2[[#This Row],[2 023]:[2 023]],ColAnnee,0), MATCH(Tableau2[[#Headers], [Year]], Tableau1[#Headers], 0)), "")</f>
        <v/>
      </c>
      <c r="M95" s="4"/>
      <c r="N95" s="4"/>
      <c r="O95" s="4"/>
      <c r="P95" s="4"/>
      <c r="Q95" s="4"/>
      <c r="R95" s="4"/>
      <c r="S95" s="4"/>
    </row>
    <row r="96" spans="1:19" x14ac:dyDescent="0.25">
      <c r="A96" s="5">
        <v>35</v>
      </c>
      <c r="B96" s="12" cm="1">
        <f t="array" ref="B96">IFERROR( INDEX(Tableau1[],MATCH(Tableau2[[#This Row],[2 023]:[2 023]],ColAnnee,0), MATCH(Tableau2[[#Headers], [Heures Travaillees]], Tableau1[#Headers], 0)), "")</f>
        <v>1452.77</v>
      </c>
      <c r="C96" s="12" cm="1">
        <f t="array" ref="C96">IFERROR( INDEX(Tableau1[],MATCH(Tableau2[[#This Row],[2 023]:[2 023]],ColAnnee,0), MATCH(Tableau2[[#Headers], [Heures Temporaires]], Tableau1[#Headers], 0)), "")</f>
        <v>14.79</v>
      </c>
      <c r="D96" s="12" cm="1">
        <f t="array" ref="D96">IFERROR( INDEX(Tableau1[],MATCH(Tableau2[[#This Row],[2 023]:[2 023]],ColAnnee,0), MATCH(Tableau2[[#Headers], [Heures Supplementaires]], Tableau1[#Headers], 0)), "")</f>
        <v>8</v>
      </c>
      <c r="E96" s="12" t="str" cm="1">
        <f t="array" ref="E96">IFERROR( INDEX(Tableau1[],MATCH(Tableau2[[#This Row],[2 023]:[2 023]],ColAnnee,0), MATCH(Tableau2[[#Headers], [JP Planifie]], Tableau1[#Headers], 0)), "")</f>
        <v/>
      </c>
      <c r="F96" s="12" t="str" cm="1">
        <f t="array" ref="F96">IFERROR( INDEX(Tableau1[],MATCH(Tableau2[[#This Row],[2 023]:[2 023]],ColAnnee,0), MATCH(Tableau2[[#Headers], [JP Urgent]], Tableau1[#Headers], 0)), "")</f>
        <v/>
      </c>
      <c r="G96" s="12" t="str" cm="1">
        <f t="array" ref="G96">IFERROR( INDEX(Tableau1[],MATCH(Tableau2[[#This Row],[2 023]:[2 023]],ColAnnee,0), MATCH(Tableau2[[#Headers], [PAICD]], Tableau1[#Headers], 0)), "")</f>
        <v/>
      </c>
      <c r="H96" s="12" cm="1">
        <f t="array" ref="H96">IFERROR( INDEX(Tableau1[],MATCH(Tableau2[[#This Row],[2 023]:[2 023]],ColAnnee,0), MATCH(Tableau2[[#Headers], [Conge Special]], Tableau1[#Headers], 0)), "")</f>
        <v>0</v>
      </c>
      <c r="I96" s="12" t="str" cm="1">
        <f t="array" ref="I96">IFERROR( INDEX(Tableau1[],MATCH(Tableau2[[#This Row],[2 023]:[2 023]],ColAnnee,0), MATCH(Tableau2[[#Headers], [Absenteisme]], Tableau1[#Headers], 0)), "")</f>
        <v/>
      </c>
      <c r="J96" s="12" cm="1">
        <f t="array" ref="J96">IFERROR( INDEX(Tableau1[],MATCH(Tableau2[[#This Row],[2 023]:[2 023]],ColAnnee,0), MATCH(Tableau2[[#Headers], [Accident du travail]], Tableau1[#Headers], 0)), "")</f>
        <v>0</v>
      </c>
      <c r="K96" s="12" t="str" cm="1">
        <f t="array" ref="K96">IFERROR( INDEX(Tableau1[],MATCH(Tableau2[[#This Row],[2 023]:[2 023]],ColAnnee,0), MATCH(Tableau2[[#Headers], [Conge sans Solde]], Tableau1[#Headers], 0)), "")</f>
        <v/>
      </c>
      <c r="L96" s="12" t="str" cm="1">
        <f t="array" ref="L96">IFERROR( INDEX(Tableau1[],MATCH(Tableau2[[#This Row],[2 023]:[2 023]],ColAnnee,0), MATCH(Tableau2[[#Headers], [Year]], Tableau1[#Headers], 0)), "")</f>
        <v/>
      </c>
      <c r="M96" s="4"/>
      <c r="N96" s="4"/>
      <c r="O96" s="4"/>
      <c r="P96" s="4"/>
      <c r="Q96" s="4"/>
      <c r="R96" s="4"/>
      <c r="S96" s="4"/>
    </row>
    <row r="97" spans="1:19" x14ac:dyDescent="0.25">
      <c r="A97" s="5">
        <v>36</v>
      </c>
      <c r="B97" s="12" cm="1">
        <f t="array" ref="B97">IFERROR( INDEX(Tableau1[],MATCH(Tableau2[[#This Row],[2 023]:[2 023]],ColAnnee,0), MATCH(Tableau2[[#Headers], [Heures Travaillees]], Tableau1[#Headers], 0)), "")</f>
        <v>993.26</v>
      </c>
      <c r="C97" s="12" cm="1">
        <f t="array" ref="C97">IFERROR( INDEX(Tableau1[],MATCH(Tableau2[[#This Row],[2 023]:[2 023]],ColAnnee,0), MATCH(Tableau2[[#Headers], [Heures Temporaires]], Tableau1[#Headers], 0)), "")</f>
        <v>0</v>
      </c>
      <c r="D97" s="12" cm="1">
        <f t="array" ref="D97">IFERROR( INDEX(Tableau1[],MATCH(Tableau2[[#This Row],[2 023]:[2 023]],ColAnnee,0), MATCH(Tableau2[[#Headers], [Heures Supplementaires]], Tableau1[#Headers], 0)), "")</f>
        <v>0.47</v>
      </c>
      <c r="E97" s="12" t="str" cm="1">
        <f t="array" ref="E97">IFERROR( INDEX(Tableau1[],MATCH(Tableau2[[#This Row],[2 023]:[2 023]],ColAnnee,0), MATCH(Tableau2[[#Headers], [JP Planifie]], Tableau1[#Headers], 0)), "")</f>
        <v/>
      </c>
      <c r="F97" s="12" t="str" cm="1">
        <f t="array" ref="F97">IFERROR( INDEX(Tableau1[],MATCH(Tableau2[[#This Row],[2 023]:[2 023]],ColAnnee,0), MATCH(Tableau2[[#Headers], [JP Urgent]], Tableau1[#Headers], 0)), "")</f>
        <v/>
      </c>
      <c r="G97" s="12" t="str" cm="1">
        <f t="array" ref="G97">IFERROR( INDEX(Tableau1[],MATCH(Tableau2[[#This Row],[2 023]:[2 023]],ColAnnee,0), MATCH(Tableau2[[#Headers], [PAICD]], Tableau1[#Headers], 0)), "")</f>
        <v/>
      </c>
      <c r="H97" s="12" cm="1">
        <f t="array" ref="H97">IFERROR( INDEX(Tableau1[],MATCH(Tableau2[[#This Row],[2 023]:[2 023]],ColAnnee,0), MATCH(Tableau2[[#Headers], [Conge Special]], Tableau1[#Headers], 0)), "")</f>
        <v>0</v>
      </c>
      <c r="I97" s="12" t="str" cm="1">
        <f t="array" ref="I97">IFERROR( INDEX(Tableau1[],MATCH(Tableau2[[#This Row],[2 023]:[2 023]],ColAnnee,0), MATCH(Tableau2[[#Headers], [Absenteisme]], Tableau1[#Headers], 0)), "")</f>
        <v/>
      </c>
      <c r="J97" s="12" cm="1">
        <f t="array" ref="J97">IFERROR( INDEX(Tableau1[],MATCH(Tableau2[[#This Row],[2 023]:[2 023]],ColAnnee,0), MATCH(Tableau2[[#Headers], [Accident du travail]], Tableau1[#Headers], 0)), "")</f>
        <v>0</v>
      </c>
      <c r="K97" s="12" t="str" cm="1">
        <f t="array" ref="K97">IFERROR( INDEX(Tableau1[],MATCH(Tableau2[[#This Row],[2 023]:[2 023]],ColAnnee,0), MATCH(Tableau2[[#Headers], [Conge sans Solde]], Tableau1[#Headers], 0)), "")</f>
        <v/>
      </c>
      <c r="L97" s="12" t="str" cm="1">
        <f t="array" ref="L97">IFERROR( INDEX(Tableau1[],MATCH(Tableau2[[#This Row],[2 023]:[2 023]],ColAnnee,0), MATCH(Tableau2[[#Headers], [Year]], Tableau1[#Headers], 0)), "")</f>
        <v/>
      </c>
      <c r="M97" s="4"/>
      <c r="N97" s="4"/>
      <c r="O97" s="4"/>
      <c r="P97" s="4"/>
      <c r="Q97" s="4"/>
      <c r="R97" s="4"/>
      <c r="S97" s="4"/>
    </row>
    <row r="98" spans="1:19" x14ac:dyDescent="0.25">
      <c r="A98" s="5">
        <v>37</v>
      </c>
      <c r="B98" s="12" cm="1">
        <f t="array" ref="B98">IFERROR( INDEX(Tableau1[],MATCH(Tableau2[[#This Row],[2 023]:[2 023]],ColAnnee,0), MATCH(Tableau2[[#Headers], [Heures Travaillees]], Tableau1[#Headers], 0)), "")</f>
        <v>1342.2</v>
      </c>
      <c r="C98" s="12" cm="1">
        <f t="array" ref="C98">IFERROR( INDEX(Tableau1[],MATCH(Tableau2[[#This Row],[2 023]:[2 023]],ColAnnee,0), MATCH(Tableau2[[#Headers], [Heures Temporaires]], Tableau1[#Headers], 0)), "")</f>
        <v>54.8</v>
      </c>
      <c r="D98" s="12" cm="1">
        <f t="array" ref="D98">IFERROR( INDEX(Tableau1[],MATCH(Tableau2[[#This Row],[2 023]:[2 023]],ColAnnee,0), MATCH(Tableau2[[#Headers], [Heures Supplementaires]], Tableau1[#Headers], 0)), "")</f>
        <v>4</v>
      </c>
      <c r="E98" s="12" t="str" cm="1">
        <f t="array" ref="E98">IFERROR( INDEX(Tableau1[],MATCH(Tableau2[[#This Row],[2 023]:[2 023]],ColAnnee,0), MATCH(Tableau2[[#Headers], [JP Planifie]], Tableau1[#Headers], 0)), "")</f>
        <v/>
      </c>
      <c r="F98" s="12" t="str" cm="1">
        <f t="array" ref="F98">IFERROR( INDEX(Tableau1[],MATCH(Tableau2[[#This Row],[2 023]:[2 023]],ColAnnee,0), MATCH(Tableau2[[#Headers], [JP Urgent]], Tableau1[#Headers], 0)), "")</f>
        <v/>
      </c>
      <c r="G98" s="12" t="str" cm="1">
        <f t="array" ref="G98">IFERROR( INDEX(Tableau1[],MATCH(Tableau2[[#This Row],[2 023]:[2 023]],ColAnnee,0), MATCH(Tableau2[[#Headers], [PAICD]], Tableau1[#Headers], 0)), "")</f>
        <v/>
      </c>
      <c r="H98" s="12" cm="1">
        <f t="array" ref="H98">IFERROR( INDEX(Tableau1[],MATCH(Tableau2[[#This Row],[2 023]:[2 023]],ColAnnee,0), MATCH(Tableau2[[#Headers], [Conge Special]], Tableau1[#Headers], 0)), "")</f>
        <v>0</v>
      </c>
      <c r="I98" s="12" t="str" cm="1">
        <f t="array" ref="I98">IFERROR( INDEX(Tableau1[],MATCH(Tableau2[[#This Row],[2 023]:[2 023]],ColAnnee,0), MATCH(Tableau2[[#Headers], [Absenteisme]], Tableau1[#Headers], 0)), "")</f>
        <v/>
      </c>
      <c r="J98" s="12" cm="1">
        <f t="array" ref="J98">IFERROR( INDEX(Tableau1[],MATCH(Tableau2[[#This Row],[2 023]:[2 023]],ColAnnee,0), MATCH(Tableau2[[#Headers], [Accident du travail]], Tableau1[#Headers], 0)), "")</f>
        <v>0</v>
      </c>
      <c r="K98" s="12" t="str" cm="1">
        <f t="array" ref="K98">IFERROR( INDEX(Tableau1[],MATCH(Tableau2[[#This Row],[2 023]:[2 023]],ColAnnee,0), MATCH(Tableau2[[#Headers], [Conge sans Solde]], Tableau1[#Headers], 0)), "")</f>
        <v/>
      </c>
      <c r="L98" s="12" t="str" cm="1">
        <f t="array" ref="L98">IFERROR( INDEX(Tableau1[],MATCH(Tableau2[[#This Row],[2 023]:[2 023]],ColAnnee,0), MATCH(Tableau2[[#Headers], [Year]], Tableau1[#Headers], 0)), "")</f>
        <v/>
      </c>
      <c r="M98" s="4"/>
      <c r="N98" s="4"/>
      <c r="O98" s="4"/>
      <c r="P98" s="4"/>
      <c r="Q98" s="4"/>
      <c r="R98" s="4"/>
      <c r="S98" s="4"/>
    </row>
    <row r="99" spans="1:19" x14ac:dyDescent="0.25">
      <c r="A99" s="5">
        <v>38</v>
      </c>
      <c r="B99" s="12" cm="1">
        <f t="array" ref="B99">IFERROR( INDEX(Tableau1[],MATCH(Tableau2[[#This Row],[2 023]:[2 023]],ColAnnee,0), MATCH(Tableau2[[#Headers], [Heures Travaillees]], Tableau1[#Headers], 0)), "")</f>
        <v>1280.07</v>
      </c>
      <c r="C99" s="12" cm="1">
        <f t="array" ref="C99">IFERROR( INDEX(Tableau1[],MATCH(Tableau2[[#This Row],[2 023]:[2 023]],ColAnnee,0), MATCH(Tableau2[[#Headers], [Heures Temporaires]], Tableau1[#Headers], 0)), "")</f>
        <v>53.24</v>
      </c>
      <c r="D99" s="12" cm="1">
        <f t="array" ref="D99">IFERROR( INDEX(Tableau1[],MATCH(Tableau2[[#This Row],[2 023]:[2 023]],ColAnnee,0), MATCH(Tableau2[[#Headers], [Heures Supplementaires]], Tableau1[#Headers], 0)), "")</f>
        <v>16.329999999999998</v>
      </c>
      <c r="E99" s="12" t="str" cm="1">
        <f t="array" ref="E99">IFERROR( INDEX(Tableau1[],MATCH(Tableau2[[#This Row],[2 023]:[2 023]],ColAnnee,0), MATCH(Tableau2[[#Headers], [JP Planifie]], Tableau1[#Headers], 0)), "")</f>
        <v/>
      </c>
      <c r="F99" s="12" t="str" cm="1">
        <f t="array" ref="F99">IFERROR( INDEX(Tableau1[],MATCH(Tableau2[[#This Row],[2 023]:[2 023]],ColAnnee,0), MATCH(Tableau2[[#Headers], [JP Urgent]], Tableau1[#Headers], 0)), "")</f>
        <v/>
      </c>
      <c r="G99" s="12" t="str" cm="1">
        <f t="array" ref="G99">IFERROR( INDEX(Tableau1[],MATCH(Tableau2[[#This Row],[2 023]:[2 023]],ColAnnee,0), MATCH(Tableau2[[#Headers], [PAICD]], Tableau1[#Headers], 0)), "")</f>
        <v/>
      </c>
      <c r="H99" s="12" cm="1">
        <f t="array" ref="H99">IFERROR( INDEX(Tableau1[],MATCH(Tableau2[[#This Row],[2 023]:[2 023]],ColAnnee,0), MATCH(Tableau2[[#Headers], [Conge Special]], Tableau1[#Headers], 0)), "")</f>
        <v>0</v>
      </c>
      <c r="I99" s="12" t="str" cm="1">
        <f t="array" ref="I99">IFERROR( INDEX(Tableau1[],MATCH(Tableau2[[#This Row],[2 023]:[2 023]],ColAnnee,0), MATCH(Tableau2[[#Headers], [Absenteisme]], Tableau1[#Headers], 0)), "")</f>
        <v/>
      </c>
      <c r="J99" s="12" cm="1">
        <f t="array" ref="J99">IFERROR( INDEX(Tableau1[],MATCH(Tableau2[[#This Row],[2 023]:[2 023]],ColAnnee,0), MATCH(Tableau2[[#Headers], [Accident du travail]], Tableau1[#Headers], 0)), "")</f>
        <v>0</v>
      </c>
      <c r="K99" s="12" t="str" cm="1">
        <f t="array" ref="K99">IFERROR( INDEX(Tableau1[],MATCH(Tableau2[[#This Row],[2 023]:[2 023]],ColAnnee,0), MATCH(Tableau2[[#Headers], [Conge sans Solde]], Tableau1[#Headers], 0)), "")</f>
        <v/>
      </c>
      <c r="L99" s="12" t="str" cm="1">
        <f t="array" ref="L99">IFERROR( INDEX(Tableau1[],MATCH(Tableau2[[#This Row],[2 023]:[2 023]],ColAnnee,0), MATCH(Tableau2[[#Headers], [Year]], Tableau1[#Headers], 0)), "")</f>
        <v/>
      </c>
      <c r="M99" s="4"/>
      <c r="N99" s="4"/>
      <c r="O99" s="4"/>
      <c r="P99" s="4"/>
      <c r="Q99" s="4"/>
      <c r="R99" s="4"/>
      <c r="S99" s="4"/>
    </row>
    <row r="100" spans="1:19" x14ac:dyDescent="0.25">
      <c r="A100" s="5">
        <v>39</v>
      </c>
      <c r="B100" s="12" cm="1">
        <f t="array" ref="B100">IFERROR( INDEX(Tableau1[],MATCH(Tableau2[[#This Row],[2 023]:[2 023]],ColAnnee,0), MATCH(Tableau2[[#Headers], [Heures Travaillees]], Tableau1[#Headers], 0)), "")</f>
        <v>1342.84</v>
      </c>
      <c r="C100" s="12" cm="1">
        <f t="array" ref="C100">IFERROR( INDEX(Tableau1[],MATCH(Tableau2[[#This Row],[2 023]:[2 023]],ColAnnee,0), MATCH(Tableau2[[#Headers], [Heures Temporaires]], Tableau1[#Headers], 0)), "")</f>
        <v>13.18</v>
      </c>
      <c r="D100" s="12" cm="1">
        <f t="array" ref="D100">IFERROR( INDEX(Tableau1[],MATCH(Tableau2[[#This Row],[2 023]:[2 023]],ColAnnee,0), MATCH(Tableau2[[#Headers], [Heures Supplementaires]], Tableau1[#Headers], 0)), "")</f>
        <v>13.73</v>
      </c>
      <c r="E100" s="12" t="str" cm="1">
        <f t="array" ref="E100">IFERROR( INDEX(Tableau1[],MATCH(Tableau2[[#This Row],[2 023]:[2 023]],ColAnnee,0), MATCH(Tableau2[[#Headers], [JP Planifie]], Tableau1[#Headers], 0)), "")</f>
        <v/>
      </c>
      <c r="F100" s="12" t="str" cm="1">
        <f t="array" ref="F100">IFERROR( INDEX(Tableau1[],MATCH(Tableau2[[#This Row],[2 023]:[2 023]],ColAnnee,0), MATCH(Tableau2[[#Headers], [JP Urgent]], Tableau1[#Headers], 0)), "")</f>
        <v/>
      </c>
      <c r="G100" s="12" t="str" cm="1">
        <f t="array" ref="G100">IFERROR( INDEX(Tableau1[],MATCH(Tableau2[[#This Row],[2 023]:[2 023]],ColAnnee,0), MATCH(Tableau2[[#Headers], [PAICD]], Tableau1[#Headers], 0)), "")</f>
        <v/>
      </c>
      <c r="H100" s="12" cm="1">
        <f t="array" ref="H100">IFERROR( INDEX(Tableau1[],MATCH(Tableau2[[#This Row],[2 023]:[2 023]],ColAnnee,0), MATCH(Tableau2[[#Headers], [Conge Special]], Tableau1[#Headers], 0)), "")</f>
        <v>0</v>
      </c>
      <c r="I100" s="12" t="str" cm="1">
        <f t="array" ref="I100">IFERROR( INDEX(Tableau1[],MATCH(Tableau2[[#This Row],[2 023]:[2 023]],ColAnnee,0), MATCH(Tableau2[[#Headers], [Absenteisme]], Tableau1[#Headers], 0)), "")</f>
        <v/>
      </c>
      <c r="J100" s="12" cm="1">
        <f t="array" ref="J100">IFERROR( INDEX(Tableau1[],MATCH(Tableau2[[#This Row],[2 023]:[2 023]],ColAnnee,0), MATCH(Tableau2[[#Headers], [Accident du travail]], Tableau1[#Headers], 0)), "")</f>
        <v>0</v>
      </c>
      <c r="K100" s="12" t="str" cm="1">
        <f t="array" ref="K100">IFERROR( INDEX(Tableau1[],MATCH(Tableau2[[#This Row],[2 023]:[2 023]],ColAnnee,0), MATCH(Tableau2[[#Headers], [Conge sans Solde]], Tableau1[#Headers], 0)), "")</f>
        <v/>
      </c>
      <c r="L100" s="12" t="str" cm="1">
        <f t="array" ref="L100">IFERROR( INDEX(Tableau1[],MATCH(Tableau2[[#This Row],[2 023]:[2 023]],ColAnnee,0), MATCH(Tableau2[[#Headers], [Year]], Tableau1[#Headers], 0)), "")</f>
        <v/>
      </c>
      <c r="M100" s="4"/>
      <c r="N100" s="4"/>
      <c r="O100" s="4"/>
      <c r="P100" s="4"/>
      <c r="Q100" s="4"/>
      <c r="R100" s="4"/>
      <c r="S100" s="4"/>
    </row>
    <row r="101" spans="1:19" x14ac:dyDescent="0.25">
      <c r="A101" s="5">
        <v>40</v>
      </c>
      <c r="B101" s="12" cm="1">
        <f t="array" ref="B101">IFERROR( INDEX(Tableau1[],MATCH(Tableau2[[#This Row],[2 023]:[2 023]],ColAnnee,0), MATCH(Tableau2[[#Headers], [Heures Travaillees]], Tableau1[#Headers], 0)), "")</f>
        <v>1004.03</v>
      </c>
      <c r="C101" s="12" cm="1">
        <f t="array" ref="C101">IFERROR( INDEX(Tableau1[],MATCH(Tableau2[[#This Row],[2 023]:[2 023]],ColAnnee,0), MATCH(Tableau2[[#Headers], [Heures Temporaires]], Tableau1[#Headers], 0)), "")</f>
        <v>0</v>
      </c>
      <c r="D101" s="12" cm="1">
        <f t="array" ref="D101">IFERROR( INDEX(Tableau1[],MATCH(Tableau2[[#This Row],[2 023]:[2 023]],ColAnnee,0), MATCH(Tableau2[[#Headers], [Heures Supplementaires]], Tableau1[#Headers], 0)), "")</f>
        <v>32.950000000000003</v>
      </c>
      <c r="E101" s="12" t="str" cm="1">
        <f t="array" ref="E101">IFERROR( INDEX(Tableau1[],MATCH(Tableau2[[#This Row],[2 023]:[2 023]],ColAnnee,0), MATCH(Tableau2[[#Headers], [JP Planifie]], Tableau1[#Headers], 0)), "")</f>
        <v/>
      </c>
      <c r="F101" s="12" t="str" cm="1">
        <f t="array" ref="F101">IFERROR( INDEX(Tableau1[],MATCH(Tableau2[[#This Row],[2 023]:[2 023]],ColAnnee,0), MATCH(Tableau2[[#Headers], [JP Urgent]], Tableau1[#Headers], 0)), "")</f>
        <v/>
      </c>
      <c r="G101" s="12" t="str" cm="1">
        <f t="array" ref="G101">IFERROR( INDEX(Tableau1[],MATCH(Tableau2[[#This Row],[2 023]:[2 023]],ColAnnee,0), MATCH(Tableau2[[#Headers], [PAICD]], Tableau1[#Headers], 0)), "")</f>
        <v/>
      </c>
      <c r="H101" s="12" cm="1">
        <f t="array" ref="H101">IFERROR( INDEX(Tableau1[],MATCH(Tableau2[[#This Row],[2 023]:[2 023]],ColAnnee,0), MATCH(Tableau2[[#Headers], [Conge Special]], Tableau1[#Headers], 0)), "")</f>
        <v>0</v>
      </c>
      <c r="I101" s="12" t="str" cm="1">
        <f t="array" ref="I101">IFERROR( INDEX(Tableau1[],MATCH(Tableau2[[#This Row],[2 023]:[2 023]],ColAnnee,0), MATCH(Tableau2[[#Headers], [Absenteisme]], Tableau1[#Headers], 0)), "")</f>
        <v/>
      </c>
      <c r="J101" s="12" cm="1">
        <f t="array" ref="J101">IFERROR( INDEX(Tableau1[],MATCH(Tableau2[[#This Row],[2 023]:[2 023]],ColAnnee,0), MATCH(Tableau2[[#Headers], [Accident du travail]], Tableau1[#Headers], 0)), "")</f>
        <v>0</v>
      </c>
      <c r="K101" s="12" t="str" cm="1">
        <f t="array" ref="K101">IFERROR( INDEX(Tableau1[],MATCH(Tableau2[[#This Row],[2 023]:[2 023]],ColAnnee,0), MATCH(Tableau2[[#Headers], [Conge sans Solde]], Tableau1[#Headers], 0)), "")</f>
        <v/>
      </c>
      <c r="L101" s="12" t="str" cm="1">
        <f t="array" ref="L101">IFERROR( INDEX(Tableau1[],MATCH(Tableau2[[#This Row],[2 023]:[2 023]],ColAnnee,0), MATCH(Tableau2[[#Headers], [Year]], Tableau1[#Headers], 0)), "")</f>
        <v/>
      </c>
      <c r="M101" s="4"/>
      <c r="N101" s="4"/>
      <c r="O101" s="4"/>
      <c r="P101" s="4"/>
      <c r="Q101" s="4"/>
      <c r="R101" s="4"/>
      <c r="S101" s="4"/>
    </row>
    <row r="102" spans="1:19" x14ac:dyDescent="0.25">
      <c r="A102" s="5">
        <v>41</v>
      </c>
      <c r="B102" s="12" cm="1">
        <f t="array" ref="B102">IFERROR( INDEX(Tableau1[],MATCH(Tableau2[[#This Row],[2 023]:[2 023]],ColAnnee,0), MATCH(Tableau2[[#Headers], [Heures Travaillees]], Tableau1[#Headers], 0)), "")</f>
        <v>1036.6500000000001</v>
      </c>
      <c r="C102" s="12" cm="1">
        <f t="array" ref="C102">IFERROR( INDEX(Tableau1[],MATCH(Tableau2[[#This Row],[2 023]:[2 023]],ColAnnee,0), MATCH(Tableau2[[#Headers], [Heures Temporaires]], Tableau1[#Headers], 0)), "")</f>
        <v>25.55</v>
      </c>
      <c r="D102" s="12" cm="1">
        <f t="array" ref="D102">IFERROR( INDEX(Tableau1[],MATCH(Tableau2[[#This Row],[2 023]:[2 023]],ColAnnee,0), MATCH(Tableau2[[#Headers], [Heures Supplementaires]], Tableau1[#Headers], 0)), "")</f>
        <v>14.25</v>
      </c>
      <c r="E102" s="12" t="str" cm="1">
        <f t="array" ref="E102">IFERROR( INDEX(Tableau1[],MATCH(Tableau2[[#This Row],[2 023]:[2 023]],ColAnnee,0), MATCH(Tableau2[[#Headers], [JP Planifie]], Tableau1[#Headers], 0)), "")</f>
        <v/>
      </c>
      <c r="F102" s="12" t="str" cm="1">
        <f t="array" ref="F102">IFERROR( INDEX(Tableau1[],MATCH(Tableau2[[#This Row],[2 023]:[2 023]],ColAnnee,0), MATCH(Tableau2[[#Headers], [JP Urgent]], Tableau1[#Headers], 0)), "")</f>
        <v/>
      </c>
      <c r="G102" s="12" t="str" cm="1">
        <f t="array" ref="G102">IFERROR( INDEX(Tableau1[],MATCH(Tableau2[[#This Row],[2 023]:[2 023]],ColAnnee,0), MATCH(Tableau2[[#Headers], [PAICD]], Tableau1[#Headers], 0)), "")</f>
        <v/>
      </c>
      <c r="H102" s="12" cm="1">
        <f t="array" ref="H102">IFERROR( INDEX(Tableau1[],MATCH(Tableau2[[#This Row],[2 023]:[2 023]],ColAnnee,0), MATCH(Tableau2[[#Headers], [Conge Special]], Tableau1[#Headers], 0)), "")</f>
        <v>0</v>
      </c>
      <c r="I102" s="12" t="str" cm="1">
        <f t="array" ref="I102">IFERROR( INDEX(Tableau1[],MATCH(Tableau2[[#This Row],[2 023]:[2 023]],ColAnnee,0), MATCH(Tableau2[[#Headers], [Absenteisme]], Tableau1[#Headers], 0)), "")</f>
        <v/>
      </c>
      <c r="J102" s="12" cm="1">
        <f t="array" ref="J102">IFERROR( INDEX(Tableau1[],MATCH(Tableau2[[#This Row],[2 023]:[2 023]],ColAnnee,0), MATCH(Tableau2[[#Headers], [Accident du travail]], Tableau1[#Headers], 0)), "")</f>
        <v>0</v>
      </c>
      <c r="K102" s="12" t="str" cm="1">
        <f t="array" ref="K102">IFERROR( INDEX(Tableau1[],MATCH(Tableau2[[#This Row],[2 023]:[2 023]],ColAnnee,0), MATCH(Tableau2[[#Headers], [Conge sans Solde]], Tableau1[#Headers], 0)), "")</f>
        <v/>
      </c>
      <c r="L102" s="12" t="str" cm="1">
        <f t="array" ref="L102">IFERROR( INDEX(Tableau1[],MATCH(Tableau2[[#This Row],[2 023]:[2 023]],ColAnnee,0), MATCH(Tableau2[[#Headers], [Year]], Tableau1[#Headers], 0)), "")</f>
        <v/>
      </c>
      <c r="M102" s="4"/>
      <c r="N102" s="4"/>
      <c r="O102" s="4"/>
      <c r="P102" s="4"/>
      <c r="Q102" s="4"/>
      <c r="R102" s="4"/>
      <c r="S102" s="4"/>
    </row>
    <row r="103" spans="1:19" x14ac:dyDescent="0.25">
      <c r="A103" s="5">
        <v>42</v>
      </c>
      <c r="B103" s="12" cm="1">
        <f t="array" ref="B103">IFERROR( INDEX(Tableau1[],MATCH(Tableau2[[#This Row],[2 023]:[2 023]],ColAnnee,0), MATCH(Tableau2[[#Headers], [Heures Travaillees]], Tableau1[#Headers], 0)), "")</f>
        <v>1408.08</v>
      </c>
      <c r="C103" s="12" cm="1">
        <f t="array" ref="C103">IFERROR( INDEX(Tableau1[],MATCH(Tableau2[[#This Row],[2 023]:[2 023]],ColAnnee,0), MATCH(Tableau2[[#Headers], [Heures Temporaires]], Tableau1[#Headers], 0)), "")</f>
        <v>67.8</v>
      </c>
      <c r="D103" s="12" cm="1">
        <f t="array" ref="D103">IFERROR( INDEX(Tableau1[],MATCH(Tableau2[[#This Row],[2 023]:[2 023]],ColAnnee,0), MATCH(Tableau2[[#Headers], [Heures Supplementaires]], Tableau1[#Headers], 0)), "")</f>
        <v>0</v>
      </c>
      <c r="E103" s="12" t="str" cm="1">
        <f t="array" ref="E103">IFERROR( INDEX(Tableau1[],MATCH(Tableau2[[#This Row],[2 023]:[2 023]],ColAnnee,0), MATCH(Tableau2[[#Headers], [JP Planifie]], Tableau1[#Headers], 0)), "")</f>
        <v/>
      </c>
      <c r="F103" s="12" t="str" cm="1">
        <f t="array" ref="F103">IFERROR( INDEX(Tableau1[],MATCH(Tableau2[[#This Row],[2 023]:[2 023]],ColAnnee,0), MATCH(Tableau2[[#Headers], [JP Urgent]], Tableau1[#Headers], 0)), "")</f>
        <v/>
      </c>
      <c r="G103" s="12" t="str" cm="1">
        <f t="array" ref="G103">IFERROR( INDEX(Tableau1[],MATCH(Tableau2[[#This Row],[2 023]:[2 023]],ColAnnee,0), MATCH(Tableau2[[#Headers], [PAICD]], Tableau1[#Headers], 0)), "")</f>
        <v/>
      </c>
      <c r="H103" s="12" cm="1">
        <f t="array" ref="H103">IFERROR( INDEX(Tableau1[],MATCH(Tableau2[[#This Row],[2 023]:[2 023]],ColAnnee,0), MATCH(Tableau2[[#Headers], [Conge Special]], Tableau1[#Headers], 0)), "")</f>
        <v>0</v>
      </c>
      <c r="I103" s="12" t="str" cm="1">
        <f t="array" ref="I103">IFERROR( INDEX(Tableau1[],MATCH(Tableau2[[#This Row],[2 023]:[2 023]],ColAnnee,0), MATCH(Tableau2[[#Headers], [Absenteisme]], Tableau1[#Headers], 0)), "")</f>
        <v/>
      </c>
      <c r="J103" s="12" cm="1">
        <f t="array" ref="J103">IFERROR( INDEX(Tableau1[],MATCH(Tableau2[[#This Row],[2 023]:[2 023]],ColAnnee,0), MATCH(Tableau2[[#Headers], [Accident du travail]], Tableau1[#Headers], 0)), "")</f>
        <v>0</v>
      </c>
      <c r="K103" s="12" t="str" cm="1">
        <f t="array" ref="K103">IFERROR( INDEX(Tableau1[],MATCH(Tableau2[[#This Row],[2 023]:[2 023]],ColAnnee,0), MATCH(Tableau2[[#Headers], [Conge sans Solde]], Tableau1[#Headers], 0)), "")</f>
        <v/>
      </c>
      <c r="L103" s="12" t="str" cm="1">
        <f t="array" ref="L103">IFERROR( INDEX(Tableau1[],MATCH(Tableau2[[#This Row],[2 023]:[2 023]],ColAnnee,0), MATCH(Tableau2[[#Headers], [Year]], Tableau1[#Headers], 0)), "")</f>
        <v/>
      </c>
      <c r="M103" s="4"/>
      <c r="N103" s="4"/>
      <c r="O103" s="4"/>
      <c r="P103" s="4"/>
      <c r="Q103" s="4"/>
      <c r="R103" s="4"/>
      <c r="S103" s="4"/>
    </row>
    <row r="104" spans="1:19" x14ac:dyDescent="0.25">
      <c r="A104" s="5">
        <v>43</v>
      </c>
      <c r="B104" s="12" cm="1">
        <f t="array" ref="B104">IFERROR( INDEX(Tableau1[],MATCH(Tableau2[[#This Row],[2 023]:[2 023]],ColAnnee,0), MATCH(Tableau2[[#Headers], [Heures Travaillees]], Tableau1[#Headers], 0)), "")</f>
        <v>1472.55</v>
      </c>
      <c r="C104" s="12" cm="1">
        <f t="array" ref="C104">IFERROR( INDEX(Tableau1[],MATCH(Tableau2[[#This Row],[2 023]:[2 023]],ColAnnee,0), MATCH(Tableau2[[#Headers], [Heures Temporaires]], Tableau1[#Headers], 0)), "")</f>
        <v>24.73</v>
      </c>
      <c r="D104" s="12" cm="1">
        <f t="array" ref="D104">IFERROR( INDEX(Tableau1[],MATCH(Tableau2[[#This Row],[2 023]:[2 023]],ColAnnee,0), MATCH(Tableau2[[#Headers], [Heures Supplementaires]], Tableau1[#Headers], 0)), "")</f>
        <v>4</v>
      </c>
      <c r="E104" s="12" t="str" cm="1">
        <f t="array" ref="E104">IFERROR( INDEX(Tableau1[],MATCH(Tableau2[[#This Row],[2 023]:[2 023]],ColAnnee,0), MATCH(Tableau2[[#Headers], [JP Planifie]], Tableau1[#Headers], 0)), "")</f>
        <v/>
      </c>
      <c r="F104" s="12" t="str" cm="1">
        <f t="array" ref="F104">IFERROR( INDEX(Tableau1[],MATCH(Tableau2[[#This Row],[2 023]:[2 023]],ColAnnee,0), MATCH(Tableau2[[#Headers], [JP Urgent]], Tableau1[#Headers], 0)), "")</f>
        <v/>
      </c>
      <c r="G104" s="12" t="str" cm="1">
        <f t="array" ref="G104">IFERROR( INDEX(Tableau1[],MATCH(Tableau2[[#This Row],[2 023]:[2 023]],ColAnnee,0), MATCH(Tableau2[[#Headers], [PAICD]], Tableau1[#Headers], 0)), "")</f>
        <v/>
      </c>
      <c r="H104" s="12" cm="1">
        <f t="array" ref="H104">IFERROR( INDEX(Tableau1[],MATCH(Tableau2[[#This Row],[2 023]:[2 023]],ColAnnee,0), MATCH(Tableau2[[#Headers], [Conge Special]], Tableau1[#Headers], 0)), "")</f>
        <v>0</v>
      </c>
      <c r="I104" s="12" t="str" cm="1">
        <f t="array" ref="I104">IFERROR( INDEX(Tableau1[],MATCH(Tableau2[[#This Row],[2 023]:[2 023]],ColAnnee,0), MATCH(Tableau2[[#Headers], [Absenteisme]], Tableau1[#Headers], 0)), "")</f>
        <v/>
      </c>
      <c r="J104" s="12" cm="1">
        <f t="array" ref="J104">IFERROR( INDEX(Tableau1[],MATCH(Tableau2[[#This Row],[2 023]:[2 023]],ColAnnee,0), MATCH(Tableau2[[#Headers], [Accident du travail]], Tableau1[#Headers], 0)), "")</f>
        <v>0</v>
      </c>
      <c r="K104" s="12" t="str" cm="1">
        <f t="array" ref="K104">IFERROR( INDEX(Tableau1[],MATCH(Tableau2[[#This Row],[2 023]:[2 023]],ColAnnee,0), MATCH(Tableau2[[#Headers], [Conge sans Solde]], Tableau1[#Headers], 0)), "")</f>
        <v/>
      </c>
      <c r="L104" s="12" t="str" cm="1">
        <f t="array" ref="L104">IFERROR( INDEX(Tableau1[],MATCH(Tableau2[[#This Row],[2 023]:[2 023]],ColAnnee,0), MATCH(Tableau2[[#Headers], [Year]], Tableau1[#Headers], 0)), "")</f>
        <v/>
      </c>
      <c r="M104" s="4"/>
      <c r="N104" s="4"/>
      <c r="O104" s="4"/>
      <c r="P104" s="4"/>
      <c r="Q104" s="4"/>
      <c r="R104" s="4"/>
      <c r="S104" s="4"/>
    </row>
    <row r="105" spans="1:19" x14ac:dyDescent="0.25">
      <c r="A105" s="5">
        <v>44</v>
      </c>
      <c r="B105" s="12" cm="1">
        <f t="array" ref="B105">IFERROR( INDEX(Tableau1[],MATCH(Tableau2[[#This Row],[2 023]:[2 023]],ColAnnee,0), MATCH(Tableau2[[#Headers], [Heures Travaillees]], Tableau1[#Headers], 0)), "")</f>
        <v>1470.47</v>
      </c>
      <c r="C105" s="12" cm="1">
        <f t="array" ref="C105">IFERROR( INDEX(Tableau1[],MATCH(Tableau2[[#This Row],[2 023]:[2 023]],ColAnnee,0), MATCH(Tableau2[[#Headers], [Heures Temporaires]], Tableau1[#Headers], 0)), "")</f>
        <v>23.65</v>
      </c>
      <c r="D105" s="12" cm="1">
        <f t="array" ref="D105">IFERROR( INDEX(Tableau1[],MATCH(Tableau2[[#This Row],[2 023]:[2 023]],ColAnnee,0), MATCH(Tableau2[[#Headers], [Heures Supplementaires]], Tableau1[#Headers], 0)), "")</f>
        <v>16.78</v>
      </c>
      <c r="E105" s="12" t="str" cm="1">
        <f t="array" ref="E105">IFERROR( INDEX(Tableau1[],MATCH(Tableau2[[#This Row],[2 023]:[2 023]],ColAnnee,0), MATCH(Tableau2[[#Headers], [JP Planifie]], Tableau1[#Headers], 0)), "")</f>
        <v/>
      </c>
      <c r="F105" s="12" t="str" cm="1">
        <f t="array" ref="F105">IFERROR( INDEX(Tableau1[],MATCH(Tableau2[[#This Row],[2 023]:[2 023]],ColAnnee,0), MATCH(Tableau2[[#Headers], [JP Urgent]], Tableau1[#Headers], 0)), "")</f>
        <v/>
      </c>
      <c r="G105" s="12" t="str" cm="1">
        <f t="array" ref="G105">IFERROR( INDEX(Tableau1[],MATCH(Tableau2[[#This Row],[2 023]:[2 023]],ColAnnee,0), MATCH(Tableau2[[#Headers], [PAICD]], Tableau1[#Headers], 0)), "")</f>
        <v/>
      </c>
      <c r="H105" s="12" cm="1">
        <f t="array" ref="H105">IFERROR( INDEX(Tableau1[],MATCH(Tableau2[[#This Row],[2 023]:[2 023]],ColAnnee,0), MATCH(Tableau2[[#Headers], [Conge Special]], Tableau1[#Headers], 0)), "")</f>
        <v>0</v>
      </c>
      <c r="I105" s="12" t="str" cm="1">
        <f t="array" ref="I105">IFERROR( INDEX(Tableau1[],MATCH(Tableau2[[#This Row],[2 023]:[2 023]],ColAnnee,0), MATCH(Tableau2[[#Headers], [Absenteisme]], Tableau1[#Headers], 0)), "")</f>
        <v/>
      </c>
      <c r="J105" s="12" cm="1">
        <f t="array" ref="J105">IFERROR( INDEX(Tableau1[],MATCH(Tableau2[[#This Row],[2 023]:[2 023]],ColAnnee,0), MATCH(Tableau2[[#Headers], [Accident du travail]], Tableau1[#Headers], 0)), "")</f>
        <v>0</v>
      </c>
      <c r="K105" s="12" t="str" cm="1">
        <f t="array" ref="K105">IFERROR( INDEX(Tableau1[],MATCH(Tableau2[[#This Row],[2 023]:[2 023]],ColAnnee,0), MATCH(Tableau2[[#Headers], [Conge sans Solde]], Tableau1[#Headers], 0)), "")</f>
        <v/>
      </c>
      <c r="L105" s="12" t="str" cm="1">
        <f t="array" ref="L105">IFERROR( INDEX(Tableau1[],MATCH(Tableau2[[#This Row],[2 023]:[2 023]],ColAnnee,0), MATCH(Tableau2[[#Headers], [Year]], Tableau1[#Headers], 0)), "")</f>
        <v/>
      </c>
      <c r="M105" s="4"/>
      <c r="N105" s="4"/>
      <c r="O105" s="4"/>
      <c r="P105" s="4"/>
      <c r="Q105" s="4"/>
      <c r="R105" s="4"/>
      <c r="S105" s="4"/>
    </row>
    <row r="106" spans="1:19" x14ac:dyDescent="0.25">
      <c r="A106" s="5">
        <v>45</v>
      </c>
      <c r="B106" s="12" cm="1">
        <f t="array" ref="B106">IFERROR( INDEX(Tableau1[],MATCH(Tableau2[[#This Row],[2 023]:[2 023]],ColAnnee,0), MATCH(Tableau2[[#Headers], [Heures Travaillees]], Tableau1[#Headers], 0)), "")</f>
        <v>1545.62</v>
      </c>
      <c r="C106" s="12" cm="1">
        <f t="array" ref="C106">IFERROR( INDEX(Tableau1[],MATCH(Tableau2[[#This Row],[2 023]:[2 023]],ColAnnee,0), MATCH(Tableau2[[#Headers], [Heures Temporaires]], Tableau1[#Headers], 0)), "")</f>
        <v>42.92</v>
      </c>
      <c r="D106" s="12" cm="1">
        <f t="array" ref="D106">IFERROR( INDEX(Tableau1[],MATCH(Tableau2[[#This Row],[2 023]:[2 023]],ColAnnee,0), MATCH(Tableau2[[#Headers], [Heures Supplementaires]], Tableau1[#Headers], 0)), "")</f>
        <v>18.93</v>
      </c>
      <c r="E106" s="12" t="str" cm="1">
        <f t="array" ref="E106">IFERROR( INDEX(Tableau1[],MATCH(Tableau2[[#This Row],[2 023]:[2 023]],ColAnnee,0), MATCH(Tableau2[[#Headers], [JP Planifie]], Tableau1[#Headers], 0)), "")</f>
        <v/>
      </c>
      <c r="F106" s="12" t="str" cm="1">
        <f t="array" ref="F106">IFERROR( INDEX(Tableau1[],MATCH(Tableau2[[#This Row],[2 023]:[2 023]],ColAnnee,0), MATCH(Tableau2[[#Headers], [JP Urgent]], Tableau1[#Headers], 0)), "")</f>
        <v/>
      </c>
      <c r="G106" s="12" t="str" cm="1">
        <f t="array" ref="G106">IFERROR( INDEX(Tableau1[],MATCH(Tableau2[[#This Row],[2 023]:[2 023]],ColAnnee,0), MATCH(Tableau2[[#Headers], [PAICD]], Tableau1[#Headers], 0)), "")</f>
        <v/>
      </c>
      <c r="H106" s="12" cm="1">
        <f t="array" ref="H106">IFERROR( INDEX(Tableau1[],MATCH(Tableau2[[#This Row],[2 023]:[2 023]],ColAnnee,0), MATCH(Tableau2[[#Headers], [Conge Special]], Tableau1[#Headers], 0)), "")</f>
        <v>0</v>
      </c>
      <c r="I106" s="12" t="str" cm="1">
        <f t="array" ref="I106">IFERROR( INDEX(Tableau1[],MATCH(Tableau2[[#This Row],[2 023]:[2 023]],ColAnnee,0), MATCH(Tableau2[[#Headers], [Absenteisme]], Tableau1[#Headers], 0)), "")</f>
        <v/>
      </c>
      <c r="J106" s="12" cm="1">
        <f t="array" ref="J106">IFERROR( INDEX(Tableau1[],MATCH(Tableau2[[#This Row],[2 023]:[2 023]],ColAnnee,0), MATCH(Tableau2[[#Headers], [Accident du travail]], Tableau1[#Headers], 0)), "")</f>
        <v>0</v>
      </c>
      <c r="K106" s="12" t="str" cm="1">
        <f t="array" ref="K106">IFERROR( INDEX(Tableau1[],MATCH(Tableau2[[#This Row],[2 023]:[2 023]],ColAnnee,0), MATCH(Tableau2[[#Headers], [Conge sans Solde]], Tableau1[#Headers], 0)), "")</f>
        <v/>
      </c>
      <c r="L106" s="12" t="str" cm="1">
        <f t="array" ref="L106">IFERROR( INDEX(Tableau1[],MATCH(Tableau2[[#This Row],[2 023]:[2 023]],ColAnnee,0), MATCH(Tableau2[[#Headers], [Year]], Tableau1[#Headers], 0)), "")</f>
        <v/>
      </c>
      <c r="M106" s="4"/>
      <c r="N106" s="4"/>
      <c r="O106" s="4"/>
      <c r="P106" s="4"/>
      <c r="Q106" s="4"/>
      <c r="R106" s="4"/>
      <c r="S106" s="4"/>
    </row>
    <row r="107" spans="1:19" x14ac:dyDescent="0.25">
      <c r="A107" s="5">
        <v>46</v>
      </c>
      <c r="B107" s="12" cm="1">
        <f t="array" ref="B107">IFERROR( INDEX(Tableau1[],MATCH(Tableau2[[#This Row],[2 023]:[2 023]],ColAnnee,0), MATCH(Tableau2[[#Headers], [Heures Travaillees]], Tableau1[#Headers], 0)), "")</f>
        <v>1170.96</v>
      </c>
      <c r="C107" s="12" cm="1">
        <f t="array" ref="C107">IFERROR( INDEX(Tableau1[],MATCH(Tableau2[[#This Row],[2 023]:[2 023]],ColAnnee,0), MATCH(Tableau2[[#Headers], [Heures Temporaires]], Tableau1[#Headers], 0)), "")</f>
        <v>30.93</v>
      </c>
      <c r="D107" s="12" cm="1">
        <f t="array" ref="D107">IFERROR( INDEX(Tableau1[],MATCH(Tableau2[[#This Row],[2 023]:[2 023]],ColAnnee,0), MATCH(Tableau2[[#Headers], [Heures Supplementaires]], Tableau1[#Headers], 0)), "")</f>
        <v>116.58</v>
      </c>
      <c r="E107" s="12" t="str" cm="1">
        <f t="array" ref="E107">IFERROR( INDEX(Tableau1[],MATCH(Tableau2[[#This Row],[2 023]:[2 023]],ColAnnee,0), MATCH(Tableau2[[#Headers], [JP Planifie]], Tableau1[#Headers], 0)), "")</f>
        <v/>
      </c>
      <c r="F107" s="12" t="str" cm="1">
        <f t="array" ref="F107">IFERROR( INDEX(Tableau1[],MATCH(Tableau2[[#This Row],[2 023]:[2 023]],ColAnnee,0), MATCH(Tableau2[[#Headers], [JP Urgent]], Tableau1[#Headers], 0)), "")</f>
        <v/>
      </c>
      <c r="G107" s="12" t="str" cm="1">
        <f t="array" ref="G107">IFERROR( INDEX(Tableau1[],MATCH(Tableau2[[#This Row],[2 023]:[2 023]],ColAnnee,0), MATCH(Tableau2[[#Headers], [PAICD]], Tableau1[#Headers], 0)), "")</f>
        <v/>
      </c>
      <c r="H107" s="12" cm="1">
        <f t="array" ref="H107">IFERROR( INDEX(Tableau1[],MATCH(Tableau2[[#This Row],[2 023]:[2 023]],ColAnnee,0), MATCH(Tableau2[[#Headers], [Conge Special]], Tableau1[#Headers], 0)), "")</f>
        <v>0</v>
      </c>
      <c r="I107" s="12" t="str" cm="1">
        <f t="array" ref="I107">IFERROR( INDEX(Tableau1[],MATCH(Tableau2[[#This Row],[2 023]:[2 023]],ColAnnee,0), MATCH(Tableau2[[#Headers], [Absenteisme]], Tableau1[#Headers], 0)), "")</f>
        <v/>
      </c>
      <c r="J107" s="12" cm="1">
        <f t="array" ref="J107">IFERROR( INDEX(Tableau1[],MATCH(Tableau2[[#This Row],[2 023]:[2 023]],ColAnnee,0), MATCH(Tableau2[[#Headers], [Accident du travail]], Tableau1[#Headers], 0)), "")</f>
        <v>0</v>
      </c>
      <c r="K107" s="12" t="str" cm="1">
        <f t="array" ref="K107">IFERROR( INDEX(Tableau1[],MATCH(Tableau2[[#This Row],[2 023]:[2 023]],ColAnnee,0), MATCH(Tableau2[[#Headers], [Conge sans Solde]], Tableau1[#Headers], 0)), "")</f>
        <v/>
      </c>
      <c r="L107" s="12" t="str" cm="1">
        <f t="array" ref="L107">IFERROR( INDEX(Tableau1[],MATCH(Tableau2[[#This Row],[2 023]:[2 023]],ColAnnee,0), MATCH(Tableau2[[#Headers], [Year]], Tableau1[#Headers], 0)), "")</f>
        <v/>
      </c>
      <c r="M107" s="4"/>
      <c r="N107" s="4"/>
      <c r="O107" s="4"/>
      <c r="P107" s="4"/>
      <c r="Q107" s="4"/>
      <c r="R107" s="4"/>
      <c r="S107" s="4"/>
    </row>
    <row r="108" spans="1:19" x14ac:dyDescent="0.25">
      <c r="A108" s="5">
        <v>47</v>
      </c>
      <c r="B108" s="12" cm="1">
        <f t="array" ref="B108">IFERROR( INDEX(Tableau1[],MATCH(Tableau2[[#This Row],[2 023]:[2 023]],ColAnnee,0), MATCH(Tableau2[[#Headers], [Heures Travaillees]], Tableau1[#Headers], 0)), "")</f>
        <v>1516.91</v>
      </c>
      <c r="C108" s="12" cm="1">
        <f t="array" ref="C108">IFERROR( INDEX(Tableau1[],MATCH(Tableau2[[#This Row],[2 023]:[2 023]],ColAnnee,0), MATCH(Tableau2[[#Headers], [Heures Temporaires]], Tableau1[#Headers], 0)), "")</f>
        <v>17.420000000000002</v>
      </c>
      <c r="D108" s="12" cm="1">
        <f t="array" ref="D108">IFERROR( INDEX(Tableau1[],MATCH(Tableau2[[#This Row],[2 023]:[2 023]],ColAnnee,0), MATCH(Tableau2[[#Headers], [Heures Supplementaires]], Tableau1[#Headers], 0)), "")</f>
        <v>24</v>
      </c>
      <c r="E108" s="12" t="str" cm="1">
        <f t="array" ref="E108">IFERROR( INDEX(Tableau1[],MATCH(Tableau2[[#This Row],[2 023]:[2 023]],ColAnnee,0), MATCH(Tableau2[[#Headers], [JP Planifie]], Tableau1[#Headers], 0)), "")</f>
        <v/>
      </c>
      <c r="F108" s="12" t="str" cm="1">
        <f t="array" ref="F108">IFERROR( INDEX(Tableau1[],MATCH(Tableau2[[#This Row],[2 023]:[2 023]],ColAnnee,0), MATCH(Tableau2[[#Headers], [JP Urgent]], Tableau1[#Headers], 0)), "")</f>
        <v/>
      </c>
      <c r="G108" s="12" t="str" cm="1">
        <f t="array" ref="G108">IFERROR( INDEX(Tableau1[],MATCH(Tableau2[[#This Row],[2 023]:[2 023]],ColAnnee,0), MATCH(Tableau2[[#Headers], [PAICD]], Tableau1[#Headers], 0)), "")</f>
        <v/>
      </c>
      <c r="H108" s="12" cm="1">
        <f t="array" ref="H108">IFERROR( INDEX(Tableau1[],MATCH(Tableau2[[#This Row],[2 023]:[2 023]],ColAnnee,0), MATCH(Tableau2[[#Headers], [Conge Special]], Tableau1[#Headers], 0)), "")</f>
        <v>0</v>
      </c>
      <c r="I108" s="12" t="str" cm="1">
        <f t="array" ref="I108">IFERROR( INDEX(Tableau1[],MATCH(Tableau2[[#This Row],[2 023]:[2 023]],ColAnnee,0), MATCH(Tableau2[[#Headers], [Absenteisme]], Tableau1[#Headers], 0)), "")</f>
        <v/>
      </c>
      <c r="J108" s="12" cm="1">
        <f t="array" ref="J108">IFERROR( INDEX(Tableau1[],MATCH(Tableau2[[#This Row],[2 023]:[2 023]],ColAnnee,0), MATCH(Tableau2[[#Headers], [Accident du travail]], Tableau1[#Headers], 0)), "")</f>
        <v>0</v>
      </c>
      <c r="K108" s="12" t="str" cm="1">
        <f t="array" ref="K108">IFERROR( INDEX(Tableau1[],MATCH(Tableau2[[#This Row],[2 023]:[2 023]],ColAnnee,0), MATCH(Tableau2[[#Headers], [Conge sans Solde]], Tableau1[#Headers], 0)), "")</f>
        <v/>
      </c>
      <c r="L108" s="12" t="str" cm="1">
        <f t="array" ref="L108">IFERROR( INDEX(Tableau1[],MATCH(Tableau2[[#This Row],[2 023]:[2 023]],ColAnnee,0), MATCH(Tableau2[[#Headers], [Year]], Tableau1[#Headers], 0)), "")</f>
        <v/>
      </c>
      <c r="M108" s="4"/>
      <c r="N108" s="4"/>
      <c r="O108" s="4"/>
      <c r="P108" s="4"/>
      <c r="Q108" s="4"/>
      <c r="R108" s="4"/>
      <c r="S108" s="4"/>
    </row>
    <row r="109" spans="1:19" x14ac:dyDescent="0.25">
      <c r="A109" s="5">
        <v>48</v>
      </c>
      <c r="B109" s="12" cm="1">
        <f t="array" ref="B109">IFERROR( INDEX(Tableau1[],MATCH(Tableau2[[#This Row],[2 023]:[2 023]],ColAnnee,0), MATCH(Tableau2[[#Headers], [Heures Travaillees]], Tableau1[#Headers], 0)), "")</f>
        <v>1546.85</v>
      </c>
      <c r="C109" s="12" cm="1">
        <f t="array" ref="C109">IFERROR( INDEX(Tableau1[],MATCH(Tableau2[[#This Row],[2 023]:[2 023]],ColAnnee,0), MATCH(Tableau2[[#Headers], [Heures Temporaires]], Tableau1[#Headers], 0)), "")</f>
        <v>0</v>
      </c>
      <c r="D109" s="12" cm="1">
        <f t="array" ref="D109">IFERROR( INDEX(Tableau1[],MATCH(Tableau2[[#This Row],[2 023]:[2 023]],ColAnnee,0), MATCH(Tableau2[[#Headers], [Heures Supplementaires]], Tableau1[#Headers], 0)), "")</f>
        <v>17.5</v>
      </c>
      <c r="E109" s="12" t="str" cm="1">
        <f t="array" ref="E109">IFERROR( INDEX(Tableau1[],MATCH(Tableau2[[#This Row],[2 023]:[2 023]],ColAnnee,0), MATCH(Tableau2[[#Headers], [JP Planifie]], Tableau1[#Headers], 0)), "")</f>
        <v/>
      </c>
      <c r="F109" s="12" t="str" cm="1">
        <f t="array" ref="F109">IFERROR( INDEX(Tableau1[],MATCH(Tableau2[[#This Row],[2 023]:[2 023]],ColAnnee,0), MATCH(Tableau2[[#Headers], [JP Urgent]], Tableau1[#Headers], 0)), "")</f>
        <v/>
      </c>
      <c r="G109" s="12" t="str" cm="1">
        <f t="array" ref="G109">IFERROR( INDEX(Tableau1[],MATCH(Tableau2[[#This Row],[2 023]:[2 023]],ColAnnee,0), MATCH(Tableau2[[#Headers], [PAICD]], Tableau1[#Headers], 0)), "")</f>
        <v/>
      </c>
      <c r="H109" s="12" cm="1">
        <f t="array" ref="H109">IFERROR( INDEX(Tableau1[],MATCH(Tableau2[[#This Row],[2 023]:[2 023]],ColAnnee,0), MATCH(Tableau2[[#Headers], [Conge Special]], Tableau1[#Headers], 0)), "")</f>
        <v>0</v>
      </c>
      <c r="I109" s="12" t="str" cm="1">
        <f t="array" ref="I109">IFERROR( INDEX(Tableau1[],MATCH(Tableau2[[#This Row],[2 023]:[2 023]],ColAnnee,0), MATCH(Tableau2[[#Headers], [Absenteisme]], Tableau1[#Headers], 0)), "")</f>
        <v/>
      </c>
      <c r="J109" s="12" cm="1">
        <f t="array" ref="J109">IFERROR( INDEX(Tableau1[],MATCH(Tableau2[[#This Row],[2 023]:[2 023]],ColAnnee,0), MATCH(Tableau2[[#Headers], [Accident du travail]], Tableau1[#Headers], 0)), "")</f>
        <v>0</v>
      </c>
      <c r="K109" s="12" t="str" cm="1">
        <f t="array" ref="K109">IFERROR( INDEX(Tableau1[],MATCH(Tableau2[[#This Row],[2 023]:[2 023]],ColAnnee,0), MATCH(Tableau2[[#Headers], [Conge sans Solde]], Tableau1[#Headers], 0)), "")</f>
        <v/>
      </c>
      <c r="L109" s="12" t="str" cm="1">
        <f t="array" ref="L109">IFERROR( INDEX(Tableau1[],MATCH(Tableau2[[#This Row],[2 023]:[2 023]],ColAnnee,0), MATCH(Tableau2[[#Headers], [Year]], Tableau1[#Headers], 0)), "")</f>
        <v/>
      </c>
      <c r="M109" s="4"/>
      <c r="N109" s="4"/>
      <c r="O109" s="4"/>
      <c r="P109" s="4"/>
      <c r="Q109" s="4"/>
      <c r="R109" s="4"/>
      <c r="S109" s="4"/>
    </row>
    <row r="110" spans="1:19" x14ac:dyDescent="0.25">
      <c r="A110" s="5">
        <v>49</v>
      </c>
      <c r="B110" s="12" cm="1">
        <f t="array" ref="B110">IFERROR( INDEX(Tableau1[],MATCH(Tableau2[[#This Row],[2 023]:[2 023]],ColAnnee,0), MATCH(Tableau2[[#Headers], [Heures Travaillees]], Tableau1[#Headers], 0)), "")</f>
        <v>1556.42</v>
      </c>
      <c r="C110" s="12" cm="1">
        <f t="array" ref="C110">IFERROR( INDEX(Tableau1[],MATCH(Tableau2[[#This Row],[2 023]:[2 023]],ColAnnee,0), MATCH(Tableau2[[#Headers], [Heures Temporaires]], Tableau1[#Headers], 0)), "")</f>
        <v>0</v>
      </c>
      <c r="D110" s="12" cm="1">
        <f t="array" ref="D110">IFERROR( INDEX(Tableau1[],MATCH(Tableau2[[#This Row],[2 023]:[2 023]],ColAnnee,0), MATCH(Tableau2[[#Headers], [Heures Supplementaires]], Tableau1[#Headers], 0)), "")</f>
        <v>12.5</v>
      </c>
      <c r="E110" s="12" t="str" cm="1">
        <f t="array" ref="E110">IFERROR( INDEX(Tableau1[],MATCH(Tableau2[[#This Row],[2 023]:[2 023]],ColAnnee,0), MATCH(Tableau2[[#Headers], [JP Planifie]], Tableau1[#Headers], 0)), "")</f>
        <v/>
      </c>
      <c r="F110" s="12" t="str" cm="1">
        <f t="array" ref="F110">IFERROR( INDEX(Tableau1[],MATCH(Tableau2[[#This Row],[2 023]:[2 023]],ColAnnee,0), MATCH(Tableau2[[#Headers], [JP Urgent]], Tableau1[#Headers], 0)), "")</f>
        <v/>
      </c>
      <c r="G110" s="12" t="str" cm="1">
        <f t="array" ref="G110">IFERROR( INDEX(Tableau1[],MATCH(Tableau2[[#This Row],[2 023]:[2 023]],ColAnnee,0), MATCH(Tableau2[[#Headers], [PAICD]], Tableau1[#Headers], 0)), "")</f>
        <v/>
      </c>
      <c r="H110" s="12" cm="1">
        <f t="array" ref="H110">IFERROR( INDEX(Tableau1[],MATCH(Tableau2[[#This Row],[2 023]:[2 023]],ColAnnee,0), MATCH(Tableau2[[#Headers], [Conge Special]], Tableau1[#Headers], 0)), "")</f>
        <v>0</v>
      </c>
      <c r="I110" s="12" t="str" cm="1">
        <f t="array" ref="I110">IFERROR( INDEX(Tableau1[],MATCH(Tableau2[[#This Row],[2 023]:[2 023]],ColAnnee,0), MATCH(Tableau2[[#Headers], [Absenteisme]], Tableau1[#Headers], 0)), "")</f>
        <v/>
      </c>
      <c r="J110" s="12" cm="1">
        <f t="array" ref="J110">IFERROR( INDEX(Tableau1[],MATCH(Tableau2[[#This Row],[2 023]:[2 023]],ColAnnee,0), MATCH(Tableau2[[#Headers], [Accident du travail]], Tableau1[#Headers], 0)), "")</f>
        <v>0</v>
      </c>
      <c r="K110" s="12" t="str" cm="1">
        <f t="array" ref="K110">IFERROR( INDEX(Tableau1[],MATCH(Tableau2[[#This Row],[2 023]:[2 023]],ColAnnee,0), MATCH(Tableau2[[#Headers], [Conge sans Solde]], Tableau1[#Headers], 0)), "")</f>
        <v/>
      </c>
      <c r="L110" s="12" t="str" cm="1">
        <f t="array" ref="L110">IFERROR( INDEX(Tableau1[],MATCH(Tableau2[[#This Row],[2 023]:[2 023]],ColAnnee,0), MATCH(Tableau2[[#Headers], [Year]], Tableau1[#Headers], 0)), "")</f>
        <v/>
      </c>
      <c r="M110" s="4"/>
      <c r="N110" s="4"/>
      <c r="O110" s="4"/>
      <c r="P110" s="4"/>
      <c r="Q110" s="4"/>
      <c r="R110" s="4"/>
      <c r="S110" s="4"/>
    </row>
    <row r="111" spans="1:19" x14ac:dyDescent="0.25">
      <c r="A111" s="5">
        <v>50</v>
      </c>
      <c r="B111" s="12" cm="1">
        <f t="array" ref="B111">IFERROR( INDEX(Tableau1[],MATCH(Tableau2[[#This Row],[2 023]:[2 023]],ColAnnee,0), MATCH(Tableau2[[#Headers], [Heures Travaillees]], Tableau1[#Headers], 0)), "")</f>
        <v>1556.56</v>
      </c>
      <c r="C111" s="12" cm="1">
        <f t="array" ref="C111">IFERROR( INDEX(Tableau1[],MATCH(Tableau2[[#This Row],[2 023]:[2 023]],ColAnnee,0), MATCH(Tableau2[[#Headers], [Heures Temporaires]], Tableau1[#Headers], 0)), "")</f>
        <v>52.8</v>
      </c>
      <c r="D111" s="12" cm="1">
        <f t="array" ref="D111">IFERROR( INDEX(Tableau1[],MATCH(Tableau2[[#This Row],[2 023]:[2 023]],ColAnnee,0), MATCH(Tableau2[[#Headers], [Heures Supplementaires]], Tableau1[#Headers], 0)), "")</f>
        <v>2</v>
      </c>
      <c r="E111" s="12" t="str" cm="1">
        <f t="array" ref="E111">IFERROR( INDEX(Tableau1[],MATCH(Tableau2[[#This Row],[2 023]:[2 023]],ColAnnee,0), MATCH(Tableau2[[#Headers], [JP Planifie]], Tableau1[#Headers], 0)), "")</f>
        <v/>
      </c>
      <c r="F111" s="12" t="str" cm="1">
        <f t="array" ref="F111">IFERROR( INDEX(Tableau1[],MATCH(Tableau2[[#This Row],[2 023]:[2 023]],ColAnnee,0), MATCH(Tableau2[[#Headers], [JP Urgent]], Tableau1[#Headers], 0)), "")</f>
        <v/>
      </c>
      <c r="G111" s="12" t="str" cm="1">
        <f t="array" ref="G111">IFERROR( INDEX(Tableau1[],MATCH(Tableau2[[#This Row],[2 023]:[2 023]],ColAnnee,0), MATCH(Tableau2[[#Headers], [PAICD]], Tableau1[#Headers], 0)), "")</f>
        <v/>
      </c>
      <c r="H111" s="12" cm="1">
        <f t="array" ref="H111">IFERROR( INDEX(Tableau1[],MATCH(Tableau2[[#This Row],[2 023]:[2 023]],ColAnnee,0), MATCH(Tableau2[[#Headers], [Conge Special]], Tableau1[#Headers], 0)), "")</f>
        <v>0</v>
      </c>
      <c r="I111" s="12" t="str" cm="1">
        <f t="array" ref="I111">IFERROR( INDEX(Tableau1[],MATCH(Tableau2[[#This Row],[2 023]:[2 023]],ColAnnee,0), MATCH(Tableau2[[#Headers], [Absenteisme]], Tableau1[#Headers], 0)), "")</f>
        <v/>
      </c>
      <c r="J111" s="12" cm="1">
        <f t="array" ref="J111">IFERROR( INDEX(Tableau1[],MATCH(Tableau2[[#This Row],[2 023]:[2 023]],ColAnnee,0), MATCH(Tableau2[[#Headers], [Accident du travail]], Tableau1[#Headers], 0)), "")</f>
        <v>0</v>
      </c>
      <c r="K111" s="12" t="str" cm="1">
        <f t="array" ref="K111">IFERROR( INDEX(Tableau1[],MATCH(Tableau2[[#This Row],[2 023]:[2 023]],ColAnnee,0), MATCH(Tableau2[[#Headers], [Conge sans Solde]], Tableau1[#Headers], 0)), "")</f>
        <v/>
      </c>
      <c r="L111" s="12" t="str" cm="1">
        <f t="array" ref="L111">IFERROR( INDEX(Tableau1[],MATCH(Tableau2[[#This Row],[2 023]:[2 023]],ColAnnee,0), MATCH(Tableau2[[#Headers], [Year]], Tableau1[#Headers], 0)), "")</f>
        <v/>
      </c>
      <c r="M111" s="4"/>
      <c r="N111" s="4"/>
      <c r="O111" s="4"/>
      <c r="P111" s="4"/>
      <c r="Q111" s="4"/>
      <c r="R111" s="4"/>
      <c r="S111" s="4"/>
    </row>
    <row r="112" spans="1:19" x14ac:dyDescent="0.25">
      <c r="A112" s="5">
        <v>51</v>
      </c>
      <c r="B112" s="12" cm="1">
        <f t="array" ref="B112">IFERROR( INDEX(Tableau1[],MATCH(Tableau2[[#This Row],[2 023]:[2 023]],ColAnnee,0), MATCH(Tableau2[[#Headers], [Heures Travaillees]], Tableau1[#Headers], 0)), "")</f>
        <v>1610</v>
      </c>
      <c r="C112" s="12" cm="1">
        <f t="array" ref="C112">IFERROR( INDEX(Tableau1[],MATCH(Tableau2[[#This Row],[2 023]:[2 023]],ColAnnee,0), MATCH(Tableau2[[#Headers], [Heures Temporaires]], Tableau1[#Headers], 0)), "")</f>
        <v>66.56</v>
      </c>
      <c r="D112" s="12" cm="1">
        <f t="array" ref="D112">IFERROR( INDEX(Tableau1[],MATCH(Tableau2[[#This Row],[2 023]:[2 023]],ColAnnee,0), MATCH(Tableau2[[#Headers], [Heures Supplementaires]], Tableau1[#Headers], 0)), "")</f>
        <v>0</v>
      </c>
      <c r="E112" s="12" t="str" cm="1">
        <f t="array" ref="E112">IFERROR( INDEX(Tableau1[],MATCH(Tableau2[[#This Row],[2 023]:[2 023]],ColAnnee,0), MATCH(Tableau2[[#Headers], [JP Planifie]], Tableau1[#Headers], 0)), "")</f>
        <v/>
      </c>
      <c r="F112" s="12" t="str" cm="1">
        <f t="array" ref="F112">IFERROR( INDEX(Tableau1[],MATCH(Tableau2[[#This Row],[2 023]:[2 023]],ColAnnee,0), MATCH(Tableau2[[#Headers], [JP Urgent]], Tableau1[#Headers], 0)), "")</f>
        <v/>
      </c>
      <c r="G112" s="12" t="str" cm="1">
        <f t="array" ref="G112">IFERROR( INDEX(Tableau1[],MATCH(Tableau2[[#This Row],[2 023]:[2 023]],ColAnnee,0), MATCH(Tableau2[[#Headers], [PAICD]], Tableau1[#Headers], 0)), "")</f>
        <v/>
      </c>
      <c r="H112" s="12" cm="1">
        <f t="array" ref="H112">IFERROR( INDEX(Tableau1[],MATCH(Tableau2[[#This Row],[2 023]:[2 023]],ColAnnee,0), MATCH(Tableau2[[#Headers], [Conge Special]], Tableau1[#Headers], 0)), "")</f>
        <v>0</v>
      </c>
      <c r="I112" s="12" t="str" cm="1">
        <f t="array" ref="I112">IFERROR( INDEX(Tableau1[],MATCH(Tableau2[[#This Row],[2 023]:[2 023]],ColAnnee,0), MATCH(Tableau2[[#Headers], [Absenteisme]], Tableau1[#Headers], 0)), "")</f>
        <v/>
      </c>
      <c r="J112" s="12" cm="1">
        <f t="array" ref="J112">IFERROR( INDEX(Tableau1[],MATCH(Tableau2[[#This Row],[2 023]:[2 023]],ColAnnee,0), MATCH(Tableau2[[#Headers], [Accident du travail]], Tableau1[#Headers], 0)), "")</f>
        <v>0</v>
      </c>
      <c r="K112" s="12" t="str" cm="1">
        <f t="array" ref="K112">IFERROR( INDEX(Tableau1[],MATCH(Tableau2[[#This Row],[2 023]:[2 023]],ColAnnee,0), MATCH(Tableau2[[#Headers], [Conge sans Solde]], Tableau1[#Headers], 0)), "")</f>
        <v/>
      </c>
      <c r="L112" s="12" t="str" cm="1">
        <f t="array" ref="L112">IFERROR( INDEX(Tableau1[],MATCH(Tableau2[[#This Row],[2 023]:[2 023]],ColAnnee,0), MATCH(Tableau2[[#Headers], [Year]], Tableau1[#Headers], 0)), "")</f>
        <v/>
      </c>
      <c r="M112" s="4"/>
      <c r="N112" s="4"/>
      <c r="O112" s="4"/>
      <c r="P112" s="4"/>
      <c r="Q112" s="4"/>
      <c r="R112" s="4"/>
      <c r="S112" s="4"/>
    </row>
    <row r="113" spans="1:19" x14ac:dyDescent="0.25">
      <c r="A113" s="5">
        <v>52</v>
      </c>
      <c r="B113" s="12" cm="1">
        <f t="array" ref="B113">IFERROR( INDEX(Tableau1[],MATCH(Tableau2[[#This Row],[2 023]:[2 023]],ColAnnee,0), MATCH(Tableau2[[#Headers], [Heures Travaillees]], Tableau1[#Headers], 0)), "")</f>
        <v>670.16</v>
      </c>
      <c r="C113" s="12" cm="1">
        <f t="array" ref="C113">IFERROR( INDEX(Tableau1[],MATCH(Tableau2[[#This Row],[2 023]:[2 023]],ColAnnee,0), MATCH(Tableau2[[#Headers], [Heures Temporaires]], Tableau1[#Headers], 0)), "")</f>
        <v>16</v>
      </c>
      <c r="D113" s="12" cm="1">
        <f t="array" ref="D113">IFERROR( INDEX(Tableau1[],MATCH(Tableau2[[#This Row],[2 023]:[2 023]],ColAnnee,0), MATCH(Tableau2[[#Headers], [Heures Supplementaires]], Tableau1[#Headers], 0)), "")</f>
        <v>17</v>
      </c>
      <c r="E113" s="12" t="str" cm="1">
        <f t="array" ref="E113">IFERROR( INDEX(Tableau1[],MATCH(Tableau2[[#This Row],[2 023]:[2 023]],ColAnnee,0), MATCH(Tableau2[[#Headers], [JP Planifie]], Tableau1[#Headers], 0)), "")</f>
        <v/>
      </c>
      <c r="F113" s="12" t="str" cm="1">
        <f t="array" ref="F113">IFERROR( INDEX(Tableau1[],MATCH(Tableau2[[#This Row],[2 023]:[2 023]],ColAnnee,0), MATCH(Tableau2[[#Headers], [JP Urgent]], Tableau1[#Headers], 0)), "")</f>
        <v/>
      </c>
      <c r="G113" s="12" t="str" cm="1">
        <f t="array" ref="G113">IFERROR( INDEX(Tableau1[],MATCH(Tableau2[[#This Row],[2 023]:[2 023]],ColAnnee,0), MATCH(Tableau2[[#Headers], [PAICD]], Tableau1[#Headers], 0)), "")</f>
        <v/>
      </c>
      <c r="H113" s="12" cm="1">
        <f t="array" ref="H113">IFERROR( INDEX(Tableau1[],MATCH(Tableau2[[#This Row],[2 023]:[2 023]],ColAnnee,0), MATCH(Tableau2[[#Headers], [Conge Special]], Tableau1[#Headers], 0)), "")</f>
        <v>0</v>
      </c>
      <c r="I113" s="12" t="str" cm="1">
        <f t="array" ref="I113">IFERROR( INDEX(Tableau1[],MATCH(Tableau2[[#This Row],[2 023]:[2 023]],ColAnnee,0), MATCH(Tableau2[[#Headers], [Absenteisme]], Tableau1[#Headers], 0)), "")</f>
        <v/>
      </c>
      <c r="J113" s="12" cm="1">
        <f t="array" ref="J113">IFERROR( INDEX(Tableau1[],MATCH(Tableau2[[#This Row],[2 023]:[2 023]],ColAnnee,0), MATCH(Tableau2[[#Headers], [Accident du travail]], Tableau1[#Headers], 0)), "")</f>
        <v>0</v>
      </c>
      <c r="K113" s="12" t="str" cm="1">
        <f t="array" ref="K113">IFERROR( INDEX(Tableau1[],MATCH(Tableau2[[#This Row],[2 023]:[2 023]],ColAnnee,0), MATCH(Tableau2[[#Headers], [Conge sans Solde]], Tableau1[#Headers], 0)), "")</f>
        <v/>
      </c>
      <c r="L113" s="12" t="str" cm="1">
        <f t="array" ref="L113">IFERROR( INDEX(Tableau1[],MATCH(Tableau2[[#This Row],[2 023]:[2 023]],ColAnnee,0), MATCH(Tableau2[[#Headers], [Year]], Tableau1[#Headers], 0)), "")</f>
        <v/>
      </c>
      <c r="M113" s="4"/>
      <c r="N113" s="4"/>
      <c r="O113" s="4"/>
      <c r="P113" s="4"/>
      <c r="Q113" s="4"/>
      <c r="R113" s="4"/>
      <c r="S113" s="4"/>
    </row>
    <row r="114" spans="1:19" x14ac:dyDescent="0.25">
      <c r="A114" s="11">
        <v>53</v>
      </c>
      <c r="B114" s="12" cm="1">
        <f t="array" ref="B114">IFERROR( INDEX(Tableau1[],MATCH(Tableau2[[#This Row],[2 023]:[2 023]],ColAnnee,0), MATCH(Tableau2[[#Headers], [Heures Travaillees]], Tableau1[#Headers], 0)), "")</f>
        <v>0</v>
      </c>
      <c r="C114" s="12" cm="1">
        <f t="array" ref="C114">IFERROR( INDEX(Tableau1[],MATCH(Tableau2[[#This Row],[2 023]:[2 023]],ColAnnee,0), MATCH(Tableau2[[#Headers], [Heures Temporaires]], Tableau1[#Headers], 0)), "")</f>
        <v>0</v>
      </c>
      <c r="D114" s="12" cm="1">
        <f t="array" ref="D114">IFERROR( INDEX(Tableau1[],MATCH(Tableau2[[#This Row],[2 023]:[2 023]],ColAnnee,0), MATCH(Tableau2[[#Headers], [Heures Supplementaires]], Tableau1[#Headers], 0)), "")</f>
        <v>0</v>
      </c>
      <c r="E114" s="12" t="str" cm="1">
        <f t="array" ref="E114">IFERROR( INDEX(Tableau1[],MATCH(Tableau2[[#This Row],[2 023]:[2 023]],ColAnnee,0), MATCH(Tableau2[[#Headers], [JP Planifie]], Tableau1[#Headers], 0)), "")</f>
        <v/>
      </c>
      <c r="F114" s="12" t="str" cm="1">
        <f t="array" ref="F114">IFERROR( INDEX(Tableau1[],MATCH(Tableau2[[#This Row],[2 023]:[2 023]],ColAnnee,0), MATCH(Tableau2[[#Headers], [JP Urgent]], Tableau1[#Headers], 0)), "")</f>
        <v/>
      </c>
      <c r="G114" s="12" t="str" cm="1">
        <f t="array" ref="G114">IFERROR( INDEX(Tableau1[],MATCH(Tableau2[[#This Row],[2 023]:[2 023]],ColAnnee,0), MATCH(Tableau2[[#Headers], [PAICD]], Tableau1[#Headers], 0)), "")</f>
        <v/>
      </c>
      <c r="H114" s="12" cm="1">
        <f t="array" ref="H114">IFERROR( INDEX(Tableau1[],MATCH(Tableau2[[#This Row],[2 023]:[2 023]],ColAnnee,0), MATCH(Tableau2[[#Headers], [Conge Special]], Tableau1[#Headers], 0)), "")</f>
        <v>0</v>
      </c>
      <c r="I114" s="12" t="str" cm="1">
        <f t="array" ref="I114">IFERROR( INDEX(Tableau1[],MATCH(Tableau2[[#This Row],[2 023]:[2 023]],ColAnnee,0), MATCH(Tableau2[[#Headers], [Absenteisme]], Tableau1[#Headers], 0)), "")</f>
        <v/>
      </c>
      <c r="J114" s="12" cm="1">
        <f t="array" ref="J114">IFERROR( INDEX(Tableau1[],MATCH(Tableau2[[#This Row],[2 023]:[2 023]],ColAnnee,0), MATCH(Tableau2[[#Headers], [Accident du travail]], Tableau1[#Headers], 0)), "")</f>
        <v>0</v>
      </c>
      <c r="K114" s="12" t="str" cm="1">
        <f t="array" ref="K114">IFERROR( INDEX(Tableau1[],MATCH(Tableau2[[#This Row],[2 023]:[2 023]],ColAnnee,0), MATCH(Tableau2[[#Headers], [Conge sans Solde]], Tableau1[#Headers], 0)), "")</f>
        <v/>
      </c>
      <c r="L114" s="12" t="str" cm="1">
        <f t="array" ref="L114">IFERROR( INDEX(Tableau1[],MATCH(Tableau2[[#This Row],[2 023]:[2 023]],ColAnnee,0), MATCH(Tableau2[[#Headers], [Year]], Tableau1[#Headers], 0)), "")</f>
        <v/>
      </c>
      <c r="M114" s="4"/>
      <c r="N114" s="4"/>
      <c r="O114" s="4"/>
      <c r="P114" s="4"/>
      <c r="Q114" s="4"/>
      <c r="R114" s="4"/>
      <c r="S114" s="4"/>
    </row>
    <row r="115" spans="1:19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</row>
    <row r="116" spans="1:19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</row>
    <row r="117" spans="1:19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</row>
    <row r="118" spans="1:19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</row>
    <row r="119" spans="1:19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</row>
    <row r="120" spans="1:19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</row>
    <row r="121" spans="1:19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</row>
    <row r="122" spans="1:19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</row>
    <row r="123" spans="1:19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</row>
    <row r="124" spans="1:19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</row>
    <row r="125" spans="1:19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</row>
    <row r="126" spans="1:19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</row>
    <row r="127" spans="1:19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</row>
    <row r="128" spans="1:19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</row>
    <row r="129" spans="1:19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</row>
    <row r="130" spans="1:19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</row>
    <row r="131" spans="1:19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</row>
    <row r="132" spans="1:19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</row>
    <row r="133" spans="1:19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</row>
    <row r="134" spans="1:19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</row>
    <row r="135" spans="1:19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</row>
    <row r="136" spans="1:19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</row>
    <row r="137" spans="1:19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</row>
    <row r="138" spans="1:19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</row>
    <row r="139" spans="1:19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</row>
    <row r="140" spans="1:19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</row>
    <row r="141" spans="1:19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</row>
    <row r="142" spans="1:19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</row>
    <row r="143" spans="1:19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</row>
    <row r="144" spans="1:19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</row>
    <row r="145" spans="1:19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</row>
    <row r="146" spans="1:19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</row>
    <row r="147" spans="1:19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</row>
    <row r="148" spans="1:19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</row>
    <row r="149" spans="1:19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</row>
    <row r="150" spans="1:19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</row>
    <row r="151" spans="1:19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</row>
    <row r="152" spans="1:19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</row>
    <row r="153" spans="1:19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</row>
    <row r="154" spans="1:19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</row>
    <row r="155" spans="1:19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</row>
    <row r="156" spans="1:19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</row>
    <row r="157" spans="1:19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</row>
    <row r="158" spans="1:19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</row>
    <row r="159" spans="1:19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</row>
    <row r="160" spans="1:19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</row>
    <row r="161" spans="1:19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</row>
    <row r="162" spans="1:19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</row>
    <row r="163" spans="1:19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</row>
    <row r="164" spans="1:19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</row>
    <row r="165" spans="1:19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</row>
    <row r="166" spans="1:19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</row>
    <row r="167" spans="1:19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</row>
    <row r="168" spans="1:19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</row>
    <row r="169" spans="1:19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</row>
    <row r="170" spans="1:19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</row>
    <row r="171" spans="1:19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</row>
    <row r="172" spans="1:19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</row>
    <row r="173" spans="1:19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</row>
    <row r="174" spans="1:19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</row>
    <row r="175" spans="1:19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</row>
    <row r="176" spans="1:19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</row>
    <row r="177" spans="1:19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</row>
    <row r="178" spans="1:19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</row>
    <row r="179" spans="1:19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</row>
    <row r="180" spans="1:19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</row>
    <row r="181" spans="1:19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</row>
    <row r="182" spans="1:19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</row>
    <row r="183" spans="1:19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</row>
    <row r="184" spans="1:19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</row>
    <row r="185" spans="1:19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</row>
    <row r="186" spans="1:19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</row>
    <row r="187" spans="1:19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</row>
    <row r="188" spans="1:19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</row>
    <row r="189" spans="1:19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</row>
    <row r="190" spans="1:19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</row>
    <row r="191" spans="1:19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</row>
    <row r="192" spans="1:19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</row>
    <row r="193" spans="1:19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</row>
    <row r="194" spans="1:19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</row>
    <row r="195" spans="1:19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</row>
    <row r="196" spans="1:19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</row>
    <row r="197" spans="1:19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</row>
    <row r="198" spans="1:19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</row>
    <row r="199" spans="1:19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</row>
    <row r="200" spans="1:19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</row>
  </sheetData>
  <pageMargins left="0.79" right="0.79" top="0.98" bottom="0.98" header="0.49" footer="0.49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ZT_PT_9532_N</vt:lpstr>
      <vt:lpstr>ColAnnee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francis henniaux</cp:lastModifiedBy>
  <dcterms:created xsi:type="dcterms:W3CDTF">2024-05-02T01:03:27Z</dcterms:created>
  <dcterms:modified xsi:type="dcterms:W3CDTF">2024-05-02T03:53:20Z</dcterms:modified>
</cp:coreProperties>
</file>