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10F41F80-8CD0-434A-B302-61BED111478A}" xr6:coauthVersionLast="47" xr6:coauthVersionMax="47" xr10:uidLastSave="{00000000-0000-0000-0000-000000000000}"/>
  <bookViews>
    <workbookView xWindow="-120" yWindow="-120" windowWidth="29040" windowHeight="15720" xr2:uid="{475689EB-12EF-634C-9BD0-9844A6529A5B}"/>
  </bookViews>
  <sheets>
    <sheet name="Feuil1" sheetId="1" r:id="rId1"/>
  </sheets>
  <definedNames>
    <definedName name="_xlnm._FilterDatabase" localSheetId="0" hidden="1">Feuil1!$B$12:$E$31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 a="1"/>
  <c r="D6" i="1" s="1"/>
  <c r="C6" i="1" a="1"/>
  <c r="C6" i="1" s="1"/>
  <c r="E6" i="1" s="1"/>
  <c r="D5" i="1" a="1"/>
  <c r="D5" i="1" s="1"/>
  <c r="C5" i="1" a="1"/>
  <c r="C5" i="1" s="1"/>
  <c r="E5" i="1" s="1"/>
  <c r="D13" i="1"/>
  <c r="B33" i="1"/>
  <c r="D26" i="1"/>
  <c r="E7" i="1" l="1"/>
  <c r="C7" i="1"/>
  <c r="D7" i="1"/>
  <c r="D15" i="1"/>
  <c r="D29" i="1"/>
  <c r="D22" i="1"/>
  <c r="D16" i="1"/>
  <c r="D18" i="1"/>
  <c r="D28" i="1"/>
  <c r="D14" i="1"/>
  <c r="D23" i="1"/>
  <c r="D20" i="1"/>
  <c r="D30" i="1"/>
  <c r="D17" i="1"/>
  <c r="D24" i="1"/>
  <c r="D25" i="1"/>
  <c r="D27" i="1"/>
  <c r="D19" i="1"/>
  <c r="D21" i="1"/>
  <c r="D3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<sst xmlns="http://schemas.openxmlformats.org/spreadsheetml/2006/main" count="35" uniqueCount="33">
  <si>
    <t>Nombre de séances de 30 minutes</t>
  </si>
  <si>
    <t>Nombre d'enfants 0-4 ans</t>
  </si>
  <si>
    <t>Nombre d'enfants + 4 ans</t>
  </si>
  <si>
    <t>Total</t>
  </si>
  <si>
    <t>Nombe de séances de 45 minutes</t>
  </si>
  <si>
    <t>Enfants suivis en consultation régulières</t>
  </si>
  <si>
    <t>Nom de l'enfant</t>
  </si>
  <si>
    <t>Date de naissance</t>
  </si>
  <si>
    <t>Age</t>
  </si>
  <si>
    <t>Durée de séance</t>
  </si>
  <si>
    <t>Répartition des suivis par âge et temps de consultation (hors financement ext)</t>
  </si>
  <si>
    <t>3 Seances par mois max</t>
  </si>
  <si>
    <t>Presence très variable</t>
  </si>
  <si>
    <t>4 séances / mois</t>
  </si>
  <si>
    <t>Enfant1</t>
  </si>
  <si>
    <t>Enfant2</t>
  </si>
  <si>
    <t>Enfant3</t>
  </si>
  <si>
    <t>Enfant4</t>
  </si>
  <si>
    <t>Enfant5</t>
  </si>
  <si>
    <t>Enfant6</t>
  </si>
  <si>
    <t>Enfant7</t>
  </si>
  <si>
    <t>Enfant8</t>
  </si>
  <si>
    <t>Enfant9</t>
  </si>
  <si>
    <t>Enfant10</t>
  </si>
  <si>
    <t>Enfant11</t>
  </si>
  <si>
    <t>Enfant12</t>
  </si>
  <si>
    <t>Enfant13</t>
  </si>
  <si>
    <t>Enfant14</t>
  </si>
  <si>
    <t>Enfant15</t>
  </si>
  <si>
    <t>Enfant16</t>
  </si>
  <si>
    <t>Enfant17</t>
  </si>
  <si>
    <t>Enfant18</t>
  </si>
  <si>
    <t>Enfant19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</si>
</sst>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&quot; minutes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/>
    <xf numFmtId="0" fontId="0" fillId="0" borderId="2" xfId="0" applyBorder="1"/>
    <xf numFmtId="167" fontId="0" fillId="0" borderId="3" xfId="0" applyNumberForma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167" fontId="0" fillId="0" borderId="9" xfId="0" applyNumberForma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8">
    <dxf>
      <numFmt numFmtId="19" formatCode="dd/mm/yyyy"/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7" formatCode="0&quot; minutes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87724B-C6D0-487F-B1B0-2B5CAEAFA692}" name="Tableau1" displayName="Tableau1" ref="B12:E31" totalsRowShown="0" headerRowDxfId="1" headerRowBorderDxfId="6" tableBorderDxfId="7" totalsRowBorderDxfId="5">
  <autoFilter ref="B12:E31" xr:uid="{DD4CCC51-CA3A-504A-AC35-600F770781E9}"/>
  <tableColumns count="4">
    <tableColumn id="1" xr3:uid="{8F30A92F-40C1-44CA-BEEE-C3CF473AEB56}" name="Nom de l'enfant" dataDxfId="4"/>
    <tableColumn id="2" xr3:uid="{EBBF274C-79D0-4651-BD99-B1857DDAA42E}" name="Date de naissance" dataDxfId="0"/>
    <tableColumn id="3" xr3:uid="{DA3A860E-13A8-449F-9B12-DF5E8EE549C8}" name="Age" dataDxfId="3">
      <calculatedColumnFormula>DATEDIF(C13,TODAY(),"y") &amp; "a " &amp; DATEDIF(C13,TODAY(),"ym") &amp; "m " &amp; DATEDIF(C13,TODAY(),"md") &amp; "j"</calculatedColumnFormula>
    </tableColumn>
    <tableColumn id="4" xr3:uid="{9AF9D6C4-0B53-4372-AC76-3B683D4F386A}" name="Durée de séanc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CCC51-CA3A-504A-AC35-600F770781E9}">
  <dimension ref="B2:F36"/>
  <sheetViews>
    <sheetView showGridLines="0" tabSelected="1" workbookViewId="0">
      <selection activeCell="F9" sqref="F9"/>
    </sheetView>
  </sheetViews>
  <sheetFormatPr baseColWidth="10" defaultRowHeight="15.75" x14ac:dyDescent="0.25"/>
  <cols>
    <col min="2" max="2" width="31.875" customWidth="1"/>
    <col min="3" max="3" width="29.625" style="12" bestFit="1" customWidth="1"/>
    <col min="4" max="5" width="22.625" bestFit="1" customWidth="1"/>
  </cols>
  <sheetData>
    <row r="2" spans="2:6" ht="18.75" x14ac:dyDescent="0.3">
      <c r="B2" s="2" t="s">
        <v>10</v>
      </c>
    </row>
    <row r="4" spans="2:6" x14ac:dyDescent="0.25">
      <c r="B4" s="3"/>
      <c r="C4" s="14" t="s">
        <v>1</v>
      </c>
      <c r="D4" s="1" t="s">
        <v>2</v>
      </c>
      <c r="E4" s="1" t="s">
        <v>3</v>
      </c>
    </row>
    <row r="5" spans="2:6" x14ac:dyDescent="0.25">
      <c r="B5" s="3" t="s">
        <v>0</v>
      </c>
      <c r="C5" s="19" cm="1">
        <f t="array" aca="1" ref="C5" ca="1">SUMPRODUCT((DATEDIF(Tableau1[Date de naissance],TODAY(),"y")&lt;=4)*(Tableau1[Durée de séance]=30)*1)</f>
        <v>3</v>
      </c>
      <c r="D5" s="14" cm="1">
        <f t="array" aca="1" ref="D5" ca="1">SUMPRODUCT((DATEDIF(Tableau1[Date de naissance],TODAY(),"y")&gt;4)*(Tableau1[Durée de séance]=30)*1)</f>
        <v>7</v>
      </c>
      <c r="E5" s="14">
        <f ca="1">SUM(C5:D5)</f>
        <v>10</v>
      </c>
    </row>
    <row r="6" spans="2:6" x14ac:dyDescent="0.25">
      <c r="B6" s="3" t="s">
        <v>4</v>
      </c>
      <c r="C6" s="19" cm="1">
        <f t="array" aca="1" ref="C6" ca="1">SUMPRODUCT((DATEDIF(Tableau1[Date de naissance],TODAY(),"y")&lt;=4)*(Tableau1[Durée de séance]=45)*1)</f>
        <v>1</v>
      </c>
      <c r="D6" s="14" cm="1">
        <f t="array" aca="1" ref="D6" ca="1">SUMPRODUCT((DATEDIF(Tableau1[Date de naissance],TODAY(),"y")&gt;4)*(Tableau1[Durée de séance]=45)*1)</f>
        <v>8</v>
      </c>
      <c r="E6" s="14">
        <f ca="1">SUM(C6:D6)</f>
        <v>9</v>
      </c>
    </row>
    <row r="7" spans="2:6" x14ac:dyDescent="0.25">
      <c r="B7" s="3" t="s">
        <v>3</v>
      </c>
      <c r="C7" s="14">
        <f t="shared" ref="C7:E7" ca="1" si="0">SUM(C5:C6)</f>
        <v>4</v>
      </c>
      <c r="D7" s="14">
        <f t="shared" ca="1" si="0"/>
        <v>15</v>
      </c>
      <c r="E7" s="14">
        <f t="shared" ca="1" si="0"/>
        <v>19</v>
      </c>
    </row>
    <row r="11" spans="2:6" ht="18.75" x14ac:dyDescent="0.3">
      <c r="B11" s="13" t="s">
        <v>5</v>
      </c>
      <c r="C11" s="13"/>
      <c r="D11" s="13"/>
      <c r="E11" s="13"/>
    </row>
    <row r="12" spans="2:6" x14ac:dyDescent="0.25">
      <c r="B12" s="6" t="s">
        <v>6</v>
      </c>
      <c r="C12" s="15" t="s">
        <v>7</v>
      </c>
      <c r="D12" s="7" t="s">
        <v>8</v>
      </c>
      <c r="E12" s="8" t="s">
        <v>9</v>
      </c>
    </row>
    <row r="13" spans="2:6" x14ac:dyDescent="0.25">
      <c r="B13" s="4" t="s">
        <v>14</v>
      </c>
      <c r="C13" s="16">
        <v>38466</v>
      </c>
      <c r="D13" s="1" t="str">
        <f ca="1">DATEDIF(C13,TODAY(),"y") &amp; "a " &amp; DATEDIF(C13,TODAY(),"ym") &amp; "m " &amp; DATEDIF(C13,TODAY(),"md") &amp; "j"</f>
        <v>18a 9m 17j</v>
      </c>
      <c r="E13" s="5">
        <v>45</v>
      </c>
      <c r="F13" t="s">
        <v>11</v>
      </c>
    </row>
    <row r="14" spans="2:6" x14ac:dyDescent="0.25">
      <c r="B14" s="4" t="s">
        <v>15</v>
      </c>
      <c r="C14" s="16">
        <v>41091</v>
      </c>
      <c r="D14" s="1" t="str">
        <f t="shared" ref="D13:D31" ca="1" si="1">DATEDIF(C14,TODAY(),"y") &amp; "a " &amp; DATEDIF(C14,TODAY(),"ym") &amp; "m " &amp; DATEDIF(C14,TODAY(),"md") &amp; "j"</f>
        <v>11a 7m 9j</v>
      </c>
      <c r="E14" s="5">
        <v>30</v>
      </c>
    </row>
    <row r="15" spans="2:6" x14ac:dyDescent="0.25">
      <c r="B15" s="4" t="s">
        <v>16</v>
      </c>
      <c r="C15" s="16">
        <v>41315</v>
      </c>
      <c r="D15" s="1" t="str">
        <f t="shared" ca="1" si="1"/>
        <v>11a 0m 0j</v>
      </c>
      <c r="E15" s="5">
        <v>45</v>
      </c>
      <c r="F15" t="s">
        <v>13</v>
      </c>
    </row>
    <row r="16" spans="2:6" x14ac:dyDescent="0.25">
      <c r="B16" s="4" t="s">
        <v>17</v>
      </c>
      <c r="C16" s="16">
        <v>41787</v>
      </c>
      <c r="D16" s="1" t="str">
        <f t="shared" ca="1" si="1"/>
        <v>9a 8m 13j</v>
      </c>
      <c r="E16" s="5">
        <v>45</v>
      </c>
    </row>
    <row r="17" spans="2:6" x14ac:dyDescent="0.25">
      <c r="B17" s="4" t="s">
        <v>18</v>
      </c>
      <c r="C17" s="16">
        <v>41791</v>
      </c>
      <c r="D17" s="1" t="str">
        <f t="shared" ca="1" si="1"/>
        <v>9a 8m 9j</v>
      </c>
      <c r="E17" s="5">
        <v>45</v>
      </c>
    </row>
    <row r="18" spans="2:6" x14ac:dyDescent="0.25">
      <c r="B18" s="4" t="s">
        <v>19</v>
      </c>
      <c r="C18" s="16">
        <v>41866</v>
      </c>
      <c r="D18" s="1" t="str">
        <f t="shared" ca="1" si="1"/>
        <v>9a 5m 26j</v>
      </c>
      <c r="E18" s="5">
        <v>45</v>
      </c>
    </row>
    <row r="19" spans="2:6" x14ac:dyDescent="0.25">
      <c r="B19" s="4" t="s">
        <v>20</v>
      </c>
      <c r="C19" s="16">
        <v>41908</v>
      </c>
      <c r="D19" s="1" t="str">
        <f t="shared" ca="1" si="1"/>
        <v>9a 4m 15j</v>
      </c>
      <c r="E19" s="5">
        <v>30</v>
      </c>
    </row>
    <row r="20" spans="2:6" x14ac:dyDescent="0.25">
      <c r="B20" s="4" t="s">
        <v>21</v>
      </c>
      <c r="C20" s="16">
        <v>41954</v>
      </c>
      <c r="D20" s="1" t="str">
        <f t="shared" ca="1" si="1"/>
        <v>9a 2m 30j</v>
      </c>
      <c r="E20" s="5">
        <v>30</v>
      </c>
    </row>
    <row r="21" spans="2:6" x14ac:dyDescent="0.25">
      <c r="B21" s="4" t="s">
        <v>22</v>
      </c>
      <c r="C21" s="16">
        <v>41969</v>
      </c>
      <c r="D21" s="1" t="str">
        <f t="shared" ca="1" si="1"/>
        <v>9a 2m 15j</v>
      </c>
      <c r="E21" s="5">
        <v>45</v>
      </c>
    </row>
    <row r="22" spans="2:6" x14ac:dyDescent="0.25">
      <c r="B22" s="4" t="s">
        <v>23</v>
      </c>
      <c r="C22" s="16">
        <v>42104</v>
      </c>
      <c r="D22" s="1" t="str">
        <f t="shared" ca="1" si="1"/>
        <v>8a 10m 0j</v>
      </c>
      <c r="E22" s="5">
        <v>30</v>
      </c>
      <c r="F22" t="s">
        <v>11</v>
      </c>
    </row>
    <row r="23" spans="2:6" x14ac:dyDescent="0.25">
      <c r="B23" s="4" t="s">
        <v>24</v>
      </c>
      <c r="C23" s="16">
        <v>42213</v>
      </c>
      <c r="D23" s="1" t="str">
        <f t="shared" ca="1" si="1"/>
        <v>8a 6m 13j</v>
      </c>
      <c r="E23" s="5">
        <v>45</v>
      </c>
    </row>
    <row r="24" spans="2:6" x14ac:dyDescent="0.25">
      <c r="B24" s="4" t="s">
        <v>25</v>
      </c>
      <c r="C24" s="16">
        <v>43006</v>
      </c>
      <c r="D24" s="1" t="str">
        <f t="shared" ca="1" si="1"/>
        <v>6a 4m 13j</v>
      </c>
      <c r="E24" s="5">
        <v>30</v>
      </c>
    </row>
    <row r="25" spans="2:6" x14ac:dyDescent="0.25">
      <c r="B25" s="4" t="s">
        <v>26</v>
      </c>
      <c r="C25" s="16">
        <v>43068</v>
      </c>
      <c r="D25" s="1" t="str">
        <f t="shared" ca="1" si="1"/>
        <v>6a 2m 12j</v>
      </c>
      <c r="E25" s="5">
        <v>30</v>
      </c>
    </row>
    <row r="26" spans="2:6" x14ac:dyDescent="0.25">
      <c r="B26" s="4" t="s">
        <v>27</v>
      </c>
      <c r="C26" s="16">
        <v>43073</v>
      </c>
      <c r="D26" s="1" t="str">
        <f t="shared" ca="1" si="1"/>
        <v>6a 2m 6j</v>
      </c>
      <c r="E26" s="5">
        <v>45</v>
      </c>
    </row>
    <row r="27" spans="2:6" x14ac:dyDescent="0.25">
      <c r="B27" s="4" t="s">
        <v>28</v>
      </c>
      <c r="C27" s="16">
        <v>43228</v>
      </c>
      <c r="D27" s="1" t="str">
        <f t="shared" ca="1" si="1"/>
        <v>5a 9m 2j</v>
      </c>
      <c r="E27" s="5">
        <v>30</v>
      </c>
    </row>
    <row r="28" spans="2:6" x14ac:dyDescent="0.25">
      <c r="B28" s="4" t="s">
        <v>29</v>
      </c>
      <c r="C28" s="16">
        <v>43509</v>
      </c>
      <c r="D28" s="1" t="str">
        <f t="shared" ca="1" si="1"/>
        <v>4a 11m 28j</v>
      </c>
      <c r="E28" s="5">
        <v>30</v>
      </c>
    </row>
    <row r="29" spans="2:6" x14ac:dyDescent="0.25">
      <c r="B29" s="4" t="s">
        <v>30</v>
      </c>
      <c r="C29" s="16">
        <v>43785</v>
      </c>
      <c r="D29" s="1" t="str">
        <f t="shared" ca="1" si="1"/>
        <v>4a 2m 25j</v>
      </c>
      <c r="E29" s="5">
        <v>45</v>
      </c>
      <c r="F29" t="s">
        <v>12</v>
      </c>
    </row>
    <row r="30" spans="2:6" x14ac:dyDescent="0.25">
      <c r="B30" s="4" t="s">
        <v>31</v>
      </c>
      <c r="C30" s="16">
        <v>44009</v>
      </c>
      <c r="D30" s="1" t="str">
        <f t="shared" ca="1" si="1"/>
        <v>3a 7m 14j</v>
      </c>
      <c r="E30" s="5">
        <v>30</v>
      </c>
    </row>
    <row r="31" spans="2:6" x14ac:dyDescent="0.25">
      <c r="B31" s="9" t="s">
        <v>32</v>
      </c>
      <c r="C31" s="17">
        <v>44029</v>
      </c>
      <c r="D31" s="10" t="str">
        <f t="shared" ca="1" si="1"/>
        <v>3a 6m 24j</v>
      </c>
      <c r="E31" s="11">
        <v>30</v>
      </c>
    </row>
    <row r="33" spans="2:3" x14ac:dyDescent="0.25">
      <c r="B33">
        <f>COUNTA(B13:B31)</f>
        <v>19</v>
      </c>
    </row>
    <row r="36" spans="2:3" x14ac:dyDescent="0.25">
      <c r="C36" s="18"/>
    </row>
  </sheetData>
  <sortState xmlns:xlrd2="http://schemas.microsoft.com/office/spreadsheetml/2017/richdata2" ref="B13:F31">
    <sortCondition ref="C13:C31"/>
  </sortState>
  <mergeCells count="1">
    <mergeCell ref="B11:E11"/>
  </mergeCells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 henniaux</cp:lastModifiedBy>
  <dcterms:created xsi:type="dcterms:W3CDTF">2024-02-10T06:19:28Z</dcterms:created>
  <dcterms:modified xsi:type="dcterms:W3CDTF">2024-02-10T09:57:17Z</dcterms:modified>
</cp:coreProperties>
</file>