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codeName="{E757BCB4-07E6-AE0B-56E0-F0EEF7A6E26C}"/>
  <workbookPr codeName="ThisWorkbook" hidePivotFieldList="1" defaultThemeVersion="124226"/>
  <mc:AlternateContent xmlns:mc="http://schemas.openxmlformats.org/markup-compatibility/2006">
    <mc:Choice Requires="x15">
      <x15ac:absPath xmlns:x15ac="http://schemas.microsoft.com/office/spreadsheetml/2010/11/ac" url="C:\Users\FRANCIS\Documents\Problemes Internet\Excel Pratique\"/>
    </mc:Choice>
  </mc:AlternateContent>
  <xr:revisionPtr revIDLastSave="0" documentId="13_ncr:1_{E0C6E4E0-3DCE-499B-BF5A-0C273C9632C0}" xr6:coauthVersionLast="47" xr6:coauthVersionMax="47" xr10:uidLastSave="{00000000-0000-0000-0000-000000000000}"/>
  <bookViews>
    <workbookView xWindow="-120" yWindow="-120" windowWidth="29040" windowHeight="15720" xr2:uid="{00000000-000D-0000-FFFF-FFFF00000000}"/>
  </bookViews>
  <sheets>
    <sheet name="Répartition" sheetId="3" r:id="rId1"/>
    <sheet name="Courses" sheetId="1" r:id="rId2"/>
  </sheets>
  <definedNames>
    <definedName name="_xlnm.Print_Area" localSheetId="1">Courses!$A$1:$H$34</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3" i="3" l="1"/>
  <c r="B43" i="3"/>
  <c r="C42" i="3"/>
  <c r="B42" i="3"/>
  <c r="C41" i="3"/>
  <c r="B41" i="3"/>
  <c r="C40" i="3"/>
  <c r="B40" i="3"/>
  <c r="C39" i="3"/>
  <c r="B39" i="3"/>
  <c r="C38" i="3"/>
  <c r="B38" i="3"/>
  <c r="C37" i="3"/>
  <c r="B37" i="3"/>
  <c r="C36" i="3"/>
  <c r="B36" i="3"/>
  <c r="C35" i="3"/>
  <c r="B35" i="3"/>
  <c r="C34" i="3"/>
  <c r="B34" i="3"/>
  <c r="C33" i="3"/>
  <c r="B33" i="3"/>
  <c r="C32" i="3"/>
  <c r="B32" i="3"/>
  <c r="C31" i="3"/>
  <c r="B31" i="3"/>
  <c r="C30" i="3"/>
  <c r="B30" i="3"/>
  <c r="C29" i="3"/>
  <c r="B29" i="3"/>
  <c r="C28" i="3"/>
  <c r="B28" i="3"/>
  <c r="C27" i="3"/>
  <c r="B27" i="3"/>
  <c r="C26" i="3"/>
  <c r="B26" i="3"/>
  <c r="C25" i="3"/>
  <c r="B25" i="3"/>
  <c r="C24" i="3"/>
  <c r="B24" i="3"/>
  <c r="C23" i="3"/>
  <c r="B23" i="3"/>
  <c r="C22" i="3"/>
  <c r="B22" i="3"/>
  <c r="C21" i="3"/>
  <c r="B21" i="3"/>
  <c r="C20" i="3"/>
  <c r="B20" i="3"/>
  <c r="C19" i="3"/>
  <c r="B19" i="3"/>
  <c r="C18" i="3"/>
  <c r="B18" i="3"/>
  <c r="C17" i="3"/>
  <c r="B17" i="3"/>
  <c r="C16" i="3"/>
  <c r="B16" i="3"/>
  <c r="C15" i="3"/>
  <c r="B15" i="3"/>
  <c r="C14" i="3"/>
  <c r="B14" i="3"/>
  <c r="C13" i="3"/>
  <c r="B13" i="3"/>
  <c r="C12" i="3"/>
  <c r="B12" i="3"/>
  <c r="C11" i="3"/>
  <c r="B11" i="3"/>
  <c r="C10" i="3"/>
  <c r="B10" i="3"/>
  <c r="C9" i="3"/>
  <c r="B9" i="3"/>
  <c r="C8" i="3"/>
  <c r="B8" i="3"/>
  <c r="C7" i="3"/>
  <c r="B7" i="3"/>
  <c r="C6" i="3"/>
  <c r="B6" i="3"/>
  <c r="C5" i="3"/>
  <c r="B5" i="3"/>
  <c r="C4" i="3"/>
  <c r="B4" i="3"/>
  <c r="X2" i="3"/>
  <c r="W2" i="3"/>
  <c r="V2" i="3"/>
  <c r="U2" i="3"/>
  <c r="T2" i="3"/>
  <c r="S2" i="3"/>
  <c r="R2" i="3"/>
  <c r="Q2" i="3"/>
  <c r="P2" i="3"/>
  <c r="O2" i="3"/>
  <c r="N2" i="3"/>
  <c r="M2" i="3"/>
  <c r="L2" i="3"/>
  <c r="K2" i="3"/>
  <c r="J2" i="3"/>
  <c r="I2" i="3"/>
  <c r="H2" i="3"/>
  <c r="G2" i="3"/>
  <c r="F2" i="3"/>
  <c r="E2" i="3"/>
  <c r="D2" i="3"/>
  <c r="B2" i="3" l="1"/>
  <c r="C2" i="3"/>
  <c r="H23" i="1" l="1"/>
  <c r="H22" i="1"/>
  <c r="H21" i="1"/>
  <c r="F34" i="1"/>
  <c r="E34" i="1"/>
  <c r="H20" i="1"/>
  <c r="H19" i="1"/>
  <c r="H18" i="1"/>
  <c r="H17" i="1"/>
  <c r="H16" i="1"/>
  <c r="H15" i="1"/>
  <c r="H14" i="1"/>
  <c r="H13" i="1"/>
  <c r="H12" i="1"/>
  <c r="H11" i="1"/>
  <c r="H10" i="1"/>
  <c r="H9" i="1"/>
  <c r="H8" i="1"/>
  <c r="H7" i="1"/>
  <c r="H6" i="1"/>
  <c r="H5" i="1"/>
  <c r="H4" i="1"/>
  <c r="H3" i="1"/>
  <c r="H34" i="1" l="1"/>
</calcChain>
</file>

<file path=xl/sharedStrings.xml><?xml version="1.0" encoding="utf-8"?>
<sst xmlns="http://schemas.openxmlformats.org/spreadsheetml/2006/main" count="141" uniqueCount="113">
  <si>
    <t>Nom de la course</t>
  </si>
  <si>
    <t>Participants</t>
  </si>
  <si>
    <t xml:space="preserve"> Distance       </t>
  </si>
  <si>
    <t>Lieu</t>
  </si>
  <si>
    <t>Cumul Kms</t>
  </si>
  <si>
    <t>Département</t>
  </si>
  <si>
    <t>totaux</t>
  </si>
  <si>
    <t>Bens Bernard</t>
  </si>
  <si>
    <t>Bury Nathalie</t>
  </si>
  <si>
    <t>Callens Christine</t>
  </si>
  <si>
    <t xml:space="preserve">Cohin Régis </t>
  </si>
  <si>
    <t>Delaporte Hervé</t>
  </si>
  <si>
    <t>Dole Pierre</t>
  </si>
  <si>
    <t xml:space="preserve">Donnez Loïc </t>
  </si>
  <si>
    <t>Dufay Mikael</t>
  </si>
  <si>
    <t>Djebbari Chabane</t>
  </si>
  <si>
    <t>Gaudencio Antonio</t>
  </si>
  <si>
    <t>Gaudencio Christine</t>
  </si>
  <si>
    <t>Guillemant Sandrine</t>
  </si>
  <si>
    <t>Labidoire Emmanuel</t>
  </si>
  <si>
    <t>Lallier Hélène</t>
  </si>
  <si>
    <t>Lechappé Alain</t>
  </si>
  <si>
    <t>Legrand Danièle</t>
  </si>
  <si>
    <t>Leroux Isabelle</t>
  </si>
  <si>
    <t>Litaud Pascal</t>
  </si>
  <si>
    <t>Monte Meilleraye Anne</t>
  </si>
  <si>
    <t>Nakache Denis</t>
  </si>
  <si>
    <t>Nicolas Sophie</t>
  </si>
  <si>
    <t>Podevin Alain</t>
  </si>
  <si>
    <t>Primout Etienne</t>
  </si>
  <si>
    <t>Soullard Frédéric</t>
  </si>
  <si>
    <t>Descamps Patrick</t>
  </si>
  <si>
    <t>Lerch Servais Catherine</t>
  </si>
  <si>
    <t>La Lucienne</t>
  </si>
  <si>
    <t>Fouquenies</t>
  </si>
  <si>
    <t>Nombre</t>
  </si>
  <si>
    <t>Nom</t>
  </si>
  <si>
    <t>Chiousse Camille</t>
  </si>
  <si>
    <t>Date</t>
  </si>
  <si>
    <t>Lebel Bertrand</t>
  </si>
  <si>
    <t>La Goincourtoise</t>
  </si>
  <si>
    <t>Goincourt</t>
  </si>
  <si>
    <t>Marathon de Rouen</t>
  </si>
  <si>
    <t>Rouen</t>
  </si>
  <si>
    <t>La Transquar</t>
  </si>
  <si>
    <t>Beauvais</t>
  </si>
  <si>
    <t>Marathon d'Amiens</t>
  </si>
  <si>
    <t>Marathon de Val de Reuil</t>
  </si>
  <si>
    <t>Semi marathon de Chablis</t>
  </si>
  <si>
    <t>Amiens</t>
  </si>
  <si>
    <t>Val de Reuil</t>
  </si>
  <si>
    <t>Chablis</t>
  </si>
  <si>
    <t>Saut'Trail</t>
  </si>
  <si>
    <t>Verberie</t>
  </si>
  <si>
    <t>Loïc donnez, Séverine Bytebier, Hélène Lallier</t>
  </si>
  <si>
    <t>Régis cohin</t>
  </si>
  <si>
    <t>Denis Nakache, Catherine Lerch</t>
  </si>
  <si>
    <t>Régis Cohin, Frédéric Soullard</t>
  </si>
  <si>
    <t>Pascal Litaud, Sandrine Guillemant</t>
  </si>
  <si>
    <t>Trail de la Foulerie</t>
  </si>
  <si>
    <t>Chaumont en Vexin</t>
  </si>
  <si>
    <t>Bertrand Lebel</t>
  </si>
  <si>
    <t>Buhl Bernard</t>
  </si>
  <si>
    <t>Bytebier Séverine</t>
  </si>
  <si>
    <t>Cassarin-Grand Gérard</t>
  </si>
  <si>
    <t>Coffin Fabien</t>
  </si>
  <si>
    <t>Davaine Nicolas</t>
  </si>
  <si>
    <t>Dorée Véronique</t>
  </si>
  <si>
    <t>Landier Jeff</t>
  </si>
  <si>
    <t>Monte Denis</t>
  </si>
  <si>
    <t>Morand Isabelle</t>
  </si>
  <si>
    <t>Ricklin Ephidia</t>
  </si>
  <si>
    <t>Camille Chiousse, Régis Cohin, Catherine Lerch, Denis Nakache, Frédéric Soullard</t>
  </si>
  <si>
    <t>Wiart Jean-Luc</t>
  </si>
  <si>
    <t>Bruxelles</t>
  </si>
  <si>
    <t>Belgique</t>
  </si>
  <si>
    <t>Manu Labidoire</t>
  </si>
  <si>
    <t>Semi marathon de Bruxelles</t>
  </si>
  <si>
    <t>Bernard Buhl, Séverine Bytebier, Camille Chiousse, Hervé Delaporte, Loïc Donnez, Christine Gaudencio, Anotnio Gaudencio, Hélène Lallier, Bertrand Lebel, Isabelle Leroux, Anne Monte-Meilleraye, Alain Podevin, Jean-Luc Wiart</t>
  </si>
  <si>
    <t>Bernard Buhl, Nathalie Bury, Séverine Bytebier, Camille Chiousse, Fabien Coffin, Régis Cohin, Hervé Delaporte, Patrick Descamps, Chanane Djebbari, Loïc Donnez, Antonio Gaudencio, Christine Gaudencio, Sandrine Guillemant, Hélène Lallier, Bertrand Lebel, Danièle Legrand, Catherine Lerch, Anne Monte-Meilleraye, Denis Nakache, Alain Podevin, Etienne Primout, Frédéric Soullard</t>
  </si>
  <si>
    <t>Houdain Oktobeer</t>
  </si>
  <si>
    <t>Houdain</t>
  </si>
  <si>
    <t>Catherine Lerch, Denis Nakache</t>
  </si>
  <si>
    <t>Semi marathon du val de Somme</t>
  </si>
  <si>
    <t>Marathon de Deauville</t>
  </si>
  <si>
    <t>Course nature de Blacourt</t>
  </si>
  <si>
    <t>Trail de Boulogne sur Mer</t>
  </si>
  <si>
    <t>Trail des Allumés</t>
  </si>
  <si>
    <t>Deauville</t>
  </si>
  <si>
    <t>Blacourt</t>
  </si>
  <si>
    <t>Boulogne sur Mer</t>
  </si>
  <si>
    <t>Namps au Val</t>
  </si>
  <si>
    <t>Régis Cohin</t>
  </si>
  <si>
    <t>Mikael Dufay, Patrick Descamps</t>
  </si>
  <si>
    <t>Bernard Buhl, Camiille Chiousse, Patrick Descamps, Manu Labidoire, Bertrand Lebel, Catherine Lerch, Denis Nakache, Frédéric Soullard</t>
  </si>
  <si>
    <t>Hervé Delaporte, Mikael Dufay</t>
  </si>
  <si>
    <t>Marathon de Nevers</t>
  </si>
  <si>
    <t>Nevers</t>
  </si>
  <si>
    <t>L'Hivernale de Milly</t>
  </si>
  <si>
    <t>Milly syr Thérain</t>
  </si>
  <si>
    <t>Alice Gascon Ephidia Ricklin</t>
  </si>
  <si>
    <t>Le Trail de Senlis</t>
  </si>
  <si>
    <t>Senlis</t>
  </si>
  <si>
    <t>La Corrida de Noël</t>
  </si>
  <si>
    <t>Sint Just en Chaussée</t>
  </si>
  <si>
    <t>Fabien Coffin, Jean-Luc Wiart</t>
  </si>
  <si>
    <t>Le trail de Senlis</t>
  </si>
  <si>
    <t>Pierre Dole,Bertrand Lebel</t>
  </si>
  <si>
    <t>Gascon Alice</t>
  </si>
  <si>
    <t>Nombre de courses</t>
  </si>
  <si>
    <t>Kilomètres par course</t>
  </si>
  <si>
    <t>Course nature de Blacourt2</t>
  </si>
  <si>
    <t>Total Kilomètres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</si>
</sst>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quot;[$€-40C];[Red]&quot;-&quot;#,##0.00&quot; &quot;[$€-40C]"/>
    <numFmt numFmtId="165" formatCode="[$-40C]d\-mmm;@"/>
    <numFmt numFmtId="166" formatCode="#,##0.00&quot; Km&quot;"/>
  </numFmts>
  <fonts count="19" x14ac:knownFonts="1">
    <font>
      <sz val="11"/>
      <color theme="1"/>
      <name val="Arial"/>
      <family val="2"/>
    </font>
    <font>
      <b/>
      <i/>
      <sz val="16"/>
      <color theme="1"/>
      <name val="Arial"/>
      <family val="2"/>
    </font>
    <font>
      <b/>
      <i/>
      <u/>
      <sz val="11"/>
      <color theme="1"/>
      <name val="Arial"/>
      <family val="2"/>
    </font>
    <font>
      <sz val="9"/>
      <color theme="1"/>
      <name val="Arial"/>
      <family val="2"/>
    </font>
    <font>
      <sz val="10"/>
      <color theme="1"/>
      <name val="Arial"/>
      <family val="2"/>
    </font>
    <font>
      <sz val="12"/>
      <color theme="1"/>
      <name val="Arial"/>
      <family val="2"/>
    </font>
    <font>
      <i/>
      <sz val="10"/>
      <color theme="1"/>
      <name val="Arial"/>
      <family val="2"/>
    </font>
    <font>
      <b/>
      <sz val="10"/>
      <color theme="1"/>
      <name val="Arial"/>
      <family val="2"/>
    </font>
    <font>
      <b/>
      <sz val="9"/>
      <color theme="0"/>
      <name val="Arial"/>
      <family val="2"/>
    </font>
    <font>
      <b/>
      <sz val="11"/>
      <color theme="0"/>
      <name val="Arial"/>
      <family val="2"/>
    </font>
    <font>
      <b/>
      <sz val="12"/>
      <color theme="0"/>
      <name val="Arial"/>
      <family val="2"/>
    </font>
    <font>
      <b/>
      <sz val="12"/>
      <color theme="1"/>
      <name val="Arial"/>
      <family val="2"/>
    </font>
    <font>
      <b/>
      <sz val="9"/>
      <color theme="1"/>
      <name val="Arial"/>
      <family val="2"/>
    </font>
    <font>
      <b/>
      <sz val="12"/>
      <color theme="1" tint="4.9989318521683403E-2"/>
      <name val="Arial"/>
      <family val="2"/>
    </font>
    <font>
      <sz val="11"/>
      <color theme="1" tint="4.9989318521683403E-2"/>
      <name val="Arial"/>
      <family val="2"/>
    </font>
    <font>
      <b/>
      <sz val="9"/>
      <color theme="1" tint="4.9989318521683403E-2"/>
      <name val="Arial"/>
      <family val="2"/>
    </font>
    <font>
      <sz val="8"/>
      <name val="Arial"/>
      <family val="2"/>
    </font>
    <font>
      <sz val="10"/>
      <color theme="1" tint="4.9989318521683403E-2"/>
      <name val="Arial"/>
      <family val="2"/>
    </font>
    <font>
      <sz val="11"/>
      <color rgb="FFC00000"/>
      <name val="Arial"/>
      <family val="2"/>
    </font>
  </fonts>
  <fills count="10">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bgColor indexed="64"/>
      </patternFill>
    </fill>
    <fill>
      <patternFill patternType="solid">
        <fgColor theme="3" tint="-0.249977111117893"/>
        <bgColor indexed="64"/>
      </patternFill>
    </fill>
    <fill>
      <patternFill patternType="solid">
        <fgColor theme="6" tint="-0.249977111117893"/>
        <bgColor indexed="64"/>
      </patternFill>
    </fill>
    <fill>
      <patternFill patternType="solid">
        <fgColor theme="3" tint="-0.49998474074526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4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medium">
        <color indexed="64"/>
      </top>
      <bottom style="medium">
        <color indexed="64"/>
      </bottom>
      <diagonal/>
    </border>
    <border>
      <left style="medium">
        <color auto="1"/>
      </left>
      <right style="medium">
        <color auto="1"/>
      </right>
      <top style="thin">
        <color auto="1"/>
      </top>
      <bottom style="thin">
        <color auto="1"/>
      </bottom>
      <diagonal/>
    </border>
    <border>
      <left style="thin">
        <color rgb="FF000000"/>
      </left>
      <right style="medium">
        <color rgb="FF000000"/>
      </right>
      <top style="thin">
        <color rgb="FF000000"/>
      </top>
      <bottom style="thin">
        <color rgb="FF000000"/>
      </bottom>
      <diagonal/>
    </border>
    <border>
      <left/>
      <right style="medium">
        <color rgb="FF000000"/>
      </right>
      <top style="medium">
        <color rgb="FF000000"/>
      </top>
      <bottom/>
      <diagonal/>
    </border>
    <border>
      <left/>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auto="1"/>
      </top>
      <bottom/>
      <diagonal/>
    </border>
    <border>
      <left style="thin">
        <color rgb="FF000000"/>
      </left>
      <right/>
      <top style="medium">
        <color rgb="FF000000"/>
      </top>
      <bottom style="thin">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medium">
        <color rgb="FF000000"/>
      </left>
      <right style="thin">
        <color rgb="FF000000"/>
      </right>
      <top/>
      <bottom style="medium">
        <color auto="1"/>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auto="1"/>
      </left>
      <right style="medium">
        <color auto="1"/>
      </right>
      <top/>
      <bottom style="thin">
        <color auto="1"/>
      </bottom>
      <diagonal/>
    </border>
    <border>
      <left/>
      <right style="thin">
        <color auto="1"/>
      </right>
      <top style="medium">
        <color auto="1"/>
      </top>
      <bottom/>
      <diagonal/>
    </border>
    <border>
      <left style="medium">
        <color auto="1"/>
      </left>
      <right/>
      <top/>
      <bottom style="medium">
        <color auto="1"/>
      </bottom>
      <diagonal/>
    </border>
    <border>
      <left style="medium">
        <color auto="1"/>
      </left>
      <right style="medium">
        <color auto="1"/>
      </right>
      <top style="thin">
        <color auto="1"/>
      </top>
      <bottom/>
      <diagonal/>
    </border>
    <border>
      <left/>
      <right style="thin">
        <color indexed="64"/>
      </right>
      <top style="thin">
        <color indexed="64"/>
      </top>
      <bottom/>
      <diagonal/>
    </border>
    <border>
      <left style="medium">
        <color auto="1"/>
      </left>
      <right/>
      <top style="medium">
        <color auto="1"/>
      </top>
      <bottom/>
      <diagonal/>
    </border>
    <border>
      <left style="medium">
        <color auto="1"/>
      </left>
      <right/>
      <top style="thin">
        <color auto="1"/>
      </top>
      <bottom/>
      <diagonal/>
    </border>
    <border>
      <left style="medium">
        <color auto="1"/>
      </left>
      <right/>
      <top/>
      <bottom/>
      <diagonal/>
    </border>
    <border>
      <left/>
      <right style="medium">
        <color indexed="64"/>
      </right>
      <top style="medium">
        <color indexed="64"/>
      </top>
      <bottom/>
      <diagonal/>
    </border>
    <border>
      <left/>
      <right style="thin">
        <color auto="1"/>
      </right>
      <top/>
      <bottom/>
      <diagonal/>
    </border>
    <border>
      <left style="medium">
        <color auto="1"/>
      </left>
      <right/>
      <top style="medium">
        <color auto="1"/>
      </top>
      <bottom style="medium">
        <color auto="1"/>
      </bottom>
      <diagonal/>
    </border>
    <border>
      <left style="medium">
        <color auto="1"/>
      </left>
      <right/>
      <top style="thin">
        <color auto="1"/>
      </top>
      <bottom style="medium">
        <color auto="1"/>
      </bottom>
      <diagonal/>
    </border>
    <border>
      <left style="medium">
        <color auto="1"/>
      </left>
      <right/>
      <top style="thin">
        <color rgb="FF000000"/>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medium">
        <color indexed="64"/>
      </top>
      <bottom/>
      <diagonal/>
    </border>
  </borders>
  <cellStyleXfs count="5">
    <xf numFmtId="0" fontId="0" fillId="0" borderId="0"/>
    <xf numFmtId="0" fontId="1" fillId="0" borderId="0">
      <alignment horizontal="center"/>
    </xf>
    <xf numFmtId="0" fontId="1" fillId="0" borderId="0">
      <alignment horizontal="center" textRotation="90"/>
    </xf>
    <xf numFmtId="0" fontId="2" fillId="0" borderId="0"/>
    <xf numFmtId="164" fontId="2" fillId="0" borderId="0"/>
  </cellStyleXfs>
  <cellXfs count="79">
    <xf numFmtId="0" fontId="0" fillId="0" borderId="0" xfId="0"/>
    <xf numFmtId="0" fontId="0" fillId="0" borderId="0" xfId="0" applyAlignment="1">
      <alignment horizontal="left"/>
    </xf>
    <xf numFmtId="0" fontId="0" fillId="0" borderId="0" xfId="0" applyAlignment="1">
      <alignment horizont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top"/>
    </xf>
    <xf numFmtId="0" fontId="4" fillId="0" borderId="1" xfId="0" applyFont="1" applyBorder="1" applyAlignment="1">
      <alignment horizontal="left" vertical="top"/>
    </xf>
    <xf numFmtId="0" fontId="5" fillId="4"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4" fillId="0" borderId="7" xfId="0" applyFont="1" applyBorder="1"/>
    <xf numFmtId="0" fontId="4" fillId="0" borderId="7" xfId="0" applyFont="1" applyBorder="1" applyAlignment="1">
      <alignment horizontal="left"/>
    </xf>
    <xf numFmtId="0" fontId="6" fillId="0" borderId="6" xfId="0" applyFont="1" applyBorder="1" applyAlignment="1">
      <alignment horizontal="right"/>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165" fontId="4" fillId="0" borderId="1" xfId="0" applyNumberFormat="1" applyFont="1" applyBorder="1" applyAlignment="1">
      <alignment horizontal="center" vertical="top"/>
    </xf>
    <xf numFmtId="165" fontId="6" fillId="0" borderId="7" xfId="0" applyNumberFormat="1" applyFont="1" applyBorder="1" applyAlignment="1">
      <alignment horizontal="right"/>
    </xf>
    <xf numFmtId="165" fontId="0" fillId="0" borderId="0" xfId="0" applyNumberFormat="1" applyAlignment="1">
      <alignment horizontal="center"/>
    </xf>
    <xf numFmtId="0" fontId="4" fillId="0" borderId="2" xfId="0" applyFont="1" applyBorder="1" applyAlignment="1">
      <alignment horizontal="left" vertical="top"/>
    </xf>
    <xf numFmtId="0" fontId="4" fillId="0" borderId="2" xfId="0" applyFont="1" applyBorder="1" applyAlignment="1">
      <alignment horizontal="center" vertical="top"/>
    </xf>
    <xf numFmtId="165" fontId="4" fillId="0" borderId="2" xfId="0" applyNumberFormat="1" applyFont="1" applyBorder="1" applyAlignment="1">
      <alignment horizontal="center" vertical="top"/>
    </xf>
    <xf numFmtId="0" fontId="0" fillId="0" borderId="21" xfId="0" applyBorder="1" applyAlignment="1">
      <alignment horizontal="left"/>
    </xf>
    <xf numFmtId="0" fontId="0" fillId="0" borderId="21" xfId="0" applyBorder="1" applyAlignment="1">
      <alignment horizontal="center"/>
    </xf>
    <xf numFmtId="165" fontId="0" fillId="0" borderId="21" xfId="0" applyNumberFormat="1" applyBorder="1" applyAlignment="1">
      <alignment horizontal="center"/>
    </xf>
    <xf numFmtId="0" fontId="0" fillId="0" borderId="21" xfId="0" applyBorder="1"/>
    <xf numFmtId="0" fontId="4" fillId="0" borderId="2" xfId="0" applyFont="1" applyBorder="1" applyAlignment="1">
      <alignment horizontal="center" vertical="center"/>
    </xf>
    <xf numFmtId="0" fontId="4" fillId="0" borderId="23"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3" fillId="0" borderId="1" xfId="0" applyFont="1" applyBorder="1" applyAlignment="1">
      <alignment vertical="top" wrapText="1"/>
    </xf>
    <xf numFmtId="0" fontId="3" fillId="0" borderId="2" xfId="0" applyFont="1" applyBorder="1" applyAlignment="1">
      <alignment vertical="top" wrapText="1"/>
    </xf>
    <xf numFmtId="0" fontId="3" fillId="0" borderId="21" xfId="0" applyFont="1" applyBorder="1" applyAlignment="1">
      <alignment vertical="top" wrapText="1"/>
    </xf>
    <xf numFmtId="0" fontId="9" fillId="5" borderId="25" xfId="0" applyFont="1" applyFill="1" applyBorder="1" applyAlignment="1">
      <alignment horizontal="center" vertical="center"/>
    </xf>
    <xf numFmtId="0" fontId="12" fillId="0" borderId="30" xfId="0" applyFont="1" applyBorder="1" applyAlignment="1">
      <alignment horizontal="center" vertical="center"/>
    </xf>
    <xf numFmtId="0" fontId="0" fillId="0" borderId="30" xfId="0" applyBorder="1" applyAlignment="1">
      <alignment horizontal="center" vertical="center"/>
    </xf>
    <xf numFmtId="0" fontId="0" fillId="0" borderId="27" xfId="0" applyBorder="1" applyAlignment="1">
      <alignment horizontal="center" vertical="center"/>
    </xf>
    <xf numFmtId="0" fontId="12" fillId="9" borderId="30" xfId="0" applyFont="1" applyFill="1" applyBorder="1" applyAlignment="1">
      <alignment horizontal="center" vertical="center"/>
    </xf>
    <xf numFmtId="0" fontId="0" fillId="9" borderId="30" xfId="0" applyFill="1" applyBorder="1" applyAlignment="1">
      <alignment horizontal="center" vertical="center"/>
    </xf>
    <xf numFmtId="0" fontId="0" fillId="9" borderId="27" xfId="0" applyFill="1" applyBorder="1" applyAlignment="1">
      <alignment horizontal="center" vertical="center"/>
    </xf>
    <xf numFmtId="0" fontId="0" fillId="9" borderId="4" xfId="0" applyFill="1" applyBorder="1" applyAlignment="1">
      <alignment horizontal="center" vertical="center"/>
    </xf>
    <xf numFmtId="0" fontId="13" fillId="6" borderId="3" xfId="0" applyFont="1" applyFill="1" applyBorder="1" applyAlignment="1">
      <alignment vertical="center" wrapText="1"/>
    </xf>
    <xf numFmtId="0" fontId="10" fillId="7" borderId="32" xfId="0" applyFont="1" applyFill="1" applyBorder="1" applyAlignment="1">
      <alignment horizontal="center" vertical="center" wrapText="1"/>
    </xf>
    <xf numFmtId="166" fontId="11" fillId="8" borderId="32" xfId="0" applyNumberFormat="1" applyFont="1" applyFill="1" applyBorder="1" applyAlignment="1">
      <alignment horizontal="center" vertical="center" wrapText="1"/>
    </xf>
    <xf numFmtId="0" fontId="9" fillId="5" borderId="33" xfId="0" applyFont="1" applyFill="1" applyBorder="1" applyAlignment="1">
      <alignment horizontal="center" vertical="center"/>
    </xf>
    <xf numFmtId="0" fontId="10" fillId="6" borderId="33" xfId="0" applyFont="1" applyFill="1" applyBorder="1" applyAlignment="1">
      <alignment horizontal="center" vertical="center"/>
    </xf>
    <xf numFmtId="0" fontId="10" fillId="6" borderId="28" xfId="0" applyFont="1" applyFill="1" applyBorder="1" applyAlignment="1">
      <alignment horizontal="center" vertical="center"/>
    </xf>
    <xf numFmtId="0" fontId="14" fillId="0" borderId="34" xfId="0" applyFont="1" applyBorder="1" applyAlignment="1">
      <alignment horizontal="left" wrapText="1"/>
    </xf>
    <xf numFmtId="0" fontId="14" fillId="0" borderId="0" xfId="0" applyFont="1" applyAlignment="1">
      <alignment wrapText="1"/>
    </xf>
    <xf numFmtId="0" fontId="3" fillId="9" borderId="31" xfId="0" applyFont="1" applyFill="1" applyBorder="1" applyAlignment="1">
      <alignment horizontal="center" vertical="center"/>
    </xf>
    <xf numFmtId="0" fontId="3" fillId="0" borderId="31" xfId="0" applyFont="1" applyBorder="1" applyAlignment="1">
      <alignment horizontal="center" vertical="center"/>
    </xf>
    <xf numFmtId="0" fontId="17" fillId="9" borderId="35" xfId="0" applyFont="1" applyFill="1" applyBorder="1" applyAlignment="1">
      <alignment horizontal="left" vertical="center" wrapText="1"/>
    </xf>
    <xf numFmtId="0" fontId="17" fillId="0" borderId="35" xfId="0" applyFont="1" applyBorder="1" applyAlignment="1">
      <alignment horizontal="left" vertical="center" wrapText="1"/>
    </xf>
    <xf numFmtId="0" fontId="17" fillId="9" borderId="36" xfId="0" applyFont="1" applyFill="1" applyBorder="1" applyAlignment="1">
      <alignment horizontal="left" vertical="center" wrapText="1"/>
    </xf>
    <xf numFmtId="0" fontId="17" fillId="0" borderId="36" xfId="0" applyFont="1" applyBorder="1" applyAlignment="1">
      <alignment horizontal="left" vertical="center" wrapText="1"/>
    </xf>
    <xf numFmtId="0" fontId="17" fillId="9" borderId="36" xfId="0" applyFont="1" applyFill="1" applyBorder="1" applyAlignment="1">
      <alignment horizontal="left" vertical="top" wrapText="1"/>
    </xf>
    <xf numFmtId="0" fontId="17" fillId="0" borderId="36" xfId="0" applyFont="1" applyBorder="1" applyAlignment="1">
      <alignment horizontal="left" vertical="top" wrapText="1"/>
    </xf>
    <xf numFmtId="0" fontId="0" fillId="0" borderId="10" xfId="0" applyBorder="1"/>
    <xf numFmtId="0" fontId="12" fillId="9" borderId="4" xfId="0" applyFont="1" applyFill="1" applyBorder="1" applyAlignment="1">
      <alignment horizontal="center" vertical="center"/>
    </xf>
    <xf numFmtId="0" fontId="17" fillId="9" borderId="38" xfId="0" applyFont="1" applyFill="1" applyBorder="1" applyAlignment="1">
      <alignment horizontal="left" vertical="center" wrapText="1"/>
    </xf>
    <xf numFmtId="0" fontId="3" fillId="9" borderId="24" xfId="0" applyFont="1" applyFill="1" applyBorder="1" applyAlignment="1">
      <alignment horizontal="center" vertical="center"/>
    </xf>
    <xf numFmtId="0" fontId="15" fillId="2" borderId="29" xfId="0" applyFont="1" applyFill="1" applyBorder="1" applyAlignment="1">
      <alignment horizontal="left" vertical="center" wrapText="1"/>
    </xf>
    <xf numFmtId="0" fontId="8" fillId="5" borderId="26" xfId="0" applyFont="1" applyFill="1" applyBorder="1" applyAlignment="1">
      <alignment horizontal="left" vertical="center" wrapText="1"/>
    </xf>
    <xf numFmtId="0" fontId="15" fillId="3" borderId="31" xfId="0" applyFont="1" applyFill="1" applyBorder="1" applyAlignment="1">
      <alignment horizontal="left" vertical="center" wrapText="1"/>
    </xf>
    <xf numFmtId="0" fontId="15" fillId="3" borderId="29" xfId="0" applyFont="1" applyFill="1" applyBorder="1" applyAlignment="1">
      <alignment horizontal="left" vertical="center" wrapText="1"/>
    </xf>
    <xf numFmtId="0" fontId="15" fillId="3" borderId="39" xfId="0" applyFont="1" applyFill="1" applyBorder="1" applyAlignment="1">
      <alignment horizontal="left" vertical="center" wrapText="1"/>
    </xf>
    <xf numFmtId="0" fontId="18" fillId="9" borderId="29" xfId="0" applyFont="1" applyFill="1" applyBorder="1" applyAlignment="1">
      <alignment horizontal="center" vertical="center"/>
    </xf>
    <xf numFmtId="0" fontId="18" fillId="0" borderId="29" xfId="0" applyFont="1" applyBorder="1" applyAlignment="1">
      <alignment horizontal="center" vertical="center"/>
    </xf>
    <xf numFmtId="0" fontId="18" fillId="9" borderId="37" xfId="0" applyFont="1" applyFill="1" applyBorder="1" applyAlignment="1">
      <alignment horizontal="center" vertical="center"/>
    </xf>
    <xf numFmtId="0" fontId="10" fillId="5" borderId="3" xfId="0" applyFont="1" applyFill="1" applyBorder="1" applyAlignment="1">
      <alignment vertical="center" wrapText="1"/>
    </xf>
    <xf numFmtId="0" fontId="5" fillId="4" borderId="18"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17" xfId="0" applyFont="1" applyFill="1" applyBorder="1" applyAlignment="1">
      <alignment horizontal="center" vertical="center" wrapText="1"/>
    </xf>
    <xf numFmtId="0" fontId="5" fillId="4" borderId="13" xfId="0" applyFont="1" applyFill="1" applyBorder="1" applyAlignment="1">
      <alignment horizontal="center" vertical="center" wrapText="1"/>
    </xf>
    <xf numFmtId="165" fontId="5" fillId="4" borderId="17" xfId="0" applyNumberFormat="1" applyFont="1" applyFill="1" applyBorder="1" applyAlignment="1">
      <alignment horizontal="center" vertical="center" wrapText="1"/>
    </xf>
    <xf numFmtId="165" fontId="5" fillId="4" borderId="13" xfId="0" applyNumberFormat="1" applyFont="1" applyFill="1" applyBorder="1" applyAlignment="1">
      <alignment horizontal="center" vertical="center" wrapText="1"/>
    </xf>
  </cellXfs>
  <cellStyles count="5">
    <cellStyle name="Heading" xfId="1" xr:uid="{00000000-0005-0000-0000-000000000000}"/>
    <cellStyle name="Heading1" xfId="2" xr:uid="{00000000-0005-0000-0000-000001000000}"/>
    <cellStyle name="Normal" xfId="0" builtinId="0" customBuiltin="1"/>
    <cellStyle name="Result" xfId="3" xr:uid="{00000000-0005-0000-0000-000003000000}"/>
    <cellStyle name="Result2" xfId="4" xr:uid="{00000000-0005-0000-0000-000004000000}"/>
  </cellStyles>
  <dxfs count="26">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style="thin">
          <color auto="1"/>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style="medium">
          <color auto="1"/>
        </left>
        <right/>
        <top style="thin">
          <color auto="1"/>
        </top>
        <bottom/>
        <vertical/>
        <horizontal/>
      </border>
    </dxf>
    <dxf>
      <font>
        <b val="0"/>
        <i val="0"/>
        <strike val="0"/>
        <condense val="0"/>
        <extend val="0"/>
        <outline val="0"/>
        <shadow val="0"/>
        <u val="none"/>
        <vertAlign val="baseline"/>
        <sz val="11"/>
        <color theme="1"/>
        <name val="Arial"/>
        <family val="2"/>
        <scheme val="none"/>
      </font>
      <fill>
        <patternFill patternType="solid">
          <fgColor theme="4" tint="0.79998168889431442"/>
          <bgColor theme="4" tint="0.79998168889431442"/>
        </patternFill>
      </fill>
      <alignment horizontal="center" vertical="center" textRotation="0" wrapText="0" indent="0" justifyLastLine="0" shrinkToFit="0" readingOrder="0"/>
      <border diagonalUp="0" diagonalDown="0">
        <left style="medium">
          <color auto="1"/>
        </left>
        <right/>
        <top style="thin">
          <color auto="1"/>
        </top>
        <bottom/>
        <vertical/>
        <horizontal/>
      </border>
    </dxf>
    <dxf>
      <font>
        <b/>
        <i val="0"/>
        <strike val="0"/>
        <condense val="0"/>
        <extend val="0"/>
        <outline val="0"/>
        <shadow val="0"/>
        <u val="none"/>
        <vertAlign val="baseline"/>
        <sz val="12"/>
        <color theme="0"/>
        <name val="Arial"/>
        <family val="2"/>
        <scheme val="none"/>
      </font>
      <fill>
        <patternFill patternType="solid">
          <fgColor indexed="64"/>
          <bgColor theme="6" tint="-0.249977111117893"/>
        </patternFill>
      </fill>
      <alignment horizontal="center" vertical="center" textRotation="0" wrapText="0" indent="0" justifyLastLine="0" shrinkToFit="0" readingOrder="0"/>
      <border diagonalUp="0" diagonalDown="0">
        <left/>
        <right style="thin">
          <color indexed="64"/>
        </right>
        <top style="thin">
          <color indexed="64"/>
        </top>
        <bottom/>
        <vertical/>
        <horizontal/>
      </border>
    </dxf>
    <dxf>
      <font>
        <b/>
        <i val="0"/>
        <strike val="0"/>
        <condense val="0"/>
        <extend val="0"/>
        <outline val="0"/>
        <shadow val="0"/>
        <u val="none"/>
        <vertAlign val="baseline"/>
        <sz val="11"/>
        <color theme="0"/>
        <name val="Arial"/>
        <family val="2"/>
        <scheme val="none"/>
      </font>
      <fill>
        <patternFill patternType="solid">
          <fgColor indexed="64"/>
          <bgColor theme="3" tint="-0.249977111117893"/>
        </patternFill>
      </fill>
      <alignment horizontal="center" vertical="center" textRotation="0" wrapText="0" indent="0" justifyLastLine="0" shrinkToFit="0" readingOrder="0"/>
      <border diagonalUp="0" diagonalDown="0">
        <left/>
        <right style="thin">
          <color auto="1"/>
        </right>
        <top style="medium">
          <color auto="1"/>
        </top>
        <bottom/>
        <vertical/>
        <horizontal/>
      </border>
    </dxf>
    <dxf>
      <font>
        <b/>
        <i val="0"/>
        <strike val="0"/>
        <condense val="0"/>
        <extend val="0"/>
        <outline val="0"/>
        <shadow val="0"/>
        <u val="none"/>
        <vertAlign val="baseline"/>
        <sz val="9"/>
        <color theme="1" tint="4.9989318521683403E-2"/>
        <name val="Arial"/>
        <family val="2"/>
        <scheme val="none"/>
      </font>
      <fill>
        <patternFill patternType="solid">
          <fgColor indexed="64"/>
          <bgColor rgb="FFFFFFCC"/>
        </patternFill>
      </fill>
      <alignment horizontal="left" vertical="center" textRotation="0" wrapText="1" indent="0" justifyLastLine="0" shrinkToFit="0" readingOrder="0"/>
      <border diagonalUp="0" diagonalDown="0" outline="0">
        <left style="thin">
          <color auto="1"/>
        </left>
        <right/>
        <top style="medium">
          <color indexed="64"/>
        </top>
        <bottom/>
      </border>
    </dxf>
    <dxf>
      <border>
        <bottom style="medium">
          <color auto="1"/>
        </bottom>
      </border>
    </dxf>
    <dxf>
      <font>
        <strike val="0"/>
        <outline val="0"/>
        <shadow val="0"/>
        <u val="none"/>
        <vertAlign val="baseline"/>
        <color theme="1" tint="4.9989318521683403E-2"/>
        <name val="Arial"/>
        <family val="2"/>
        <scheme val="none"/>
      </font>
    </dxf>
  </dxfs>
  <tableStyles count="0" defaultTableStyle="TableStyleMedium2" defaultPivotStyle="PivotStyleLight16"/>
  <colors>
    <mruColors>
      <color rgb="FFFFFFCC"/>
      <color rgb="FF2323F1"/>
      <color rgb="FFFFD9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1"/>
          <c:order val="0"/>
          <c:spPr>
            <a:solidFill>
              <a:schemeClr val="accent3">
                <a:lumMod val="75000"/>
              </a:schemeClr>
            </a:solidFill>
            <a:ln>
              <a:noFill/>
            </a:ln>
            <a:effectLst/>
            <a:scene3d>
              <a:camera prst="orthographicFront"/>
              <a:lightRig rig="threePt" dir="t"/>
            </a:scene3d>
            <a:sp3d>
              <a:bevelT w="63500"/>
            </a:sp3d>
          </c:spPr>
          <c:invertIfNegative val="0"/>
          <c:cat>
            <c:strRef>
              <c:f>Répartition!$A$3:$A$43</c:f>
              <c:strCache>
                <c:ptCount val="41"/>
                <c:pt idx="0">
                  <c:v>Participants</c:v>
                </c:pt>
                <c:pt idx="1">
                  <c:v>Bens Bernard</c:v>
                </c:pt>
                <c:pt idx="2">
                  <c:v>Buhl Bernard</c:v>
                </c:pt>
                <c:pt idx="3">
                  <c:v>Bury Nathalie</c:v>
                </c:pt>
                <c:pt idx="4">
                  <c:v>Bytebier Séverine</c:v>
                </c:pt>
                <c:pt idx="5">
                  <c:v>Callens Christine</c:v>
                </c:pt>
                <c:pt idx="6">
                  <c:v>Chiousse Camille</c:v>
                </c:pt>
                <c:pt idx="7">
                  <c:v>Cassarin-Grand Gérard</c:v>
                </c:pt>
                <c:pt idx="8">
                  <c:v>Coffin Fabien</c:v>
                </c:pt>
                <c:pt idx="9">
                  <c:v>Cohin Régis </c:v>
                </c:pt>
                <c:pt idx="10">
                  <c:v>Davaine Nicolas</c:v>
                </c:pt>
                <c:pt idx="11">
                  <c:v>Delaporte Hervé</c:v>
                </c:pt>
                <c:pt idx="12">
                  <c:v>Descamps Patrick</c:v>
                </c:pt>
                <c:pt idx="13">
                  <c:v>Djebbari Chabane</c:v>
                </c:pt>
                <c:pt idx="14">
                  <c:v>Dole Pierre</c:v>
                </c:pt>
                <c:pt idx="15">
                  <c:v>Donnez Loïc </c:v>
                </c:pt>
                <c:pt idx="16">
                  <c:v>Dorée Véronique</c:v>
                </c:pt>
                <c:pt idx="17">
                  <c:v>Dufay Mikael</c:v>
                </c:pt>
                <c:pt idx="18">
                  <c:v>Gascon Alice</c:v>
                </c:pt>
                <c:pt idx="19">
                  <c:v>Gaudencio Antonio</c:v>
                </c:pt>
                <c:pt idx="20">
                  <c:v>Gaudencio Christine</c:v>
                </c:pt>
                <c:pt idx="21">
                  <c:v>Guillemant Sandrine</c:v>
                </c:pt>
                <c:pt idx="22">
                  <c:v>Labidoire Emmanuel</c:v>
                </c:pt>
                <c:pt idx="23">
                  <c:v>Lallier Hélène</c:v>
                </c:pt>
                <c:pt idx="24">
                  <c:v>Landier Jeff</c:v>
                </c:pt>
                <c:pt idx="25">
                  <c:v>Lebel Bertrand</c:v>
                </c:pt>
                <c:pt idx="26">
                  <c:v>Lechappé Alain</c:v>
                </c:pt>
                <c:pt idx="27">
                  <c:v>Legrand Danièle</c:v>
                </c:pt>
                <c:pt idx="28">
                  <c:v>Lerch Servais Catherine</c:v>
                </c:pt>
                <c:pt idx="29">
                  <c:v>Leroux Isabelle</c:v>
                </c:pt>
                <c:pt idx="30">
                  <c:v>Litaud Pascal</c:v>
                </c:pt>
                <c:pt idx="31">
                  <c:v>Monte Denis</c:v>
                </c:pt>
                <c:pt idx="32">
                  <c:v>Monte Meilleraye Anne</c:v>
                </c:pt>
                <c:pt idx="33">
                  <c:v>Nakache Denis</c:v>
                </c:pt>
                <c:pt idx="34">
                  <c:v>Morand Isabelle</c:v>
                </c:pt>
                <c:pt idx="35">
                  <c:v>Nicolas Sophie</c:v>
                </c:pt>
                <c:pt idx="36">
                  <c:v>Podevin Alain</c:v>
                </c:pt>
                <c:pt idx="37">
                  <c:v>Primout Etienne</c:v>
                </c:pt>
                <c:pt idx="38">
                  <c:v>Ricklin Ephidia</c:v>
                </c:pt>
                <c:pt idx="39">
                  <c:v>Soullard Frédéric</c:v>
                </c:pt>
                <c:pt idx="40">
                  <c:v>Wiart Jean-Luc</c:v>
                </c:pt>
              </c:strCache>
            </c:strRef>
          </c:cat>
          <c:val>
            <c:numRef>
              <c:f>Répartition!$C$4:$C$43</c:f>
              <c:numCache>
                <c:formatCode>General</c:formatCode>
                <c:ptCount val="40"/>
                <c:pt idx="0">
                  <c:v>0</c:v>
                </c:pt>
                <c:pt idx="1">
                  <c:v>69</c:v>
                </c:pt>
                <c:pt idx="2">
                  <c:v>0</c:v>
                </c:pt>
                <c:pt idx="3">
                  <c:v>47</c:v>
                </c:pt>
                <c:pt idx="4">
                  <c:v>0</c:v>
                </c:pt>
                <c:pt idx="5">
                  <c:v>77</c:v>
                </c:pt>
                <c:pt idx="6">
                  <c:v>0</c:v>
                </c:pt>
                <c:pt idx="7">
                  <c:v>31</c:v>
                </c:pt>
                <c:pt idx="8">
                  <c:v>253</c:v>
                </c:pt>
                <c:pt idx="9">
                  <c:v>0</c:v>
                </c:pt>
                <c:pt idx="10">
                  <c:v>48</c:v>
                </c:pt>
                <c:pt idx="11">
                  <c:v>54</c:v>
                </c:pt>
                <c:pt idx="12">
                  <c:v>21</c:v>
                </c:pt>
                <c:pt idx="13">
                  <c:v>74</c:v>
                </c:pt>
                <c:pt idx="14">
                  <c:v>47</c:v>
                </c:pt>
                <c:pt idx="15">
                  <c:v>0</c:v>
                </c:pt>
                <c:pt idx="16">
                  <c:v>25</c:v>
                </c:pt>
                <c:pt idx="17">
                  <c:v>17</c:v>
                </c:pt>
                <c:pt idx="18">
                  <c:v>37</c:v>
                </c:pt>
                <c:pt idx="19">
                  <c:v>37</c:v>
                </c:pt>
                <c:pt idx="20">
                  <c:v>21</c:v>
                </c:pt>
                <c:pt idx="21">
                  <c:v>40</c:v>
                </c:pt>
                <c:pt idx="22">
                  <c:v>26</c:v>
                </c:pt>
                <c:pt idx="23">
                  <c:v>0</c:v>
                </c:pt>
                <c:pt idx="24">
                  <c:v>81</c:v>
                </c:pt>
                <c:pt idx="25">
                  <c:v>0</c:v>
                </c:pt>
                <c:pt idx="26">
                  <c:v>0</c:v>
                </c:pt>
                <c:pt idx="27">
                  <c:v>126</c:v>
                </c:pt>
                <c:pt idx="28">
                  <c:v>16</c:v>
                </c:pt>
                <c:pt idx="29">
                  <c:v>21</c:v>
                </c:pt>
                <c:pt idx="30">
                  <c:v>0</c:v>
                </c:pt>
                <c:pt idx="31">
                  <c:v>37</c:v>
                </c:pt>
                <c:pt idx="32">
                  <c:v>126</c:v>
                </c:pt>
                <c:pt idx="33">
                  <c:v>0</c:v>
                </c:pt>
                <c:pt idx="34">
                  <c:v>0</c:v>
                </c:pt>
                <c:pt idx="35">
                  <c:v>37</c:v>
                </c:pt>
                <c:pt idx="36">
                  <c:v>21</c:v>
                </c:pt>
                <c:pt idx="37">
                  <c:v>17</c:v>
                </c:pt>
                <c:pt idx="38">
                  <c:v>103.2</c:v>
                </c:pt>
                <c:pt idx="39">
                  <c:v>26</c:v>
                </c:pt>
              </c:numCache>
            </c:numRef>
          </c:val>
          <c:extLst>
            <c:ext xmlns:c16="http://schemas.microsoft.com/office/drawing/2014/chart" uri="{C3380CC4-5D6E-409C-BE32-E72D297353CC}">
              <c16:uniqueId val="{00000001-16BF-4247-9FDA-337AACC8BF7A}"/>
            </c:ext>
          </c:extLst>
        </c:ser>
        <c:dLbls>
          <c:showLegendKey val="0"/>
          <c:showVal val="0"/>
          <c:showCatName val="0"/>
          <c:showSerName val="0"/>
          <c:showPercent val="0"/>
          <c:showBubbleSize val="0"/>
        </c:dLbls>
        <c:gapWidth val="219"/>
        <c:axId val="672994648"/>
        <c:axId val="672995368"/>
      </c:barChart>
      <c:lineChart>
        <c:grouping val="standard"/>
        <c:varyColors val="0"/>
        <c:ser>
          <c:idx val="0"/>
          <c:order val="1"/>
          <c:spPr>
            <a:ln w="28575" cap="rnd">
              <a:noFill/>
              <a:round/>
            </a:ln>
            <a:effectLst/>
          </c:spPr>
          <c:marker>
            <c:symbol val="square"/>
            <c:size val="8"/>
            <c:spPr>
              <a:solidFill>
                <a:schemeClr val="accent1"/>
              </a:solidFill>
              <a:ln w="9525">
                <a:solidFill>
                  <a:schemeClr val="accent1"/>
                </a:solidFill>
              </a:ln>
              <a:effectLst/>
            </c:spPr>
          </c:marker>
          <c:dPt>
            <c:idx val="25"/>
            <c:marker>
              <c:symbol val="square"/>
              <c:size val="8"/>
              <c:spPr>
                <a:solidFill>
                  <a:schemeClr val="accent1"/>
                </a:solidFill>
                <a:ln w="9525">
                  <a:solidFill>
                    <a:schemeClr val="accent1"/>
                  </a:solidFill>
                </a:ln>
                <a:effectLst/>
              </c:spPr>
            </c:marker>
            <c:bubble3D val="0"/>
            <c:spPr>
              <a:ln w="28575" cap="rnd">
                <a:noFill/>
                <a:round/>
              </a:ln>
              <a:effectLst/>
            </c:spPr>
            <c:extLst>
              <c:ext xmlns:c16="http://schemas.microsoft.com/office/drawing/2014/chart" uri="{C3380CC4-5D6E-409C-BE32-E72D297353CC}">
                <c16:uniqueId val="{00000003-16BF-4247-9FDA-337AACC8BF7A}"/>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Répartition!$A$3:$A$43</c:f>
              <c:strCache>
                <c:ptCount val="41"/>
                <c:pt idx="0">
                  <c:v>Participants</c:v>
                </c:pt>
                <c:pt idx="1">
                  <c:v>Bens Bernard</c:v>
                </c:pt>
                <c:pt idx="2">
                  <c:v>Buhl Bernard</c:v>
                </c:pt>
                <c:pt idx="3">
                  <c:v>Bury Nathalie</c:v>
                </c:pt>
                <c:pt idx="4">
                  <c:v>Bytebier Séverine</c:v>
                </c:pt>
                <c:pt idx="5">
                  <c:v>Callens Christine</c:v>
                </c:pt>
                <c:pt idx="6">
                  <c:v>Chiousse Camille</c:v>
                </c:pt>
                <c:pt idx="7">
                  <c:v>Cassarin-Grand Gérard</c:v>
                </c:pt>
                <c:pt idx="8">
                  <c:v>Coffin Fabien</c:v>
                </c:pt>
                <c:pt idx="9">
                  <c:v>Cohin Régis </c:v>
                </c:pt>
                <c:pt idx="10">
                  <c:v>Davaine Nicolas</c:v>
                </c:pt>
                <c:pt idx="11">
                  <c:v>Delaporte Hervé</c:v>
                </c:pt>
                <c:pt idx="12">
                  <c:v>Descamps Patrick</c:v>
                </c:pt>
                <c:pt idx="13">
                  <c:v>Djebbari Chabane</c:v>
                </c:pt>
                <c:pt idx="14">
                  <c:v>Dole Pierre</c:v>
                </c:pt>
                <c:pt idx="15">
                  <c:v>Donnez Loïc </c:v>
                </c:pt>
                <c:pt idx="16">
                  <c:v>Dorée Véronique</c:v>
                </c:pt>
                <c:pt idx="17">
                  <c:v>Dufay Mikael</c:v>
                </c:pt>
                <c:pt idx="18">
                  <c:v>Gascon Alice</c:v>
                </c:pt>
                <c:pt idx="19">
                  <c:v>Gaudencio Antonio</c:v>
                </c:pt>
                <c:pt idx="20">
                  <c:v>Gaudencio Christine</c:v>
                </c:pt>
                <c:pt idx="21">
                  <c:v>Guillemant Sandrine</c:v>
                </c:pt>
                <c:pt idx="22">
                  <c:v>Labidoire Emmanuel</c:v>
                </c:pt>
                <c:pt idx="23">
                  <c:v>Lallier Hélène</c:v>
                </c:pt>
                <c:pt idx="24">
                  <c:v>Landier Jeff</c:v>
                </c:pt>
                <c:pt idx="25">
                  <c:v>Lebel Bertrand</c:v>
                </c:pt>
                <c:pt idx="26">
                  <c:v>Lechappé Alain</c:v>
                </c:pt>
                <c:pt idx="27">
                  <c:v>Legrand Danièle</c:v>
                </c:pt>
                <c:pt idx="28">
                  <c:v>Lerch Servais Catherine</c:v>
                </c:pt>
                <c:pt idx="29">
                  <c:v>Leroux Isabelle</c:v>
                </c:pt>
                <c:pt idx="30">
                  <c:v>Litaud Pascal</c:v>
                </c:pt>
                <c:pt idx="31">
                  <c:v>Monte Denis</c:v>
                </c:pt>
                <c:pt idx="32">
                  <c:v>Monte Meilleraye Anne</c:v>
                </c:pt>
                <c:pt idx="33">
                  <c:v>Nakache Denis</c:v>
                </c:pt>
                <c:pt idx="34">
                  <c:v>Morand Isabelle</c:v>
                </c:pt>
                <c:pt idx="35">
                  <c:v>Nicolas Sophie</c:v>
                </c:pt>
                <c:pt idx="36">
                  <c:v>Podevin Alain</c:v>
                </c:pt>
                <c:pt idx="37">
                  <c:v>Primout Etienne</c:v>
                </c:pt>
                <c:pt idx="38">
                  <c:v>Ricklin Ephidia</c:v>
                </c:pt>
                <c:pt idx="39">
                  <c:v>Soullard Frédéric</c:v>
                </c:pt>
                <c:pt idx="40">
                  <c:v>Wiart Jean-Luc</c:v>
                </c:pt>
              </c:strCache>
            </c:strRef>
          </c:cat>
          <c:val>
            <c:numRef>
              <c:f>Répartition!$B$4:$B$43</c:f>
              <c:numCache>
                <c:formatCode>General</c:formatCode>
                <c:ptCount val="40"/>
                <c:pt idx="0">
                  <c:v>0</c:v>
                </c:pt>
                <c:pt idx="1">
                  <c:v>4</c:v>
                </c:pt>
                <c:pt idx="2">
                  <c:v>0</c:v>
                </c:pt>
                <c:pt idx="3">
                  <c:v>3</c:v>
                </c:pt>
                <c:pt idx="4">
                  <c:v>0</c:v>
                </c:pt>
                <c:pt idx="5">
                  <c:v>4</c:v>
                </c:pt>
                <c:pt idx="6">
                  <c:v>0</c:v>
                </c:pt>
                <c:pt idx="7">
                  <c:v>2</c:v>
                </c:pt>
                <c:pt idx="8">
                  <c:v>7</c:v>
                </c:pt>
                <c:pt idx="9">
                  <c:v>0</c:v>
                </c:pt>
                <c:pt idx="10">
                  <c:v>3</c:v>
                </c:pt>
                <c:pt idx="11">
                  <c:v>3</c:v>
                </c:pt>
                <c:pt idx="12">
                  <c:v>1</c:v>
                </c:pt>
                <c:pt idx="13">
                  <c:v>4</c:v>
                </c:pt>
                <c:pt idx="14">
                  <c:v>3</c:v>
                </c:pt>
                <c:pt idx="15">
                  <c:v>0</c:v>
                </c:pt>
                <c:pt idx="16">
                  <c:v>2</c:v>
                </c:pt>
                <c:pt idx="17">
                  <c:v>1</c:v>
                </c:pt>
                <c:pt idx="18">
                  <c:v>2</c:v>
                </c:pt>
                <c:pt idx="19">
                  <c:v>2</c:v>
                </c:pt>
                <c:pt idx="20">
                  <c:v>1</c:v>
                </c:pt>
                <c:pt idx="21">
                  <c:v>2</c:v>
                </c:pt>
                <c:pt idx="22">
                  <c:v>2</c:v>
                </c:pt>
                <c:pt idx="23">
                  <c:v>0</c:v>
                </c:pt>
                <c:pt idx="24">
                  <c:v>5</c:v>
                </c:pt>
                <c:pt idx="25">
                  <c:v>0</c:v>
                </c:pt>
                <c:pt idx="26">
                  <c:v>0</c:v>
                </c:pt>
                <c:pt idx="27">
                  <c:v>6</c:v>
                </c:pt>
                <c:pt idx="28">
                  <c:v>1</c:v>
                </c:pt>
                <c:pt idx="29">
                  <c:v>1</c:v>
                </c:pt>
                <c:pt idx="30">
                  <c:v>0</c:v>
                </c:pt>
                <c:pt idx="31">
                  <c:v>2</c:v>
                </c:pt>
                <c:pt idx="32">
                  <c:v>6</c:v>
                </c:pt>
                <c:pt idx="33">
                  <c:v>0</c:v>
                </c:pt>
                <c:pt idx="34">
                  <c:v>0</c:v>
                </c:pt>
                <c:pt idx="35">
                  <c:v>2</c:v>
                </c:pt>
                <c:pt idx="36">
                  <c:v>1</c:v>
                </c:pt>
                <c:pt idx="37">
                  <c:v>1</c:v>
                </c:pt>
                <c:pt idx="38">
                  <c:v>4</c:v>
                </c:pt>
                <c:pt idx="39">
                  <c:v>2</c:v>
                </c:pt>
              </c:numCache>
            </c:numRef>
          </c:val>
          <c:smooth val="0"/>
          <c:extLst>
            <c:ext xmlns:c16="http://schemas.microsoft.com/office/drawing/2014/chart" uri="{C3380CC4-5D6E-409C-BE32-E72D297353CC}">
              <c16:uniqueId val="{00000002-16BF-4247-9FDA-337AACC8BF7A}"/>
            </c:ext>
          </c:extLst>
        </c:ser>
        <c:dLbls>
          <c:showLegendKey val="0"/>
          <c:showVal val="0"/>
          <c:showCatName val="0"/>
          <c:showSerName val="0"/>
          <c:showPercent val="0"/>
          <c:showBubbleSize val="0"/>
        </c:dLbls>
        <c:marker val="1"/>
        <c:smooth val="0"/>
        <c:axId val="710870408"/>
        <c:axId val="710889128"/>
      </c:lineChart>
      <c:catAx>
        <c:axId val="6729946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72995368"/>
        <c:crosses val="autoZero"/>
        <c:auto val="1"/>
        <c:lblAlgn val="ctr"/>
        <c:lblOffset val="100"/>
        <c:noMultiLvlLbl val="0"/>
      </c:catAx>
      <c:valAx>
        <c:axId val="6729953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72994648"/>
        <c:crosses val="autoZero"/>
        <c:crossBetween val="between"/>
      </c:valAx>
      <c:valAx>
        <c:axId val="710889128"/>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710870408"/>
        <c:crosses val="max"/>
        <c:crossBetween val="between"/>
      </c:valAx>
      <c:catAx>
        <c:axId val="710870408"/>
        <c:scaling>
          <c:orientation val="minMax"/>
        </c:scaling>
        <c:delete val="1"/>
        <c:axPos val="b"/>
        <c:numFmt formatCode="General" sourceLinked="1"/>
        <c:majorTickMark val="out"/>
        <c:minorTickMark val="none"/>
        <c:tickLblPos val="nextTo"/>
        <c:crossAx val="71088912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w="9525" cap="flat" cmpd="sng" algn="ctr">
      <a:solidFill>
        <a:schemeClr val="tx1">
          <a:lumMod val="15000"/>
          <a:lumOff val="85000"/>
        </a:schemeClr>
      </a:solidFill>
      <a:round/>
    </a:ln>
    <a:effectLst/>
    <a:scene3d>
      <a:camera prst="orthographicFront"/>
      <a:lightRig rig="threePt" dir="t"/>
    </a:scene3d>
    <a:sp3d>
      <a:bevelT w="127000"/>
    </a:sp3d>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33336</xdr:colOff>
      <xdr:row>45</xdr:row>
      <xdr:rowOff>19050</xdr:rowOff>
    </xdr:from>
    <xdr:to>
      <xdr:col>18</xdr:col>
      <xdr:colOff>457200</xdr:colOff>
      <xdr:row>78</xdr:row>
      <xdr:rowOff>152400</xdr:rowOff>
    </xdr:to>
    <xdr:graphicFrame macro="">
      <xdr:nvGraphicFramePr>
        <xdr:cNvPr id="2" name="Graphique 1">
          <a:extLst>
            <a:ext uri="{FF2B5EF4-FFF2-40B4-BE49-F238E27FC236}">
              <a16:creationId xmlns:a16="http://schemas.microsoft.com/office/drawing/2014/main" id="{F71B40F6-659B-A8A0-2BA3-2214A92FA4A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2F2467A-458D-403C-8627-AB58AF08369A}" name="Tableau1" displayName="Tableau1" ref="A3:X43" totalsRowShown="0" headerRowDxfId="25" headerRowBorderDxfId="24">
  <autoFilter ref="A3:X43" xr:uid="{12F2467A-458D-403C-8627-AB58AF08369A}"/>
  <tableColumns count="24">
    <tableColumn id="1" xr3:uid="{A5D585EE-4273-4133-9985-D4A36CC46B0D}" name="Participants" dataDxfId="23"/>
    <tableColumn id="2" xr3:uid="{FA9F8C27-DB73-4E00-A0B8-A67EE9FB51AD}" name="Nombre de courses" dataDxfId="22"/>
    <tableColumn id="3" xr3:uid="{7103A33D-1F77-4E52-92D3-8E63FF9636BC}" name="Total Kilomètres" dataDxfId="21"/>
    <tableColumn id="4" xr3:uid="{4E3E3F2C-9EAC-428D-85B1-D73E6F8C9ACE}" name="La Goincourtoise" dataDxfId="20"/>
    <tableColumn id="5" xr3:uid="{771D083B-F930-4B0A-9D7A-368DD2DD6F19}" name="Houdain Oktobeer" dataDxfId="19"/>
    <tableColumn id="6" xr3:uid="{D0C48ACB-021A-42B3-9CF7-D2CCDD3D4083}" name="La Lucienne" dataDxfId="18"/>
    <tableColumn id="7" xr3:uid="{B068A9AB-169C-4B2B-AECC-48247775D273}" name="Marathon de Rouen" dataDxfId="17"/>
    <tableColumn id="8" xr3:uid="{08EE3762-ADC7-4591-8EE6-B33E90B56811}" name="La Transquar" dataDxfId="16"/>
    <tableColumn id="9" xr3:uid="{65A76AD8-2EF2-462D-BD3C-F6E4BD8248C7}" name="Semi marathon de Bruxelles" dataDxfId="15"/>
    <tableColumn id="10" xr3:uid="{4B01E295-B06C-4762-A0A4-E517190C3B6F}" name="Semi marathon du val de Somme" dataDxfId="14"/>
    <tableColumn id="11" xr3:uid="{387053E9-F087-4833-BD4A-78CE7AE0AD4D}" name="Marathon d'Amiens" dataDxfId="13"/>
    <tableColumn id="12" xr3:uid="{DFB315E5-E8EA-4A1B-B8E0-7BEB2A5D8823}" name="Marathon de Val de Reuil" dataDxfId="12"/>
    <tableColumn id="13" xr3:uid="{7210EEED-450D-4DFC-BCA6-82529FA11AB7}" name="Semi marathon de Chablis" dataDxfId="11"/>
    <tableColumn id="14" xr3:uid="{BC998BAB-C4F6-44E7-BAFA-6B011AA04FF3}" name="Trail de la Foulerie" dataDxfId="10"/>
    <tableColumn id="15" xr3:uid="{D0C21491-B6A6-45B3-BABF-BD5AD5B6A9C4}" name="Saut'Trail" dataDxfId="9"/>
    <tableColumn id="16" xr3:uid="{D25E5207-0228-4E27-9AB1-9717C627BF60}" name="Marathon de Deauville" dataDxfId="8"/>
    <tableColumn id="17" xr3:uid="{BF43C351-108F-4FDC-93C8-91931BC551DB}" name="Course nature de Blacourt" dataDxfId="7"/>
    <tableColumn id="18" xr3:uid="{D42D62D2-8CFE-4067-A0F7-9C79941525E1}" name="Course nature de Blacourt2" dataDxfId="6"/>
    <tableColumn id="19" xr3:uid="{925B0BED-2631-46DB-A063-19FE6C2FB866}" name="Trail de Boulogne sur Mer" dataDxfId="5"/>
    <tableColumn id="20" xr3:uid="{C70903FC-E8AF-4B11-A833-45960E0DE81B}" name="Trail des Allumés" dataDxfId="4"/>
    <tableColumn id="21" xr3:uid="{47F83C0E-1332-48FA-84F8-CDCAA71D6541}" name="Marathon de Nevers" dataDxfId="3"/>
    <tableColumn id="22" xr3:uid="{E2F2B757-D7D0-4444-8DB9-A76067EC71AA}" name="L'Hivernale de Milly" dataDxfId="2"/>
    <tableColumn id="23" xr3:uid="{20307D62-E545-4F72-9F22-A2192AF3FE8A}" name="Le trail de Senlis" dataDxfId="1"/>
    <tableColumn id="24" xr3:uid="{35E6E5A4-537A-4EB5-8282-09A173D4E870}" name="La Corrida de Noël"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D5B53-2F6A-4EAB-8375-D2599533ADCE}">
  <sheetPr codeName="Feuil3"/>
  <dimension ref="A1:X43"/>
  <sheetViews>
    <sheetView tabSelected="1" workbookViewId="0">
      <pane xSplit="3" ySplit="3" topLeftCell="D55" activePane="bottomRight" state="frozen"/>
      <selection pane="topRight" activeCell="D1" sqref="D1"/>
      <selection pane="bottomLeft" activeCell="A4" sqref="A4"/>
      <selection pane="bottomRight" activeCell="W67" sqref="W67"/>
    </sheetView>
  </sheetViews>
  <sheetFormatPr baseColWidth="10" defaultRowHeight="14.25" x14ac:dyDescent="0.2"/>
  <cols>
    <col min="1" max="1" width="18.125" style="1" bestFit="1" customWidth="1"/>
    <col min="2" max="2" width="16.75" customWidth="1"/>
    <col min="3" max="3" width="12.875" customWidth="1"/>
    <col min="4" max="24" width="8.75" customWidth="1"/>
    <col min="25" max="25" width="8.875" customWidth="1"/>
  </cols>
  <sheetData>
    <row r="1" spans="1:24" ht="51.75" customHeight="1" thickBot="1" x14ac:dyDescent="0.25">
      <c r="A1" s="60"/>
      <c r="B1" s="56"/>
      <c r="C1" s="68" t="s">
        <v>110</v>
      </c>
      <c r="D1" s="65">
        <v>10</v>
      </c>
      <c r="E1" s="66">
        <v>23</v>
      </c>
      <c r="F1" s="65">
        <v>16</v>
      </c>
      <c r="G1" s="66">
        <v>42.2</v>
      </c>
      <c r="H1" s="65">
        <v>21</v>
      </c>
      <c r="I1" s="66">
        <v>21</v>
      </c>
      <c r="J1" s="65">
        <v>21</v>
      </c>
      <c r="K1" s="66">
        <v>42.2</v>
      </c>
      <c r="L1" s="65">
        <v>42.2</v>
      </c>
      <c r="M1" s="66">
        <v>21</v>
      </c>
      <c r="N1" s="65">
        <v>12</v>
      </c>
      <c r="O1" s="66">
        <v>21</v>
      </c>
      <c r="P1" s="65">
        <v>42.2</v>
      </c>
      <c r="Q1" s="66">
        <v>19</v>
      </c>
      <c r="R1" s="65">
        <v>11</v>
      </c>
      <c r="S1" s="66">
        <v>21</v>
      </c>
      <c r="T1" s="65">
        <v>14</v>
      </c>
      <c r="U1" s="66">
        <v>42.2</v>
      </c>
      <c r="V1" s="65">
        <v>17</v>
      </c>
      <c r="W1" s="66">
        <v>13</v>
      </c>
      <c r="X1" s="67">
        <v>10</v>
      </c>
    </row>
    <row r="2" spans="1:24" ht="51.75" customHeight="1" thickBot="1" x14ac:dyDescent="0.25">
      <c r="A2" s="61" t="s">
        <v>109</v>
      </c>
      <c r="B2" s="41">
        <f>SUM($B6:$B43)</f>
        <v>73</v>
      </c>
      <c r="C2" s="42">
        <f>SUM($D2:X2)</f>
        <v>1535.2000000000003</v>
      </c>
      <c r="D2" s="36">
        <f>SUM(D$4:D43)</f>
        <v>30</v>
      </c>
      <c r="E2" s="33">
        <f>SUM(E$4:E43)</f>
        <v>46</v>
      </c>
      <c r="F2" s="36">
        <f>SUM(F$4:F43)</f>
        <v>208</v>
      </c>
      <c r="G2" s="33">
        <f>SUM(G$4:G43)</f>
        <v>42.2</v>
      </c>
      <c r="H2" s="36">
        <f>SUM(H$4:H43)</f>
        <v>399</v>
      </c>
      <c r="I2" s="33">
        <f>SUM(I$4:I43)</f>
        <v>21</v>
      </c>
      <c r="J2" s="36">
        <f>SUM(J$4:J43)</f>
        <v>42</v>
      </c>
      <c r="K2" s="33">
        <f>SUM(K$4:K43)</f>
        <v>42.2</v>
      </c>
      <c r="L2" s="36">
        <f>SUM(L$4:L43)</f>
        <v>84.4</v>
      </c>
      <c r="M2" s="33">
        <f>SUM(M$4:M43)</f>
        <v>42</v>
      </c>
      <c r="N2" s="36">
        <f>SUM(N$4:N43)</f>
        <v>12</v>
      </c>
      <c r="O2" s="33">
        <f>SUM(O$4:O43)</f>
        <v>147</v>
      </c>
      <c r="P2" s="36">
        <f>SUM(P$4:P43)</f>
        <v>42.2</v>
      </c>
      <c r="Q2" s="33">
        <f>SUM(Q$4:Q43)</f>
        <v>152</v>
      </c>
      <c r="R2" s="36">
        <f>SUM(R$4:R43)</f>
        <v>33</v>
      </c>
      <c r="S2" s="33">
        <f>SUM(S$4:S43)</f>
        <v>42</v>
      </c>
      <c r="T2" s="36">
        <f>SUM(T$4:T43)</f>
        <v>28</v>
      </c>
      <c r="U2" s="33">
        <f>SUM(U$4:U43)</f>
        <v>42.2</v>
      </c>
      <c r="V2" s="36">
        <f>SUM(V$4:V43)</f>
        <v>34</v>
      </c>
      <c r="W2" s="33">
        <f>SUM(W$4:W43)</f>
        <v>26</v>
      </c>
      <c r="X2" s="57">
        <f>SUM(X$4:X43)</f>
        <v>20</v>
      </c>
    </row>
    <row r="3" spans="1:24" s="47" customFormat="1" ht="51.75" thickBot="1" x14ac:dyDescent="0.25">
      <c r="A3" s="46" t="s">
        <v>1</v>
      </c>
      <c r="B3" s="61" t="s">
        <v>109</v>
      </c>
      <c r="C3" s="40" t="s">
        <v>112</v>
      </c>
      <c r="D3" s="50" t="s">
        <v>40</v>
      </c>
      <c r="E3" s="51" t="s">
        <v>80</v>
      </c>
      <c r="F3" s="50" t="s">
        <v>33</v>
      </c>
      <c r="G3" s="51" t="s">
        <v>42</v>
      </c>
      <c r="H3" s="50" t="s">
        <v>44</v>
      </c>
      <c r="I3" s="51" t="s">
        <v>77</v>
      </c>
      <c r="J3" s="52" t="s">
        <v>83</v>
      </c>
      <c r="K3" s="53" t="s">
        <v>46</v>
      </c>
      <c r="L3" s="52" t="s">
        <v>47</v>
      </c>
      <c r="M3" s="53" t="s">
        <v>48</v>
      </c>
      <c r="N3" s="52" t="s">
        <v>59</v>
      </c>
      <c r="O3" s="53" t="s">
        <v>52</v>
      </c>
      <c r="P3" s="54" t="s">
        <v>84</v>
      </c>
      <c r="Q3" s="55" t="s">
        <v>85</v>
      </c>
      <c r="R3" s="54" t="s">
        <v>111</v>
      </c>
      <c r="S3" s="55" t="s">
        <v>86</v>
      </c>
      <c r="T3" s="54" t="s">
        <v>87</v>
      </c>
      <c r="U3" s="53" t="s">
        <v>96</v>
      </c>
      <c r="V3" s="52" t="s">
        <v>98</v>
      </c>
      <c r="W3" s="53" t="s">
        <v>106</v>
      </c>
      <c r="X3" s="58" t="s">
        <v>103</v>
      </c>
    </row>
    <row r="4" spans="1:24" ht="16.5" thickBot="1" x14ac:dyDescent="0.25">
      <c r="A4" s="62" t="s">
        <v>7</v>
      </c>
      <c r="B4" s="43">
        <f>COUNTA(Répartition!$D$4:$X$4)</f>
        <v>0</v>
      </c>
      <c r="C4" s="44">
        <f>SUM(Répartition!$D$4:$X$4)</f>
        <v>0</v>
      </c>
      <c r="D4" s="48"/>
      <c r="E4" s="49"/>
      <c r="F4" s="48"/>
      <c r="G4" s="49"/>
      <c r="H4" s="48"/>
      <c r="I4" s="49"/>
      <c r="J4" s="48"/>
      <c r="K4" s="49"/>
      <c r="L4" s="48"/>
      <c r="M4" s="49"/>
      <c r="N4" s="48"/>
      <c r="O4" s="49"/>
      <c r="P4" s="48"/>
      <c r="Q4" s="49"/>
      <c r="R4" s="48"/>
      <c r="S4" s="49"/>
      <c r="T4" s="48"/>
      <c r="U4" s="49"/>
      <c r="V4" s="48"/>
      <c r="W4" s="49"/>
      <c r="X4" s="59"/>
    </row>
    <row r="5" spans="1:24" ht="16.5" thickBot="1" x14ac:dyDescent="0.25">
      <c r="A5" s="63" t="s">
        <v>62</v>
      </c>
      <c r="B5" s="32">
        <f>COUNTA(Répartition!$D$5:$X$5)</f>
        <v>4</v>
      </c>
      <c r="C5" s="45">
        <f>SUM(Répartition!$D$5:$X$5)</f>
        <v>69</v>
      </c>
      <c r="D5" s="37"/>
      <c r="E5" s="34"/>
      <c r="F5" s="37">
        <v>16</v>
      </c>
      <c r="G5" s="34"/>
      <c r="H5" s="37">
        <v>21</v>
      </c>
      <c r="I5" s="34"/>
      <c r="J5" s="37"/>
      <c r="K5" s="34"/>
      <c r="L5" s="37"/>
      <c r="M5" s="34"/>
      <c r="N5" s="37"/>
      <c r="O5" s="34">
        <v>21</v>
      </c>
      <c r="P5" s="37"/>
      <c r="Q5" s="34"/>
      <c r="R5" s="37">
        <v>11</v>
      </c>
      <c r="S5" s="34"/>
      <c r="T5" s="37"/>
      <c r="U5" s="34"/>
      <c r="V5" s="37"/>
      <c r="W5" s="34"/>
      <c r="X5" s="39"/>
    </row>
    <row r="6" spans="1:24" ht="16.5" thickBot="1" x14ac:dyDescent="0.25">
      <c r="A6" s="63" t="s">
        <v>8</v>
      </c>
      <c r="B6" s="32">
        <f>COUNTA(Répartition!$D$6:$X$6)</f>
        <v>0</v>
      </c>
      <c r="C6" s="45">
        <f>SUM(Répartition!$D$6:$X$6)</f>
        <v>0</v>
      </c>
      <c r="D6" s="37"/>
      <c r="E6" s="34"/>
      <c r="F6" s="37"/>
      <c r="G6" s="34"/>
      <c r="H6" s="37"/>
      <c r="I6" s="34"/>
      <c r="J6" s="37"/>
      <c r="K6" s="34"/>
      <c r="L6" s="37"/>
      <c r="M6" s="34"/>
      <c r="N6" s="37"/>
      <c r="O6" s="34"/>
      <c r="P6" s="37"/>
      <c r="Q6" s="34"/>
      <c r="R6" s="37"/>
      <c r="S6" s="34"/>
      <c r="T6" s="37"/>
      <c r="U6" s="34"/>
      <c r="V6" s="37"/>
      <c r="W6" s="34"/>
      <c r="X6" s="39"/>
    </row>
    <row r="7" spans="1:24" ht="16.5" thickBot="1" x14ac:dyDescent="0.25">
      <c r="A7" s="63" t="s">
        <v>63</v>
      </c>
      <c r="B7" s="32">
        <f>COUNTA(Répartition!$D$7:$X$7)</f>
        <v>3</v>
      </c>
      <c r="C7" s="45">
        <f>SUM(Répartition!$D$7:$X$7)</f>
        <v>47</v>
      </c>
      <c r="D7" s="37">
        <v>10</v>
      </c>
      <c r="E7" s="34"/>
      <c r="F7" s="37">
        <v>16</v>
      </c>
      <c r="G7" s="34"/>
      <c r="H7" s="37">
        <v>21</v>
      </c>
      <c r="I7" s="34"/>
      <c r="J7" s="37"/>
      <c r="K7" s="34"/>
      <c r="L7" s="37"/>
      <c r="M7" s="34"/>
      <c r="N7" s="37"/>
      <c r="O7" s="34"/>
      <c r="P7" s="37"/>
      <c r="Q7" s="34"/>
      <c r="R7" s="37"/>
      <c r="S7" s="34"/>
      <c r="T7" s="37"/>
      <c r="U7" s="34"/>
      <c r="V7" s="37"/>
      <c r="W7" s="34"/>
      <c r="X7" s="39"/>
    </row>
    <row r="8" spans="1:24" ht="16.5" thickBot="1" x14ac:dyDescent="0.25">
      <c r="A8" s="63" t="s">
        <v>9</v>
      </c>
      <c r="B8" s="32">
        <f>COUNTA(Répartition!$D$8:$X$8)</f>
        <v>0</v>
      </c>
      <c r="C8" s="45">
        <f>SUM(Répartition!$D$8:$X$8)</f>
        <v>0</v>
      </c>
      <c r="D8" s="37"/>
      <c r="E8" s="34"/>
      <c r="F8" s="37"/>
      <c r="G8" s="34"/>
      <c r="H8" s="37"/>
      <c r="I8" s="34"/>
      <c r="J8" s="37"/>
      <c r="K8" s="34"/>
      <c r="L8" s="37"/>
      <c r="M8" s="34"/>
      <c r="N8" s="37"/>
      <c r="O8" s="34"/>
      <c r="P8" s="37"/>
      <c r="Q8" s="34"/>
      <c r="R8" s="37"/>
      <c r="S8" s="34"/>
      <c r="T8" s="37"/>
      <c r="U8" s="34"/>
      <c r="V8" s="37"/>
      <c r="W8" s="34"/>
      <c r="X8" s="39"/>
    </row>
    <row r="9" spans="1:24" ht="16.5" thickBot="1" x14ac:dyDescent="0.25">
      <c r="A9" s="63" t="s">
        <v>37</v>
      </c>
      <c r="B9" s="32">
        <f>COUNTA(Répartition!$D$9:$X$9)</f>
        <v>4</v>
      </c>
      <c r="C9" s="45">
        <f>SUM(Répartition!$D$9:$X$9)</f>
        <v>77</v>
      </c>
      <c r="D9" s="37"/>
      <c r="E9" s="34"/>
      <c r="F9" s="37">
        <v>16</v>
      </c>
      <c r="G9" s="34"/>
      <c r="H9" s="37">
        <v>21</v>
      </c>
      <c r="I9" s="34"/>
      <c r="J9" s="37"/>
      <c r="K9" s="34"/>
      <c r="L9" s="37"/>
      <c r="M9" s="34"/>
      <c r="N9" s="37"/>
      <c r="O9" s="34">
        <v>21</v>
      </c>
      <c r="P9" s="37"/>
      <c r="Q9" s="34">
        <v>19</v>
      </c>
      <c r="R9" s="37"/>
      <c r="S9" s="34"/>
      <c r="T9" s="37"/>
      <c r="U9" s="34"/>
      <c r="V9" s="37"/>
      <c r="W9" s="34"/>
      <c r="X9" s="39"/>
    </row>
    <row r="10" spans="1:24" ht="16.5" thickBot="1" x14ac:dyDescent="0.25">
      <c r="A10" s="63" t="s">
        <v>64</v>
      </c>
      <c r="B10" s="32">
        <f>COUNTA(Répartition!$D$10:$X$10)</f>
        <v>0</v>
      </c>
      <c r="C10" s="45">
        <f>SUM(Répartition!$D$10:$X$10)</f>
        <v>0</v>
      </c>
      <c r="D10" s="37"/>
      <c r="E10" s="34"/>
      <c r="F10" s="37"/>
      <c r="G10" s="34"/>
      <c r="H10" s="37"/>
      <c r="I10" s="34"/>
      <c r="J10" s="37"/>
      <c r="K10" s="34"/>
      <c r="L10" s="37"/>
      <c r="M10" s="34"/>
      <c r="N10" s="37"/>
      <c r="O10" s="34"/>
      <c r="P10" s="37"/>
      <c r="Q10" s="34"/>
      <c r="R10" s="37"/>
      <c r="S10" s="34"/>
      <c r="T10" s="37"/>
      <c r="U10" s="34"/>
      <c r="V10" s="37"/>
      <c r="W10" s="34"/>
      <c r="X10" s="39"/>
    </row>
    <row r="11" spans="1:24" ht="16.5" thickBot="1" x14ac:dyDescent="0.25">
      <c r="A11" s="63" t="s">
        <v>65</v>
      </c>
      <c r="B11" s="32">
        <f>COUNTA(Répartition!$D$11:$X$11)</f>
        <v>2</v>
      </c>
      <c r="C11" s="45">
        <f>SUM(Répartition!$D$11:$X$11)</f>
        <v>31</v>
      </c>
      <c r="D11" s="37"/>
      <c r="E11" s="34"/>
      <c r="F11" s="37"/>
      <c r="G11" s="34"/>
      <c r="H11" s="37">
        <v>21</v>
      </c>
      <c r="I11" s="34"/>
      <c r="J11" s="37"/>
      <c r="K11" s="34"/>
      <c r="L11" s="37"/>
      <c r="M11" s="34"/>
      <c r="N11" s="37"/>
      <c r="O11" s="34"/>
      <c r="P11" s="37"/>
      <c r="Q11" s="34"/>
      <c r="R11" s="37"/>
      <c r="S11" s="34"/>
      <c r="T11" s="37"/>
      <c r="U11" s="34"/>
      <c r="V11" s="37"/>
      <c r="W11" s="34"/>
      <c r="X11" s="39">
        <v>10</v>
      </c>
    </row>
    <row r="12" spans="1:24" ht="16.5" thickBot="1" x14ac:dyDescent="0.25">
      <c r="A12" s="63" t="s">
        <v>10</v>
      </c>
      <c r="B12" s="32">
        <f>COUNTA(Répartition!$D$12:$X$12)</f>
        <v>7</v>
      </c>
      <c r="C12" s="45">
        <f>SUM(Répartition!$D$12:$X$12)</f>
        <v>253</v>
      </c>
      <c r="D12" s="37"/>
      <c r="E12" s="34"/>
      <c r="F12" s="37"/>
      <c r="G12" s="34">
        <v>42.2</v>
      </c>
      <c r="H12" s="37">
        <v>21</v>
      </c>
      <c r="I12" s="34"/>
      <c r="J12" s="37"/>
      <c r="K12" s="34">
        <v>42.2</v>
      </c>
      <c r="L12" s="37">
        <v>42.2</v>
      </c>
      <c r="M12" s="34"/>
      <c r="N12" s="37"/>
      <c r="O12" s="34">
        <v>21</v>
      </c>
      <c r="P12" s="37">
        <v>42.2</v>
      </c>
      <c r="Q12" s="34"/>
      <c r="R12" s="37"/>
      <c r="S12" s="34"/>
      <c r="T12" s="37"/>
      <c r="U12" s="34">
        <v>42.2</v>
      </c>
      <c r="V12" s="37"/>
      <c r="W12" s="34"/>
      <c r="X12" s="39"/>
    </row>
    <row r="13" spans="1:24" ht="16.5" thickBot="1" x14ac:dyDescent="0.25">
      <c r="A13" s="63" t="s">
        <v>66</v>
      </c>
      <c r="B13" s="32">
        <f>COUNTA(Répartition!$D$13:$X$13)</f>
        <v>0</v>
      </c>
      <c r="C13" s="45">
        <f>SUM(Répartition!$D$13:$X$13)</f>
        <v>0</v>
      </c>
      <c r="D13" s="37"/>
      <c r="E13" s="34"/>
      <c r="F13" s="37"/>
      <c r="G13" s="34"/>
      <c r="H13" s="37"/>
      <c r="I13" s="34"/>
      <c r="J13" s="37"/>
      <c r="K13" s="34"/>
      <c r="L13" s="37"/>
      <c r="M13" s="34"/>
      <c r="N13" s="37"/>
      <c r="O13" s="34"/>
      <c r="P13" s="37"/>
      <c r="Q13" s="34"/>
      <c r="R13" s="37"/>
      <c r="S13" s="34"/>
      <c r="T13" s="37"/>
      <c r="U13" s="34"/>
      <c r="V13" s="37"/>
      <c r="W13" s="34"/>
      <c r="X13" s="39"/>
    </row>
    <row r="14" spans="1:24" ht="16.5" thickBot="1" x14ac:dyDescent="0.25">
      <c r="A14" s="63" t="s">
        <v>11</v>
      </c>
      <c r="B14" s="32">
        <f>COUNTA(Répartition!$D$14:$X$14)</f>
        <v>3</v>
      </c>
      <c r="C14" s="45">
        <f>SUM(Répartition!$D$14:$X$14)</f>
        <v>48</v>
      </c>
      <c r="D14" s="37"/>
      <c r="E14" s="34"/>
      <c r="F14" s="37">
        <v>16</v>
      </c>
      <c r="G14" s="34"/>
      <c r="H14" s="37">
        <v>21</v>
      </c>
      <c r="I14" s="34"/>
      <c r="J14" s="37"/>
      <c r="K14" s="34"/>
      <c r="L14" s="37"/>
      <c r="M14" s="34"/>
      <c r="N14" s="37"/>
      <c r="O14" s="34"/>
      <c r="P14" s="37"/>
      <c r="Q14" s="34"/>
      <c r="R14" s="37">
        <v>11</v>
      </c>
      <c r="S14" s="34"/>
      <c r="T14" s="37"/>
      <c r="U14" s="34"/>
      <c r="V14" s="37"/>
      <c r="W14" s="34"/>
      <c r="X14" s="39"/>
    </row>
    <row r="15" spans="1:24" ht="16.5" thickBot="1" x14ac:dyDescent="0.25">
      <c r="A15" s="63" t="s">
        <v>31</v>
      </c>
      <c r="B15" s="32">
        <f>COUNTA(Répartition!$D$15:$X$15)</f>
        <v>3</v>
      </c>
      <c r="C15" s="45">
        <f>SUM(Répartition!$D$15:$X$15)</f>
        <v>54</v>
      </c>
      <c r="D15" s="37"/>
      <c r="E15" s="34"/>
      <c r="F15" s="37"/>
      <c r="G15" s="34"/>
      <c r="H15" s="37">
        <v>21</v>
      </c>
      <c r="I15" s="34"/>
      <c r="J15" s="37"/>
      <c r="K15" s="34"/>
      <c r="L15" s="37"/>
      <c r="M15" s="34"/>
      <c r="N15" s="37"/>
      <c r="O15" s="34"/>
      <c r="P15" s="37"/>
      <c r="Q15" s="34">
        <v>19</v>
      </c>
      <c r="R15" s="37"/>
      <c r="S15" s="34"/>
      <c r="T15" s="37">
        <v>14</v>
      </c>
      <c r="U15" s="34"/>
      <c r="V15" s="37"/>
      <c r="W15" s="34"/>
      <c r="X15" s="39"/>
    </row>
    <row r="16" spans="1:24" ht="16.5" thickBot="1" x14ac:dyDescent="0.25">
      <c r="A16" s="63" t="s">
        <v>15</v>
      </c>
      <c r="B16" s="32">
        <f>COUNTA(Répartition!$D$16:$X$16)</f>
        <v>1</v>
      </c>
      <c r="C16" s="45">
        <f>SUM(Répartition!$D$16:$X$16)</f>
        <v>21</v>
      </c>
      <c r="D16" s="37"/>
      <c r="E16" s="34"/>
      <c r="F16" s="37"/>
      <c r="G16" s="34"/>
      <c r="H16" s="37">
        <v>21</v>
      </c>
      <c r="I16" s="34"/>
      <c r="J16" s="37"/>
      <c r="K16" s="34"/>
      <c r="L16" s="37"/>
      <c r="M16" s="34"/>
      <c r="N16" s="37"/>
      <c r="O16" s="34"/>
      <c r="P16" s="37"/>
      <c r="Q16" s="34"/>
      <c r="R16" s="37"/>
      <c r="S16" s="34"/>
      <c r="T16" s="37"/>
      <c r="U16" s="34"/>
      <c r="V16" s="37"/>
      <c r="W16" s="34"/>
      <c r="X16" s="39"/>
    </row>
    <row r="17" spans="1:24" ht="16.5" thickBot="1" x14ac:dyDescent="0.25">
      <c r="A17" s="63" t="s">
        <v>12</v>
      </c>
      <c r="B17" s="32">
        <f>COUNTA(Répartition!$D$17:$X$17)</f>
        <v>4</v>
      </c>
      <c r="C17" s="45">
        <f>SUM(Répartition!$D$17:$X$17)</f>
        <v>74</v>
      </c>
      <c r="D17" s="37"/>
      <c r="E17" s="34"/>
      <c r="F17" s="37"/>
      <c r="G17" s="34"/>
      <c r="H17" s="37">
        <v>21</v>
      </c>
      <c r="I17" s="34"/>
      <c r="J17" s="37"/>
      <c r="K17" s="34"/>
      <c r="L17" s="37"/>
      <c r="M17" s="34"/>
      <c r="N17" s="37"/>
      <c r="O17" s="34">
        <v>21</v>
      </c>
      <c r="P17" s="37"/>
      <c r="Q17" s="34">
        <v>19</v>
      </c>
      <c r="R17" s="37"/>
      <c r="S17" s="34"/>
      <c r="T17" s="37"/>
      <c r="U17" s="34"/>
      <c r="V17" s="37"/>
      <c r="W17" s="34">
        <v>13</v>
      </c>
      <c r="X17" s="39"/>
    </row>
    <row r="18" spans="1:24" ht="16.5" thickBot="1" x14ac:dyDescent="0.25">
      <c r="A18" s="63" t="s">
        <v>13</v>
      </c>
      <c r="B18" s="32">
        <f>COUNTA(Répartition!$D$18:$X$18)</f>
        <v>3</v>
      </c>
      <c r="C18" s="45">
        <f>SUM(Répartition!$D$18:$X$18)</f>
        <v>47</v>
      </c>
      <c r="D18" s="37">
        <v>10</v>
      </c>
      <c r="E18" s="34"/>
      <c r="F18" s="37">
        <v>16</v>
      </c>
      <c r="G18" s="34"/>
      <c r="H18" s="37">
        <v>21</v>
      </c>
      <c r="I18" s="34"/>
      <c r="J18" s="37"/>
      <c r="K18" s="34"/>
      <c r="L18" s="37"/>
      <c r="M18" s="34"/>
      <c r="N18" s="37"/>
      <c r="O18" s="34"/>
      <c r="P18" s="37"/>
      <c r="Q18" s="34"/>
      <c r="R18" s="37"/>
      <c r="S18" s="34"/>
      <c r="T18" s="37"/>
      <c r="U18" s="34"/>
      <c r="V18" s="37"/>
      <c r="W18" s="34"/>
      <c r="X18" s="39"/>
    </row>
    <row r="19" spans="1:24" ht="16.5" thickBot="1" x14ac:dyDescent="0.25">
      <c r="A19" s="63" t="s">
        <v>67</v>
      </c>
      <c r="B19" s="32">
        <f>COUNTA(Répartition!$D$19:$X$19)</f>
        <v>0</v>
      </c>
      <c r="C19" s="45">
        <f>SUM(Répartition!$D$19:$X$19)</f>
        <v>0</v>
      </c>
      <c r="D19" s="37"/>
      <c r="E19" s="34"/>
      <c r="F19" s="37"/>
      <c r="G19" s="34"/>
      <c r="H19" s="37"/>
      <c r="I19" s="34"/>
      <c r="J19" s="37"/>
      <c r="K19" s="34"/>
      <c r="L19" s="37"/>
      <c r="M19" s="34"/>
      <c r="N19" s="37"/>
      <c r="O19" s="34"/>
      <c r="P19" s="37"/>
      <c r="Q19" s="34"/>
      <c r="R19" s="37"/>
      <c r="S19" s="34"/>
      <c r="T19" s="37"/>
      <c r="U19" s="34"/>
      <c r="V19" s="37"/>
      <c r="W19" s="34"/>
      <c r="X19" s="39"/>
    </row>
    <row r="20" spans="1:24" ht="16.5" thickBot="1" x14ac:dyDescent="0.25">
      <c r="A20" s="63" t="s">
        <v>14</v>
      </c>
      <c r="B20" s="32">
        <f>COUNTA(Répartition!$D$20:$X$20)</f>
        <v>2</v>
      </c>
      <c r="C20" s="45">
        <f>SUM(Répartition!$D$20:$X$20)</f>
        <v>25</v>
      </c>
      <c r="D20" s="37"/>
      <c r="E20" s="34"/>
      <c r="F20" s="37"/>
      <c r="G20" s="34"/>
      <c r="H20" s="37"/>
      <c r="I20" s="34"/>
      <c r="J20" s="37"/>
      <c r="K20" s="34"/>
      <c r="L20" s="37"/>
      <c r="M20" s="34"/>
      <c r="N20" s="37"/>
      <c r="O20" s="34"/>
      <c r="P20" s="37"/>
      <c r="Q20" s="34"/>
      <c r="R20" s="37">
        <v>11</v>
      </c>
      <c r="S20" s="34"/>
      <c r="T20" s="37">
        <v>14</v>
      </c>
      <c r="U20" s="34"/>
      <c r="V20" s="37"/>
      <c r="W20" s="34"/>
      <c r="X20" s="39"/>
    </row>
    <row r="21" spans="1:24" ht="16.5" thickBot="1" x14ac:dyDescent="0.25">
      <c r="A21" s="63" t="s">
        <v>108</v>
      </c>
      <c r="B21" s="32">
        <f>COUNTA(Répartition!$D$21:$X$21)</f>
        <v>1</v>
      </c>
      <c r="C21" s="45">
        <f>SUM(Répartition!$D$21:$X$21)</f>
        <v>17</v>
      </c>
      <c r="D21" s="37"/>
      <c r="E21" s="34"/>
      <c r="F21" s="37"/>
      <c r="G21" s="34"/>
      <c r="H21" s="37"/>
      <c r="I21" s="34"/>
      <c r="J21" s="37"/>
      <c r="K21" s="34"/>
      <c r="L21" s="37"/>
      <c r="M21" s="34"/>
      <c r="N21" s="37"/>
      <c r="O21" s="34"/>
      <c r="P21" s="37"/>
      <c r="Q21" s="34"/>
      <c r="R21" s="37"/>
      <c r="S21" s="34"/>
      <c r="T21" s="37"/>
      <c r="U21" s="34"/>
      <c r="V21" s="37">
        <v>17</v>
      </c>
      <c r="W21" s="34"/>
      <c r="X21" s="39"/>
    </row>
    <row r="22" spans="1:24" ht="16.5" thickBot="1" x14ac:dyDescent="0.25">
      <c r="A22" s="63" t="s">
        <v>16</v>
      </c>
      <c r="B22" s="32">
        <f>COUNTA(Répartition!$D$22:$X$22)</f>
        <v>2</v>
      </c>
      <c r="C22" s="45">
        <f>SUM(Répartition!$D$22:$X$22)</f>
        <v>37</v>
      </c>
      <c r="D22" s="37"/>
      <c r="E22" s="34"/>
      <c r="F22" s="37">
        <v>16</v>
      </c>
      <c r="G22" s="34"/>
      <c r="H22" s="37">
        <v>21</v>
      </c>
      <c r="I22" s="34"/>
      <c r="J22" s="37"/>
      <c r="K22" s="34"/>
      <c r="L22" s="37"/>
      <c r="M22" s="34"/>
      <c r="N22" s="37"/>
      <c r="O22" s="34"/>
      <c r="P22" s="37"/>
      <c r="Q22" s="34"/>
      <c r="R22" s="37"/>
      <c r="S22" s="34"/>
      <c r="T22" s="37"/>
      <c r="U22" s="34"/>
      <c r="V22" s="37"/>
      <c r="W22" s="34"/>
      <c r="X22" s="39"/>
    </row>
    <row r="23" spans="1:24" ht="16.5" thickBot="1" x14ac:dyDescent="0.25">
      <c r="A23" s="63" t="s">
        <v>17</v>
      </c>
      <c r="B23" s="32">
        <f>COUNTA(Répartition!$D$23:$X$23)</f>
        <v>2</v>
      </c>
      <c r="C23" s="45">
        <f>SUM(Répartition!$D$23:$X$23)</f>
        <v>37</v>
      </c>
      <c r="D23" s="37"/>
      <c r="E23" s="34"/>
      <c r="F23" s="37">
        <v>16</v>
      </c>
      <c r="G23" s="34"/>
      <c r="H23" s="37">
        <v>21</v>
      </c>
      <c r="I23" s="34"/>
      <c r="J23" s="37"/>
      <c r="K23" s="34"/>
      <c r="L23" s="37"/>
      <c r="M23" s="34"/>
      <c r="N23" s="37"/>
      <c r="O23" s="34"/>
      <c r="P23" s="37"/>
      <c r="Q23" s="34"/>
      <c r="R23" s="37"/>
      <c r="S23" s="34"/>
      <c r="T23" s="37"/>
      <c r="U23" s="34"/>
      <c r="V23" s="37"/>
      <c r="W23" s="34"/>
      <c r="X23" s="39"/>
    </row>
    <row r="24" spans="1:24" ht="16.5" thickBot="1" x14ac:dyDescent="0.25">
      <c r="A24" s="63" t="s">
        <v>18</v>
      </c>
      <c r="B24" s="32">
        <f>COUNTA(Répartition!$D$24:$X$24)</f>
        <v>1</v>
      </c>
      <c r="C24" s="45">
        <f>SUM(Répartition!$D$24:$X$24)</f>
        <v>21</v>
      </c>
      <c r="D24" s="37"/>
      <c r="E24" s="34"/>
      <c r="F24" s="37"/>
      <c r="G24" s="34"/>
      <c r="H24" s="37"/>
      <c r="I24" s="34"/>
      <c r="J24" s="37"/>
      <c r="K24" s="34"/>
      <c r="L24" s="37"/>
      <c r="M24" s="34">
        <v>21</v>
      </c>
      <c r="N24" s="37"/>
      <c r="O24" s="34"/>
      <c r="P24" s="37"/>
      <c r="Q24" s="34"/>
      <c r="R24" s="37"/>
      <c r="S24" s="34"/>
      <c r="T24" s="37"/>
      <c r="U24" s="34"/>
      <c r="V24" s="37"/>
      <c r="W24" s="34"/>
      <c r="X24" s="39"/>
    </row>
    <row r="25" spans="1:24" ht="16.5" thickBot="1" x14ac:dyDescent="0.25">
      <c r="A25" s="63" t="s">
        <v>19</v>
      </c>
      <c r="B25" s="32">
        <f>COUNTA(Répartition!$D$25:$X$25)</f>
        <v>2</v>
      </c>
      <c r="C25" s="45">
        <f>SUM(Répartition!$D$25:$X$25)</f>
        <v>40</v>
      </c>
      <c r="D25" s="37"/>
      <c r="E25" s="34"/>
      <c r="F25" s="37"/>
      <c r="G25" s="34"/>
      <c r="H25" s="37"/>
      <c r="I25" s="34">
        <v>21</v>
      </c>
      <c r="J25" s="37"/>
      <c r="K25" s="34"/>
      <c r="L25" s="37"/>
      <c r="M25" s="34"/>
      <c r="N25" s="37"/>
      <c r="O25" s="34"/>
      <c r="P25" s="37"/>
      <c r="Q25" s="34">
        <v>19</v>
      </c>
      <c r="R25" s="37"/>
      <c r="S25" s="34"/>
      <c r="T25" s="37"/>
      <c r="U25" s="34"/>
      <c r="V25" s="37"/>
      <c r="W25" s="34"/>
      <c r="X25" s="39"/>
    </row>
    <row r="26" spans="1:24" ht="16.5" thickBot="1" x14ac:dyDescent="0.25">
      <c r="A26" s="63" t="s">
        <v>20</v>
      </c>
      <c r="B26" s="32">
        <f>COUNTA(Répartition!$D$26:$X$26)</f>
        <v>2</v>
      </c>
      <c r="C26" s="45">
        <f>SUM(Répartition!$D$26:$X$26)</f>
        <v>26</v>
      </c>
      <c r="D26" s="37">
        <v>10</v>
      </c>
      <c r="E26" s="34"/>
      <c r="F26" s="37">
        <v>16</v>
      </c>
      <c r="G26" s="34"/>
      <c r="H26" s="37"/>
      <c r="I26" s="34"/>
      <c r="J26" s="37"/>
      <c r="K26" s="34"/>
      <c r="L26" s="37"/>
      <c r="M26" s="34"/>
      <c r="N26" s="37"/>
      <c r="O26" s="34"/>
      <c r="P26" s="37"/>
      <c r="Q26" s="34"/>
      <c r="R26" s="37"/>
      <c r="S26" s="34"/>
      <c r="T26" s="37"/>
      <c r="U26" s="34"/>
      <c r="V26" s="37"/>
      <c r="W26" s="34"/>
      <c r="X26" s="39"/>
    </row>
    <row r="27" spans="1:24" ht="16.5" thickBot="1" x14ac:dyDescent="0.25">
      <c r="A27" s="63" t="s">
        <v>68</v>
      </c>
      <c r="B27" s="32">
        <f>COUNTA(Répartition!$D$27:$X$27)</f>
        <v>0</v>
      </c>
      <c r="C27" s="45">
        <f>SUM(Répartition!$D$27:$X$27)</f>
        <v>0</v>
      </c>
      <c r="D27" s="37"/>
      <c r="E27" s="34"/>
      <c r="F27" s="37"/>
      <c r="G27" s="34"/>
      <c r="H27" s="37"/>
      <c r="I27" s="34"/>
      <c r="J27" s="37"/>
      <c r="K27" s="34"/>
      <c r="L27" s="37"/>
      <c r="M27" s="34"/>
      <c r="N27" s="37"/>
      <c r="O27" s="34"/>
      <c r="P27" s="37"/>
      <c r="Q27" s="34"/>
      <c r="R27" s="37"/>
      <c r="S27" s="34"/>
      <c r="T27" s="37"/>
      <c r="U27" s="34"/>
      <c r="V27" s="37"/>
      <c r="W27" s="34"/>
      <c r="X27" s="39"/>
    </row>
    <row r="28" spans="1:24" ht="16.5" thickBot="1" x14ac:dyDescent="0.25">
      <c r="A28" s="63" t="s">
        <v>39</v>
      </c>
      <c r="B28" s="32">
        <f>COUNTA(Répartition!$D$28:$X$28)</f>
        <v>5</v>
      </c>
      <c r="C28" s="45">
        <f>SUM(Répartition!$D$28:$X$28)</f>
        <v>81</v>
      </c>
      <c r="D28" s="37"/>
      <c r="E28" s="34"/>
      <c r="F28" s="37">
        <v>16</v>
      </c>
      <c r="G28" s="34"/>
      <c r="H28" s="37">
        <v>21</v>
      </c>
      <c r="I28" s="34"/>
      <c r="J28" s="37"/>
      <c r="K28" s="34"/>
      <c r="L28" s="37"/>
      <c r="M28" s="34"/>
      <c r="N28" s="37">
        <v>12</v>
      </c>
      <c r="O28" s="34"/>
      <c r="P28" s="37"/>
      <c r="Q28" s="34">
        <v>19</v>
      </c>
      <c r="R28" s="37"/>
      <c r="S28" s="34"/>
      <c r="T28" s="37"/>
      <c r="U28" s="34"/>
      <c r="V28" s="37"/>
      <c r="W28" s="34">
        <v>13</v>
      </c>
      <c r="X28" s="39"/>
    </row>
    <row r="29" spans="1:24" ht="16.5" thickBot="1" x14ac:dyDescent="0.25">
      <c r="A29" s="63" t="s">
        <v>21</v>
      </c>
      <c r="B29" s="32">
        <f>COUNTA(Répartition!$D$29:$X$29)</f>
        <v>0</v>
      </c>
      <c r="C29" s="45">
        <f>SUM(Répartition!$D$29:$X$29)</f>
        <v>0</v>
      </c>
      <c r="D29" s="37"/>
      <c r="E29" s="34"/>
      <c r="F29" s="37"/>
      <c r="G29" s="34"/>
      <c r="H29" s="37"/>
      <c r="I29" s="34"/>
      <c r="J29" s="37"/>
      <c r="K29" s="34"/>
      <c r="L29" s="37"/>
      <c r="M29" s="34"/>
      <c r="N29" s="37"/>
      <c r="O29" s="34"/>
      <c r="P29" s="37"/>
      <c r="Q29" s="34"/>
      <c r="R29" s="37"/>
      <c r="S29" s="34"/>
      <c r="T29" s="37"/>
      <c r="U29" s="34"/>
      <c r="V29" s="37"/>
      <c r="W29" s="34"/>
      <c r="X29" s="39"/>
    </row>
    <row r="30" spans="1:24" ht="16.5" thickBot="1" x14ac:dyDescent="0.25">
      <c r="A30" s="63" t="s">
        <v>22</v>
      </c>
      <c r="B30" s="32">
        <f>COUNTA(Répartition!$D$30:$X$30)</f>
        <v>0</v>
      </c>
      <c r="C30" s="45">
        <f>SUM(Répartition!$D$30:$X$30)</f>
        <v>0</v>
      </c>
      <c r="D30" s="37"/>
      <c r="E30" s="34"/>
      <c r="F30" s="37"/>
      <c r="G30" s="34"/>
      <c r="H30" s="37"/>
      <c r="I30" s="34"/>
      <c r="J30" s="37"/>
      <c r="K30" s="34"/>
      <c r="L30" s="37"/>
      <c r="M30" s="34"/>
      <c r="N30" s="37"/>
      <c r="O30" s="34"/>
      <c r="P30" s="37"/>
      <c r="Q30" s="34"/>
      <c r="R30" s="37"/>
      <c r="S30" s="34"/>
      <c r="T30" s="37"/>
      <c r="U30" s="34"/>
      <c r="V30" s="37"/>
      <c r="W30" s="34"/>
      <c r="X30" s="39"/>
    </row>
    <row r="31" spans="1:24" ht="16.5" thickBot="1" x14ac:dyDescent="0.25">
      <c r="A31" s="63" t="s">
        <v>32</v>
      </c>
      <c r="B31" s="32">
        <f>COUNTA(Répartition!$D$31:$X$31)</f>
        <v>6</v>
      </c>
      <c r="C31" s="45">
        <f>SUM(Répartition!$D$31:$X$31)</f>
        <v>126</v>
      </c>
      <c r="D31" s="37"/>
      <c r="E31" s="34">
        <v>23</v>
      </c>
      <c r="F31" s="37"/>
      <c r="G31" s="34"/>
      <c r="H31" s="37">
        <v>21</v>
      </c>
      <c r="I31" s="34"/>
      <c r="J31" s="37">
        <v>21</v>
      </c>
      <c r="K31" s="34"/>
      <c r="L31" s="37"/>
      <c r="M31" s="34"/>
      <c r="N31" s="37"/>
      <c r="O31" s="34">
        <v>21</v>
      </c>
      <c r="P31" s="37"/>
      <c r="Q31" s="34">
        <v>19</v>
      </c>
      <c r="R31" s="37"/>
      <c r="S31" s="34">
        <v>21</v>
      </c>
      <c r="T31" s="37"/>
      <c r="U31" s="34"/>
      <c r="V31" s="37"/>
      <c r="W31" s="34"/>
      <c r="X31" s="39"/>
    </row>
    <row r="32" spans="1:24" ht="16.5" thickBot="1" x14ac:dyDescent="0.25">
      <c r="A32" s="63" t="s">
        <v>23</v>
      </c>
      <c r="B32" s="32">
        <f>COUNTA(Répartition!$D$32:$X$32)</f>
        <v>1</v>
      </c>
      <c r="C32" s="45">
        <f>SUM(Répartition!$D$32:$X$32)</f>
        <v>16</v>
      </c>
      <c r="D32" s="37"/>
      <c r="E32" s="34"/>
      <c r="F32" s="37">
        <v>16</v>
      </c>
      <c r="G32" s="34"/>
      <c r="H32" s="37"/>
      <c r="I32" s="34"/>
      <c r="J32" s="37"/>
      <c r="K32" s="34"/>
      <c r="L32" s="37"/>
      <c r="M32" s="34"/>
      <c r="N32" s="37"/>
      <c r="O32" s="34"/>
      <c r="P32" s="37"/>
      <c r="Q32" s="34"/>
      <c r="R32" s="37"/>
      <c r="S32" s="34"/>
      <c r="T32" s="37"/>
      <c r="U32" s="34"/>
      <c r="V32" s="37"/>
      <c r="W32" s="34"/>
      <c r="X32" s="39"/>
    </row>
    <row r="33" spans="1:24" ht="16.5" thickBot="1" x14ac:dyDescent="0.25">
      <c r="A33" s="63" t="s">
        <v>24</v>
      </c>
      <c r="B33" s="32">
        <f>COUNTA(Répartition!$D$33:$X$33)</f>
        <v>1</v>
      </c>
      <c r="C33" s="45">
        <f>SUM(Répartition!$D$33:$X$33)</f>
        <v>21</v>
      </c>
      <c r="D33" s="37"/>
      <c r="E33" s="34"/>
      <c r="F33" s="37"/>
      <c r="G33" s="34"/>
      <c r="H33" s="37"/>
      <c r="I33" s="34"/>
      <c r="J33" s="37"/>
      <c r="K33" s="34"/>
      <c r="L33" s="37"/>
      <c r="M33" s="34">
        <v>21</v>
      </c>
      <c r="N33" s="37"/>
      <c r="O33" s="34"/>
      <c r="P33" s="37"/>
      <c r="Q33" s="34"/>
      <c r="R33" s="37"/>
      <c r="S33" s="34"/>
      <c r="T33" s="37"/>
      <c r="U33" s="34"/>
      <c r="V33" s="37"/>
      <c r="W33" s="34"/>
      <c r="X33" s="39"/>
    </row>
    <row r="34" spans="1:24" ht="16.5" thickBot="1" x14ac:dyDescent="0.25">
      <c r="A34" s="63" t="s">
        <v>69</v>
      </c>
      <c r="B34" s="32">
        <f>COUNTA(Répartition!$D$34:$X$34)</f>
        <v>0</v>
      </c>
      <c r="C34" s="45">
        <f>SUM(Répartition!$D$34:$X$34)</f>
        <v>0</v>
      </c>
      <c r="D34" s="37"/>
      <c r="E34" s="34"/>
      <c r="F34" s="37"/>
      <c r="G34" s="34"/>
      <c r="H34" s="37"/>
      <c r="I34" s="34"/>
      <c r="J34" s="37"/>
      <c r="K34" s="34"/>
      <c r="L34" s="37"/>
      <c r="M34" s="34"/>
      <c r="N34" s="37"/>
      <c r="O34" s="34"/>
      <c r="P34" s="37"/>
      <c r="Q34" s="34"/>
      <c r="R34" s="37"/>
      <c r="S34" s="34"/>
      <c r="T34" s="37"/>
      <c r="U34" s="34"/>
      <c r="V34" s="37"/>
      <c r="W34" s="34"/>
      <c r="X34" s="39"/>
    </row>
    <row r="35" spans="1:24" ht="16.5" thickBot="1" x14ac:dyDescent="0.25">
      <c r="A35" s="63" t="s">
        <v>25</v>
      </c>
      <c r="B35" s="32">
        <f>COUNTA(Répartition!$D$35:$X$35)</f>
        <v>2</v>
      </c>
      <c r="C35" s="45">
        <f>SUM(Répartition!$D$35:$X$35)</f>
        <v>37</v>
      </c>
      <c r="D35" s="37"/>
      <c r="E35" s="34"/>
      <c r="F35" s="37">
        <v>16</v>
      </c>
      <c r="G35" s="34"/>
      <c r="H35" s="37">
        <v>21</v>
      </c>
      <c r="I35" s="34"/>
      <c r="J35" s="37"/>
      <c r="K35" s="34"/>
      <c r="L35" s="37"/>
      <c r="M35" s="34"/>
      <c r="N35" s="37"/>
      <c r="O35" s="34"/>
      <c r="P35" s="37"/>
      <c r="Q35" s="34"/>
      <c r="R35" s="37"/>
      <c r="S35" s="34"/>
      <c r="T35" s="37"/>
      <c r="U35" s="34"/>
      <c r="V35" s="37"/>
      <c r="W35" s="34"/>
      <c r="X35" s="39"/>
    </row>
    <row r="36" spans="1:24" ht="16.5" thickBot="1" x14ac:dyDescent="0.25">
      <c r="A36" s="63" t="s">
        <v>26</v>
      </c>
      <c r="B36" s="32">
        <f>COUNTA(Répartition!$D$36:$X$36)</f>
        <v>6</v>
      </c>
      <c r="C36" s="45">
        <f>SUM(Répartition!$D$36:$X$36)</f>
        <v>126</v>
      </c>
      <c r="D36" s="37"/>
      <c r="E36" s="34">
        <v>23</v>
      </c>
      <c r="F36" s="37"/>
      <c r="G36" s="34"/>
      <c r="H36" s="37">
        <v>21</v>
      </c>
      <c r="I36" s="34"/>
      <c r="J36" s="37">
        <v>21</v>
      </c>
      <c r="K36" s="34"/>
      <c r="L36" s="37"/>
      <c r="M36" s="34"/>
      <c r="N36" s="37"/>
      <c r="O36" s="34">
        <v>21</v>
      </c>
      <c r="P36" s="37"/>
      <c r="Q36" s="34">
        <v>19</v>
      </c>
      <c r="R36" s="37"/>
      <c r="S36" s="34">
        <v>21</v>
      </c>
      <c r="T36" s="37"/>
      <c r="U36" s="34"/>
      <c r="V36" s="37"/>
      <c r="W36" s="34"/>
      <c r="X36" s="39"/>
    </row>
    <row r="37" spans="1:24" ht="16.5" thickBot="1" x14ac:dyDescent="0.25">
      <c r="A37" s="63" t="s">
        <v>70</v>
      </c>
      <c r="B37" s="32">
        <f>COUNTA(Répartition!$D$37:$X$37)</f>
        <v>0</v>
      </c>
      <c r="C37" s="45">
        <f>SUM(Répartition!$D$37:$X$37)</f>
        <v>0</v>
      </c>
      <c r="D37" s="37"/>
      <c r="E37" s="34"/>
      <c r="F37" s="37"/>
      <c r="G37" s="34"/>
      <c r="H37" s="37"/>
      <c r="I37" s="34"/>
      <c r="J37" s="37"/>
      <c r="K37" s="34"/>
      <c r="L37" s="37"/>
      <c r="M37" s="34"/>
      <c r="N37" s="37"/>
      <c r="O37" s="34"/>
      <c r="P37" s="37"/>
      <c r="Q37" s="34"/>
      <c r="R37" s="37"/>
      <c r="S37" s="34"/>
      <c r="T37" s="37"/>
      <c r="U37" s="34"/>
      <c r="V37" s="37"/>
      <c r="W37" s="34"/>
      <c r="X37" s="39"/>
    </row>
    <row r="38" spans="1:24" ht="16.5" thickBot="1" x14ac:dyDescent="0.25">
      <c r="A38" s="63" t="s">
        <v>27</v>
      </c>
      <c r="B38" s="32">
        <f>COUNTA(Répartition!$D$38:$X$38)</f>
        <v>0</v>
      </c>
      <c r="C38" s="45">
        <f>SUM(Répartition!$D$38:$X$38)</f>
        <v>0</v>
      </c>
      <c r="D38" s="37"/>
      <c r="E38" s="34"/>
      <c r="F38" s="37"/>
      <c r="G38" s="34"/>
      <c r="H38" s="37"/>
      <c r="I38" s="34"/>
      <c r="J38" s="37"/>
      <c r="K38" s="34"/>
      <c r="L38" s="37"/>
      <c r="M38" s="34"/>
      <c r="N38" s="37"/>
      <c r="O38" s="34"/>
      <c r="P38" s="37"/>
      <c r="Q38" s="34"/>
      <c r="R38" s="37"/>
      <c r="S38" s="34"/>
      <c r="T38" s="37"/>
      <c r="U38" s="34"/>
      <c r="V38" s="37"/>
      <c r="W38" s="34"/>
      <c r="X38" s="39"/>
    </row>
    <row r="39" spans="1:24" ht="16.5" thickBot="1" x14ac:dyDescent="0.25">
      <c r="A39" s="63" t="s">
        <v>28</v>
      </c>
      <c r="B39" s="32">
        <f>COUNTA(Répartition!$D$39:$X$39)</f>
        <v>2</v>
      </c>
      <c r="C39" s="45">
        <f>SUM(Répartition!$D$39:$X$39)</f>
        <v>37</v>
      </c>
      <c r="D39" s="37"/>
      <c r="E39" s="34"/>
      <c r="F39" s="37">
        <v>16</v>
      </c>
      <c r="G39" s="34"/>
      <c r="H39" s="37">
        <v>21</v>
      </c>
      <c r="I39" s="34"/>
      <c r="J39" s="37"/>
      <c r="K39" s="34"/>
      <c r="L39" s="37"/>
      <c r="M39" s="34"/>
      <c r="N39" s="37"/>
      <c r="O39" s="34"/>
      <c r="P39" s="37"/>
      <c r="Q39" s="34"/>
      <c r="R39" s="37"/>
      <c r="S39" s="34"/>
      <c r="T39" s="37"/>
      <c r="U39" s="34"/>
      <c r="V39" s="37"/>
      <c r="W39" s="34"/>
      <c r="X39" s="39"/>
    </row>
    <row r="40" spans="1:24" ht="16.5" thickBot="1" x14ac:dyDescent="0.25">
      <c r="A40" s="63" t="s">
        <v>29</v>
      </c>
      <c r="B40" s="32">
        <f>COUNTA(Répartition!$D$40:$X$40)</f>
        <v>1</v>
      </c>
      <c r="C40" s="45">
        <f>SUM(Répartition!$D$40:$X$40)</f>
        <v>21</v>
      </c>
      <c r="D40" s="37"/>
      <c r="E40" s="34"/>
      <c r="F40" s="37"/>
      <c r="G40" s="34"/>
      <c r="H40" s="37">
        <v>21</v>
      </c>
      <c r="I40" s="34"/>
      <c r="J40" s="37"/>
      <c r="K40" s="34"/>
      <c r="L40" s="37"/>
      <c r="M40" s="34"/>
      <c r="N40" s="37"/>
      <c r="O40" s="34"/>
      <c r="P40" s="37"/>
      <c r="Q40" s="34"/>
      <c r="R40" s="37"/>
      <c r="S40" s="34"/>
      <c r="T40" s="37"/>
      <c r="U40" s="34"/>
      <c r="V40" s="37"/>
      <c r="W40" s="34"/>
      <c r="X40" s="39"/>
    </row>
    <row r="41" spans="1:24" ht="16.5" thickBot="1" x14ac:dyDescent="0.25">
      <c r="A41" s="63" t="s">
        <v>71</v>
      </c>
      <c r="B41" s="32">
        <f>COUNTA(Répartition!$D$41:$X$41)</f>
        <v>1</v>
      </c>
      <c r="C41" s="45">
        <f>SUM(Répartition!$D$41:$X$41)</f>
        <v>17</v>
      </c>
      <c r="D41" s="37"/>
      <c r="E41" s="34"/>
      <c r="F41" s="37"/>
      <c r="G41" s="34"/>
      <c r="H41" s="37"/>
      <c r="I41" s="34"/>
      <c r="J41" s="37"/>
      <c r="K41" s="34"/>
      <c r="L41" s="37"/>
      <c r="M41" s="34"/>
      <c r="N41" s="37"/>
      <c r="O41" s="34"/>
      <c r="P41" s="37"/>
      <c r="Q41" s="34"/>
      <c r="R41" s="37"/>
      <c r="S41" s="34"/>
      <c r="T41" s="37"/>
      <c r="U41" s="34"/>
      <c r="V41" s="37">
        <v>17</v>
      </c>
      <c r="W41" s="34"/>
      <c r="X41" s="39"/>
    </row>
    <row r="42" spans="1:24" ht="16.5" thickBot="1" x14ac:dyDescent="0.25">
      <c r="A42" s="63" t="s">
        <v>30</v>
      </c>
      <c r="B42" s="32">
        <f>COUNTA(Répartition!$D$42:$X$42)</f>
        <v>4</v>
      </c>
      <c r="C42" s="45">
        <f>SUM(Répartition!$D$42:$X$42)</f>
        <v>103.2</v>
      </c>
      <c r="D42" s="37"/>
      <c r="E42" s="34"/>
      <c r="F42" s="37"/>
      <c r="G42" s="34"/>
      <c r="H42" s="37">
        <v>21</v>
      </c>
      <c r="I42" s="34"/>
      <c r="J42" s="37"/>
      <c r="K42" s="34"/>
      <c r="L42" s="37">
        <v>42.2</v>
      </c>
      <c r="M42" s="34"/>
      <c r="N42" s="37"/>
      <c r="O42" s="34">
        <v>21</v>
      </c>
      <c r="P42" s="37"/>
      <c r="Q42" s="34">
        <v>19</v>
      </c>
      <c r="R42" s="37"/>
      <c r="S42" s="34"/>
      <c r="T42" s="37"/>
      <c r="U42" s="34"/>
      <c r="V42" s="37"/>
      <c r="W42" s="34"/>
      <c r="X42" s="39"/>
    </row>
    <row r="43" spans="1:24" ht="15.75" x14ac:dyDescent="0.2">
      <c r="A43" s="64" t="s">
        <v>73</v>
      </c>
      <c r="B43" s="32">
        <f>COUNTA(Répartition!$D$43:$X$43)</f>
        <v>2</v>
      </c>
      <c r="C43" s="45">
        <f>SUM(Répartition!$D$43:$X$43)</f>
        <v>26</v>
      </c>
      <c r="D43" s="38"/>
      <c r="E43" s="35"/>
      <c r="F43" s="38">
        <v>16</v>
      </c>
      <c r="G43" s="35"/>
      <c r="H43" s="38"/>
      <c r="I43" s="35"/>
      <c r="J43" s="38"/>
      <c r="K43" s="35"/>
      <c r="L43" s="38"/>
      <c r="M43" s="35"/>
      <c r="N43" s="38"/>
      <c r="O43" s="35"/>
      <c r="P43" s="38"/>
      <c r="Q43" s="35"/>
      <c r="R43" s="38"/>
      <c r="S43" s="35"/>
      <c r="T43" s="38"/>
      <c r="U43" s="35"/>
      <c r="V43" s="38"/>
      <c r="W43" s="35"/>
      <c r="X43" s="39">
        <v>10</v>
      </c>
    </row>
  </sheetData>
  <phoneticPr fontId="16" type="noConversion"/>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H34"/>
  <sheetViews>
    <sheetView workbookViewId="0">
      <selection activeCell="B12" sqref="B12"/>
    </sheetView>
  </sheetViews>
  <sheetFormatPr baseColWidth="10" defaultRowHeight="14.25" x14ac:dyDescent="0.2"/>
  <cols>
    <col min="1" max="1" width="35.625" customWidth="1"/>
    <col min="2" max="2" width="27.125" style="1" bestFit="1" customWidth="1"/>
    <col min="3" max="3" width="18.125" style="2" customWidth="1"/>
    <col min="4" max="4" width="18.125" style="17" customWidth="1"/>
    <col min="5" max="5" width="10.75" customWidth="1"/>
    <col min="6" max="6" width="12.5" customWidth="1"/>
    <col min="7" max="7" width="22.75" customWidth="1"/>
    <col min="8" max="15" width="10.75" customWidth="1"/>
  </cols>
  <sheetData>
    <row r="1" spans="1:8" ht="28.5" customHeight="1" x14ac:dyDescent="0.2">
      <c r="A1" s="73" t="s">
        <v>0</v>
      </c>
      <c r="B1" s="75" t="s">
        <v>3</v>
      </c>
      <c r="C1" s="75" t="s">
        <v>5</v>
      </c>
      <c r="D1" s="77" t="s">
        <v>38</v>
      </c>
      <c r="E1" s="75" t="s">
        <v>2</v>
      </c>
      <c r="F1" s="71" t="s">
        <v>1</v>
      </c>
      <c r="G1" s="72"/>
      <c r="H1" s="69" t="s">
        <v>4</v>
      </c>
    </row>
    <row r="2" spans="1:8" ht="28.5" customHeight="1" thickBot="1" x14ac:dyDescent="0.25">
      <c r="A2" s="74"/>
      <c r="B2" s="76"/>
      <c r="C2" s="76"/>
      <c r="D2" s="78"/>
      <c r="E2" s="76"/>
      <c r="F2" s="7" t="s">
        <v>35</v>
      </c>
      <c r="G2" s="8" t="s">
        <v>36</v>
      </c>
      <c r="H2" s="70"/>
    </row>
    <row r="3" spans="1:8" ht="25.15" customHeight="1" x14ac:dyDescent="0.2">
      <c r="A3" s="6" t="s">
        <v>40</v>
      </c>
      <c r="B3" s="6" t="s">
        <v>41</v>
      </c>
      <c r="C3" s="5">
        <v>60</v>
      </c>
      <c r="D3" s="15">
        <v>45184</v>
      </c>
      <c r="E3" s="3">
        <v>10</v>
      </c>
      <c r="F3" s="3">
        <v>2</v>
      </c>
      <c r="G3" s="29" t="s">
        <v>54</v>
      </c>
      <c r="H3" s="4">
        <f t="shared" ref="H3:H23" si="0">E3*F3</f>
        <v>20</v>
      </c>
    </row>
    <row r="4" spans="1:8" ht="25.15" customHeight="1" x14ac:dyDescent="0.2">
      <c r="A4" s="18" t="s">
        <v>80</v>
      </c>
      <c r="B4" s="18" t="s">
        <v>81</v>
      </c>
      <c r="C4" s="19" t="s">
        <v>75</v>
      </c>
      <c r="D4" s="20">
        <v>45192</v>
      </c>
      <c r="E4" s="25">
        <v>23</v>
      </c>
      <c r="F4" s="25">
        <v>2</v>
      </c>
      <c r="G4" s="30" t="s">
        <v>82</v>
      </c>
      <c r="H4" s="4">
        <f t="shared" si="0"/>
        <v>46</v>
      </c>
    </row>
    <row r="5" spans="1:8" ht="25.15" customHeight="1" x14ac:dyDescent="0.2">
      <c r="A5" s="18" t="s">
        <v>33</v>
      </c>
      <c r="B5" s="18" t="s">
        <v>34</v>
      </c>
      <c r="C5" s="19">
        <v>60</v>
      </c>
      <c r="D5" s="20">
        <v>45193</v>
      </c>
      <c r="E5" s="25">
        <v>16</v>
      </c>
      <c r="F5" s="25">
        <v>13</v>
      </c>
      <c r="G5" s="30" t="s">
        <v>78</v>
      </c>
      <c r="H5" s="4">
        <f t="shared" si="0"/>
        <v>208</v>
      </c>
    </row>
    <row r="6" spans="1:8" ht="25.15" customHeight="1" x14ac:dyDescent="0.2">
      <c r="A6" s="18" t="s">
        <v>42</v>
      </c>
      <c r="B6" s="18" t="s">
        <v>43</v>
      </c>
      <c r="C6" s="19">
        <v>76</v>
      </c>
      <c r="D6" s="20">
        <v>45193</v>
      </c>
      <c r="E6" s="25">
        <v>42.2</v>
      </c>
      <c r="F6" s="25">
        <v>1</v>
      </c>
      <c r="G6" s="30" t="s">
        <v>55</v>
      </c>
      <c r="H6" s="4">
        <f t="shared" si="0"/>
        <v>42.2</v>
      </c>
    </row>
    <row r="7" spans="1:8" ht="25.15" customHeight="1" x14ac:dyDescent="0.2">
      <c r="A7" s="18" t="s">
        <v>44</v>
      </c>
      <c r="B7" s="18" t="s">
        <v>45</v>
      </c>
      <c r="C7" s="19">
        <v>60</v>
      </c>
      <c r="D7" s="20">
        <v>45200</v>
      </c>
      <c r="E7" s="25">
        <v>16</v>
      </c>
      <c r="F7" s="25">
        <v>23</v>
      </c>
      <c r="G7" s="30" t="s">
        <v>79</v>
      </c>
      <c r="H7" s="4">
        <f t="shared" si="0"/>
        <v>368</v>
      </c>
    </row>
    <row r="8" spans="1:8" ht="25.15" customHeight="1" x14ac:dyDescent="0.2">
      <c r="A8" s="18" t="s">
        <v>77</v>
      </c>
      <c r="B8" s="18" t="s">
        <v>74</v>
      </c>
      <c r="C8" s="19" t="s">
        <v>75</v>
      </c>
      <c r="D8" s="20">
        <v>45200</v>
      </c>
      <c r="E8" s="25">
        <v>21</v>
      </c>
      <c r="F8" s="25">
        <v>1</v>
      </c>
      <c r="G8" s="30" t="s">
        <v>76</v>
      </c>
      <c r="H8" s="26">
        <f t="shared" si="0"/>
        <v>21</v>
      </c>
    </row>
    <row r="9" spans="1:8" ht="25.15" customHeight="1" x14ac:dyDescent="0.2">
      <c r="A9" s="18" t="s">
        <v>83</v>
      </c>
      <c r="B9" s="18" t="s">
        <v>49</v>
      </c>
      <c r="C9" s="19">
        <v>80</v>
      </c>
      <c r="D9" s="20">
        <v>45213</v>
      </c>
      <c r="E9" s="25">
        <v>21</v>
      </c>
      <c r="F9" s="25">
        <v>2</v>
      </c>
      <c r="G9" s="30" t="s">
        <v>56</v>
      </c>
      <c r="H9" s="26">
        <f t="shared" si="0"/>
        <v>42</v>
      </c>
    </row>
    <row r="10" spans="1:8" ht="25.15" customHeight="1" x14ac:dyDescent="0.2">
      <c r="A10" s="18" t="s">
        <v>46</v>
      </c>
      <c r="B10" s="18" t="s">
        <v>49</v>
      </c>
      <c r="C10" s="19">
        <v>80</v>
      </c>
      <c r="D10" s="20">
        <v>45213</v>
      </c>
      <c r="E10" s="25">
        <v>42.2</v>
      </c>
      <c r="F10" s="25">
        <v>1</v>
      </c>
      <c r="G10" s="30" t="s">
        <v>55</v>
      </c>
      <c r="H10" s="26">
        <f t="shared" si="0"/>
        <v>42.2</v>
      </c>
    </row>
    <row r="11" spans="1:8" ht="25.15" customHeight="1" x14ac:dyDescent="0.2">
      <c r="A11" s="18" t="s">
        <v>47</v>
      </c>
      <c r="B11" s="18" t="s">
        <v>50</v>
      </c>
      <c r="C11" s="19">
        <v>27</v>
      </c>
      <c r="D11" s="20">
        <v>45214</v>
      </c>
      <c r="E11" s="25">
        <v>42.2</v>
      </c>
      <c r="F11" s="25">
        <v>2</v>
      </c>
      <c r="G11" s="30" t="s">
        <v>57</v>
      </c>
      <c r="H11" s="26">
        <f t="shared" si="0"/>
        <v>84.4</v>
      </c>
    </row>
    <row r="12" spans="1:8" ht="25.15" customHeight="1" x14ac:dyDescent="0.2">
      <c r="A12" s="18" t="s">
        <v>48</v>
      </c>
      <c r="B12" s="18" t="s">
        <v>51</v>
      </c>
      <c r="C12" s="19">
        <v>89</v>
      </c>
      <c r="D12" s="20">
        <v>45220</v>
      </c>
      <c r="E12" s="25">
        <v>21</v>
      </c>
      <c r="F12" s="25">
        <v>2</v>
      </c>
      <c r="G12" s="30" t="s">
        <v>58</v>
      </c>
      <c r="H12" s="26">
        <f t="shared" si="0"/>
        <v>42</v>
      </c>
    </row>
    <row r="13" spans="1:8" ht="25.15" customHeight="1" x14ac:dyDescent="0.2">
      <c r="A13" s="18" t="s">
        <v>59</v>
      </c>
      <c r="B13" s="18" t="s">
        <v>60</v>
      </c>
      <c r="C13" s="19">
        <v>60</v>
      </c>
      <c r="D13" s="20">
        <v>45228</v>
      </c>
      <c r="E13" s="25">
        <v>12</v>
      </c>
      <c r="F13" s="25">
        <v>1</v>
      </c>
      <c r="G13" s="30" t="s">
        <v>61</v>
      </c>
      <c r="H13" s="26">
        <f t="shared" si="0"/>
        <v>12</v>
      </c>
    </row>
    <row r="14" spans="1:8" ht="25.15" customHeight="1" x14ac:dyDescent="0.2">
      <c r="A14" s="18" t="s">
        <v>52</v>
      </c>
      <c r="B14" s="18" t="s">
        <v>53</v>
      </c>
      <c r="C14" s="19">
        <v>60</v>
      </c>
      <c r="D14" s="20">
        <v>45231</v>
      </c>
      <c r="E14" s="25">
        <v>21</v>
      </c>
      <c r="F14" s="25">
        <v>5</v>
      </c>
      <c r="G14" s="30" t="s">
        <v>72</v>
      </c>
      <c r="H14" s="26">
        <f t="shared" si="0"/>
        <v>105</v>
      </c>
    </row>
    <row r="15" spans="1:8" ht="25.15" customHeight="1" x14ac:dyDescent="0.2">
      <c r="A15" s="18" t="s">
        <v>84</v>
      </c>
      <c r="B15" s="18" t="s">
        <v>88</v>
      </c>
      <c r="C15" s="19">
        <v>14</v>
      </c>
      <c r="D15" s="20">
        <v>45249</v>
      </c>
      <c r="E15" s="25">
        <v>42.2</v>
      </c>
      <c r="F15" s="25">
        <v>1</v>
      </c>
      <c r="G15" s="30" t="s">
        <v>92</v>
      </c>
      <c r="H15" s="26">
        <f t="shared" si="0"/>
        <v>42.2</v>
      </c>
    </row>
    <row r="16" spans="1:8" ht="25.15" customHeight="1" x14ac:dyDescent="0.2">
      <c r="A16" s="18" t="s">
        <v>85</v>
      </c>
      <c r="B16" s="18" t="s">
        <v>89</v>
      </c>
      <c r="C16" s="19">
        <v>60</v>
      </c>
      <c r="D16" s="20">
        <v>45249</v>
      </c>
      <c r="E16" s="25">
        <v>19</v>
      </c>
      <c r="F16" s="25">
        <v>8</v>
      </c>
      <c r="G16" s="30" t="s">
        <v>94</v>
      </c>
      <c r="H16" s="26">
        <f t="shared" si="0"/>
        <v>152</v>
      </c>
    </row>
    <row r="17" spans="1:8" ht="25.15" customHeight="1" x14ac:dyDescent="0.2">
      <c r="A17" s="18" t="s">
        <v>85</v>
      </c>
      <c r="B17" s="18" t="s">
        <v>89</v>
      </c>
      <c r="C17" s="19">
        <v>60</v>
      </c>
      <c r="D17" s="20">
        <v>45249</v>
      </c>
      <c r="E17" s="25">
        <v>11</v>
      </c>
      <c r="F17" s="25">
        <v>3</v>
      </c>
      <c r="G17" s="30" t="s">
        <v>95</v>
      </c>
      <c r="H17" s="26">
        <f t="shared" si="0"/>
        <v>33</v>
      </c>
    </row>
    <row r="18" spans="1:8" ht="25.15" customHeight="1" x14ac:dyDescent="0.2">
      <c r="A18" s="18" t="s">
        <v>86</v>
      </c>
      <c r="B18" s="18" t="s">
        <v>90</v>
      </c>
      <c r="C18" s="19">
        <v>62</v>
      </c>
      <c r="D18" s="20">
        <v>45255</v>
      </c>
      <c r="E18" s="25">
        <v>21</v>
      </c>
      <c r="F18" s="25">
        <v>2</v>
      </c>
      <c r="G18" s="30" t="s">
        <v>82</v>
      </c>
      <c r="H18" s="26">
        <f t="shared" si="0"/>
        <v>42</v>
      </c>
    </row>
    <row r="19" spans="1:8" ht="25.15" customHeight="1" x14ac:dyDescent="0.2">
      <c r="A19" s="18" t="s">
        <v>87</v>
      </c>
      <c r="B19" s="18" t="s">
        <v>91</v>
      </c>
      <c r="C19" s="19">
        <v>80</v>
      </c>
      <c r="D19" s="20">
        <v>45255</v>
      </c>
      <c r="E19" s="25">
        <v>14</v>
      </c>
      <c r="F19" s="25">
        <v>2</v>
      </c>
      <c r="G19" s="30" t="s">
        <v>93</v>
      </c>
      <c r="H19" s="26">
        <f t="shared" si="0"/>
        <v>28</v>
      </c>
    </row>
    <row r="20" spans="1:8" ht="25.15" customHeight="1" x14ac:dyDescent="0.2">
      <c r="A20" s="18" t="s">
        <v>96</v>
      </c>
      <c r="B20" s="18" t="s">
        <v>97</v>
      </c>
      <c r="C20" s="19">
        <v>58</v>
      </c>
      <c r="D20" s="20">
        <v>45256</v>
      </c>
      <c r="E20" s="25">
        <v>42.2</v>
      </c>
      <c r="F20" s="25">
        <v>1</v>
      </c>
      <c r="G20" s="30" t="s">
        <v>92</v>
      </c>
      <c r="H20" s="26">
        <f t="shared" si="0"/>
        <v>42.2</v>
      </c>
    </row>
    <row r="21" spans="1:8" ht="25.15" customHeight="1" x14ac:dyDescent="0.2">
      <c r="A21" s="18" t="s">
        <v>98</v>
      </c>
      <c r="B21" s="18" t="s">
        <v>99</v>
      </c>
      <c r="C21" s="19">
        <v>60</v>
      </c>
      <c r="D21" s="20">
        <v>45263</v>
      </c>
      <c r="E21" s="25">
        <v>17</v>
      </c>
      <c r="F21" s="25">
        <v>2</v>
      </c>
      <c r="G21" s="30" t="s">
        <v>100</v>
      </c>
      <c r="H21" s="26">
        <f t="shared" si="0"/>
        <v>34</v>
      </c>
    </row>
    <row r="22" spans="1:8" ht="25.15" customHeight="1" x14ac:dyDescent="0.2">
      <c r="A22" s="18" t="s">
        <v>101</v>
      </c>
      <c r="B22" s="18" t="s">
        <v>102</v>
      </c>
      <c r="C22" s="19">
        <v>60</v>
      </c>
      <c r="D22" s="20">
        <v>45270</v>
      </c>
      <c r="E22" s="25">
        <v>13</v>
      </c>
      <c r="F22" s="25">
        <v>2</v>
      </c>
      <c r="G22" s="30" t="s">
        <v>107</v>
      </c>
      <c r="H22" s="26">
        <f t="shared" si="0"/>
        <v>26</v>
      </c>
    </row>
    <row r="23" spans="1:8" ht="25.15" customHeight="1" x14ac:dyDescent="0.2">
      <c r="A23" s="18" t="s">
        <v>103</v>
      </c>
      <c r="B23" s="18" t="s">
        <v>104</v>
      </c>
      <c r="C23" s="19">
        <v>60</v>
      </c>
      <c r="D23" s="20">
        <v>45277</v>
      </c>
      <c r="E23" s="25">
        <v>10</v>
      </c>
      <c r="F23" s="25">
        <v>2</v>
      </c>
      <c r="G23" s="30" t="s">
        <v>105</v>
      </c>
      <c r="H23" s="26">
        <f t="shared" si="0"/>
        <v>20</v>
      </c>
    </row>
    <row r="24" spans="1:8" ht="25.15" customHeight="1" x14ac:dyDescent="0.2">
      <c r="A24" s="18"/>
      <c r="B24" s="18"/>
      <c r="C24" s="19"/>
      <c r="D24" s="20"/>
      <c r="E24" s="25"/>
      <c r="F24" s="25"/>
      <c r="G24" s="30"/>
      <c r="H24" s="26"/>
    </row>
    <row r="25" spans="1:8" ht="25.15" customHeight="1" x14ac:dyDescent="0.2">
      <c r="A25" s="18"/>
      <c r="B25" s="18"/>
      <c r="C25" s="19"/>
      <c r="D25" s="20"/>
      <c r="E25" s="25"/>
      <c r="F25" s="25"/>
      <c r="G25" s="30"/>
      <c r="H25" s="26"/>
    </row>
    <row r="26" spans="1:8" ht="25.15" customHeight="1" x14ac:dyDescent="0.2">
      <c r="A26" s="18"/>
      <c r="B26" s="18"/>
      <c r="C26" s="19"/>
      <c r="D26" s="20"/>
      <c r="E26" s="25"/>
      <c r="F26" s="25"/>
      <c r="G26" s="30"/>
      <c r="H26" s="26"/>
    </row>
    <row r="27" spans="1:8" ht="25.15" customHeight="1" x14ac:dyDescent="0.2">
      <c r="A27" s="18"/>
      <c r="B27" s="18"/>
      <c r="C27" s="19"/>
      <c r="D27" s="20"/>
      <c r="E27" s="25"/>
      <c r="F27" s="25"/>
      <c r="G27" s="30"/>
      <c r="H27" s="26"/>
    </row>
    <row r="28" spans="1:8" ht="25.15" customHeight="1" x14ac:dyDescent="0.2">
      <c r="A28" s="18"/>
      <c r="B28" s="18"/>
      <c r="C28" s="19"/>
      <c r="D28" s="20"/>
      <c r="E28" s="25"/>
      <c r="F28" s="25"/>
      <c r="G28" s="30"/>
      <c r="H28" s="26"/>
    </row>
    <row r="29" spans="1:8" ht="25.15" customHeight="1" x14ac:dyDescent="0.2">
      <c r="A29" s="18"/>
      <c r="B29" s="18"/>
      <c r="C29" s="19"/>
      <c r="D29" s="20"/>
      <c r="E29" s="25"/>
      <c r="F29" s="25"/>
      <c r="G29" s="30"/>
      <c r="H29" s="26"/>
    </row>
    <row r="30" spans="1:8" ht="25.15" customHeight="1" x14ac:dyDescent="0.2">
      <c r="A30" s="18"/>
      <c r="B30" s="18"/>
      <c r="C30" s="19"/>
      <c r="D30" s="20"/>
      <c r="E30" s="25"/>
      <c r="F30" s="25"/>
      <c r="G30" s="30"/>
      <c r="H30" s="26"/>
    </row>
    <row r="31" spans="1:8" ht="25.15" customHeight="1" x14ac:dyDescent="0.2">
      <c r="A31" s="18"/>
      <c r="B31" s="18"/>
      <c r="C31" s="19"/>
      <c r="D31" s="20"/>
      <c r="E31" s="25"/>
      <c r="F31" s="25"/>
      <c r="G31" s="30"/>
      <c r="H31" s="26"/>
    </row>
    <row r="32" spans="1:8" ht="25.15" customHeight="1" x14ac:dyDescent="0.2">
      <c r="A32" s="18"/>
      <c r="B32" s="18"/>
      <c r="C32" s="19"/>
      <c r="D32" s="20"/>
      <c r="E32" s="25"/>
      <c r="F32" s="25"/>
      <c r="G32" s="30"/>
      <c r="H32" s="26"/>
    </row>
    <row r="33" spans="1:8" ht="25.15" customHeight="1" thickBot="1" x14ac:dyDescent="0.25">
      <c r="A33" s="24"/>
      <c r="B33" s="21"/>
      <c r="C33" s="22"/>
      <c r="D33" s="23"/>
      <c r="E33" s="27"/>
      <c r="F33" s="27"/>
      <c r="G33" s="31"/>
      <c r="H33" s="28"/>
    </row>
    <row r="34" spans="1:8" ht="25.15" customHeight="1" thickBot="1" x14ac:dyDescent="0.25">
      <c r="A34" s="9"/>
      <c r="B34" s="10"/>
      <c r="C34" s="11" t="s">
        <v>6</v>
      </c>
      <c r="D34" s="16"/>
      <c r="E34" s="12">
        <f>COUNTA(E3:E33)</f>
        <v>21</v>
      </c>
      <c r="F34" s="12">
        <f>COUNTA(F3:F33)</f>
        <v>21</v>
      </c>
      <c r="G34" s="13"/>
      <c r="H34" s="14">
        <f>SUM(H3:H33)</f>
        <v>1452.2000000000003</v>
      </c>
    </row>
  </sheetData>
  <mergeCells count="7">
    <mergeCell ref="H1:H2"/>
    <mergeCell ref="F1:G1"/>
    <mergeCell ref="A1:A2"/>
    <mergeCell ref="B1:B2"/>
    <mergeCell ref="C1:C2"/>
    <mergeCell ref="E1:E2"/>
    <mergeCell ref="D1:D2"/>
  </mergeCells>
  <printOptions horizontalCentered="1"/>
  <pageMargins left="0.23622047244094491" right="0.23622047244094491" top="0.35433070866141736" bottom="0.35433070866141736" header="0.11811023622047245" footer="0.11811023622047245"/>
  <pageSetup paperSize="9" scale="46" orientation="portrait" horizontalDpi="4294967293" r:id="rId1"/>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Répartition</vt:lpstr>
      <vt:lpstr>Courses</vt:lpstr>
      <vt:lpstr>Courses!Zone_d_impression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thierry becu</dc:creator>
  <cp:lastModifiedBy>francis henniaux</cp:lastModifiedBy>
  <cp:revision>13</cp:revision>
  <cp:lastPrinted>2023-07-29T15:35:24Z</cp:lastPrinted>
  <dcterms:created xsi:type="dcterms:W3CDTF">2012-10-18T17:08:39Z</dcterms:created>
  <dcterms:modified xsi:type="dcterms:W3CDTF">2023-12-26T04:05:43Z</dcterms:modified>
</cp:coreProperties>
</file>