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320" yWindow="0" windowWidth="4080" windowHeight="690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0" i="1"/>
  <c r="R11"/>
  <c r="S11"/>
  <c r="T11"/>
  <c r="U11"/>
  <c r="R13"/>
  <c r="S13"/>
  <c r="T13"/>
  <c r="U13"/>
  <c r="R14"/>
  <c r="S14"/>
  <c r="T14"/>
  <c r="U14"/>
  <c r="R15"/>
  <c r="S15"/>
  <c r="T15"/>
  <c r="U15"/>
  <c r="R16"/>
  <c r="S16"/>
  <c r="T16"/>
  <c r="U16"/>
  <c r="R17"/>
  <c r="S17"/>
  <c r="T17"/>
  <c r="U17"/>
  <c r="R18"/>
  <c r="S18"/>
  <c r="T18"/>
  <c r="U18"/>
  <c r="U12"/>
  <c r="S12"/>
  <c r="T12"/>
  <c r="R12"/>
  <c r="L13" l="1"/>
  <c r="L14"/>
  <c r="L15"/>
  <c r="L16"/>
  <c r="L17"/>
  <c r="L18"/>
  <c r="L11"/>
  <c r="L12"/>
  <c r="O20"/>
  <c r="O12"/>
  <c r="O13"/>
  <c r="O14"/>
  <c r="O15"/>
  <c r="O16"/>
  <c r="O17"/>
  <c r="O18"/>
  <c r="O11"/>
</calcChain>
</file>

<file path=xl/sharedStrings.xml><?xml version="1.0" encoding="utf-8"?>
<sst xmlns="http://schemas.openxmlformats.org/spreadsheetml/2006/main" count="98" uniqueCount="26">
  <si>
    <t>N0</t>
  </si>
  <si>
    <t>12.05.02</t>
  </si>
  <si>
    <t>FAIT</t>
  </si>
  <si>
    <t>4</t>
  </si>
  <si>
    <t>7</t>
  </si>
  <si>
    <t>equipement N°1</t>
  </si>
  <si>
    <t>equipement N°2</t>
  </si>
  <si>
    <t>equipement N°3</t>
  </si>
  <si>
    <t>equipement N°4</t>
  </si>
  <si>
    <t>encours</t>
  </si>
  <si>
    <t>NA</t>
  </si>
  <si>
    <t>N° 
D'ORDRE</t>
  </si>
  <si>
    <t>MAJ WP3.1</t>
  </si>
  <si>
    <t>SALLE
CAMPUS</t>
  </si>
  <si>
    <t>ZONE dans la salle</t>
  </si>
  <si>
    <t>FAMILLE</t>
  </si>
  <si>
    <t xml:space="preserve">
3D</t>
  </si>
  <si>
    <t>famille</t>
  </si>
  <si>
    <t>nb de famille</t>
  </si>
  <si>
    <t>nb cellule</t>
  </si>
  <si>
    <t xml:space="preserve">ATELIER
</t>
  </si>
  <si>
    <t xml:space="preserve">BÄTIMENT
 </t>
  </si>
  <si>
    <t xml:space="preserve">ETAGE
</t>
  </si>
  <si>
    <t>% reste a faire</t>
  </si>
  <si>
    <t>3D</t>
  </si>
  <si>
    <t>vide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</si>
</sst>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%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6" fillId="0" borderId="0" applyFont="0" applyFill="0" applyBorder="0" applyAlignment="0" applyProtection="0"/>
  </cellStyleXfs>
  <cellXfs count="50">
    <xf numFmtId="0" fontId="0" fillId="0" borderId="0" xfId="0"/>
    <xf numFmtId="0" fontId="2" fillId="7" borderId="6" xfId="1" applyFont="1" applyFill="1" applyBorder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 indent="2"/>
    </xf>
    <xf numFmtId="0" fontId="2" fillId="8" borderId="6" xfId="1" applyFont="1" applyFill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" fillId="0" borderId="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8" borderId="6" xfId="1" applyFont="1" applyFill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" fillId="0" borderId="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6" xfId="1" applyFont="1" applyBorder="1" applyAlignment="1">
      <alignment horizontal="left" vertical="center" wrapText="1" indent="2"/>
    </xf>
    <xf numFmtId="0" fontId="2" fillId="8" borderId="6" xfId="1" applyFont="1" applyFill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" fillId="0" borderId="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6" xfId="1" applyFont="1" applyBorder="1" applyAlignment="1">
      <alignment horizontal="left" vertical="center" wrapText="1" indent="2"/>
    </xf>
    <xf numFmtId="0" fontId="2" fillId="7" borderId="6" xfId="1" applyFont="1" applyFill="1" applyBorder="1" applyAlignment="1">
      <alignment horizontal="center" vertical="center" wrapText="1"/>
    </xf>
    <xf numFmtId="0" fontId="2" fillId="7" borderId="6" xfId="1" applyFont="1" applyFill="1" applyBorder="1" applyAlignment="1">
      <alignment horizontal="left" vertical="center" wrapText="1"/>
    </xf>
    <xf numFmtId="0" fontId="2" fillId="8" borderId="6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0" fillId="0" borderId="0" xfId="0"/>
    <xf numFmtId="0" fontId="2" fillId="7" borderId="6" xfId="1" applyFont="1" applyFill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164" fontId="5" fillId="6" borderId="5" xfId="0" applyNumberFormat="1" applyFont="1" applyFill="1" applyBorder="1" applyAlignment="1">
      <alignment horizontal="center" vertical="center" wrapText="1"/>
    </xf>
    <xf numFmtId="164" fontId="5" fillId="6" borderId="2" xfId="0" applyNumberFormat="1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165" fontId="0" fillId="9" borderId="7" xfId="2" applyNumberFormat="1" applyFont="1" applyFill="1" applyBorder="1" applyAlignment="1">
      <alignment horizontal="center" vertical="center"/>
    </xf>
    <xf numFmtId="165" fontId="0" fillId="9" borderId="8" xfId="2" applyNumberFormat="1" applyFont="1" applyFill="1" applyBorder="1" applyAlignment="1">
      <alignment horizontal="center" vertical="center"/>
    </xf>
    <xf numFmtId="165" fontId="0" fillId="9" borderId="9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W24"/>
  <sheetViews>
    <sheetView tabSelected="1" workbookViewId="0">
      <selection activeCell="W21" sqref="W21"/>
    </sheetView>
  </sheetViews>
  <sheetFormatPr baseColWidth="10" defaultRowHeight="15"/>
  <cols>
    <col min="12" max="13" width="11.42578125" style="31"/>
    <col min="14" max="14" width="2.42578125" style="31" customWidth="1"/>
    <col min="15" max="15" width="12.140625" style="31" customWidth="1"/>
    <col min="16" max="16" width="2.42578125" style="31" customWidth="1"/>
    <col min="17" max="17" width="11.42578125" style="31"/>
    <col min="18" max="18" width="17" style="31" customWidth="1"/>
    <col min="19" max="21" width="11.42578125" style="31"/>
  </cols>
  <sheetData>
    <row r="3" spans="1:22" ht="15.75" thickBot="1"/>
    <row r="4" spans="1:22">
      <c r="A4" s="36" t="s">
        <v>11</v>
      </c>
      <c r="B4" s="34" t="s">
        <v>12</v>
      </c>
      <c r="C4" s="39" t="s">
        <v>21</v>
      </c>
      <c r="D4" s="40" t="s">
        <v>22</v>
      </c>
      <c r="E4" s="32" t="s">
        <v>20</v>
      </c>
      <c r="F4" s="32" t="s">
        <v>13</v>
      </c>
      <c r="G4" s="37" t="s">
        <v>14</v>
      </c>
      <c r="H4" s="32" t="s">
        <v>15</v>
      </c>
      <c r="I4" s="32" t="s">
        <v>16</v>
      </c>
    </row>
    <row r="5" spans="1:22">
      <c r="A5" s="36"/>
      <c r="B5" s="35"/>
      <c r="C5" s="33"/>
      <c r="D5" s="41"/>
      <c r="E5" s="33"/>
      <c r="F5" s="33"/>
      <c r="G5" s="38"/>
      <c r="H5" s="33"/>
      <c r="I5" s="33"/>
      <c r="J5" s="1"/>
    </row>
    <row r="6" spans="1:22" ht="24">
      <c r="A6" s="6">
        <v>184</v>
      </c>
      <c r="B6" s="5">
        <v>44778</v>
      </c>
      <c r="C6" s="4"/>
      <c r="D6" s="2" t="s">
        <v>0</v>
      </c>
      <c r="E6" s="2"/>
      <c r="F6" s="2" t="s">
        <v>1</v>
      </c>
      <c r="G6" s="2" t="s">
        <v>6</v>
      </c>
      <c r="H6" s="2" t="s">
        <v>3</v>
      </c>
      <c r="I6" s="2"/>
      <c r="J6" s="3"/>
    </row>
    <row r="7" spans="1:22" ht="24">
      <c r="A7" s="17">
        <v>195</v>
      </c>
      <c r="B7" s="16">
        <v>44772</v>
      </c>
      <c r="C7" s="15"/>
      <c r="D7" s="12" t="s">
        <v>0</v>
      </c>
      <c r="E7" s="12"/>
      <c r="F7" s="12" t="s">
        <v>1</v>
      </c>
      <c r="G7" s="12" t="s">
        <v>7</v>
      </c>
      <c r="H7" s="12" t="s">
        <v>4</v>
      </c>
      <c r="I7" s="18" t="s">
        <v>9</v>
      </c>
      <c r="J7" s="14"/>
    </row>
    <row r="8" spans="1:22" ht="24">
      <c r="A8" s="11">
        <v>198</v>
      </c>
      <c r="B8" s="10">
        <v>44772</v>
      </c>
      <c r="C8" s="9"/>
      <c r="D8" s="7" t="s">
        <v>0</v>
      </c>
      <c r="E8" s="7"/>
      <c r="F8" s="7" t="s">
        <v>1</v>
      </c>
      <c r="G8" s="12" t="s">
        <v>8</v>
      </c>
      <c r="H8" s="7">
        <v>6</v>
      </c>
      <c r="I8" s="19" t="s">
        <v>10</v>
      </c>
      <c r="J8" s="8"/>
    </row>
    <row r="9" spans="1:22" ht="24">
      <c r="A9" s="17">
        <v>198</v>
      </c>
      <c r="B9" s="16">
        <v>44772</v>
      </c>
      <c r="C9" s="15"/>
      <c r="D9" s="12" t="s">
        <v>0</v>
      </c>
      <c r="E9" s="12"/>
      <c r="F9" s="12" t="s">
        <v>1</v>
      </c>
      <c r="G9" s="12" t="s">
        <v>8</v>
      </c>
      <c r="H9" s="12">
        <v>6</v>
      </c>
      <c r="I9" s="25" t="s">
        <v>2</v>
      </c>
      <c r="J9" s="13"/>
      <c r="L9" s="42"/>
      <c r="M9" s="42"/>
      <c r="N9" s="42"/>
      <c r="O9" s="42"/>
      <c r="P9" s="42"/>
      <c r="R9" s="43" t="s">
        <v>19</v>
      </c>
      <c r="S9" s="43" t="s">
        <v>19</v>
      </c>
      <c r="T9" s="43" t="s">
        <v>19</v>
      </c>
      <c r="U9" s="43" t="s">
        <v>19</v>
      </c>
    </row>
    <row r="10" spans="1:22" ht="30">
      <c r="A10" s="27">
        <v>182</v>
      </c>
      <c r="B10" s="26">
        <v>44772</v>
      </c>
      <c r="C10" s="22"/>
      <c r="D10" s="22" t="s">
        <v>0</v>
      </c>
      <c r="E10" s="22"/>
      <c r="F10" s="22" t="s">
        <v>1</v>
      </c>
      <c r="G10" s="22" t="s">
        <v>5</v>
      </c>
      <c r="H10" s="22">
        <v>2</v>
      </c>
      <c r="I10" s="25" t="s">
        <v>2</v>
      </c>
      <c r="J10" s="23"/>
      <c r="L10" s="42" t="s">
        <v>24</v>
      </c>
      <c r="M10" s="42" t="s">
        <v>17</v>
      </c>
      <c r="N10" s="42"/>
      <c r="O10" s="43" t="s">
        <v>18</v>
      </c>
      <c r="P10" s="42"/>
      <c r="R10" s="43" t="s">
        <v>2</v>
      </c>
      <c r="S10" s="43" t="s">
        <v>9</v>
      </c>
      <c r="T10" s="43" t="s">
        <v>10</v>
      </c>
      <c r="U10" s="43" t="s">
        <v>25</v>
      </c>
      <c r="V10" s="30"/>
    </row>
    <row r="11" spans="1:22" ht="24">
      <c r="A11" s="27">
        <v>184</v>
      </c>
      <c r="B11" s="26">
        <v>44778</v>
      </c>
      <c r="C11" s="24"/>
      <c r="D11" s="19" t="s">
        <v>0</v>
      </c>
      <c r="E11" s="19"/>
      <c r="F11" s="19" t="s">
        <v>1</v>
      </c>
      <c r="G11" s="19" t="s">
        <v>6</v>
      </c>
      <c r="H11" s="19" t="s">
        <v>3</v>
      </c>
      <c r="I11" s="19"/>
      <c r="J11" s="21"/>
      <c r="L11" s="42">
        <f>COUNTIFS($H$6:$I$24,M11)</f>
        <v>3</v>
      </c>
      <c r="M11" s="42">
        <v>1</v>
      </c>
      <c r="N11" s="42"/>
      <c r="O11" s="42">
        <f t="shared" ref="O11:O18" si="0">COUNTIF($H$6:$H$24,M11)</f>
        <v>3</v>
      </c>
      <c r="P11" s="42"/>
      <c r="R11" s="44">
        <f>COUNTIFS($H$6:$H$24,$M11,$I$6:$I$24,R$10)</f>
        <v>1</v>
      </c>
      <c r="S11" s="44">
        <f t="shared" ref="S11:U18" si="1">COUNTIFS($H$6:$H$24,$M11,$I$6:$I$24,S$10)</f>
        <v>1</v>
      </c>
      <c r="T11" s="44">
        <f t="shared" si="1"/>
        <v>0</v>
      </c>
      <c r="U11" s="44">
        <f>COUNTIFS($H$6:$H$24,$M11,$I$6:$I$24,"=")</f>
        <v>1</v>
      </c>
    </row>
    <row r="12" spans="1:22" ht="24">
      <c r="A12" s="27">
        <v>195</v>
      </c>
      <c r="B12" s="26">
        <v>44772</v>
      </c>
      <c r="C12" s="24"/>
      <c r="D12" s="19" t="s">
        <v>0</v>
      </c>
      <c r="E12" s="19"/>
      <c r="F12" s="19" t="s">
        <v>1</v>
      </c>
      <c r="G12" s="19" t="s">
        <v>7</v>
      </c>
      <c r="H12" s="19">
        <v>1</v>
      </c>
      <c r="I12" s="19" t="s">
        <v>9</v>
      </c>
      <c r="J12" s="21"/>
      <c r="L12" s="42">
        <f>COUNTIFS($H$6:$I$24,M12)</f>
        <v>3</v>
      </c>
      <c r="M12" s="42">
        <v>2</v>
      </c>
      <c r="N12" s="42"/>
      <c r="O12" s="42">
        <f t="shared" si="0"/>
        <v>3</v>
      </c>
      <c r="P12" s="42"/>
      <c r="R12" s="44">
        <f>COUNTIFS($H$6:$H$24,$M12,$I$6:$I$24,R$10)</f>
        <v>2</v>
      </c>
      <c r="S12" s="44">
        <f t="shared" si="1"/>
        <v>0</v>
      </c>
      <c r="T12" s="44">
        <f t="shared" si="1"/>
        <v>0</v>
      </c>
      <c r="U12" s="44">
        <f>COUNTIFS($H$6:$H$24,$M12,$I$6:$I$24,"=")</f>
        <v>1</v>
      </c>
    </row>
    <row r="13" spans="1:22" ht="24">
      <c r="A13" s="27">
        <v>198</v>
      </c>
      <c r="B13" s="26">
        <v>44772</v>
      </c>
      <c r="C13" s="24"/>
      <c r="D13" s="19" t="s">
        <v>0</v>
      </c>
      <c r="E13" s="19"/>
      <c r="F13" s="19" t="s">
        <v>1</v>
      </c>
      <c r="G13" s="19" t="s">
        <v>8</v>
      </c>
      <c r="H13" s="19">
        <v>5</v>
      </c>
      <c r="I13" s="19" t="s">
        <v>10</v>
      </c>
      <c r="J13" s="20"/>
      <c r="L13" s="42">
        <f t="shared" ref="L13:L18" si="2">COUNTIFS($H$6:$I$24,M13)</f>
        <v>1</v>
      </c>
      <c r="M13" s="42">
        <v>3</v>
      </c>
      <c r="N13" s="42"/>
      <c r="O13" s="42">
        <f t="shared" si="0"/>
        <v>1</v>
      </c>
      <c r="P13" s="42"/>
      <c r="R13" s="44">
        <f t="shared" ref="R13:R18" si="3">COUNTIFS($H$6:$H$24,$M13,$I$6:$I$24,R$10)</f>
        <v>0</v>
      </c>
      <c r="S13" s="44">
        <f t="shared" si="1"/>
        <v>0</v>
      </c>
      <c r="T13" s="44">
        <f t="shared" si="1"/>
        <v>1</v>
      </c>
      <c r="U13" s="44">
        <f t="shared" ref="U13:U18" si="4">COUNTIFS($H$6:$H$24,$M13,$I$6:$I$24,"=")</f>
        <v>0</v>
      </c>
    </row>
    <row r="14" spans="1:22" ht="24">
      <c r="A14" s="27">
        <v>198</v>
      </c>
      <c r="B14" s="26">
        <v>44772</v>
      </c>
      <c r="C14" s="24"/>
      <c r="D14" s="19" t="s">
        <v>0</v>
      </c>
      <c r="E14" s="19"/>
      <c r="F14" s="19" t="s">
        <v>1</v>
      </c>
      <c r="G14" s="19" t="s">
        <v>8</v>
      </c>
      <c r="H14" s="19">
        <v>1</v>
      </c>
      <c r="I14" s="25" t="s">
        <v>2</v>
      </c>
      <c r="J14" s="20"/>
      <c r="L14" s="42">
        <f t="shared" si="2"/>
        <v>2</v>
      </c>
      <c r="M14" s="42">
        <v>4</v>
      </c>
      <c r="N14" s="42"/>
      <c r="O14" s="42">
        <f t="shared" si="0"/>
        <v>2</v>
      </c>
      <c r="P14" s="42"/>
      <c r="R14" s="44">
        <f t="shared" si="3"/>
        <v>0</v>
      </c>
      <c r="S14" s="44">
        <f t="shared" si="1"/>
        <v>0</v>
      </c>
      <c r="T14" s="44">
        <f t="shared" si="1"/>
        <v>0</v>
      </c>
      <c r="U14" s="44">
        <f t="shared" si="4"/>
        <v>2</v>
      </c>
    </row>
    <row r="15" spans="1:22" ht="24">
      <c r="A15" s="27">
        <v>182</v>
      </c>
      <c r="B15" s="26">
        <v>44772</v>
      </c>
      <c r="C15" s="22"/>
      <c r="D15" s="22" t="s">
        <v>0</v>
      </c>
      <c r="E15" s="22"/>
      <c r="F15" s="22" t="s">
        <v>1</v>
      </c>
      <c r="G15" s="22" t="s">
        <v>5</v>
      </c>
      <c r="H15" s="22">
        <v>2</v>
      </c>
      <c r="I15" s="25" t="s">
        <v>2</v>
      </c>
      <c r="J15" s="23"/>
      <c r="L15" s="42">
        <f t="shared" si="2"/>
        <v>1</v>
      </c>
      <c r="M15" s="42">
        <v>5</v>
      </c>
      <c r="N15" s="42"/>
      <c r="O15" s="42">
        <f t="shared" si="0"/>
        <v>1</v>
      </c>
      <c r="P15" s="42"/>
      <c r="R15" s="44">
        <f t="shared" si="3"/>
        <v>0</v>
      </c>
      <c r="S15" s="44">
        <f t="shared" si="1"/>
        <v>0</v>
      </c>
      <c r="T15" s="44">
        <f t="shared" si="1"/>
        <v>1</v>
      </c>
      <c r="U15" s="44">
        <f t="shared" si="4"/>
        <v>0</v>
      </c>
    </row>
    <row r="16" spans="1:22" ht="24">
      <c r="A16" s="27">
        <v>184</v>
      </c>
      <c r="B16" s="26">
        <v>44778</v>
      </c>
      <c r="C16" s="24"/>
      <c r="D16" s="19" t="s">
        <v>0</v>
      </c>
      <c r="E16" s="19"/>
      <c r="F16" s="19" t="s">
        <v>1</v>
      </c>
      <c r="G16" s="19" t="s">
        <v>6</v>
      </c>
      <c r="H16" s="19">
        <v>8</v>
      </c>
      <c r="I16" s="19"/>
      <c r="J16" s="21"/>
      <c r="L16" s="42">
        <f t="shared" si="2"/>
        <v>5</v>
      </c>
      <c r="M16" s="42">
        <v>6</v>
      </c>
      <c r="N16" s="42"/>
      <c r="O16" s="42">
        <f t="shared" si="0"/>
        <v>5</v>
      </c>
      <c r="P16" s="42"/>
      <c r="R16" s="44">
        <f t="shared" si="3"/>
        <v>3</v>
      </c>
      <c r="S16" s="44">
        <f t="shared" si="1"/>
        <v>0</v>
      </c>
      <c r="T16" s="44">
        <f t="shared" si="1"/>
        <v>2</v>
      </c>
      <c r="U16" s="44">
        <f t="shared" si="4"/>
        <v>0</v>
      </c>
    </row>
    <row r="17" spans="1:23" ht="24">
      <c r="A17" s="27">
        <v>195</v>
      </c>
      <c r="B17" s="26">
        <v>44772</v>
      </c>
      <c r="C17" s="24"/>
      <c r="D17" s="19" t="s">
        <v>0</v>
      </c>
      <c r="E17" s="19"/>
      <c r="F17" s="19" t="s">
        <v>1</v>
      </c>
      <c r="G17" s="19" t="s">
        <v>7</v>
      </c>
      <c r="H17" s="19" t="s">
        <v>4</v>
      </c>
      <c r="I17" s="19" t="s">
        <v>9</v>
      </c>
      <c r="J17" s="21"/>
      <c r="L17" s="42">
        <f t="shared" si="2"/>
        <v>3</v>
      </c>
      <c r="M17" s="42">
        <v>7</v>
      </c>
      <c r="N17" s="42"/>
      <c r="O17" s="42">
        <f t="shared" si="0"/>
        <v>3</v>
      </c>
      <c r="P17" s="42"/>
      <c r="R17" s="44">
        <f t="shared" si="3"/>
        <v>0</v>
      </c>
      <c r="S17" s="44">
        <f t="shared" si="1"/>
        <v>3</v>
      </c>
      <c r="T17" s="44">
        <f t="shared" si="1"/>
        <v>0</v>
      </c>
      <c r="U17" s="44">
        <f t="shared" si="4"/>
        <v>0</v>
      </c>
    </row>
    <row r="18" spans="1:23" ht="24">
      <c r="A18" s="27">
        <v>198</v>
      </c>
      <c r="B18" s="26">
        <v>44772</v>
      </c>
      <c r="C18" s="24"/>
      <c r="D18" s="19" t="s">
        <v>0</v>
      </c>
      <c r="E18" s="19"/>
      <c r="F18" s="19" t="s">
        <v>1</v>
      </c>
      <c r="G18" s="19" t="s">
        <v>8</v>
      </c>
      <c r="H18" s="19">
        <v>3</v>
      </c>
      <c r="I18" s="19" t="s">
        <v>10</v>
      </c>
      <c r="J18" s="20"/>
      <c r="L18" s="42">
        <f t="shared" si="2"/>
        <v>1</v>
      </c>
      <c r="M18" s="42">
        <v>8</v>
      </c>
      <c r="N18" s="42"/>
      <c r="O18" s="42">
        <f t="shared" si="0"/>
        <v>1</v>
      </c>
      <c r="P18" s="42"/>
      <c r="R18" s="44">
        <f t="shared" si="3"/>
        <v>0</v>
      </c>
      <c r="S18" s="44">
        <f t="shared" si="1"/>
        <v>0</v>
      </c>
      <c r="T18" s="44">
        <f t="shared" si="1"/>
        <v>0</v>
      </c>
      <c r="U18" s="44">
        <f t="shared" si="4"/>
        <v>1</v>
      </c>
    </row>
    <row r="19" spans="1:23" ht="24">
      <c r="A19" s="27">
        <v>198</v>
      </c>
      <c r="B19" s="26">
        <v>44772</v>
      </c>
      <c r="C19" s="24"/>
      <c r="D19" s="19" t="s">
        <v>0</v>
      </c>
      <c r="E19" s="19"/>
      <c r="F19" s="19" t="s">
        <v>1</v>
      </c>
      <c r="G19" s="19" t="s">
        <v>8</v>
      </c>
      <c r="H19" s="19">
        <v>6</v>
      </c>
      <c r="I19" s="25" t="s">
        <v>2</v>
      </c>
      <c r="J19" s="20"/>
    </row>
    <row r="20" spans="1:23" ht="30">
      <c r="A20" s="27">
        <v>182</v>
      </c>
      <c r="B20" s="26">
        <v>44772</v>
      </c>
      <c r="C20" s="22"/>
      <c r="D20" s="22" t="s">
        <v>0</v>
      </c>
      <c r="E20" s="22"/>
      <c r="F20" s="22" t="s">
        <v>1</v>
      </c>
      <c r="G20" s="22" t="s">
        <v>5</v>
      </c>
      <c r="H20" s="22">
        <v>2</v>
      </c>
      <c r="I20" s="29"/>
      <c r="J20" s="23"/>
      <c r="M20" s="46" t="s">
        <v>19</v>
      </c>
      <c r="N20" s="46"/>
      <c r="O20" s="46">
        <f>COUNTA($H$6:$H$24)</f>
        <v>19</v>
      </c>
      <c r="Q20" s="45" t="s">
        <v>23</v>
      </c>
      <c r="R20" s="47">
        <f>SUM($T$11:$U$18)/$O$20</f>
        <v>0.47368421052631576</v>
      </c>
      <c r="S20" s="48"/>
      <c r="T20" s="48"/>
      <c r="U20" s="49"/>
      <c r="W20" s="28"/>
    </row>
    <row r="21" spans="1:23" ht="24">
      <c r="A21" s="27">
        <v>184</v>
      </c>
      <c r="B21" s="26">
        <v>44778</v>
      </c>
      <c r="C21" s="24"/>
      <c r="D21" s="19" t="s">
        <v>0</v>
      </c>
      <c r="E21" s="19"/>
      <c r="F21" s="19" t="s">
        <v>1</v>
      </c>
      <c r="G21" s="19" t="s">
        <v>6</v>
      </c>
      <c r="H21" s="19">
        <v>1</v>
      </c>
      <c r="I21" s="19"/>
      <c r="J21" s="21"/>
    </row>
    <row r="22" spans="1:23" ht="24">
      <c r="A22" s="27">
        <v>195</v>
      </c>
      <c r="B22" s="26">
        <v>44772</v>
      </c>
      <c r="C22" s="24"/>
      <c r="D22" s="19" t="s">
        <v>0</v>
      </c>
      <c r="E22" s="19"/>
      <c r="F22" s="19" t="s">
        <v>1</v>
      </c>
      <c r="G22" s="19" t="s">
        <v>7</v>
      </c>
      <c r="H22" s="19" t="s">
        <v>4</v>
      </c>
      <c r="I22" s="19" t="s">
        <v>9</v>
      </c>
      <c r="J22" s="21"/>
    </row>
    <row r="23" spans="1:23" ht="24">
      <c r="A23" s="27">
        <v>198</v>
      </c>
      <c r="B23" s="26">
        <v>44772</v>
      </c>
      <c r="C23" s="24"/>
      <c r="D23" s="19" t="s">
        <v>0</v>
      </c>
      <c r="E23" s="19"/>
      <c r="F23" s="19" t="s">
        <v>1</v>
      </c>
      <c r="G23" s="19" t="s">
        <v>8</v>
      </c>
      <c r="H23" s="19">
        <v>6</v>
      </c>
      <c r="I23" s="19" t="s">
        <v>10</v>
      </c>
      <c r="J23" s="20"/>
    </row>
    <row r="24" spans="1:23" ht="24">
      <c r="A24" s="27">
        <v>198</v>
      </c>
      <c r="B24" s="26">
        <v>44772</v>
      </c>
      <c r="C24" s="24"/>
      <c r="D24" s="19" t="s">
        <v>0</v>
      </c>
      <c r="E24" s="19"/>
      <c r="F24" s="19" t="s">
        <v>1</v>
      </c>
      <c r="G24" s="19" t="s">
        <v>8</v>
      </c>
      <c r="H24" s="19">
        <v>6</v>
      </c>
      <c r="I24" s="25" t="s">
        <v>2</v>
      </c>
      <c r="J24" s="20"/>
    </row>
  </sheetData>
  <mergeCells count="10">
    <mergeCell ref="R20:U20"/>
    <mergeCell ref="I4:I5"/>
    <mergeCell ref="B4:B5"/>
    <mergeCell ref="A4:A5"/>
    <mergeCell ref="G4:G5"/>
    <mergeCell ref="H4:H5"/>
    <mergeCell ref="E4:E5"/>
    <mergeCell ref="F4:F5"/>
    <mergeCell ref="C4:C5"/>
    <mergeCell ref="D4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>Clyver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Clyver</dc:creator>
  <cp:lastModifiedBy>FRANCIS</cp:lastModifiedBy>
  <dcterms:created xsi:type="dcterms:W3CDTF">2023-06-09T05:41:18Z</dcterms:created>
  <dcterms:modified xsi:type="dcterms:W3CDTF">2023-06-09T13:54:05Z</dcterms:modified>
</cp:coreProperties>
</file>