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-120" yWindow="-120" windowWidth="20730" windowHeight="11160"/>
  </bookViews>
  <sheets>
    <sheet name="planning" sheetId="1" r:id="rId1"/>
    <sheet name="param" sheetId="2" r:id="rId2"/>
    <sheet name="Feuil3" sheetId="3" r:id="rId3"/>
  </sheets>
  <definedNames>
    <definedName name="archive">param!$A$7</definedName>
    <definedName name="datdeb">planning!$F$4</definedName>
    <definedName name="dc">param!$A$2</definedName>
    <definedName name="feries">OFFSET(param!$C$2,,,COUNTA(param!$C:$C),)</definedName>
    <definedName name="paquesN">ROUND(DATE(YEAR(datdeb),4,1)/7+MOD(19*MOD(YEAR(datdeb),19)-7,30)*14/100,0)*7-6</definedName>
    <definedName name="ponts">OFFSET(param!$F$2,,,COUNTA( param!$F:$F)-1,)</definedName>
    <definedName name="sb">param!$A$3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/>
  <c r="F4"/>
  <c r="F5"/>
  <c r="F6"/>
  <c r="F7"/>
  <c r="F8"/>
  <c r="F9"/>
  <c r="F10"/>
  <c r="F11"/>
  <c r="F4" i="1" l="1"/>
  <c r="C2" i="2" s="1"/>
  <c r="F2" l="1"/>
  <c r="C3"/>
  <c r="C7"/>
  <c r="C4"/>
  <c r="C8"/>
  <c r="C5"/>
  <c r="C6"/>
  <c r="G4" i="1"/>
  <c r="H4" s="1"/>
  <c r="I4" s="1"/>
  <c r="J4" s="1"/>
  <c r="K4" s="1"/>
  <c r="L4" s="1"/>
  <c r="M4" s="1"/>
  <c r="N4" s="1"/>
  <c r="O4" s="1"/>
  <c r="P4" s="1"/>
  <c r="Q4" s="1"/>
  <c r="R4" s="1"/>
  <c r="S4" s="1"/>
  <c r="T4" s="1"/>
  <c r="U4" s="1"/>
  <c r="V4" s="1"/>
  <c r="W4" s="1"/>
  <c r="X4" s="1"/>
  <c r="Y4" s="1"/>
  <c r="Z4" s="1"/>
  <c r="AA4" s="1"/>
  <c r="AB4" s="1"/>
  <c r="AC4" s="1"/>
  <c r="AD4" s="1"/>
  <c r="AD3" s="1"/>
  <c r="O1" l="1"/>
  <c r="AA1"/>
  <c r="W1"/>
  <c r="S1"/>
  <c r="K1"/>
  <c r="Z1"/>
  <c r="V1"/>
  <c r="N1"/>
  <c r="J1"/>
  <c r="AC1"/>
  <c r="Y1"/>
  <c r="U1"/>
  <c r="Q1"/>
  <c r="M1"/>
  <c r="I1"/>
  <c r="AD1"/>
  <c r="R1"/>
  <c r="AB1"/>
  <c r="X1"/>
  <c r="T1"/>
  <c r="P1"/>
  <c r="L1"/>
  <c r="H1"/>
  <c r="G1"/>
  <c r="F1"/>
  <c r="V2"/>
  <c r="J2"/>
  <c r="AC2"/>
  <c r="Y2"/>
  <c r="U2"/>
  <c r="Q2"/>
  <c r="M2"/>
  <c r="I2"/>
  <c r="AD2"/>
  <c r="R2"/>
  <c r="AB2"/>
  <c r="X2"/>
  <c r="T2"/>
  <c r="P2"/>
  <c r="L2"/>
  <c r="H2"/>
  <c r="Z2"/>
  <c r="N2"/>
  <c r="AA2"/>
  <c r="W2"/>
  <c r="S2"/>
  <c r="O2"/>
  <c r="K2"/>
  <c r="G2"/>
  <c r="F2"/>
  <c r="AE4"/>
  <c r="AE1" s="1"/>
  <c r="W3"/>
  <c r="K3"/>
  <c r="Z3"/>
  <c r="V3"/>
  <c r="R3"/>
  <c r="N3"/>
  <c r="J3"/>
  <c r="S3"/>
  <c r="AC3"/>
  <c r="Y3"/>
  <c r="U3"/>
  <c r="Q3"/>
  <c r="M3"/>
  <c r="I3"/>
  <c r="AA3"/>
  <c r="O3"/>
  <c r="AB3"/>
  <c r="X3"/>
  <c r="T3"/>
  <c r="P3"/>
  <c r="L3"/>
  <c r="H3"/>
  <c r="G3"/>
  <c r="F3"/>
  <c r="AE2" l="1"/>
  <c r="AF4"/>
  <c r="AF1" s="1"/>
  <c r="AE3"/>
  <c r="AF2" l="1"/>
  <c r="AG4"/>
  <c r="AG1" s="1"/>
  <c r="AF3"/>
  <c r="AG3" l="1"/>
  <c r="AG2"/>
</calcChain>
</file>

<file path=xl/sharedStrings.xml><?xml version="1.0" encoding="utf-8"?>
<sst xmlns="http://schemas.openxmlformats.org/spreadsheetml/2006/main" count="13" uniqueCount="13">
  <si>
    <t>decalage d'affichage</t>
  </si>
  <si>
    <t>nombre de jour</t>
  </si>
  <si>
    <t>avant</t>
  </si>
  <si>
    <t>aujourd'hui</t>
  </si>
  <si>
    <t>atelier</t>
  </si>
  <si>
    <t>equipement</t>
  </si>
  <si>
    <t>organe</t>
  </si>
  <si>
    <t>periodicite</t>
  </si>
  <si>
    <t>selection des jours fériés</t>
  </si>
  <si>
    <t>indication des jours chomes sup</t>
  </si>
  <si>
    <t>REPETITIF</t>
  </si>
  <si>
    <t>DATE CALCULER</t>
  </si>
  <si>
    <t>datepremier</t>
  </si>
</sst>
</file>

<file path=xl/styles.xml><?xml version="1.0" encoding="utf-8"?>
<styleSheet xmlns="http://schemas.openxmlformats.org/spreadsheetml/2006/main">
  <numFmts count="1">
    <numFmt numFmtId="164" formatCode="dd"/>
  </numFmts>
  <fonts count="3">
    <font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textRotation="90"/>
    </xf>
    <xf numFmtId="0" fontId="0" fillId="2" borderId="0" xfId="0" applyFill="1" applyAlignment="1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21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PropertyBag">
  <ax:ocxPr ax:name="Size" ax:value="1138;1058"/>
  <ax:ocxPr ax:name="Max" ax:value="2"/>
  <ax:ocxPr ax:name="Position" ax:value="1"/>
  <ax:ocxPr ax:name="Orientation" ax:value="0"/>
</ax:ocx>
</file>

<file path=xl/activeX/activeX2.xml><?xml version="1.0" encoding="utf-8"?>
<ax:ocx xmlns:ax="http://schemas.microsoft.com/office/2006/activeX" xmlns:r="http://schemas.openxmlformats.org/officeDocument/2006/relationships" ax:classid="{DFD181E0-5E2F-11CE-A449-00AA004A803D}" ax:persistence="persistPropertyBag">
  <ax:ocxPr ax:name="Size" ax:value="9366;1058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G7"/>
  <sheetViews>
    <sheetView tabSelected="1" workbookViewId="0">
      <selection activeCell="D7" sqref="D7"/>
    </sheetView>
  </sheetViews>
  <sheetFormatPr baseColWidth="10" defaultRowHeight="15"/>
  <cols>
    <col min="6" max="34" width="6.7109375" customWidth="1"/>
  </cols>
  <sheetData>
    <row r="1" spans="1:33" ht="100.5" customHeight="1">
      <c r="F1" s="3" t="str">
        <f ca="1">PROPER(TEXT(F$4,"mmmm"))&amp;" "&amp;YEAR(F4)</f>
        <v>Mai 2023</v>
      </c>
      <c r="G1" s="3" t="str">
        <f ca="1">IF(MONTH(G$4)=MONTH(F$4),"",PROPER(TEXT(G$4,"mmmm"))&amp;" "&amp;YEAR(G$4))</f>
        <v/>
      </c>
      <c r="H1" s="3" t="str">
        <f t="shared" ref="H1:AG1" ca="1" si="0">IF(MONTH(H$4)=MONTH(G$4),"",PROPER(TEXT(H$4,"mmmm"))&amp;" "&amp;YEAR(H$4))</f>
        <v/>
      </c>
      <c r="I1" s="3" t="str">
        <f t="shared" ca="1" si="0"/>
        <v/>
      </c>
      <c r="J1" s="3" t="str">
        <f t="shared" ca="1" si="0"/>
        <v>Juin 2023</v>
      </c>
      <c r="K1" s="3" t="str">
        <f t="shared" ca="1" si="0"/>
        <v/>
      </c>
      <c r="L1" s="3" t="str">
        <f t="shared" ca="1" si="0"/>
        <v/>
      </c>
      <c r="M1" s="3" t="str">
        <f t="shared" ca="1" si="0"/>
        <v/>
      </c>
      <c r="N1" s="3" t="str">
        <f t="shared" ca="1" si="0"/>
        <v/>
      </c>
      <c r="O1" s="3" t="str">
        <f t="shared" ca="1" si="0"/>
        <v/>
      </c>
      <c r="P1" s="3" t="str">
        <f t="shared" ca="1" si="0"/>
        <v/>
      </c>
      <c r="Q1" s="3" t="str">
        <f t="shared" ca="1" si="0"/>
        <v/>
      </c>
      <c r="R1" s="3" t="str">
        <f t="shared" ca="1" si="0"/>
        <v/>
      </c>
      <c r="S1" s="3" t="str">
        <f t="shared" ca="1" si="0"/>
        <v/>
      </c>
      <c r="T1" s="3" t="str">
        <f t="shared" ca="1" si="0"/>
        <v/>
      </c>
      <c r="U1" s="3" t="str">
        <f t="shared" ca="1" si="0"/>
        <v/>
      </c>
      <c r="V1" s="3" t="str">
        <f t="shared" ca="1" si="0"/>
        <v/>
      </c>
      <c r="W1" s="3" t="str">
        <f t="shared" ca="1" si="0"/>
        <v/>
      </c>
      <c r="X1" s="3" t="str">
        <f t="shared" ca="1" si="0"/>
        <v/>
      </c>
      <c r="Y1" s="3" t="str">
        <f t="shared" ca="1" si="0"/>
        <v/>
      </c>
      <c r="Z1" s="3" t="str">
        <f t="shared" ca="1" si="0"/>
        <v/>
      </c>
      <c r="AA1" s="3" t="str">
        <f t="shared" ca="1" si="0"/>
        <v/>
      </c>
      <c r="AB1" s="3" t="str">
        <f t="shared" ca="1" si="0"/>
        <v/>
      </c>
      <c r="AC1" s="3" t="str">
        <f t="shared" ca="1" si="0"/>
        <v/>
      </c>
      <c r="AD1" s="3" t="str">
        <f t="shared" ca="1" si="0"/>
        <v/>
      </c>
      <c r="AE1" s="3" t="str">
        <f t="shared" ca="1" si="0"/>
        <v/>
      </c>
      <c r="AF1" s="3" t="str">
        <f t="shared" ca="1" si="0"/>
        <v/>
      </c>
      <c r="AG1" s="3" t="str">
        <f t="shared" ca="1" si="0"/>
        <v/>
      </c>
    </row>
    <row r="2" spans="1:33">
      <c r="F2" s="1" t="str">
        <f ca="1">IF(WEEKDAY(F$4,2)=4,"S"&amp;TEXT(INT((F$4-LOOKUP(F$4,DATE(YEAR(F$4)+{-1;0;1},1,3)-WEEKDAY(DATE(YEAR(F$4)+{-1;0;1},1,3))+2))/7)+1,"00"),"")</f>
        <v/>
      </c>
      <c r="G2" s="1" t="str">
        <f ca="1">IF(WEEKDAY(G$4,2)=4,"S"&amp;TEXT(INT((G$4-LOOKUP(G$4,DATE(YEAR(G$4)+{-1;0;1},1,3)-WEEKDAY(DATE(YEAR(G$4)+{-1;0;1},1,3))+2))/7)+1,"00"),"")</f>
        <v/>
      </c>
      <c r="H2" s="1" t="str">
        <f ca="1">IF(WEEKDAY(H$4,2)=4,"S"&amp;TEXT(INT((H$4-LOOKUP(H$4,DATE(YEAR(H$4)+{-1;0;1},1,3)-WEEKDAY(DATE(YEAR(H$4)+{-1;0;1},1,3))+2))/7)+1,"00"),"")</f>
        <v/>
      </c>
      <c r="I2" s="1" t="str">
        <f ca="1">IF(WEEKDAY(I$4,2)=4,"S"&amp;TEXT(INT((I$4-LOOKUP(I$4,DATE(YEAR(I$4)+{-1;0;1},1,3)-WEEKDAY(DATE(YEAR(I$4)+{-1;0;1},1,3))+2))/7)+1,"00"),"")</f>
        <v/>
      </c>
      <c r="J2" s="1" t="str">
        <f ca="1">IF(WEEKDAY(J$4,2)=4,"S"&amp;TEXT(INT((J$4-LOOKUP(J$4,DATE(YEAR(J$4)+{-1;0;1},1,3)-WEEKDAY(DATE(YEAR(J$4)+{-1;0;1},1,3))+2))/7)+1,"00"),"")</f>
        <v>S22</v>
      </c>
      <c r="K2" s="1" t="str">
        <f ca="1">IF(WEEKDAY(K$4,2)=4,"S"&amp;TEXT(INT((K$4-LOOKUP(K$4,DATE(YEAR(K$4)+{-1;0;1},1,3)-WEEKDAY(DATE(YEAR(K$4)+{-1;0;1},1,3))+2))/7)+1,"00"),"")</f>
        <v/>
      </c>
      <c r="L2" s="1" t="str">
        <f ca="1">IF(WEEKDAY(L$4,2)=4,"S"&amp;TEXT(INT((L$4-LOOKUP(L$4,DATE(YEAR(L$4)+{-1;0;1},1,3)-WEEKDAY(DATE(YEAR(L$4)+{-1;0;1},1,3))+2))/7)+1,"00"),"")</f>
        <v/>
      </c>
      <c r="M2" s="1" t="str">
        <f ca="1">IF(WEEKDAY(M$4,2)=4,"S"&amp;TEXT(INT((M$4-LOOKUP(M$4,DATE(YEAR(M$4)+{-1;0;1},1,3)-WEEKDAY(DATE(YEAR(M$4)+{-1;0;1},1,3))+2))/7)+1,"00"),"")</f>
        <v/>
      </c>
      <c r="N2" s="1" t="str">
        <f ca="1">IF(WEEKDAY(N$4,2)=4,"S"&amp;TEXT(INT((N$4-LOOKUP(N$4,DATE(YEAR(N$4)+{-1;0;1},1,3)-WEEKDAY(DATE(YEAR(N$4)+{-1;0;1},1,3))+2))/7)+1,"00"),"")</f>
        <v/>
      </c>
      <c r="O2" s="1" t="str">
        <f ca="1">IF(WEEKDAY(O$4,2)=4,"S"&amp;TEXT(INT((O$4-LOOKUP(O$4,DATE(YEAR(O$4)+{-1;0;1},1,3)-WEEKDAY(DATE(YEAR(O$4)+{-1;0;1},1,3))+2))/7)+1,"00"),"")</f>
        <v/>
      </c>
      <c r="P2" s="1" t="str">
        <f ca="1">IF(WEEKDAY(P$4,2)=4,"S"&amp;TEXT(INT((P$4-LOOKUP(P$4,DATE(YEAR(P$4)+{-1;0;1},1,3)-WEEKDAY(DATE(YEAR(P$4)+{-1;0;1},1,3))+2))/7)+1,"00"),"")</f>
        <v/>
      </c>
      <c r="Q2" s="1" t="str">
        <f ca="1">IF(WEEKDAY(Q$4,2)=4,"S"&amp;TEXT(INT((Q$4-LOOKUP(Q$4,DATE(YEAR(Q$4)+{-1;0;1},1,3)-WEEKDAY(DATE(YEAR(Q$4)+{-1;0;1},1,3))+2))/7)+1,"00"),"")</f>
        <v>S23</v>
      </c>
      <c r="R2" s="1" t="str">
        <f ca="1">IF(WEEKDAY(R$4,2)=4,"S"&amp;TEXT(INT((R$4-LOOKUP(R$4,DATE(YEAR(R$4)+{-1;0;1},1,3)-WEEKDAY(DATE(YEAR(R$4)+{-1;0;1},1,3))+2))/7)+1,"00"),"")</f>
        <v/>
      </c>
      <c r="S2" s="1" t="str">
        <f ca="1">IF(WEEKDAY(S$4,2)=4,"S"&amp;TEXT(INT((S$4-LOOKUP(S$4,DATE(YEAR(S$4)+{-1;0;1},1,3)-WEEKDAY(DATE(YEAR(S$4)+{-1;0;1},1,3))+2))/7)+1,"00"),"")</f>
        <v/>
      </c>
      <c r="T2" s="1" t="str">
        <f ca="1">IF(WEEKDAY(T$4,2)=4,"S"&amp;TEXT(INT((T$4-LOOKUP(T$4,DATE(YEAR(T$4)+{-1;0;1},1,3)-WEEKDAY(DATE(YEAR(T$4)+{-1;0;1},1,3))+2))/7)+1,"00"),"")</f>
        <v/>
      </c>
      <c r="U2" s="1" t="str">
        <f ca="1">IF(WEEKDAY(U$4,2)=4,"S"&amp;TEXT(INT((U$4-LOOKUP(U$4,DATE(YEAR(U$4)+{-1;0;1},1,3)-WEEKDAY(DATE(YEAR(U$4)+{-1;0;1},1,3))+2))/7)+1,"00"),"")</f>
        <v/>
      </c>
      <c r="V2" s="1" t="str">
        <f ca="1">IF(WEEKDAY(V$4,2)=4,"S"&amp;TEXT(INT((V$4-LOOKUP(V$4,DATE(YEAR(V$4)+{-1;0;1},1,3)-WEEKDAY(DATE(YEAR(V$4)+{-1;0;1},1,3))+2))/7)+1,"00"),"")</f>
        <v/>
      </c>
      <c r="W2" s="1" t="str">
        <f ca="1">IF(WEEKDAY(W$4,2)=4,"S"&amp;TEXT(INT((W$4-LOOKUP(W$4,DATE(YEAR(W$4)+{-1;0;1},1,3)-WEEKDAY(DATE(YEAR(W$4)+{-1;0;1},1,3))+2))/7)+1,"00"),"")</f>
        <v/>
      </c>
      <c r="X2" s="1" t="str">
        <f ca="1">IF(WEEKDAY(X$4,2)=4,"S"&amp;TEXT(INT((X$4-LOOKUP(X$4,DATE(YEAR(X$4)+{-1;0;1},1,3)-WEEKDAY(DATE(YEAR(X$4)+{-1;0;1},1,3))+2))/7)+1,"00"),"")</f>
        <v>S24</v>
      </c>
      <c r="Y2" s="1" t="str">
        <f ca="1">IF(WEEKDAY(Y$4,2)=4,"S"&amp;TEXT(INT((Y$4-LOOKUP(Y$4,DATE(YEAR(Y$4)+{-1;0;1},1,3)-WEEKDAY(DATE(YEAR(Y$4)+{-1;0;1},1,3))+2))/7)+1,"00"),"")</f>
        <v/>
      </c>
      <c r="Z2" s="1" t="str">
        <f ca="1">IF(WEEKDAY(Z$4,2)=4,"S"&amp;TEXT(INT((Z$4-LOOKUP(Z$4,DATE(YEAR(Z$4)+{-1;0;1},1,3)-WEEKDAY(DATE(YEAR(Z$4)+{-1;0;1},1,3))+2))/7)+1,"00"),"")</f>
        <v/>
      </c>
      <c r="AA2" s="1" t="str">
        <f ca="1">IF(WEEKDAY(AA$4,2)=4,"S"&amp;TEXT(INT((AA$4-LOOKUP(AA$4,DATE(YEAR(AA$4)+{-1;0;1},1,3)-WEEKDAY(DATE(YEAR(AA$4)+{-1;0;1},1,3))+2))/7)+1,"00"),"")</f>
        <v/>
      </c>
      <c r="AB2" s="1" t="str">
        <f ca="1">IF(WEEKDAY(AB$4,2)=4,"S"&amp;TEXT(INT((AB$4-LOOKUP(AB$4,DATE(YEAR(AB$4)+{-1;0;1},1,3)-WEEKDAY(DATE(YEAR(AB$4)+{-1;0;1},1,3))+2))/7)+1,"00"),"")</f>
        <v/>
      </c>
      <c r="AC2" s="1" t="str">
        <f ca="1">IF(WEEKDAY(AC$4,2)=4,"S"&amp;TEXT(INT((AC$4-LOOKUP(AC$4,DATE(YEAR(AC$4)+{-1;0;1},1,3)-WEEKDAY(DATE(YEAR(AC$4)+{-1;0;1},1,3))+2))/7)+1,"00"),"")</f>
        <v/>
      </c>
      <c r="AD2" s="1" t="str">
        <f ca="1">IF(WEEKDAY(AD$4,2)=4,"S"&amp;TEXT(INT((AD$4-LOOKUP(AD$4,DATE(YEAR(AD$4)+{-1;0;1},1,3)-WEEKDAY(DATE(YEAR(AD$4)+{-1;0;1},1,3))+2))/7)+1,"00"),"")</f>
        <v/>
      </c>
      <c r="AE2" s="1" t="str">
        <f ca="1">IF(WEEKDAY(AE$4,2)=4,"S"&amp;TEXT(INT((AE$4-LOOKUP(AE$4,DATE(YEAR(AE$4)+{-1;0;1},1,3)-WEEKDAY(DATE(YEAR(AE$4)+{-1;0;1},1,3))+2))/7)+1,"00"),"")</f>
        <v>S25</v>
      </c>
      <c r="AF2" s="1" t="str">
        <f ca="1">IF(WEEKDAY(AF$4,2)=4,"S"&amp;TEXT(INT((AF$4-LOOKUP(AF$4,DATE(YEAR(AF$4)+{-1;0;1},1,3)-WEEKDAY(DATE(YEAR(AF$4)+{-1;0;1},1,3))+2))/7)+1,"00"),"")</f>
        <v/>
      </c>
      <c r="AG2" s="1" t="str">
        <f ca="1">IF(WEEKDAY(AG$4,2)=4,"S"&amp;TEXT(INT((AG$4-LOOKUP(AG$4,DATE(YEAR(AG$4)+{-1;0;1},1,3)-WEEKDAY(DATE(YEAR(AG$4)+{-1;0;1},1,3))+2))/7)+1,"00"),"")</f>
        <v/>
      </c>
    </row>
    <row r="3" spans="1:33">
      <c r="F3" s="1" t="str">
        <f ca="1">PROPER(TEXT(datdeb,"jjj"))</f>
        <v>Dim</v>
      </c>
      <c r="G3" s="1" t="str">
        <f ca="1">PROPER(TEXT(G4,"jjj"))</f>
        <v>Lun</v>
      </c>
      <c r="H3" s="1" t="str">
        <f t="shared" ref="H3:AD3" ca="1" si="1">PROPER(TEXT(H4,"jjj"))</f>
        <v>Mar</v>
      </c>
      <c r="I3" s="1" t="str">
        <f t="shared" ca="1" si="1"/>
        <v>Mer</v>
      </c>
      <c r="J3" s="1" t="str">
        <f t="shared" ca="1" si="1"/>
        <v>Jeu</v>
      </c>
      <c r="K3" s="1" t="str">
        <f t="shared" ca="1" si="1"/>
        <v>Ven</v>
      </c>
      <c r="L3" s="1" t="str">
        <f t="shared" ca="1" si="1"/>
        <v>Sam</v>
      </c>
      <c r="M3" s="1" t="str">
        <f t="shared" ca="1" si="1"/>
        <v>Dim</v>
      </c>
      <c r="N3" s="1" t="str">
        <f t="shared" ca="1" si="1"/>
        <v>Lun</v>
      </c>
      <c r="O3" s="1" t="str">
        <f t="shared" ca="1" si="1"/>
        <v>Mar</v>
      </c>
      <c r="P3" s="1" t="str">
        <f t="shared" ca="1" si="1"/>
        <v>Mer</v>
      </c>
      <c r="Q3" s="1" t="str">
        <f t="shared" ca="1" si="1"/>
        <v>Jeu</v>
      </c>
      <c r="R3" s="1" t="str">
        <f t="shared" ca="1" si="1"/>
        <v>Ven</v>
      </c>
      <c r="S3" s="1" t="str">
        <f t="shared" ca="1" si="1"/>
        <v>Sam</v>
      </c>
      <c r="T3" s="1" t="str">
        <f t="shared" ca="1" si="1"/>
        <v>Dim</v>
      </c>
      <c r="U3" s="1" t="str">
        <f t="shared" ca="1" si="1"/>
        <v>Lun</v>
      </c>
      <c r="V3" s="1" t="str">
        <f t="shared" ca="1" si="1"/>
        <v>Mar</v>
      </c>
      <c r="W3" s="1" t="str">
        <f t="shared" ca="1" si="1"/>
        <v>Mer</v>
      </c>
      <c r="X3" s="1" t="str">
        <f t="shared" ca="1" si="1"/>
        <v>Jeu</v>
      </c>
      <c r="Y3" s="1" t="str">
        <f t="shared" ca="1" si="1"/>
        <v>Ven</v>
      </c>
      <c r="Z3" s="1" t="str">
        <f t="shared" ca="1" si="1"/>
        <v>Sam</v>
      </c>
      <c r="AA3" s="1" t="str">
        <f t="shared" ca="1" si="1"/>
        <v>Dim</v>
      </c>
      <c r="AB3" s="1" t="str">
        <f t="shared" ca="1" si="1"/>
        <v>Lun</v>
      </c>
      <c r="AC3" s="1" t="str">
        <f t="shared" ca="1" si="1"/>
        <v>Mar</v>
      </c>
      <c r="AD3" s="1" t="str">
        <f t="shared" ca="1" si="1"/>
        <v>Mer</v>
      </c>
      <c r="AE3" s="1" t="str">
        <f t="shared" ref="AE3" ca="1" si="2">PROPER(TEXT(AE4,"jjj"))</f>
        <v>Jeu</v>
      </c>
      <c r="AF3" s="1" t="str">
        <f t="shared" ref="AF3" ca="1" si="3">PROPER(TEXT(AF4,"jjj"))</f>
        <v>Ven</v>
      </c>
      <c r="AG3" s="1" t="str">
        <f t="shared" ref="AG3" ca="1" si="4">PROPER(TEXT(AG4,"jjj"))</f>
        <v>Sam</v>
      </c>
    </row>
    <row r="4" spans="1:33">
      <c r="F4" s="2">
        <f ca="1">TODAY()-archive+dc+sb</f>
        <v>45074</v>
      </c>
      <c r="G4" s="2">
        <f ca="1">datdeb+1</f>
        <v>45075</v>
      </c>
      <c r="H4" s="2">
        <f ca="1">G4+1</f>
        <v>45076</v>
      </c>
      <c r="I4" s="2">
        <f t="shared" ref="I4:AG4" ca="1" si="5">H4+1</f>
        <v>45077</v>
      </c>
      <c r="J4" s="2">
        <f t="shared" ca="1" si="5"/>
        <v>45078</v>
      </c>
      <c r="K4" s="2">
        <f t="shared" ca="1" si="5"/>
        <v>45079</v>
      </c>
      <c r="L4" s="2">
        <f t="shared" ca="1" si="5"/>
        <v>45080</v>
      </c>
      <c r="M4" s="2">
        <f t="shared" ca="1" si="5"/>
        <v>45081</v>
      </c>
      <c r="N4" s="2">
        <f t="shared" ca="1" si="5"/>
        <v>45082</v>
      </c>
      <c r="O4" s="2">
        <f t="shared" ca="1" si="5"/>
        <v>45083</v>
      </c>
      <c r="P4" s="2">
        <f t="shared" ca="1" si="5"/>
        <v>45084</v>
      </c>
      <c r="Q4" s="2">
        <f t="shared" ca="1" si="5"/>
        <v>45085</v>
      </c>
      <c r="R4" s="2">
        <f t="shared" ca="1" si="5"/>
        <v>45086</v>
      </c>
      <c r="S4" s="2">
        <f t="shared" ca="1" si="5"/>
        <v>45087</v>
      </c>
      <c r="T4" s="2">
        <f t="shared" ca="1" si="5"/>
        <v>45088</v>
      </c>
      <c r="U4" s="2">
        <f t="shared" ca="1" si="5"/>
        <v>45089</v>
      </c>
      <c r="V4" s="2">
        <f t="shared" ca="1" si="5"/>
        <v>45090</v>
      </c>
      <c r="W4" s="2">
        <f t="shared" ca="1" si="5"/>
        <v>45091</v>
      </c>
      <c r="X4" s="2">
        <f t="shared" ca="1" si="5"/>
        <v>45092</v>
      </c>
      <c r="Y4" s="2">
        <f t="shared" ca="1" si="5"/>
        <v>45093</v>
      </c>
      <c r="Z4" s="2">
        <f t="shared" ca="1" si="5"/>
        <v>45094</v>
      </c>
      <c r="AA4" s="2">
        <f t="shared" ca="1" si="5"/>
        <v>45095</v>
      </c>
      <c r="AB4" s="2">
        <f t="shared" ca="1" si="5"/>
        <v>45096</v>
      </c>
      <c r="AC4" s="2">
        <f t="shared" ca="1" si="5"/>
        <v>45097</v>
      </c>
      <c r="AD4" s="2">
        <f t="shared" ca="1" si="5"/>
        <v>45098</v>
      </c>
      <c r="AE4" s="2">
        <f t="shared" ca="1" si="5"/>
        <v>45099</v>
      </c>
      <c r="AF4" s="2">
        <f t="shared" ca="1" si="5"/>
        <v>45100</v>
      </c>
      <c r="AG4" s="2">
        <f t="shared" ca="1" si="5"/>
        <v>45101</v>
      </c>
    </row>
    <row r="5" spans="1:33">
      <c r="A5" t="s">
        <v>4</v>
      </c>
      <c r="B5" t="s">
        <v>5</v>
      </c>
      <c r="C5" t="s">
        <v>6</v>
      </c>
      <c r="D5" t="s">
        <v>12</v>
      </c>
      <c r="E5" t="s">
        <v>7</v>
      </c>
    </row>
    <row r="7" spans="1:33">
      <c r="D7" s="5">
        <v>45087</v>
      </c>
    </row>
  </sheetData>
  <conditionalFormatting sqref="F3:AG4">
    <cfRule type="expression" dxfId="9" priority="5">
      <formula>AND(F$4=TODAY())</formula>
    </cfRule>
    <cfRule type="expression" dxfId="8" priority="4">
      <formula>OR(F$4=ponts)</formula>
    </cfRule>
  </conditionalFormatting>
  <conditionalFormatting sqref="F3:AD4">
    <cfRule type="expression" dxfId="7" priority="3">
      <formula>OR(F$4=feries)</formula>
    </cfRule>
    <cfRule type="expression" dxfId="6" priority="2">
      <formula>F$4=$D$7</formula>
    </cfRule>
  </conditionalFormatting>
  <conditionalFormatting sqref="F3:R4">
    <cfRule type="expression" dxfId="5" priority="1">
      <formula>F$4=$D$7</formula>
    </cfRule>
  </conditionalFormatting>
  <pageMargins left="0.7" right="0.7" top="0.75" bottom="0.75" header="0.3" footer="0.3"/>
  <legacyDrawing r:id="rId1"/>
  <controls>
    <control shapeId="1025" r:id="rId2" name="SpinButton1"/>
    <control shapeId="1026" r:id="rId3" name="ScrollBar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11"/>
  <sheetViews>
    <sheetView workbookViewId="0">
      <selection activeCell="A7" sqref="A7"/>
    </sheetView>
  </sheetViews>
  <sheetFormatPr baseColWidth="10" defaultRowHeight="15"/>
  <cols>
    <col min="1" max="1" width="19.140625" bestFit="1" customWidth="1"/>
    <col min="2" max="2" width="5.5703125" customWidth="1"/>
    <col min="3" max="3" width="23.42578125" bestFit="1" customWidth="1"/>
    <col min="4" max="4" width="29.5703125" bestFit="1" customWidth="1"/>
    <col min="6" max="6" width="14.7109375" bestFit="1" customWidth="1"/>
  </cols>
  <sheetData>
    <row r="1" spans="1:6">
      <c r="A1" t="s">
        <v>0</v>
      </c>
      <c r="B1" s="4" t="s">
        <v>8</v>
      </c>
      <c r="C1" s="4"/>
      <c r="D1" t="s">
        <v>9</v>
      </c>
      <c r="E1" t="s">
        <v>10</v>
      </c>
      <c r="F1" t="s">
        <v>11</v>
      </c>
    </row>
    <row r="2" spans="1:6">
      <c r="A2">
        <v>0</v>
      </c>
      <c r="B2" t="b">
        <v>1</v>
      </c>
      <c r="C2">
        <f t="shared" ref="C2:C8" ca="1" si="0">IF($B2,DATE(IF(datdeb&gt;DATE(YEAR(datdeb),1,1),YEAR(datdeb)+1,YEAR(datdeb)),1,1),"")</f>
        <v>45292</v>
      </c>
      <c r="D2" s="6">
        <v>45089</v>
      </c>
      <c r="E2" t="b">
        <v>1</v>
      </c>
      <c r="F2" s="5">
        <f t="shared" ref="F2:F11" ca="1" si="1">IF($D2&lt;&gt;"",IF($E2,DATE(IF(datdeb&gt;DATE(YEAR(datdeb),MONTH(D2),DAY(D2)),YEAR(datdeb)+1,YEAR(datdeb)),MONTH(D2),DAY(D2)),$D2),"")</f>
        <v>45089</v>
      </c>
    </row>
    <row r="3" spans="1:6">
      <c r="A3">
        <v>0</v>
      </c>
      <c r="B3" t="b">
        <v>0</v>
      </c>
      <c r="C3" t="str">
        <f t="shared" si="0"/>
        <v/>
      </c>
      <c r="D3" s="7"/>
      <c r="E3" t="b">
        <v>0</v>
      </c>
      <c r="F3" s="5" t="str">
        <f t="shared" si="1"/>
        <v/>
      </c>
    </row>
    <row r="4" spans="1:6">
      <c r="A4" t="s">
        <v>1</v>
      </c>
      <c r="B4" t="b">
        <v>1</v>
      </c>
      <c r="C4">
        <f t="shared" ca="1" si="0"/>
        <v>45292</v>
      </c>
      <c r="D4" s="7"/>
      <c r="E4" t="b">
        <v>1</v>
      </c>
      <c r="F4" s="5" t="str">
        <f t="shared" si="1"/>
        <v/>
      </c>
    </row>
    <row r="5" spans="1:6">
      <c r="A5" t="s">
        <v>2</v>
      </c>
      <c r="B5" t="b">
        <v>1</v>
      </c>
      <c r="C5">
        <f t="shared" ca="1" si="0"/>
        <v>45292</v>
      </c>
      <c r="D5" s="7"/>
      <c r="E5" t="b">
        <v>1</v>
      </c>
      <c r="F5" s="5" t="str">
        <f t="shared" si="1"/>
        <v/>
      </c>
    </row>
    <row r="6" spans="1:6">
      <c r="A6" t="s">
        <v>3</v>
      </c>
      <c r="B6" t="b">
        <v>1</v>
      </c>
      <c r="C6">
        <f t="shared" ca="1" si="0"/>
        <v>45292</v>
      </c>
      <c r="D6" s="7"/>
      <c r="E6" t="b">
        <v>1</v>
      </c>
      <c r="F6" s="5" t="str">
        <f t="shared" si="1"/>
        <v/>
      </c>
    </row>
    <row r="7" spans="1:6">
      <c r="A7" s="1">
        <v>10</v>
      </c>
      <c r="B7" t="b">
        <v>1</v>
      </c>
      <c r="C7">
        <f t="shared" ca="1" si="0"/>
        <v>45292</v>
      </c>
      <c r="D7" s="7"/>
      <c r="E7" t="b">
        <v>1</v>
      </c>
      <c r="F7" s="5" t="str">
        <f t="shared" si="1"/>
        <v/>
      </c>
    </row>
    <row r="8" spans="1:6">
      <c r="B8" t="b">
        <v>1</v>
      </c>
      <c r="C8">
        <f t="shared" ca="1" si="0"/>
        <v>45292</v>
      </c>
      <c r="D8" s="7"/>
      <c r="E8" t="b">
        <v>1</v>
      </c>
      <c r="F8" s="5" t="str">
        <f t="shared" si="1"/>
        <v/>
      </c>
    </row>
    <row r="9" spans="1:6">
      <c r="D9" s="7"/>
      <c r="E9" t="b">
        <v>1</v>
      </c>
      <c r="F9" s="5" t="str">
        <f t="shared" si="1"/>
        <v/>
      </c>
    </row>
    <row r="10" spans="1:6">
      <c r="D10" s="7"/>
      <c r="E10" t="b">
        <v>1</v>
      </c>
      <c r="F10" s="5" t="str">
        <f t="shared" si="1"/>
        <v/>
      </c>
    </row>
    <row r="11" spans="1:6">
      <c r="F11" t="str">
        <f t="shared" si="1"/>
        <v/>
      </c>
    </row>
  </sheetData>
  <pageMargins left="0.7" right="0.7" top="0.75" bottom="0.75" header="0.3" footer="0.3"/>
  <pageSetup paperSize="9" orientation="portrait" horizontalDpi="1200" verticalDpi="120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A2" sqref="A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planning</vt:lpstr>
      <vt:lpstr>param</vt:lpstr>
      <vt:lpstr>Feuil3</vt:lpstr>
      <vt:lpstr>archive</vt:lpstr>
      <vt:lpstr>datdeb</vt:lpstr>
      <vt:lpstr>dc</vt:lpstr>
      <vt:lpstr>sb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JULES KEVIN</dc:creator>
  <cp:lastModifiedBy>FRANCIS</cp:lastModifiedBy>
  <dcterms:created xsi:type="dcterms:W3CDTF">2023-05-25T08:48:18Z</dcterms:created>
  <dcterms:modified xsi:type="dcterms:W3CDTF">2023-06-07T04:22:47Z</dcterms:modified>
</cp:coreProperties>
</file>