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9390" windowHeight="4215" activeTab="1"/>
  </bookViews>
  <sheets>
    <sheet name="login" sheetId="1" r:id="rId1"/>
    <sheet name="T_Bord" sheetId="2" r:id="rId2"/>
    <sheet name="Base" sheetId="3" r:id="rId3"/>
  </sheets>
  <calcPr calcId="124519"/>
</workbook>
</file>

<file path=xl/calcChain.xml><?xml version="1.0" encoding="utf-8"?>
<calcChain xmlns="http://schemas.openxmlformats.org/spreadsheetml/2006/main">
  <c r="I13" i="2" a="1"/>
  <c r="I13" s="1"/>
  <c r="I11"/>
  <c r="I9"/>
  <c r="J7" i="3" a="1"/>
  <c r="J7" s="1"/>
  <c r="J6"/>
  <c r="J5" a="1"/>
  <c r="J5" s="1"/>
</calcChain>
</file>

<file path=xl/sharedStrings.xml><?xml version="1.0" encoding="utf-8"?>
<sst xmlns="http://schemas.openxmlformats.org/spreadsheetml/2006/main" count="39" uniqueCount="27">
  <si>
    <t>Matricule du vehicule</t>
  </si>
  <si>
    <t>kilometrage</t>
  </si>
  <si>
    <t>date</t>
  </si>
  <si>
    <t>Quantité (L)</t>
  </si>
  <si>
    <t>Prix unitaire(dh)</t>
  </si>
  <si>
    <t>Prix Total(dh)</t>
  </si>
  <si>
    <t>Conducteur</t>
  </si>
  <si>
    <t>Date</t>
  </si>
  <si>
    <t>Kilométrage</t>
  </si>
  <si>
    <t>Quantité</t>
  </si>
  <si>
    <t>Prix Unitaire</t>
  </si>
  <si>
    <t>ll</t>
  </si>
  <si>
    <t>hhh</t>
  </si>
  <si>
    <t>kkk</t>
  </si>
  <si>
    <t>a</t>
  </si>
  <si>
    <t>b</t>
  </si>
  <si>
    <t>c</t>
  </si>
  <si>
    <t>d</t>
  </si>
  <si>
    <t>ss</t>
  </si>
  <si>
    <t>Date de Debut</t>
  </si>
  <si>
    <t>Date de Fin</t>
  </si>
  <si>
    <t>Prix Total</t>
  </si>
  <si>
    <t>N° de Véhicule</t>
  </si>
  <si>
    <t>klk</t>
  </si>
  <si>
    <t>date de Debut</t>
  </si>
  <si>
    <t>date de Fin</t>
  </si>
  <si>
    <t>Kilometrage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</si>
</sst>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1">
    <font>
      <sz val="11"/>
      <color theme="1"/>
      <name val="Calibri"/>
      <family val="2"/>
      <scheme val="minor"/>
    </font>
    <font>
      <b/>
      <sz val="20"/>
      <color indexed="1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/>
      <right style="double">
        <color rgb="FFFF0000"/>
      </right>
      <top/>
      <bottom style="double">
        <color rgb="FFFF0000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8">
    <xf numFmtId="0" fontId="0" fillId="0" borderId="0" xfId="0"/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14" fontId="0" fillId="0" borderId="0" xfId="0" applyNumberFormat="1"/>
    <xf numFmtId="0" fontId="4" fillId="3" borderId="0" xfId="0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4" fillId="3" borderId="2" xfId="0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4" borderId="7" xfId="0" applyFill="1" applyBorder="1"/>
    <xf numFmtId="0" fontId="4" fillId="3" borderId="10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4" borderId="15" xfId="0" applyFill="1" applyBorder="1"/>
    <xf numFmtId="0" fontId="5" fillId="6" borderId="0" xfId="0" applyFont="1" applyFill="1" applyAlignment="1">
      <alignment horizontal="center" vertical="center"/>
    </xf>
    <xf numFmtId="14" fontId="6" fillId="6" borderId="16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7" borderId="0" xfId="0" applyFont="1" applyFill="1" applyAlignment="1">
      <alignment horizontal="center"/>
    </xf>
    <xf numFmtId="14" fontId="9" fillId="7" borderId="0" xfId="0" applyNumberFormat="1" applyFont="1" applyFill="1"/>
    <xf numFmtId="14" fontId="10" fillId="6" borderId="8" xfId="0" applyNumberFormat="1" applyFont="1" applyFill="1" applyBorder="1" applyAlignment="1">
      <alignment horizontal="center" vertical="center"/>
    </xf>
    <xf numFmtId="14" fontId="10" fillId="6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2" fontId="10" fillId="6" borderId="5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O6" sqref="O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30"/>
  <sheetViews>
    <sheetView showGridLines="0" tabSelected="1" topLeftCell="B1" workbookViewId="0">
      <selection activeCell="E21" sqref="E21"/>
    </sheetView>
  </sheetViews>
  <sheetFormatPr baseColWidth="10" defaultRowHeight="15"/>
  <cols>
    <col min="2" max="2" width="3.28515625" customWidth="1"/>
    <col min="3" max="3" width="33.28515625" customWidth="1"/>
    <col min="4" max="4" width="4.140625" customWidth="1"/>
    <col min="5" max="5" width="33.42578125" customWidth="1"/>
    <col min="6" max="6" width="4.7109375" customWidth="1"/>
    <col min="7" max="7" width="35.7109375" customWidth="1"/>
    <col min="8" max="8" width="4.42578125" customWidth="1"/>
    <col min="9" max="9" width="36.85546875" customWidth="1"/>
  </cols>
  <sheetData>
    <row r="1" spans="1:19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</row>
    <row r="3" spans="1:19" ht="30" customHeight="1">
      <c r="A3" s="9"/>
      <c r="B3" s="9"/>
      <c r="C3" s="8" t="s">
        <v>22</v>
      </c>
      <c r="D3" s="9"/>
      <c r="E3" s="26"/>
      <c r="F3" s="9"/>
      <c r="G3" s="8" t="s">
        <v>22</v>
      </c>
      <c r="H3" s="9"/>
      <c r="I3" s="26" t="s">
        <v>14</v>
      </c>
      <c r="J3" s="9"/>
      <c r="K3" s="9"/>
      <c r="L3" s="10"/>
      <c r="M3" s="10"/>
      <c r="N3" s="10"/>
      <c r="O3" s="10"/>
      <c r="P3" s="10"/>
      <c r="Q3" s="10"/>
      <c r="R3" s="10"/>
      <c r="S3" s="10"/>
    </row>
    <row r="4" spans="1:19" ht="15.75" thickBo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10"/>
      <c r="M4" s="10"/>
      <c r="N4" s="10"/>
      <c r="O4" s="10"/>
      <c r="P4" s="10"/>
      <c r="Q4" s="10"/>
      <c r="R4" s="10"/>
      <c r="S4" s="10"/>
    </row>
    <row r="5" spans="1:19" ht="30" customHeight="1" thickTop="1">
      <c r="A5" s="9"/>
      <c r="B5" s="9"/>
      <c r="C5" s="19" t="s">
        <v>7</v>
      </c>
      <c r="D5" s="20"/>
      <c r="E5" s="27"/>
      <c r="F5" s="9"/>
      <c r="G5" s="11" t="s">
        <v>19</v>
      </c>
      <c r="H5" s="12"/>
      <c r="I5" s="33">
        <v>45041</v>
      </c>
      <c r="J5" s="9"/>
      <c r="K5" s="9"/>
      <c r="L5" s="10"/>
      <c r="M5" s="10"/>
      <c r="N5" s="10"/>
      <c r="O5" s="10"/>
      <c r="P5" s="10"/>
      <c r="Q5" s="10"/>
      <c r="R5" s="10"/>
      <c r="S5" s="10"/>
    </row>
    <row r="6" spans="1:19">
      <c r="A6" s="9"/>
      <c r="B6" s="9"/>
      <c r="C6" s="21"/>
      <c r="D6" s="14"/>
      <c r="E6" s="22"/>
      <c r="F6" s="9"/>
      <c r="G6" s="13"/>
      <c r="H6" s="14"/>
      <c r="I6" s="15"/>
      <c r="J6" s="9"/>
      <c r="K6" s="9"/>
      <c r="L6" s="10"/>
      <c r="M6" s="10"/>
      <c r="N6" s="10"/>
      <c r="O6" s="10"/>
      <c r="P6" s="10"/>
      <c r="Q6" s="10"/>
      <c r="R6" s="10"/>
      <c r="S6" s="10"/>
    </row>
    <row r="7" spans="1:19" ht="30" customHeight="1">
      <c r="A7" s="9"/>
      <c r="B7" s="9"/>
      <c r="C7" s="23" t="s">
        <v>8</v>
      </c>
      <c r="D7" s="14"/>
      <c r="E7" s="28"/>
      <c r="F7" s="9"/>
      <c r="G7" s="16" t="s">
        <v>20</v>
      </c>
      <c r="H7" s="14"/>
      <c r="I7" s="34">
        <v>45058</v>
      </c>
      <c r="J7" s="9"/>
      <c r="K7" s="9"/>
      <c r="L7" s="10"/>
      <c r="M7" s="10"/>
      <c r="N7" s="10"/>
      <c r="O7" s="10"/>
      <c r="P7" s="10"/>
      <c r="Q7" s="10"/>
      <c r="R7" s="10"/>
      <c r="S7" s="10"/>
    </row>
    <row r="8" spans="1:19">
      <c r="A8" s="9"/>
      <c r="B8" s="9"/>
      <c r="C8" s="21"/>
      <c r="D8" s="14"/>
      <c r="E8" s="22"/>
      <c r="F8" s="9"/>
      <c r="G8" s="13"/>
      <c r="H8" s="14"/>
      <c r="I8" s="15"/>
      <c r="J8" s="9"/>
      <c r="K8" s="9"/>
      <c r="L8" s="10"/>
      <c r="M8" s="10"/>
      <c r="N8" s="10"/>
      <c r="O8" s="10"/>
      <c r="P8" s="10"/>
      <c r="Q8" s="10"/>
      <c r="R8" s="10"/>
      <c r="S8" s="10"/>
    </row>
    <row r="9" spans="1:19" ht="30" customHeight="1">
      <c r="A9" s="9"/>
      <c r="B9" s="9"/>
      <c r="C9" s="23" t="s">
        <v>9</v>
      </c>
      <c r="D9" s="14"/>
      <c r="E9" s="28"/>
      <c r="F9" s="9"/>
      <c r="G9" s="16" t="s">
        <v>9</v>
      </c>
      <c r="H9" s="14"/>
      <c r="I9" s="35">
        <f>SUMIFS(Base!$D:$D,Base!$A:$A,$I$3,Base!$B:$B,"&gt;="&amp;$I$5,Base!$B:$B,"&lt;="&amp;$I$7)</f>
        <v>130</v>
      </c>
      <c r="J9" s="9"/>
      <c r="K9" s="9"/>
      <c r="L9" s="10"/>
      <c r="M9" s="10"/>
      <c r="N9" s="10"/>
      <c r="O9" s="10"/>
      <c r="P9" s="10"/>
      <c r="Q9" s="10"/>
      <c r="R9" s="10"/>
      <c r="S9" s="10"/>
    </row>
    <row r="10" spans="1:19">
      <c r="A10" s="9"/>
      <c r="B10" s="9"/>
      <c r="C10" s="21"/>
      <c r="D10" s="14"/>
      <c r="E10" s="22"/>
      <c r="F10" s="9"/>
      <c r="G10" s="13"/>
      <c r="H10" s="14"/>
      <c r="I10" s="15"/>
      <c r="J10" s="9"/>
      <c r="K10" s="9"/>
      <c r="L10" s="10"/>
      <c r="M10" s="10"/>
      <c r="N10" s="10"/>
      <c r="O10" s="10"/>
      <c r="P10" s="10"/>
      <c r="Q10" s="10"/>
      <c r="R10" s="10"/>
      <c r="S10" s="10"/>
    </row>
    <row r="11" spans="1:19" ht="30" customHeight="1">
      <c r="A11" s="9"/>
      <c r="B11" s="9"/>
      <c r="C11" s="23" t="s">
        <v>10</v>
      </c>
      <c r="D11" s="14"/>
      <c r="E11" s="28"/>
      <c r="F11" s="9"/>
      <c r="G11" s="16" t="s">
        <v>21</v>
      </c>
      <c r="H11" s="14"/>
      <c r="I11" s="37">
        <f>SUMIFS(Base!$G:$G,Base!$A:$A,$I$3,Base!$B:$B,"&gt;="&amp;$I$5,Base!$B:$B,"&lt;="&amp;$I$7)</f>
        <v>1558</v>
      </c>
      <c r="J11" s="9"/>
      <c r="K11" s="9"/>
      <c r="L11" s="10"/>
      <c r="M11" s="10"/>
      <c r="N11" s="10"/>
      <c r="O11" s="10"/>
      <c r="P11" s="10"/>
      <c r="Q11" s="10"/>
      <c r="R11" s="10"/>
      <c r="S11" s="10"/>
    </row>
    <row r="12" spans="1:19">
      <c r="A12" s="9"/>
      <c r="B12" s="9"/>
      <c r="C12" s="21"/>
      <c r="D12" s="14"/>
      <c r="E12" s="22"/>
      <c r="F12" s="9"/>
      <c r="G12" s="13"/>
      <c r="H12" s="14"/>
      <c r="I12" s="15"/>
      <c r="J12" s="9"/>
      <c r="K12" s="9"/>
      <c r="L12" s="10"/>
      <c r="M12" s="10"/>
      <c r="N12" s="10"/>
      <c r="O12" s="10"/>
      <c r="P12" s="10"/>
      <c r="Q12" s="10"/>
      <c r="R12" s="10"/>
      <c r="S12" s="10"/>
    </row>
    <row r="13" spans="1:19" ht="30" customHeight="1" thickBot="1">
      <c r="A13" s="9"/>
      <c r="B13" s="9"/>
      <c r="C13" s="24" t="s">
        <v>6</v>
      </c>
      <c r="D13" s="25"/>
      <c r="E13" s="29"/>
      <c r="F13" s="9"/>
      <c r="G13" s="17" t="s">
        <v>1</v>
      </c>
      <c r="H13" s="18"/>
      <c r="I13" s="36">
        <f t="array" ref="I13">MAX(IF(Base!$A:$A=$I$3,Base!$C:$C))</f>
        <v>12600</v>
      </c>
      <c r="J13" s="9"/>
      <c r="K13" s="9"/>
      <c r="L13" s="10"/>
      <c r="M13" s="10"/>
      <c r="N13" s="10"/>
      <c r="O13" s="10"/>
      <c r="P13" s="10"/>
      <c r="Q13" s="10"/>
      <c r="R13" s="10"/>
      <c r="S13" s="10"/>
    </row>
    <row r="14" spans="1:19" ht="15.75" thickTop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  <c r="M14" s="10"/>
      <c r="N14" s="10"/>
      <c r="O14" s="10"/>
      <c r="P14" s="10"/>
      <c r="Q14" s="10"/>
      <c r="R14" s="10"/>
      <c r="S14" s="10"/>
    </row>
    <row r="15" spans="1:19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/>
      <c r="M15" s="10"/>
      <c r="N15" s="10"/>
      <c r="O15" s="10"/>
      <c r="P15" s="10"/>
      <c r="Q15" s="10"/>
      <c r="R15" s="10"/>
      <c r="S15" s="10"/>
    </row>
    <row r="16" spans="1:19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</row>
    <row r="17" spans="1:19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  <c r="M17" s="10"/>
      <c r="N17" s="10"/>
      <c r="O17" s="10"/>
      <c r="P17" s="10"/>
      <c r="Q17" s="10"/>
      <c r="R17" s="10"/>
      <c r="S17" s="10"/>
    </row>
    <row r="18" spans="1:19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/>
      <c r="M18" s="10"/>
      <c r="N18" s="10"/>
      <c r="O18" s="10"/>
      <c r="P18" s="10"/>
      <c r="Q18" s="10"/>
      <c r="R18" s="10"/>
      <c r="S18" s="10"/>
    </row>
    <row r="19" spans="1: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</row>
    <row r="20" spans="1:19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</row>
    <row r="21" spans="1:19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</row>
    <row r="22" spans="1:19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</row>
    <row r="23" spans="1:19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</row>
    <row r="24" spans="1:19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</row>
    <row r="25" spans="1:19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</row>
    <row r="27" spans="1:19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1:19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1:1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spans="1:19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7"/>
  <sheetViews>
    <sheetView workbookViewId="0">
      <selection activeCell="J7" sqref="J7"/>
    </sheetView>
  </sheetViews>
  <sheetFormatPr baseColWidth="10" defaultRowHeight="21"/>
  <cols>
    <col min="1" max="1" width="22.140625" customWidth="1"/>
    <col min="2" max="2" width="15.28515625" style="7" customWidth="1"/>
    <col min="3" max="3" width="14.5703125" customWidth="1"/>
    <col min="4" max="4" width="17.140625" customWidth="1"/>
    <col min="5" max="5" width="17.7109375" style="6" customWidth="1"/>
    <col min="6" max="6" width="11.5703125" style="6" customWidth="1"/>
    <col min="7" max="7" width="16.7109375" style="6" customWidth="1"/>
    <col min="8" max="8" width="4.85546875" customWidth="1"/>
    <col min="9" max="9" width="22.5703125" customWidth="1"/>
    <col min="10" max="10" width="22.140625" style="30" customWidth="1"/>
  </cols>
  <sheetData>
    <row r="1" spans="1:10">
      <c r="A1" s="1" t="s">
        <v>0</v>
      </c>
      <c r="B1" s="3" t="s">
        <v>2</v>
      </c>
      <c r="C1" s="2" t="s">
        <v>1</v>
      </c>
      <c r="D1" s="4" t="s">
        <v>3</v>
      </c>
      <c r="E1" s="5" t="s">
        <v>4</v>
      </c>
      <c r="F1" s="5" t="s">
        <v>6</v>
      </c>
      <c r="G1" s="5" t="s">
        <v>5</v>
      </c>
    </row>
    <row r="2" spans="1:10" ht="23.25">
      <c r="A2" t="s">
        <v>14</v>
      </c>
      <c r="B2" s="7">
        <v>45041</v>
      </c>
      <c r="C2">
        <v>12540</v>
      </c>
      <c r="D2">
        <v>10</v>
      </c>
      <c r="E2" s="6">
        <v>11.2</v>
      </c>
      <c r="F2" s="6" t="s">
        <v>11</v>
      </c>
      <c r="G2" s="6">
        <v>112</v>
      </c>
      <c r="I2" s="1" t="s">
        <v>0</v>
      </c>
      <c r="J2" s="31" t="s">
        <v>14</v>
      </c>
    </row>
    <row r="3" spans="1:10" ht="23.25">
      <c r="A3" t="s">
        <v>15</v>
      </c>
      <c r="B3" s="7">
        <v>45042</v>
      </c>
      <c r="C3">
        <v>12540</v>
      </c>
      <c r="D3">
        <v>10</v>
      </c>
      <c r="E3" s="6">
        <v>11.2</v>
      </c>
      <c r="F3" s="6" t="s">
        <v>12</v>
      </c>
      <c r="G3" s="6">
        <v>113</v>
      </c>
      <c r="I3" s="3" t="s">
        <v>24</v>
      </c>
      <c r="J3" s="32">
        <v>45041</v>
      </c>
    </row>
    <row r="4" spans="1:10" ht="23.25">
      <c r="A4" t="s">
        <v>16</v>
      </c>
      <c r="B4" s="7">
        <v>45043</v>
      </c>
      <c r="C4">
        <v>12540</v>
      </c>
      <c r="D4">
        <v>10</v>
      </c>
      <c r="E4" s="6">
        <v>11.2</v>
      </c>
      <c r="F4" s="6" t="s">
        <v>13</v>
      </c>
      <c r="G4" s="6">
        <v>114</v>
      </c>
      <c r="I4" s="3" t="s">
        <v>25</v>
      </c>
      <c r="J4" s="32">
        <v>45058</v>
      </c>
    </row>
    <row r="5" spans="1:10" ht="23.25">
      <c r="A5" t="s">
        <v>17</v>
      </c>
      <c r="B5" s="7">
        <v>45042</v>
      </c>
      <c r="C5">
        <v>12540</v>
      </c>
      <c r="D5">
        <v>10</v>
      </c>
      <c r="E5" s="6">
        <v>11.2</v>
      </c>
      <c r="F5" s="6" t="s">
        <v>12</v>
      </c>
      <c r="G5" s="6">
        <v>112</v>
      </c>
      <c r="I5" s="3" t="s">
        <v>9</v>
      </c>
      <c r="J5" s="31">
        <f t="array" ref="J5">SUMIFS($D:$D,$A:$A,$J$2,$B:$B,"&gt;="&amp;$J$3,$B:$B,"&lt;="&amp;$J$4)</f>
        <v>130</v>
      </c>
    </row>
    <row r="6" spans="1:10" ht="23.25">
      <c r="A6" t="s">
        <v>17</v>
      </c>
      <c r="B6" s="7">
        <v>45058</v>
      </c>
      <c r="C6">
        <v>12650</v>
      </c>
      <c r="D6">
        <v>35</v>
      </c>
      <c r="E6" s="6">
        <v>12.02</v>
      </c>
      <c r="F6" s="6" t="s">
        <v>18</v>
      </c>
      <c r="G6" s="6">
        <v>420.7</v>
      </c>
      <c r="I6" s="3" t="s">
        <v>21</v>
      </c>
      <c r="J6" s="31">
        <f>SUMIFS($G:$G,$A:$A,$J$2,$B:$B,"&gt;="&amp;$J$3,$B:$B,"&lt;="&amp;$J$4)</f>
        <v>1558</v>
      </c>
    </row>
    <row r="7" spans="1:10" ht="23.25">
      <c r="A7" t="s">
        <v>14</v>
      </c>
      <c r="B7" s="7">
        <v>45058</v>
      </c>
      <c r="C7">
        <v>12600</v>
      </c>
      <c r="D7">
        <v>120</v>
      </c>
      <c r="E7" s="6">
        <v>12.05</v>
      </c>
      <c r="F7" s="6" t="s">
        <v>23</v>
      </c>
      <c r="G7" s="6">
        <v>1446</v>
      </c>
      <c r="I7" s="3" t="s">
        <v>26</v>
      </c>
      <c r="J7" s="31">
        <f t="array" ref="J7">MAX(IF($A:$A=$J$2,$C:$C))</f>
        <v>12600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login</vt:lpstr>
      <vt:lpstr>T_Bord</vt:lpstr>
      <vt:lpstr>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Fm</dc:creator>
  <cp:lastModifiedBy>FRANCIS</cp:lastModifiedBy>
  <dcterms:created xsi:type="dcterms:W3CDTF">2023-05-06T21:27:26Z</dcterms:created>
  <dcterms:modified xsi:type="dcterms:W3CDTF">2023-05-14T03:16:55Z</dcterms:modified>
</cp:coreProperties>
</file>