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05" yWindow="-105" windowWidth="23250" windowHeight="12450"/>
  </bookViews>
  <sheets>
    <sheet name="Cycle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/>
  <c r="K5"/>
  <c r="J6"/>
  <c r="K6"/>
  <c r="J7"/>
  <c r="K7"/>
  <c r="J8"/>
  <c r="K8"/>
  <c r="J9"/>
  <c r="K9"/>
  <c r="K4"/>
  <c r="K2" s="1"/>
  <c r="J4"/>
  <c r="J2" s="1"/>
  <c r="H4"/>
  <c r="G4" s="1"/>
  <c r="I3"/>
  <c r="I2" s="1"/>
  <c r="H5"/>
  <c r="G5" s="1"/>
  <c r="H6"/>
  <c r="G6" s="1"/>
  <c r="H7"/>
  <c r="G7" s="1"/>
  <c r="H8"/>
  <c r="G8" s="1"/>
  <c r="H9"/>
  <c r="G9" s="1"/>
  <c r="G3" l="1"/>
  <c r="H2"/>
</calcChain>
</file>

<file path=xl/sharedStrings.xml><?xml version="1.0" encoding="utf-8"?>
<sst xmlns="http://schemas.openxmlformats.org/spreadsheetml/2006/main" count="56" uniqueCount="20">
  <si>
    <t>Service</t>
  </si>
  <si>
    <t>Cycle</t>
  </si>
  <si>
    <t>Final Qty</t>
  </si>
  <si>
    <t>Cycle 2</t>
  </si>
  <si>
    <t>Cycle 6</t>
  </si>
  <si>
    <t>Cycle 1</t>
  </si>
  <si>
    <t>CITRONS TRANCHES</t>
  </si>
  <si>
    <t>Breakfast</t>
  </si>
  <si>
    <t xml:space="preserve">ENCAS MATIN </t>
  </si>
  <si>
    <t>ENCAS SOIR</t>
  </si>
  <si>
    <t>REPAS 1</t>
  </si>
  <si>
    <t>REPAS 2</t>
  </si>
  <si>
    <t>CITRONS</t>
  </si>
  <si>
    <t>ENCAS</t>
  </si>
  <si>
    <t>Cycle 3</t>
  </si>
  <si>
    <t>Cycle 4</t>
  </si>
  <si>
    <t>Cycle 5</t>
  </si>
  <si>
    <t>REPAS</t>
  </si>
  <si>
    <t>Hors cycle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</si>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</sst>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2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font>
        <b/>
        <i val="0"/>
        <color rgb="FF0000FF"/>
      </font>
      <fill>
        <patternFill patternType="none">
          <bgColor auto="1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numFmt numFmtId="19" formatCode="dd/mm/yyyy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24" totalsRowShown="0" headerRowBorderDxfId="4" tableBorderDxfId="5">
  <autoFilter ref="A1:C24"/>
  <tableColumns count="3">
    <tableColumn id="1" name="Service"/>
    <tableColumn id="2" name="Cycle" dataDxfId="3"/>
    <tableColumn id="3" name="Final Qt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4"/>
  <sheetViews>
    <sheetView tabSelected="1" workbookViewId="0">
      <selection activeCell="H7" sqref="H7"/>
    </sheetView>
  </sheetViews>
  <sheetFormatPr baseColWidth="10" defaultRowHeight="15"/>
  <cols>
    <col min="1" max="1" width="37.28515625" customWidth="1"/>
    <col min="7" max="7" width="11.42578125" style="7"/>
  </cols>
  <sheetData>
    <row r="1" spans="1:11">
      <c r="A1" s="2" t="s">
        <v>0</v>
      </c>
      <c r="B1" s="3" t="s">
        <v>1</v>
      </c>
      <c r="C1" s="2" t="s">
        <v>2</v>
      </c>
      <c r="F1" s="5"/>
      <c r="G1" s="5"/>
      <c r="H1" s="5" t="s">
        <v>7</v>
      </c>
      <c r="I1" s="5" t="s">
        <v>12</v>
      </c>
      <c r="J1" s="5" t="s">
        <v>13</v>
      </c>
      <c r="K1" s="5" t="s">
        <v>17</v>
      </c>
    </row>
    <row r="2" spans="1:11">
      <c r="A2" s="1" t="s">
        <v>7</v>
      </c>
      <c r="B2" s="1" t="s">
        <v>3</v>
      </c>
      <c r="C2">
        <v>1</v>
      </c>
      <c r="F2" s="5"/>
      <c r="G2" s="5" t="s">
        <v>19</v>
      </c>
      <c r="H2" s="5">
        <f>SUM(H3:H9)</f>
        <v>13</v>
      </c>
      <c r="I2" s="5">
        <f t="shared" ref="I2:K2" si="0">SUM(I3:I9)</f>
        <v>6</v>
      </c>
      <c r="J2" s="5">
        <f t="shared" si="0"/>
        <v>11</v>
      </c>
      <c r="K2" s="5">
        <f t="shared" si="0"/>
        <v>6</v>
      </c>
    </row>
    <row r="3" spans="1:11">
      <c r="A3" s="1" t="s">
        <v>7</v>
      </c>
      <c r="B3" s="1" t="s">
        <v>4</v>
      </c>
      <c r="C3">
        <v>5</v>
      </c>
      <c r="F3" s="6" t="s">
        <v>18</v>
      </c>
      <c r="G3" s="5">
        <f>SUM(H3:K3)</f>
        <v>6</v>
      </c>
      <c r="H3" s="4"/>
      <c r="I3" s="4">
        <f>SUMIFS(Tableau1[Final Qty],Tableau1[Service],"CITRONS*")</f>
        <v>6</v>
      </c>
      <c r="J3" s="4"/>
      <c r="K3" s="4"/>
    </row>
    <row r="4" spans="1:11">
      <c r="A4" s="1" t="s">
        <v>7</v>
      </c>
      <c r="B4" t="s">
        <v>5</v>
      </c>
      <c r="C4">
        <v>1</v>
      </c>
      <c r="F4" s="6" t="s">
        <v>5</v>
      </c>
      <c r="G4" s="5">
        <f t="shared" ref="G4:G9" si="1">SUM(H4:K4)</f>
        <v>8</v>
      </c>
      <c r="H4" s="4">
        <f>SUMIFS(Tableau1[Final Qty],Tableau1[Service],"Breakfast",Tableau1[Cycle],$F4)</f>
        <v>2</v>
      </c>
      <c r="I4" s="4"/>
      <c r="J4" s="4">
        <f>SUMIFS(Tableau1[Final Qty],Tableau1[Service],"ENCAS*",Tableau1[Cycle],$F4)</f>
        <v>0</v>
      </c>
      <c r="K4" s="4">
        <f>SUMIFS(Tableau1[Final Qty],Tableau1[Service],"REPAS*",Tableau1[Cycle],$F4)</f>
        <v>6</v>
      </c>
    </row>
    <row r="5" spans="1:11">
      <c r="A5" t="s">
        <v>6</v>
      </c>
      <c r="B5" s="1"/>
      <c r="C5">
        <v>1</v>
      </c>
      <c r="F5" s="6" t="s">
        <v>3</v>
      </c>
      <c r="G5" s="5">
        <f t="shared" si="1"/>
        <v>10</v>
      </c>
      <c r="H5" s="4">
        <f>SUMIFS(Tableau1[Final Qty],Tableau1[Service],"Breakfast",Tableau1[Cycle],$F5)</f>
        <v>2</v>
      </c>
      <c r="I5" s="4"/>
      <c r="J5" s="4">
        <f>SUMIFS(Tableau1[Final Qty],Tableau1[Service],"ENCAS*",Tableau1[Cycle],$F5)</f>
        <v>8</v>
      </c>
      <c r="K5" s="4">
        <f>SUMIFS(Tableau1[Final Qty],Tableau1[Service],"REPAS*",Tableau1[Cycle],$F5)</f>
        <v>0</v>
      </c>
    </row>
    <row r="6" spans="1:11">
      <c r="A6" t="s">
        <v>8</v>
      </c>
      <c r="B6" s="1" t="s">
        <v>3</v>
      </c>
      <c r="C6">
        <v>1</v>
      </c>
      <c r="F6" s="6" t="s">
        <v>14</v>
      </c>
      <c r="G6" s="5">
        <f t="shared" si="1"/>
        <v>0</v>
      </c>
      <c r="H6" s="4">
        <f>SUMIFS(Tableau1[Final Qty],Tableau1[Service],"Breakfast",Tableau1[Cycle],$F6)</f>
        <v>0</v>
      </c>
      <c r="I6" s="4"/>
      <c r="J6" s="4">
        <f>SUMIFS(Tableau1[Final Qty],Tableau1[Service],"ENCAS*",Tableau1[Cycle],$F6)</f>
        <v>0</v>
      </c>
      <c r="K6" s="4">
        <f>SUMIFS(Tableau1[Final Qty],Tableau1[Service],"REPAS*",Tableau1[Cycle],$F6)</f>
        <v>0</v>
      </c>
    </row>
    <row r="7" spans="1:11">
      <c r="A7" t="s">
        <v>8</v>
      </c>
      <c r="B7" s="1" t="s">
        <v>4</v>
      </c>
      <c r="C7">
        <v>1</v>
      </c>
      <c r="F7" s="6" t="s">
        <v>15</v>
      </c>
      <c r="G7" s="5">
        <f t="shared" si="1"/>
        <v>0</v>
      </c>
      <c r="H7" s="4">
        <f>SUMIFS(Tableau1[Final Qty],Tableau1[Service],"Breakfast",Tableau1[Cycle],$F7)</f>
        <v>0</v>
      </c>
      <c r="I7" s="4"/>
      <c r="J7" s="4">
        <f>SUMIFS(Tableau1[Final Qty],Tableau1[Service],"ENCAS*",Tableau1[Cycle],$F7)</f>
        <v>0</v>
      </c>
      <c r="K7" s="4">
        <f>SUMIFS(Tableau1[Final Qty],Tableau1[Service],"REPAS*",Tableau1[Cycle],$F7)</f>
        <v>0</v>
      </c>
    </row>
    <row r="8" spans="1:11">
      <c r="A8" t="s">
        <v>9</v>
      </c>
      <c r="B8" s="1" t="s">
        <v>3</v>
      </c>
      <c r="C8">
        <v>1</v>
      </c>
      <c r="F8" s="6" t="s">
        <v>16</v>
      </c>
      <c r="G8" s="5">
        <f t="shared" si="1"/>
        <v>0</v>
      </c>
      <c r="H8" s="4">
        <f>SUMIFS(Tableau1[Final Qty],Tableau1[Service],"Breakfast",Tableau1[Cycle],$F8)</f>
        <v>0</v>
      </c>
      <c r="I8" s="4"/>
      <c r="J8" s="4">
        <f>SUMIFS(Tableau1[Final Qty],Tableau1[Service],"ENCAS*",Tableau1[Cycle],$F8)</f>
        <v>0</v>
      </c>
      <c r="K8" s="4">
        <f>SUMIFS(Tableau1[Final Qty],Tableau1[Service],"REPAS*",Tableau1[Cycle],$F8)</f>
        <v>0</v>
      </c>
    </row>
    <row r="9" spans="1:11">
      <c r="A9" s="1" t="s">
        <v>7</v>
      </c>
      <c r="B9" s="1" t="s">
        <v>3</v>
      </c>
      <c r="C9">
        <v>1</v>
      </c>
      <c r="F9" s="6" t="s">
        <v>4</v>
      </c>
      <c r="G9" s="5">
        <f t="shared" si="1"/>
        <v>12</v>
      </c>
      <c r="H9" s="4">
        <f>SUMIFS(Tableau1[Final Qty],Tableau1[Service],"Breakfast",Tableau1[Cycle],$F9)</f>
        <v>9</v>
      </c>
      <c r="I9" s="4"/>
      <c r="J9" s="4">
        <f>SUMIFS(Tableau1[Final Qty],Tableau1[Service],"ENCAS*",Tableau1[Cycle],$F9)</f>
        <v>3</v>
      </c>
      <c r="K9" s="4">
        <f>SUMIFS(Tableau1[Final Qty],Tableau1[Service],"REPAS*",Tableau1[Cycle],$F9)</f>
        <v>0</v>
      </c>
    </row>
    <row r="10" spans="1:11">
      <c r="A10" s="1" t="s">
        <v>7</v>
      </c>
      <c r="B10" s="1" t="s">
        <v>4</v>
      </c>
      <c r="C10">
        <v>4</v>
      </c>
    </row>
    <row r="11" spans="1:11">
      <c r="A11" s="1" t="s">
        <v>7</v>
      </c>
      <c r="B11" s="1" t="s">
        <v>5</v>
      </c>
      <c r="C11">
        <v>1</v>
      </c>
    </row>
    <row r="12" spans="1:11">
      <c r="A12" t="s">
        <v>6</v>
      </c>
      <c r="B12" s="1"/>
      <c r="C12">
        <v>2</v>
      </c>
    </row>
    <row r="13" spans="1:11">
      <c r="A13" t="s">
        <v>8</v>
      </c>
      <c r="B13" s="1" t="s">
        <v>3</v>
      </c>
      <c r="C13">
        <v>2</v>
      </c>
    </row>
    <row r="14" spans="1:11">
      <c r="A14" t="s">
        <v>8</v>
      </c>
      <c r="B14" s="1" t="s">
        <v>3</v>
      </c>
      <c r="C14">
        <v>1</v>
      </c>
    </row>
    <row r="15" spans="1:11">
      <c r="A15" t="s">
        <v>10</v>
      </c>
      <c r="B15" s="1" t="s">
        <v>5</v>
      </c>
      <c r="C15">
        <v>4</v>
      </c>
    </row>
    <row r="16" spans="1:11">
      <c r="A16" t="s">
        <v>11</v>
      </c>
      <c r="B16" s="1" t="s">
        <v>5</v>
      </c>
      <c r="C16">
        <v>2</v>
      </c>
    </row>
    <row r="17" spans="1:3">
      <c r="A17" t="s">
        <v>6</v>
      </c>
      <c r="B17" s="1"/>
      <c r="C17">
        <v>1</v>
      </c>
    </row>
    <row r="18" spans="1:3">
      <c r="A18" t="s">
        <v>8</v>
      </c>
      <c r="B18" s="1" t="s">
        <v>3</v>
      </c>
      <c r="C18">
        <v>1</v>
      </c>
    </row>
    <row r="19" spans="1:3">
      <c r="A19" t="s">
        <v>9</v>
      </c>
      <c r="B19" s="1" t="s">
        <v>4</v>
      </c>
      <c r="C19">
        <v>1</v>
      </c>
    </row>
    <row r="20" spans="1:3">
      <c r="A20" t="s">
        <v>6</v>
      </c>
      <c r="B20" s="1"/>
      <c r="C20">
        <v>1</v>
      </c>
    </row>
    <row r="21" spans="1:3">
      <c r="A21" t="s">
        <v>8</v>
      </c>
      <c r="B21" s="1" t="s">
        <v>3</v>
      </c>
      <c r="C21">
        <v>1</v>
      </c>
    </row>
    <row r="22" spans="1:3">
      <c r="A22" t="s">
        <v>8</v>
      </c>
      <c r="B22" s="1" t="s">
        <v>4</v>
      </c>
      <c r="C22">
        <v>1</v>
      </c>
    </row>
    <row r="23" spans="1:3">
      <c r="A23" t="s">
        <v>9</v>
      </c>
      <c r="B23" s="1" t="s">
        <v>3</v>
      </c>
      <c r="C23">
        <v>1</v>
      </c>
    </row>
    <row r="24" spans="1:3">
      <c r="A24" t="s">
        <v>6</v>
      </c>
      <c r="B24" s="1"/>
      <c r="C24">
        <v>1</v>
      </c>
    </row>
  </sheetData>
  <conditionalFormatting sqref="H3:K9">
    <cfRule type="expression" dxfId="0" priority="1">
      <formula>H3&lt;&gt;0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Cycle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Berangere Delale</dc:creator>
  <cp:lastModifiedBy>FRANCIS</cp:lastModifiedBy>
  <dcterms:created xsi:type="dcterms:W3CDTF">2023-03-16T05:33:25Z</dcterms:created>
  <dcterms:modified xsi:type="dcterms:W3CDTF">2023-03-16T07:01:37Z</dcterms:modified>
</cp:coreProperties>
</file>