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00"/>
  </bookViews>
  <sheets>
    <sheet name="recapitulatif" sheetId="2" r:id="rId1"/>
    <sheet name="règle de remboursement" sheetId="3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2"/>
  <c r="K7"/>
  <c r="K6"/>
  <c r="K5"/>
  <c r="K4"/>
  <c r="K3"/>
  <c r="K2"/>
  <c r="J3"/>
  <c r="J4"/>
  <c r="J5"/>
  <c r="J6"/>
  <c r="J7"/>
  <c r="J8"/>
  <c r="J2"/>
  <c r="N12"/>
  <c r="F3" l="1"/>
  <c r="F4"/>
  <c r="F5"/>
  <c r="F6"/>
  <c r="F7"/>
  <c r="F8"/>
</calcChain>
</file>

<file path=xl/sharedStrings.xml><?xml version="1.0" encoding="utf-8"?>
<sst xmlns="http://schemas.openxmlformats.org/spreadsheetml/2006/main" count="66" uniqueCount="45">
  <si>
    <t>année d'acquisition</t>
  </si>
  <si>
    <t>consommable</t>
  </si>
  <si>
    <t>&lt; 50€TTC</t>
  </si>
  <si>
    <t>de 50 € à 100 € TTC</t>
  </si>
  <si>
    <t>de 100€ à 150 €TTC</t>
  </si>
  <si>
    <t>&gt; 150 € TTC PC/tablette/hybride</t>
  </si>
  <si>
    <t>&gt; 150 € TTC telephone/tablette</t>
  </si>
  <si>
    <t>&gt; 150 € TTC Autre Matériel ( vidéoprojecteur, écran, logicizl ssans abonnement, fauteuil, chaise)</t>
  </si>
  <si>
    <t>&gt;600€ TTC Mobilier (bureau armoire étagère caisson)</t>
  </si>
  <si>
    <t>Possesion élu</t>
  </si>
  <si>
    <t>1 € pour l'ensemble des biens</t>
  </si>
  <si>
    <t>1€ par matériel</t>
  </si>
  <si>
    <t>5% de la valeur d'achat</t>
  </si>
  <si>
    <t>pas concerné sauf si cas exceptionnel suite à vol ou casse : valeur résiduelle</t>
  </si>
  <si>
    <t>10% de la valeur d'achat</t>
  </si>
  <si>
    <t>NOM Elu</t>
  </si>
  <si>
    <t>nature du matériel</t>
  </si>
  <si>
    <t>date d'achat</t>
  </si>
  <si>
    <t>montant</t>
  </si>
  <si>
    <t>Nbre de jour de la date d'achat à la date de fin de mandature</t>
  </si>
  <si>
    <t xml:space="preserve">valeur de rachat par l'élu </t>
  </si>
  <si>
    <t>date de sortie ( fin de mandat)</t>
  </si>
  <si>
    <t>valeur résiduelle/matériel : ( valeur d'achat - [valuer d'achat X [ nbre de jours de la date d'achat à la date de la fin de la mandature / 1825 jours]]/4)</t>
  </si>
  <si>
    <t>valeur résiduelle/matériel : ( valeur d'achat - [valuer d'achat X [ nbre de jours de la date d'achat à la date de la fin de la mandature / 1095 jours])+ 5% de la valeur d'achat</t>
  </si>
  <si>
    <t>valeur résiduelle/matériel : ( valeur d'achat - [valuer d'achat X [ nbre de jours de la date d'achat à la date de la fin de la mandature / 1095 jours])+ 10% de la valeur d'achat</t>
  </si>
  <si>
    <t>valeur résiduelle/matériel : ( valeur d'achat - [valuer d'achat X [ nbre de jours de la date d'achat à la date de la fin de la mandature / 730 jours])+ 10% de la valeur d'achat</t>
  </si>
  <si>
    <t>valeur résiduelle/matériel : ( valeur d'achat - [valuer d'achat X [ nbre de jours de la date d'achat à la date de la fin de la mandature / 365 jours])</t>
  </si>
  <si>
    <t>mobilier</t>
  </si>
  <si>
    <t>exemple 1</t>
  </si>
  <si>
    <t>exemple 2</t>
  </si>
  <si>
    <t>Règle à appliquer</t>
  </si>
  <si>
    <t>ordinateur portable</t>
  </si>
  <si>
    <t>exemple 3</t>
  </si>
  <si>
    <t>exemple 4</t>
  </si>
  <si>
    <t>exemple 5</t>
  </si>
  <si>
    <t>exemple 6</t>
  </si>
  <si>
    <t>exemple 7</t>
  </si>
  <si>
    <t xml:space="preserve"> </t>
  </si>
  <si>
    <t>smartphone</t>
  </si>
  <si>
    <t>videoprojectuer</t>
  </si>
  <si>
    <t>clavier</t>
  </si>
  <si>
    <t>jours
1</t>
  </si>
  <si>
    <t>Pourcentage de rachat
2</t>
  </si>
  <si>
    <t>Valeur symbolique
4</t>
  </si>
  <si>
    <t>méthode à appliquer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</si>
</sst>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</numFmts>
  <fonts count="3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/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44" fontId="1" fillId="2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0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5" borderId="1" xfId="3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9" fontId="0" fillId="3" borderId="1" xfId="3" applyFont="1" applyFill="1" applyBorder="1" applyAlignment="1">
      <alignment horizontal="center" vertical="center"/>
    </xf>
    <xf numFmtId="165" fontId="0" fillId="3" borderId="1" xfId="3" applyNumberFormat="1" applyFont="1" applyFill="1" applyBorder="1" applyAlignment="1">
      <alignment horizontal="center" vertical="center"/>
    </xf>
    <xf numFmtId="165" fontId="0" fillId="3" borderId="1" xfId="2" applyNumberFormat="1" applyFont="1" applyFill="1" applyBorder="1" applyAlignment="1">
      <alignment horizontal="center" vertical="center"/>
    </xf>
    <xf numFmtId="44" fontId="0" fillId="6" borderId="1" xfId="0" applyNumberFormat="1" applyFill="1" applyBorder="1" applyAlignment="1">
      <alignment horizontal="center" vertical="center" wrapText="1"/>
    </xf>
  </cellXfs>
  <cellStyles count="4">
    <cellStyle name="Monétaire" xfId="2" builtinId="4"/>
    <cellStyle name="Normal" xfId="0" builtinId="0"/>
    <cellStyle name="Pourcentage" xfId="3" builtinId="5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0"/>
  <sheetViews>
    <sheetView tabSelected="1" workbookViewId="0">
      <selection activeCell="H15" sqref="H15"/>
    </sheetView>
  </sheetViews>
  <sheetFormatPr baseColWidth="10" defaultRowHeight="15"/>
  <cols>
    <col min="1" max="1" width="16.42578125" style="4" customWidth="1"/>
    <col min="2" max="2" width="17.7109375" style="4" bestFit="1" customWidth="1"/>
    <col min="3" max="3" width="11.7109375" style="4" bestFit="1" customWidth="1"/>
    <col min="4" max="4" width="9.42578125" style="8" bestFit="1" customWidth="1"/>
    <col min="5" max="5" width="12.42578125" style="4" customWidth="1"/>
    <col min="6" max="6" width="15.140625" style="4" customWidth="1"/>
    <col min="7" max="7" width="5.5703125" style="4" customWidth="1"/>
    <col min="8" max="8" width="12.5703125" style="4" customWidth="1"/>
    <col min="9" max="9" width="11.85546875" style="4" customWidth="1"/>
    <col min="10" max="10" width="10.28515625" style="26" customWidth="1"/>
    <col min="11" max="11" width="11.42578125" style="5" customWidth="1"/>
    <col min="12" max="12" width="8" style="5" customWidth="1"/>
    <col min="13" max="13" width="5.28515625" style="4" customWidth="1"/>
    <col min="14" max="14" width="95.28515625" style="4" customWidth="1"/>
    <col min="15" max="15" width="11.42578125" style="4"/>
    <col min="16" max="16" width="17.28515625" style="4" bestFit="1" customWidth="1"/>
    <col min="17" max="16384" width="11.42578125" style="4"/>
  </cols>
  <sheetData>
    <row r="1" spans="1:16" s="10" customFormat="1" ht="69" customHeight="1">
      <c r="A1" s="6" t="s">
        <v>15</v>
      </c>
      <c r="B1" s="6" t="s">
        <v>16</v>
      </c>
      <c r="C1" s="6" t="s">
        <v>17</v>
      </c>
      <c r="D1" s="11" t="s">
        <v>18</v>
      </c>
      <c r="E1" s="6" t="s">
        <v>21</v>
      </c>
      <c r="F1" s="6" t="s">
        <v>19</v>
      </c>
      <c r="G1" s="27" t="s">
        <v>41</v>
      </c>
      <c r="H1" s="27" t="s">
        <v>42</v>
      </c>
      <c r="I1" s="27" t="s">
        <v>43</v>
      </c>
      <c r="J1" s="28" t="s">
        <v>44</v>
      </c>
      <c r="K1" s="36" t="s">
        <v>20</v>
      </c>
      <c r="L1" s="24"/>
      <c r="N1" s="7" t="s">
        <v>30</v>
      </c>
      <c r="O1" s="17"/>
      <c r="P1" s="17"/>
    </row>
    <row r="2" spans="1:16" s="10" customFormat="1" ht="69" customHeight="1">
      <c r="A2" s="15" t="s">
        <v>28</v>
      </c>
      <c r="B2" s="20" t="s">
        <v>27</v>
      </c>
      <c r="C2" s="20">
        <v>44527</v>
      </c>
      <c r="D2" s="21">
        <v>697</v>
      </c>
      <c r="E2" s="20">
        <v>45260</v>
      </c>
      <c r="F2" s="15">
        <v>728</v>
      </c>
      <c r="G2" s="32">
        <v>1825</v>
      </c>
      <c r="H2" s="33"/>
      <c r="I2" s="34"/>
      <c r="J2" s="31">
        <f>IF(AND(G2&lt;&gt;"",H2="",I2=""),1,
IF(AND(G2&lt;&gt;"",H2&lt;&gt;"",I2=""),3,
IF(AND(G2="",H2&lt;&gt;"",I2=""),2,
IF(AND(G2="",H2="",I2&lt;&gt;""),4,""))))</f>
        <v>1</v>
      </c>
      <c r="K2" s="12">
        <f>IF($J2=1,(($D2-($D2*($F2/$G2)))/4),
IF($J2=3,(($D2-($D2*($F2/$G2)))+($H2*$D2)),
IF($J2=2,$D2*$H2,
IF($J2=4,$I2,""))))</f>
        <v>104.74095890410959</v>
      </c>
      <c r="L2" s="24"/>
      <c r="N2" s="14" t="s">
        <v>22</v>
      </c>
      <c r="O2" s="17"/>
      <c r="P2" s="17"/>
    </row>
    <row r="3" spans="1:16" s="10" customFormat="1" ht="33" customHeight="1">
      <c r="A3" s="15" t="s">
        <v>29</v>
      </c>
      <c r="B3" s="20" t="s">
        <v>31</v>
      </c>
      <c r="C3" s="20">
        <v>44912</v>
      </c>
      <c r="D3" s="21">
        <v>516.86</v>
      </c>
      <c r="E3" s="20">
        <v>45260</v>
      </c>
      <c r="F3" s="15">
        <f t="shared" ref="F3:F8" si="0">E3-C3</f>
        <v>348</v>
      </c>
      <c r="G3" s="32">
        <v>1095</v>
      </c>
      <c r="H3" s="33">
        <v>0.1</v>
      </c>
      <c r="I3" s="34"/>
      <c r="J3" s="31">
        <f t="shared" ref="J3:J8" si="1">IF(AND(G3&lt;&gt;"",H3="",I3=""),1,
IF(AND(G3&lt;&gt;"",H3&lt;&gt;"",I3=""),3,
IF(AND(G3="",H3&lt;&gt;"",I3=""),2,
IF(AND(G3="",H3="",I3&lt;&gt;""),4,""))))</f>
        <v>3</v>
      </c>
      <c r="K3" s="12">
        <f t="shared" ref="K3:L8" si="2">IF($J3=1,(($D3-($D3*($F3/$G3)))/4),
IF($J3=3,(($D3-($D3*($F3/$G3)))+($H3*$D3)),
IF($J3=2,$D3*$H3,
IF($J3=4,$I3,""))))</f>
        <v>404.28364383561643</v>
      </c>
      <c r="L3" s="24"/>
      <c r="M3" s="25"/>
      <c r="N3" s="14" t="s">
        <v>24</v>
      </c>
      <c r="O3" s="17"/>
      <c r="P3" s="17"/>
    </row>
    <row r="4" spans="1:16" s="10" customFormat="1">
      <c r="A4" s="15" t="s">
        <v>32</v>
      </c>
      <c r="B4" s="20" t="s">
        <v>31</v>
      </c>
      <c r="C4" s="20">
        <v>44149</v>
      </c>
      <c r="D4" s="21">
        <v>1273.99</v>
      </c>
      <c r="E4" s="20"/>
      <c r="F4" s="15">
        <f t="shared" si="0"/>
        <v>-44149</v>
      </c>
      <c r="G4" s="32"/>
      <c r="H4" s="33">
        <v>0.05</v>
      </c>
      <c r="I4" s="34"/>
      <c r="J4" s="31">
        <f t="shared" si="1"/>
        <v>2</v>
      </c>
      <c r="K4" s="12">
        <f t="shared" si="2"/>
        <v>63.6995</v>
      </c>
      <c r="L4" s="24"/>
      <c r="N4" s="14" t="s">
        <v>12</v>
      </c>
      <c r="O4" s="17"/>
      <c r="P4" s="17"/>
    </row>
    <row r="5" spans="1:16" s="10" customFormat="1">
      <c r="A5" s="15" t="s">
        <v>33</v>
      </c>
      <c r="B5" s="20" t="s">
        <v>31</v>
      </c>
      <c r="C5" s="20">
        <v>44170</v>
      </c>
      <c r="D5" s="21">
        <v>600</v>
      </c>
      <c r="E5" s="20"/>
      <c r="F5" s="15">
        <f t="shared" si="0"/>
        <v>-44170</v>
      </c>
      <c r="G5" s="32"/>
      <c r="H5" s="33">
        <v>0.05</v>
      </c>
      <c r="I5" s="34"/>
      <c r="J5" s="31">
        <f t="shared" si="1"/>
        <v>2</v>
      </c>
      <c r="K5" s="12">
        <f t="shared" si="2"/>
        <v>30</v>
      </c>
      <c r="L5" s="24"/>
      <c r="N5" s="14" t="s">
        <v>12</v>
      </c>
      <c r="O5" s="17"/>
      <c r="P5" s="17"/>
    </row>
    <row r="6" spans="1:16" s="10" customFormat="1">
      <c r="A6" s="15" t="s">
        <v>34</v>
      </c>
      <c r="B6" s="15" t="s">
        <v>38</v>
      </c>
      <c r="C6" s="20">
        <v>44553</v>
      </c>
      <c r="D6" s="21">
        <v>189</v>
      </c>
      <c r="E6" s="20"/>
      <c r="F6" s="15">
        <f t="shared" si="0"/>
        <v>-44553</v>
      </c>
      <c r="G6" s="32"/>
      <c r="H6" s="33">
        <v>0.1</v>
      </c>
      <c r="I6" s="34"/>
      <c r="J6" s="31">
        <f t="shared" si="1"/>
        <v>2</v>
      </c>
      <c r="K6" s="12">
        <f t="shared" si="2"/>
        <v>18.900000000000002</v>
      </c>
      <c r="L6" s="24"/>
      <c r="N6" s="14" t="s">
        <v>14</v>
      </c>
      <c r="O6" s="17"/>
      <c r="P6" s="17"/>
    </row>
    <row r="7" spans="1:16" s="10" customFormat="1">
      <c r="A7" s="15" t="s">
        <v>35</v>
      </c>
      <c r="B7" s="15" t="s">
        <v>39</v>
      </c>
      <c r="C7" s="20">
        <v>44911</v>
      </c>
      <c r="D7" s="21">
        <v>499</v>
      </c>
      <c r="E7" s="20"/>
      <c r="F7" s="15">
        <f t="shared" si="0"/>
        <v>-44911</v>
      </c>
      <c r="G7" s="32"/>
      <c r="H7" s="33">
        <v>0.1</v>
      </c>
      <c r="I7" s="34"/>
      <c r="J7" s="31">
        <f t="shared" si="1"/>
        <v>2</v>
      </c>
      <c r="K7" s="12">
        <f t="shared" si="2"/>
        <v>49.900000000000006</v>
      </c>
      <c r="L7" s="24"/>
      <c r="N7" s="14" t="s">
        <v>14</v>
      </c>
      <c r="O7" s="17"/>
      <c r="P7" s="17"/>
    </row>
    <row r="8" spans="1:16" s="10" customFormat="1" ht="15" customHeight="1">
      <c r="A8" s="15" t="s">
        <v>36</v>
      </c>
      <c r="B8" s="15" t="s">
        <v>40</v>
      </c>
      <c r="C8" s="20">
        <v>44210</v>
      </c>
      <c r="D8" s="21">
        <v>25.99</v>
      </c>
      <c r="E8" s="20"/>
      <c r="F8" s="15">
        <f t="shared" si="0"/>
        <v>-44210</v>
      </c>
      <c r="G8" s="32"/>
      <c r="H8" s="33"/>
      <c r="I8" s="35">
        <v>1</v>
      </c>
      <c r="J8" s="31">
        <f t="shared" si="1"/>
        <v>4</v>
      </c>
      <c r="K8" s="12">
        <f t="shared" si="2"/>
        <v>1</v>
      </c>
      <c r="L8" s="24"/>
      <c r="N8" s="16" t="s">
        <v>10</v>
      </c>
      <c r="O8" s="19"/>
      <c r="P8" s="19"/>
    </row>
    <row r="9" spans="1:16" s="10" customFormat="1">
      <c r="D9" s="22"/>
      <c r="E9" s="23"/>
      <c r="J9" s="25"/>
      <c r="K9" s="5"/>
      <c r="L9" s="24"/>
      <c r="O9" s="17"/>
      <c r="P9" s="17"/>
    </row>
    <row r="10" spans="1:16">
      <c r="E10" s="9"/>
      <c r="L10" s="24"/>
      <c r="O10" s="18"/>
      <c r="P10" s="18"/>
    </row>
    <row r="11" spans="1:16">
      <c r="E11" s="9"/>
      <c r="O11" s="18"/>
      <c r="P11" s="18"/>
    </row>
    <row r="12" spans="1:16">
      <c r="E12" s="9"/>
      <c r="K12" s="4"/>
      <c r="L12" s="4"/>
      <c r="N12" s="4">
        <f>1095/365</f>
        <v>3</v>
      </c>
      <c r="O12" s="18"/>
      <c r="P12" s="18"/>
    </row>
    <row r="13" spans="1:16">
      <c r="E13" s="9"/>
      <c r="K13" s="4"/>
      <c r="L13" s="4"/>
      <c r="O13" s="18"/>
      <c r="P13" s="18"/>
    </row>
    <row r="14" spans="1:16">
      <c r="E14" s="5"/>
      <c r="K14" s="4"/>
      <c r="L14" s="4"/>
    </row>
    <row r="15" spans="1:16">
      <c r="F15" s="5"/>
      <c r="G15" s="5"/>
      <c r="H15" s="5"/>
      <c r="I15" s="5"/>
      <c r="J15" s="25"/>
      <c r="K15" s="4"/>
      <c r="L15" s="4"/>
    </row>
    <row r="16" spans="1:16">
      <c r="E16" s="5"/>
    </row>
    <row r="17" spans="5:5">
      <c r="E17" s="5"/>
    </row>
    <row r="18" spans="5:5">
      <c r="E18" s="9"/>
    </row>
    <row r="19" spans="5:5">
      <c r="E19" s="9"/>
    </row>
    <row r="20" spans="5:5">
      <c r="E20" s="9"/>
    </row>
    <row r="21" spans="5:5">
      <c r="E21" s="9"/>
    </row>
    <row r="22" spans="5:5">
      <c r="E22" s="9"/>
    </row>
    <row r="23" spans="5:5">
      <c r="E23" s="9"/>
    </row>
    <row r="24" spans="5:5">
      <c r="E24" s="9"/>
    </row>
    <row r="25" spans="5:5">
      <c r="E25" s="9"/>
    </row>
    <row r="26" spans="5:5">
      <c r="E26" s="9"/>
    </row>
    <row r="27" spans="5:5">
      <c r="E27" s="9"/>
    </row>
    <row r="28" spans="5:5">
      <c r="E28" s="9"/>
    </row>
    <row r="29" spans="5:5">
      <c r="E29" s="9"/>
    </row>
    <row r="30" spans="5:5">
      <c r="E30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8"/>
  <sheetViews>
    <sheetView workbookViewId="0">
      <selection activeCell="C4" sqref="C4:E4"/>
    </sheetView>
  </sheetViews>
  <sheetFormatPr baseColWidth="10" defaultRowHeight="15"/>
  <cols>
    <col min="1" max="1" width="18.42578125" style="1" bestFit="1" customWidth="1"/>
    <col min="2" max="2" width="13.85546875" style="1" customWidth="1"/>
    <col min="3" max="3" width="27.5703125" style="1" bestFit="1" customWidth="1"/>
    <col min="4" max="5" width="27.5703125" style="1" customWidth="1"/>
    <col min="6" max="6" width="38.5703125" style="1" customWidth="1"/>
    <col min="7" max="7" width="48.7109375" style="1" customWidth="1"/>
    <col min="8" max="8" width="30" style="1" customWidth="1"/>
    <col min="9" max="9" width="43.140625" style="1" customWidth="1"/>
    <col min="10" max="10" width="23.42578125" style="1" customWidth="1"/>
    <col min="11" max="11" width="17.28515625" style="1" customWidth="1"/>
    <col min="12" max="16384" width="11.42578125" style="1"/>
  </cols>
  <sheetData>
    <row r="1" spans="1:11" s="2" customFormat="1" ht="53.25" customHeight="1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</row>
    <row r="2" spans="1:11" ht="60">
      <c r="A2" s="6">
        <v>2020</v>
      </c>
      <c r="B2" s="6" t="s">
        <v>9</v>
      </c>
      <c r="C2" s="29" t="s">
        <v>10</v>
      </c>
      <c r="D2" s="29"/>
      <c r="E2" s="29"/>
      <c r="F2" s="6" t="s">
        <v>12</v>
      </c>
      <c r="G2" s="6" t="s">
        <v>12</v>
      </c>
      <c r="H2" s="6" t="s">
        <v>12</v>
      </c>
      <c r="I2" s="6" t="s">
        <v>22</v>
      </c>
    </row>
    <row r="3" spans="1:11" ht="75">
      <c r="A3" s="6">
        <v>2021</v>
      </c>
      <c r="B3" s="6" t="s">
        <v>9</v>
      </c>
      <c r="C3" s="29" t="s">
        <v>10</v>
      </c>
      <c r="D3" s="29"/>
      <c r="E3" s="29"/>
      <c r="F3" s="6" t="s">
        <v>23</v>
      </c>
      <c r="G3" s="6" t="s">
        <v>12</v>
      </c>
      <c r="H3" s="6" t="s">
        <v>12</v>
      </c>
      <c r="I3" s="6" t="s">
        <v>22</v>
      </c>
    </row>
    <row r="4" spans="1:11" ht="75">
      <c r="A4" s="6">
        <v>2022</v>
      </c>
      <c r="B4" s="6" t="s">
        <v>9</v>
      </c>
      <c r="C4" s="29" t="s">
        <v>10</v>
      </c>
      <c r="D4" s="29"/>
      <c r="E4" s="29"/>
      <c r="F4" s="6" t="s">
        <v>24</v>
      </c>
      <c r="G4" s="6" t="s">
        <v>25</v>
      </c>
      <c r="H4" s="6" t="s">
        <v>14</v>
      </c>
      <c r="I4" s="6" t="s">
        <v>13</v>
      </c>
    </row>
    <row r="5" spans="1:11" ht="75">
      <c r="A5" s="6">
        <v>2023</v>
      </c>
      <c r="B5" s="6" t="s">
        <v>9</v>
      </c>
      <c r="C5" s="6" t="s">
        <v>10</v>
      </c>
      <c r="D5" s="6" t="s">
        <v>11</v>
      </c>
      <c r="E5" s="6" t="s">
        <v>26</v>
      </c>
      <c r="F5" s="30" t="s">
        <v>13</v>
      </c>
      <c r="G5" s="30"/>
      <c r="H5" s="30"/>
      <c r="I5" s="30"/>
      <c r="J5" s="3"/>
      <c r="K5" s="3"/>
    </row>
    <row r="8" spans="1:11">
      <c r="D8" s="1" t="s">
        <v>37</v>
      </c>
    </row>
  </sheetData>
  <mergeCells count="4">
    <mergeCell ref="C2:E2"/>
    <mergeCell ref="C3:E3"/>
    <mergeCell ref="C4:E4"/>
    <mergeCell ref="F5:I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recapitulatif</vt:lpstr>
      <vt:lpstr>règle de remboursement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ALMY Kevin</dc:creator>
  <cp:lastModifiedBy>FRANCIS</cp:lastModifiedBy>
  <dcterms:created xsi:type="dcterms:W3CDTF">2023-02-27T10:27:05Z</dcterms:created>
  <dcterms:modified xsi:type="dcterms:W3CDTF">2023-02-28T16:01:33Z</dcterms:modified>
</cp:coreProperties>
</file>