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5" yWindow="-15" windowWidth="28860" windowHeight="6135"/>
  </bookViews>
  <sheets>
    <sheet name="TARIFS" sheetId="5" r:id="rId1"/>
    <sheet name="format tarif remisé voulu" sheetId="2" r:id="rId2"/>
    <sheet name="format voulu remise" sheetId="3" r:id="rId3"/>
    <sheet name="tarifs pret à l import" sheetId="4" r:id="rId4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2" i="3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B2"/>
  <c r="BC2"/>
  <c r="BD2"/>
  <c r="BE2"/>
  <c r="BF2"/>
  <c r="BG2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AH3"/>
  <c r="AI3"/>
  <c r="AJ3"/>
  <c r="AK3"/>
  <c r="AL3"/>
  <c r="AM3"/>
  <c r="AN3"/>
  <c r="AO3"/>
  <c r="AP3"/>
  <c r="AQ3"/>
  <c r="AR3"/>
  <c r="AS3"/>
  <c r="AT3"/>
  <c r="AU3"/>
  <c r="AV3"/>
  <c r="AW3"/>
  <c r="AX3"/>
  <c r="AY3"/>
  <c r="AZ3"/>
  <c r="BA3"/>
  <c r="BB3"/>
  <c r="BC3"/>
  <c r="BD3"/>
  <c r="BE3"/>
  <c r="BF3"/>
  <c r="BG3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AH4"/>
  <c r="AI4"/>
  <c r="AJ4"/>
  <c r="AK4"/>
  <c r="AL4"/>
  <c r="AM4"/>
  <c r="AN4"/>
  <c r="AO4"/>
  <c r="AP4"/>
  <c r="AQ4"/>
  <c r="AR4"/>
  <c r="AS4"/>
  <c r="AT4"/>
  <c r="AU4"/>
  <c r="AV4"/>
  <c r="AW4"/>
  <c r="AX4"/>
  <c r="AY4"/>
  <c r="AZ4"/>
  <c r="BA4"/>
  <c r="BB4"/>
  <c r="BC4"/>
  <c r="BD4"/>
  <c r="BE4"/>
  <c r="BF4"/>
  <c r="BG4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AH5"/>
  <c r="AI5"/>
  <c r="AJ5"/>
  <c r="AK5"/>
  <c r="AL5"/>
  <c r="AM5"/>
  <c r="AN5"/>
  <c r="AO5"/>
  <c r="AP5"/>
  <c r="AQ5"/>
  <c r="AR5"/>
  <c r="AS5"/>
  <c r="AT5"/>
  <c r="AU5"/>
  <c r="AV5"/>
  <c r="AW5"/>
  <c r="AX5"/>
  <c r="AY5"/>
  <c r="AZ5"/>
  <c r="BA5"/>
  <c r="BB5"/>
  <c r="BC5"/>
  <c r="BD5"/>
  <c r="BE5"/>
  <c r="BF5"/>
  <c r="BG5"/>
  <c r="Q2" i="2"/>
  <c r="Q3"/>
  <c r="Q4"/>
  <c r="Q5"/>
  <c r="P2"/>
  <c r="P3"/>
  <c r="P4"/>
  <c r="P5"/>
  <c r="J2"/>
  <c r="J3"/>
  <c r="J4"/>
  <c r="J5"/>
  <c r="P12" i="4" l="1"/>
  <c r="Q4"/>
  <c r="Q16"/>
  <c r="P18"/>
  <c r="Q22"/>
  <c r="P26"/>
  <c r="Q28"/>
  <c r="P34"/>
  <c r="Q34"/>
  <c r="Q35"/>
  <c r="P42"/>
  <c r="P50"/>
  <c r="P52"/>
  <c r="Q52"/>
  <c r="Q60"/>
  <c r="P66"/>
  <c r="Q68"/>
  <c r="Q70"/>
  <c r="P74"/>
  <c r="Q75"/>
  <c r="Q82"/>
  <c r="Q83"/>
  <c r="Q90"/>
  <c r="Q91"/>
  <c r="Q98"/>
  <c r="Q99"/>
  <c r="Q106"/>
  <c r="Q107"/>
  <c r="Q114"/>
  <c r="Q115"/>
  <c r="Q122"/>
  <c r="Q123"/>
  <c r="Q130"/>
  <c r="Q131"/>
  <c r="Q138"/>
  <c r="Q139"/>
  <c r="Q146"/>
  <c r="Q147"/>
  <c r="Q154"/>
  <c r="Q155"/>
  <c r="Q162"/>
  <c r="Q163"/>
  <c r="Q170"/>
  <c r="Q171"/>
  <c r="Q174"/>
  <c r="Q178"/>
  <c r="Q179"/>
  <c r="A2"/>
  <c r="B2"/>
  <c r="C2"/>
  <c r="D2"/>
  <c r="E2"/>
  <c r="F2"/>
  <c r="G2"/>
  <c r="H2"/>
  <c r="I2"/>
  <c r="J2"/>
  <c r="K2"/>
  <c r="L2"/>
  <c r="M2"/>
  <c r="N2"/>
  <c r="O2"/>
  <c r="A3"/>
  <c r="Q3" s="1"/>
  <c r="B3"/>
  <c r="C3"/>
  <c r="D3"/>
  <c r="E3"/>
  <c r="F3"/>
  <c r="G3"/>
  <c r="H3"/>
  <c r="I3"/>
  <c r="J3"/>
  <c r="K3"/>
  <c r="L3"/>
  <c r="M3"/>
  <c r="N3"/>
  <c r="O3"/>
  <c r="A4"/>
  <c r="B4"/>
  <c r="C4"/>
  <c r="D4"/>
  <c r="E4"/>
  <c r="F4"/>
  <c r="G4"/>
  <c r="H4"/>
  <c r="I4"/>
  <c r="J4"/>
  <c r="K4"/>
  <c r="L4"/>
  <c r="M4"/>
  <c r="N4"/>
  <c r="O4"/>
  <c r="A5"/>
  <c r="Q5" s="1"/>
  <c r="B5"/>
  <c r="C5"/>
  <c r="D5"/>
  <c r="E5"/>
  <c r="F5"/>
  <c r="G5"/>
  <c r="H5"/>
  <c r="I5"/>
  <c r="J5"/>
  <c r="K5"/>
  <c r="L5"/>
  <c r="M5"/>
  <c r="N5"/>
  <c r="O5"/>
  <c r="A6"/>
  <c r="B6"/>
  <c r="C6"/>
  <c r="D6"/>
  <c r="E6"/>
  <c r="F6"/>
  <c r="G6"/>
  <c r="H6"/>
  <c r="I6"/>
  <c r="J6"/>
  <c r="K6"/>
  <c r="L6"/>
  <c r="M6"/>
  <c r="N6"/>
  <c r="O6"/>
  <c r="Q6" s="1"/>
  <c r="A7"/>
  <c r="Q7" s="1"/>
  <c r="B7"/>
  <c r="C7"/>
  <c r="D7"/>
  <c r="E7"/>
  <c r="F7"/>
  <c r="G7"/>
  <c r="H7"/>
  <c r="I7"/>
  <c r="J7"/>
  <c r="K7"/>
  <c r="L7"/>
  <c r="M7"/>
  <c r="N7"/>
  <c r="O7"/>
  <c r="A8"/>
  <c r="Q8" s="1"/>
  <c r="B8"/>
  <c r="C8"/>
  <c r="D8"/>
  <c r="E8"/>
  <c r="F8"/>
  <c r="G8"/>
  <c r="H8"/>
  <c r="I8"/>
  <c r="J8"/>
  <c r="K8"/>
  <c r="L8"/>
  <c r="M8"/>
  <c r="N8"/>
  <c r="O8"/>
  <c r="A9"/>
  <c r="Q9" s="1"/>
  <c r="B9"/>
  <c r="C9"/>
  <c r="D9"/>
  <c r="E9"/>
  <c r="F9"/>
  <c r="G9"/>
  <c r="H9"/>
  <c r="I9"/>
  <c r="J9"/>
  <c r="K9"/>
  <c r="L9"/>
  <c r="M9"/>
  <c r="N9"/>
  <c r="O9"/>
  <c r="A10"/>
  <c r="Q10" s="1"/>
  <c r="B10"/>
  <c r="C10"/>
  <c r="D10"/>
  <c r="E10"/>
  <c r="F10"/>
  <c r="G10"/>
  <c r="H10"/>
  <c r="I10"/>
  <c r="J10"/>
  <c r="K10"/>
  <c r="L10"/>
  <c r="M10"/>
  <c r="N10"/>
  <c r="O10"/>
  <c r="A11"/>
  <c r="Q11" s="1"/>
  <c r="B11"/>
  <c r="C11"/>
  <c r="D11"/>
  <c r="E11"/>
  <c r="F11"/>
  <c r="G11"/>
  <c r="H11"/>
  <c r="I11"/>
  <c r="J11"/>
  <c r="K11"/>
  <c r="L11"/>
  <c r="M11"/>
  <c r="N11"/>
  <c r="O11"/>
  <c r="A12"/>
  <c r="Q12" s="1"/>
  <c r="B12"/>
  <c r="C12"/>
  <c r="D12"/>
  <c r="E12"/>
  <c r="F12"/>
  <c r="G12"/>
  <c r="H12"/>
  <c r="I12"/>
  <c r="J12"/>
  <c r="K12"/>
  <c r="L12"/>
  <c r="M12"/>
  <c r="N12"/>
  <c r="O12"/>
  <c r="A13"/>
  <c r="Q13" s="1"/>
  <c r="B13"/>
  <c r="C13"/>
  <c r="D13"/>
  <c r="E13"/>
  <c r="F13"/>
  <c r="G13"/>
  <c r="H13"/>
  <c r="I13"/>
  <c r="J13"/>
  <c r="K13"/>
  <c r="L13"/>
  <c r="M13"/>
  <c r="N13"/>
  <c r="O13"/>
  <c r="A14"/>
  <c r="P14" s="1"/>
  <c r="B14"/>
  <c r="C14"/>
  <c r="D14"/>
  <c r="E14"/>
  <c r="F14"/>
  <c r="G14"/>
  <c r="H14"/>
  <c r="I14"/>
  <c r="J14"/>
  <c r="K14"/>
  <c r="L14"/>
  <c r="M14"/>
  <c r="N14"/>
  <c r="O14"/>
  <c r="Q14" s="1"/>
  <c r="A15"/>
  <c r="Q15" s="1"/>
  <c r="B15"/>
  <c r="C15"/>
  <c r="D15"/>
  <c r="E15"/>
  <c r="F15"/>
  <c r="G15"/>
  <c r="H15"/>
  <c r="I15"/>
  <c r="J15"/>
  <c r="K15"/>
  <c r="L15"/>
  <c r="M15"/>
  <c r="N15"/>
  <c r="O15"/>
  <c r="A16"/>
  <c r="B16"/>
  <c r="C16"/>
  <c r="D16"/>
  <c r="E16"/>
  <c r="F16"/>
  <c r="G16"/>
  <c r="H16"/>
  <c r="I16"/>
  <c r="J16"/>
  <c r="K16"/>
  <c r="L16"/>
  <c r="M16"/>
  <c r="N16"/>
  <c r="O16"/>
  <c r="A17"/>
  <c r="Q17" s="1"/>
  <c r="B17"/>
  <c r="C17"/>
  <c r="D17"/>
  <c r="E17"/>
  <c r="F17"/>
  <c r="G17"/>
  <c r="H17"/>
  <c r="I17"/>
  <c r="J17"/>
  <c r="K17"/>
  <c r="L17"/>
  <c r="M17"/>
  <c r="N17"/>
  <c r="O17"/>
  <c r="A18"/>
  <c r="Q18" s="1"/>
  <c r="B18"/>
  <c r="C18"/>
  <c r="D18"/>
  <c r="E18"/>
  <c r="F18"/>
  <c r="G18"/>
  <c r="H18"/>
  <c r="I18"/>
  <c r="J18"/>
  <c r="K18"/>
  <c r="L18"/>
  <c r="M18"/>
  <c r="N18"/>
  <c r="O18"/>
  <c r="A19"/>
  <c r="Q19" s="1"/>
  <c r="B19"/>
  <c r="C19"/>
  <c r="D19"/>
  <c r="E19"/>
  <c r="F19"/>
  <c r="G19"/>
  <c r="H19"/>
  <c r="I19"/>
  <c r="J19"/>
  <c r="K19"/>
  <c r="L19"/>
  <c r="M19"/>
  <c r="N19"/>
  <c r="O19"/>
  <c r="A20"/>
  <c r="Q20" s="1"/>
  <c r="B20"/>
  <c r="C20"/>
  <c r="D20"/>
  <c r="E20"/>
  <c r="F20"/>
  <c r="G20"/>
  <c r="H20"/>
  <c r="I20"/>
  <c r="J20"/>
  <c r="K20"/>
  <c r="L20"/>
  <c r="M20"/>
  <c r="N20"/>
  <c r="O20"/>
  <c r="A21"/>
  <c r="Q21" s="1"/>
  <c r="B21"/>
  <c r="C21"/>
  <c r="D21"/>
  <c r="E21"/>
  <c r="F21"/>
  <c r="G21"/>
  <c r="H21"/>
  <c r="I21"/>
  <c r="J21"/>
  <c r="K21"/>
  <c r="L21"/>
  <c r="M21"/>
  <c r="N21"/>
  <c r="O21"/>
  <c r="A22"/>
  <c r="B22"/>
  <c r="C22"/>
  <c r="D22"/>
  <c r="E22"/>
  <c r="F22"/>
  <c r="G22"/>
  <c r="H22"/>
  <c r="I22"/>
  <c r="J22"/>
  <c r="K22"/>
  <c r="L22"/>
  <c r="M22"/>
  <c r="N22"/>
  <c r="O22"/>
  <c r="P22" s="1"/>
  <c r="A23"/>
  <c r="Q23" s="1"/>
  <c r="B23"/>
  <c r="C23"/>
  <c r="D23"/>
  <c r="E23"/>
  <c r="F23"/>
  <c r="G23"/>
  <c r="H23"/>
  <c r="I23"/>
  <c r="J23"/>
  <c r="K23"/>
  <c r="L23"/>
  <c r="M23"/>
  <c r="N23"/>
  <c r="O23"/>
  <c r="A24"/>
  <c r="Q24" s="1"/>
  <c r="B24"/>
  <c r="C24"/>
  <c r="D24"/>
  <c r="E24"/>
  <c r="F24"/>
  <c r="G24"/>
  <c r="H24"/>
  <c r="I24"/>
  <c r="J24"/>
  <c r="K24"/>
  <c r="L24"/>
  <c r="M24"/>
  <c r="N24"/>
  <c r="O24"/>
  <c r="A25"/>
  <c r="Q25" s="1"/>
  <c r="B25"/>
  <c r="C25"/>
  <c r="D25"/>
  <c r="E25"/>
  <c r="F25"/>
  <c r="G25"/>
  <c r="H25"/>
  <c r="I25"/>
  <c r="J25"/>
  <c r="K25"/>
  <c r="L25"/>
  <c r="M25"/>
  <c r="N25"/>
  <c r="O25"/>
  <c r="A26"/>
  <c r="Q26" s="1"/>
  <c r="B26"/>
  <c r="C26"/>
  <c r="D26"/>
  <c r="E26"/>
  <c r="F26"/>
  <c r="G26"/>
  <c r="H26"/>
  <c r="I26"/>
  <c r="J26"/>
  <c r="K26"/>
  <c r="L26"/>
  <c r="M26"/>
  <c r="N26"/>
  <c r="O26"/>
  <c r="A27"/>
  <c r="Q27" s="1"/>
  <c r="B27"/>
  <c r="C27"/>
  <c r="D27"/>
  <c r="E27"/>
  <c r="F27"/>
  <c r="G27"/>
  <c r="H27"/>
  <c r="I27"/>
  <c r="J27"/>
  <c r="K27"/>
  <c r="L27"/>
  <c r="M27"/>
  <c r="N27"/>
  <c r="O27"/>
  <c r="A28"/>
  <c r="B28"/>
  <c r="C28"/>
  <c r="D28"/>
  <c r="E28"/>
  <c r="F28"/>
  <c r="G28"/>
  <c r="H28"/>
  <c r="I28"/>
  <c r="J28"/>
  <c r="K28"/>
  <c r="L28"/>
  <c r="M28"/>
  <c r="N28"/>
  <c r="O28"/>
  <c r="A29"/>
  <c r="B29"/>
  <c r="C29"/>
  <c r="D29"/>
  <c r="E29"/>
  <c r="F29"/>
  <c r="G29"/>
  <c r="H29"/>
  <c r="I29"/>
  <c r="J29"/>
  <c r="K29"/>
  <c r="L29"/>
  <c r="M29"/>
  <c r="N29"/>
  <c r="O29"/>
  <c r="Q29" s="1"/>
  <c r="A30"/>
  <c r="P30" s="1"/>
  <c r="B30"/>
  <c r="C30"/>
  <c r="D30"/>
  <c r="E30"/>
  <c r="F30"/>
  <c r="G30"/>
  <c r="H30"/>
  <c r="I30"/>
  <c r="J30"/>
  <c r="K30"/>
  <c r="L30"/>
  <c r="M30"/>
  <c r="N30"/>
  <c r="O30"/>
  <c r="Q30" s="1"/>
  <c r="A31"/>
  <c r="Q31" s="1"/>
  <c r="B31"/>
  <c r="C31"/>
  <c r="D31"/>
  <c r="E31"/>
  <c r="F31"/>
  <c r="G31"/>
  <c r="H31"/>
  <c r="I31"/>
  <c r="J31"/>
  <c r="K31"/>
  <c r="L31"/>
  <c r="M31"/>
  <c r="N31"/>
  <c r="O31"/>
  <c r="A32"/>
  <c r="Q32" s="1"/>
  <c r="B32"/>
  <c r="C32"/>
  <c r="D32"/>
  <c r="E32"/>
  <c r="F32"/>
  <c r="G32"/>
  <c r="H32"/>
  <c r="I32"/>
  <c r="J32"/>
  <c r="K32"/>
  <c r="L32"/>
  <c r="M32"/>
  <c r="N32"/>
  <c r="O32"/>
  <c r="A33"/>
  <c r="Q33" s="1"/>
  <c r="B33"/>
  <c r="C33"/>
  <c r="D33"/>
  <c r="E33"/>
  <c r="F33"/>
  <c r="G33"/>
  <c r="H33"/>
  <c r="I33"/>
  <c r="J33"/>
  <c r="K33"/>
  <c r="L33"/>
  <c r="M33"/>
  <c r="N33"/>
  <c r="O33"/>
  <c r="A34"/>
  <c r="B34"/>
  <c r="C34"/>
  <c r="D34"/>
  <c r="E34"/>
  <c r="F34"/>
  <c r="G34"/>
  <c r="H34"/>
  <c r="I34"/>
  <c r="J34"/>
  <c r="K34"/>
  <c r="L34"/>
  <c r="M34"/>
  <c r="N34"/>
  <c r="O34"/>
  <c r="A35"/>
  <c r="B35"/>
  <c r="C35"/>
  <c r="D35"/>
  <c r="E35"/>
  <c r="F35"/>
  <c r="G35"/>
  <c r="H35"/>
  <c r="I35"/>
  <c r="J35"/>
  <c r="K35"/>
  <c r="L35"/>
  <c r="M35"/>
  <c r="N35"/>
  <c r="O35"/>
  <c r="A36"/>
  <c r="Q36" s="1"/>
  <c r="B36"/>
  <c r="C36"/>
  <c r="D36"/>
  <c r="E36"/>
  <c r="F36"/>
  <c r="G36"/>
  <c r="H36"/>
  <c r="I36"/>
  <c r="J36"/>
  <c r="K36"/>
  <c r="L36"/>
  <c r="M36"/>
  <c r="N36"/>
  <c r="O36"/>
  <c r="A37"/>
  <c r="Q37" s="1"/>
  <c r="B37"/>
  <c r="C37"/>
  <c r="D37"/>
  <c r="E37"/>
  <c r="F37"/>
  <c r="G37"/>
  <c r="H37"/>
  <c r="I37"/>
  <c r="J37"/>
  <c r="K37"/>
  <c r="L37"/>
  <c r="M37"/>
  <c r="N37"/>
  <c r="O37"/>
  <c r="A38"/>
  <c r="P38" s="1"/>
  <c r="B38"/>
  <c r="C38"/>
  <c r="D38"/>
  <c r="E38"/>
  <c r="F38"/>
  <c r="G38"/>
  <c r="H38"/>
  <c r="I38"/>
  <c r="J38"/>
  <c r="K38"/>
  <c r="L38"/>
  <c r="M38"/>
  <c r="N38"/>
  <c r="O38"/>
  <c r="Q38" s="1"/>
  <c r="A39"/>
  <c r="Q39" s="1"/>
  <c r="B39"/>
  <c r="C39"/>
  <c r="D39"/>
  <c r="E39"/>
  <c r="F39"/>
  <c r="G39"/>
  <c r="H39"/>
  <c r="I39"/>
  <c r="J39"/>
  <c r="K39"/>
  <c r="L39"/>
  <c r="M39"/>
  <c r="N39"/>
  <c r="O39"/>
  <c r="A40"/>
  <c r="Q40" s="1"/>
  <c r="B40"/>
  <c r="C40"/>
  <c r="D40"/>
  <c r="E40"/>
  <c r="F40"/>
  <c r="G40"/>
  <c r="H40"/>
  <c r="I40"/>
  <c r="J40"/>
  <c r="K40"/>
  <c r="L40"/>
  <c r="M40"/>
  <c r="N40"/>
  <c r="O40"/>
  <c r="A41"/>
  <c r="Q41" s="1"/>
  <c r="B41"/>
  <c r="C41"/>
  <c r="D41"/>
  <c r="E41"/>
  <c r="F41"/>
  <c r="G41"/>
  <c r="H41"/>
  <c r="I41"/>
  <c r="J41"/>
  <c r="K41"/>
  <c r="L41"/>
  <c r="M41"/>
  <c r="N41"/>
  <c r="O41"/>
  <c r="A42"/>
  <c r="Q42" s="1"/>
  <c r="B42"/>
  <c r="C42"/>
  <c r="D42"/>
  <c r="E42"/>
  <c r="F42"/>
  <c r="G42"/>
  <c r="H42"/>
  <c r="I42"/>
  <c r="J42"/>
  <c r="K42"/>
  <c r="L42"/>
  <c r="M42"/>
  <c r="N42"/>
  <c r="O42"/>
  <c r="A43"/>
  <c r="Q43" s="1"/>
  <c r="B43"/>
  <c r="C43"/>
  <c r="D43"/>
  <c r="E43"/>
  <c r="F43"/>
  <c r="G43"/>
  <c r="H43"/>
  <c r="I43"/>
  <c r="J43"/>
  <c r="K43"/>
  <c r="L43"/>
  <c r="M43"/>
  <c r="N43"/>
  <c r="O43"/>
  <c r="A44"/>
  <c r="Q44" s="1"/>
  <c r="B44"/>
  <c r="C44"/>
  <c r="D44"/>
  <c r="E44"/>
  <c r="F44"/>
  <c r="G44"/>
  <c r="H44"/>
  <c r="I44"/>
  <c r="J44"/>
  <c r="K44"/>
  <c r="L44"/>
  <c r="M44"/>
  <c r="N44"/>
  <c r="O44"/>
  <c r="A45"/>
  <c r="Q45" s="1"/>
  <c r="B45"/>
  <c r="C45"/>
  <c r="D45"/>
  <c r="E45"/>
  <c r="F45"/>
  <c r="G45"/>
  <c r="H45"/>
  <c r="I45"/>
  <c r="J45"/>
  <c r="K45"/>
  <c r="L45"/>
  <c r="M45"/>
  <c r="N45"/>
  <c r="O45"/>
  <c r="A46"/>
  <c r="P46" s="1"/>
  <c r="B46"/>
  <c r="C46"/>
  <c r="D46"/>
  <c r="E46"/>
  <c r="F46"/>
  <c r="G46"/>
  <c r="H46"/>
  <c r="I46"/>
  <c r="J46"/>
  <c r="K46"/>
  <c r="L46"/>
  <c r="M46"/>
  <c r="N46"/>
  <c r="O46"/>
  <c r="Q46" s="1"/>
  <c r="A47"/>
  <c r="Q47" s="1"/>
  <c r="B47"/>
  <c r="C47"/>
  <c r="D47"/>
  <c r="E47"/>
  <c r="F47"/>
  <c r="G47"/>
  <c r="H47"/>
  <c r="I47"/>
  <c r="J47"/>
  <c r="K47"/>
  <c r="L47"/>
  <c r="M47"/>
  <c r="N47"/>
  <c r="O47"/>
  <c r="A48"/>
  <c r="Q48" s="1"/>
  <c r="B48"/>
  <c r="C48"/>
  <c r="D48"/>
  <c r="E48"/>
  <c r="F48"/>
  <c r="G48"/>
  <c r="H48"/>
  <c r="I48"/>
  <c r="J48"/>
  <c r="K48"/>
  <c r="L48"/>
  <c r="M48"/>
  <c r="N48"/>
  <c r="O48"/>
  <c r="A49"/>
  <c r="Q49" s="1"/>
  <c r="B49"/>
  <c r="C49"/>
  <c r="D49"/>
  <c r="E49"/>
  <c r="F49"/>
  <c r="G49"/>
  <c r="H49"/>
  <c r="I49"/>
  <c r="J49"/>
  <c r="K49"/>
  <c r="L49"/>
  <c r="M49"/>
  <c r="N49"/>
  <c r="O49"/>
  <c r="A50"/>
  <c r="Q50" s="1"/>
  <c r="B50"/>
  <c r="C50"/>
  <c r="D50"/>
  <c r="E50"/>
  <c r="F50"/>
  <c r="G50"/>
  <c r="H50"/>
  <c r="I50"/>
  <c r="J50"/>
  <c r="K50"/>
  <c r="L50"/>
  <c r="M50"/>
  <c r="N50"/>
  <c r="O50"/>
  <c r="A51"/>
  <c r="Q51" s="1"/>
  <c r="B51"/>
  <c r="C51"/>
  <c r="D51"/>
  <c r="E51"/>
  <c r="F51"/>
  <c r="G51"/>
  <c r="H51"/>
  <c r="I51"/>
  <c r="J51"/>
  <c r="K51"/>
  <c r="L51"/>
  <c r="M51"/>
  <c r="N51"/>
  <c r="O51"/>
  <c r="A52"/>
  <c r="B52"/>
  <c r="C52"/>
  <c r="D52"/>
  <c r="E52"/>
  <c r="F52"/>
  <c r="G52"/>
  <c r="H52"/>
  <c r="I52"/>
  <c r="J52"/>
  <c r="K52"/>
  <c r="L52"/>
  <c r="M52"/>
  <c r="N52"/>
  <c r="O52"/>
  <c r="A53"/>
  <c r="Q53" s="1"/>
  <c r="B53"/>
  <c r="C53"/>
  <c r="D53"/>
  <c r="E53"/>
  <c r="F53"/>
  <c r="G53"/>
  <c r="H53"/>
  <c r="I53"/>
  <c r="J53"/>
  <c r="K53"/>
  <c r="L53"/>
  <c r="M53"/>
  <c r="N53"/>
  <c r="O53"/>
  <c r="A54"/>
  <c r="P54" s="1"/>
  <c r="B54"/>
  <c r="C54"/>
  <c r="D54"/>
  <c r="E54"/>
  <c r="F54"/>
  <c r="G54"/>
  <c r="H54"/>
  <c r="I54"/>
  <c r="J54"/>
  <c r="K54"/>
  <c r="L54"/>
  <c r="M54"/>
  <c r="N54"/>
  <c r="O54"/>
  <c r="Q54" s="1"/>
  <c r="A55"/>
  <c r="Q55" s="1"/>
  <c r="B55"/>
  <c r="C55"/>
  <c r="D55"/>
  <c r="E55"/>
  <c r="F55"/>
  <c r="G55"/>
  <c r="H55"/>
  <c r="I55"/>
  <c r="J55"/>
  <c r="K55"/>
  <c r="L55"/>
  <c r="M55"/>
  <c r="N55"/>
  <c r="O55"/>
  <c r="A56"/>
  <c r="Q56" s="1"/>
  <c r="B56"/>
  <c r="C56"/>
  <c r="D56"/>
  <c r="E56"/>
  <c r="F56"/>
  <c r="G56"/>
  <c r="H56"/>
  <c r="I56"/>
  <c r="J56"/>
  <c r="K56"/>
  <c r="L56"/>
  <c r="M56"/>
  <c r="N56"/>
  <c r="O56"/>
  <c r="A57"/>
  <c r="P57" s="1"/>
  <c r="B57"/>
  <c r="C57"/>
  <c r="D57"/>
  <c r="E57"/>
  <c r="F57"/>
  <c r="G57"/>
  <c r="H57"/>
  <c r="I57"/>
  <c r="J57"/>
  <c r="K57"/>
  <c r="L57"/>
  <c r="M57"/>
  <c r="N57"/>
  <c r="O57"/>
  <c r="A58"/>
  <c r="Q58" s="1"/>
  <c r="B58"/>
  <c r="C58"/>
  <c r="D58"/>
  <c r="E58"/>
  <c r="F58"/>
  <c r="G58"/>
  <c r="H58"/>
  <c r="I58"/>
  <c r="J58"/>
  <c r="K58"/>
  <c r="L58"/>
  <c r="M58"/>
  <c r="N58"/>
  <c r="O58"/>
  <c r="P58" s="1"/>
  <c r="A59"/>
  <c r="Q59" s="1"/>
  <c r="B59"/>
  <c r="C59"/>
  <c r="D59"/>
  <c r="E59"/>
  <c r="F59"/>
  <c r="G59"/>
  <c r="H59"/>
  <c r="I59"/>
  <c r="J59"/>
  <c r="K59"/>
  <c r="L59"/>
  <c r="M59"/>
  <c r="N59"/>
  <c r="O59"/>
  <c r="A60"/>
  <c r="P60" s="1"/>
  <c r="B60"/>
  <c r="C60"/>
  <c r="D60"/>
  <c r="E60"/>
  <c r="F60"/>
  <c r="G60"/>
  <c r="H60"/>
  <c r="I60"/>
  <c r="J60"/>
  <c r="K60"/>
  <c r="L60"/>
  <c r="M60"/>
  <c r="N60"/>
  <c r="O60"/>
  <c r="A61"/>
  <c r="P61" s="1"/>
  <c r="B61"/>
  <c r="C61"/>
  <c r="D61"/>
  <c r="E61"/>
  <c r="F61"/>
  <c r="G61"/>
  <c r="H61"/>
  <c r="I61"/>
  <c r="J61"/>
  <c r="K61"/>
  <c r="L61"/>
  <c r="M61"/>
  <c r="N61"/>
  <c r="O61"/>
  <c r="Q61" s="1"/>
  <c r="A62"/>
  <c r="P62" s="1"/>
  <c r="B62"/>
  <c r="C62"/>
  <c r="D62"/>
  <c r="E62"/>
  <c r="F62"/>
  <c r="G62"/>
  <c r="H62"/>
  <c r="I62"/>
  <c r="J62"/>
  <c r="K62"/>
  <c r="L62"/>
  <c r="M62"/>
  <c r="N62"/>
  <c r="O62"/>
  <c r="Q62" s="1"/>
  <c r="A63"/>
  <c r="Q63" s="1"/>
  <c r="B63"/>
  <c r="C63"/>
  <c r="D63"/>
  <c r="E63"/>
  <c r="F63"/>
  <c r="G63"/>
  <c r="H63"/>
  <c r="I63"/>
  <c r="J63"/>
  <c r="K63"/>
  <c r="L63"/>
  <c r="M63"/>
  <c r="N63"/>
  <c r="O63"/>
  <c r="A64"/>
  <c r="Q64" s="1"/>
  <c r="B64"/>
  <c r="C64"/>
  <c r="D64"/>
  <c r="E64"/>
  <c r="F64"/>
  <c r="G64"/>
  <c r="H64"/>
  <c r="I64"/>
  <c r="J64"/>
  <c r="K64"/>
  <c r="L64"/>
  <c r="M64"/>
  <c r="N64"/>
  <c r="O64"/>
  <c r="A65"/>
  <c r="Q65" s="1"/>
  <c r="B65"/>
  <c r="C65"/>
  <c r="D65"/>
  <c r="E65"/>
  <c r="F65"/>
  <c r="G65"/>
  <c r="H65"/>
  <c r="I65"/>
  <c r="J65"/>
  <c r="K65"/>
  <c r="L65"/>
  <c r="M65"/>
  <c r="N65"/>
  <c r="O65"/>
  <c r="A66"/>
  <c r="Q66" s="1"/>
  <c r="B66"/>
  <c r="C66"/>
  <c r="D66"/>
  <c r="E66"/>
  <c r="F66"/>
  <c r="G66"/>
  <c r="H66"/>
  <c r="I66"/>
  <c r="J66"/>
  <c r="K66"/>
  <c r="L66"/>
  <c r="M66"/>
  <c r="N66"/>
  <c r="O66"/>
  <c r="A67"/>
  <c r="Q67" s="1"/>
  <c r="B67"/>
  <c r="C67"/>
  <c r="D67"/>
  <c r="E67"/>
  <c r="F67"/>
  <c r="G67"/>
  <c r="H67"/>
  <c r="I67"/>
  <c r="J67"/>
  <c r="K67"/>
  <c r="L67"/>
  <c r="M67"/>
  <c r="N67"/>
  <c r="O67"/>
  <c r="A68"/>
  <c r="P68" s="1"/>
  <c r="B68"/>
  <c r="C68"/>
  <c r="D68"/>
  <c r="E68"/>
  <c r="F68"/>
  <c r="G68"/>
  <c r="H68"/>
  <c r="I68"/>
  <c r="J68"/>
  <c r="K68"/>
  <c r="L68"/>
  <c r="M68"/>
  <c r="N68"/>
  <c r="O68"/>
  <c r="A69"/>
  <c r="Q69" s="1"/>
  <c r="B69"/>
  <c r="C69"/>
  <c r="D69"/>
  <c r="E69"/>
  <c r="F69"/>
  <c r="G69"/>
  <c r="H69"/>
  <c r="I69"/>
  <c r="J69"/>
  <c r="K69"/>
  <c r="L69"/>
  <c r="M69"/>
  <c r="N69"/>
  <c r="O69"/>
  <c r="A70"/>
  <c r="B70"/>
  <c r="C70"/>
  <c r="D70"/>
  <c r="E70"/>
  <c r="F70"/>
  <c r="G70"/>
  <c r="H70"/>
  <c r="I70"/>
  <c r="J70"/>
  <c r="K70"/>
  <c r="L70"/>
  <c r="M70"/>
  <c r="N70"/>
  <c r="O70"/>
  <c r="P70" s="1"/>
  <c r="A71"/>
  <c r="Q71" s="1"/>
  <c r="B71"/>
  <c r="C71"/>
  <c r="D71"/>
  <c r="E71"/>
  <c r="F71"/>
  <c r="G71"/>
  <c r="H71"/>
  <c r="I71"/>
  <c r="J71"/>
  <c r="K71"/>
  <c r="L71"/>
  <c r="M71"/>
  <c r="N71"/>
  <c r="O71"/>
  <c r="A72"/>
  <c r="Q72" s="1"/>
  <c r="B72"/>
  <c r="C72"/>
  <c r="D72"/>
  <c r="E72"/>
  <c r="F72"/>
  <c r="G72"/>
  <c r="H72"/>
  <c r="I72"/>
  <c r="J72"/>
  <c r="K72"/>
  <c r="L72"/>
  <c r="M72"/>
  <c r="N72"/>
  <c r="O72"/>
  <c r="A73"/>
  <c r="Q73" s="1"/>
  <c r="B73"/>
  <c r="C73"/>
  <c r="D73"/>
  <c r="E73"/>
  <c r="F73"/>
  <c r="G73"/>
  <c r="H73"/>
  <c r="I73"/>
  <c r="J73"/>
  <c r="K73"/>
  <c r="L73"/>
  <c r="M73"/>
  <c r="N73"/>
  <c r="O73"/>
  <c r="A74"/>
  <c r="B74"/>
  <c r="C74"/>
  <c r="D74"/>
  <c r="E74"/>
  <c r="F74"/>
  <c r="G74"/>
  <c r="H74"/>
  <c r="I74"/>
  <c r="J74"/>
  <c r="K74"/>
  <c r="L74"/>
  <c r="M74"/>
  <c r="N74"/>
  <c r="O74"/>
  <c r="Q74" s="1"/>
  <c r="A75"/>
  <c r="B75"/>
  <c r="C75"/>
  <c r="D75"/>
  <c r="E75"/>
  <c r="F75"/>
  <c r="G75"/>
  <c r="H75"/>
  <c r="I75"/>
  <c r="J75"/>
  <c r="K75"/>
  <c r="L75"/>
  <c r="M75"/>
  <c r="N75"/>
  <c r="O75"/>
  <c r="A76"/>
  <c r="Q76" s="1"/>
  <c r="B76"/>
  <c r="C76"/>
  <c r="D76"/>
  <c r="E76"/>
  <c r="F76"/>
  <c r="G76"/>
  <c r="H76"/>
  <c r="I76"/>
  <c r="J76"/>
  <c r="K76"/>
  <c r="L76"/>
  <c r="M76"/>
  <c r="N76"/>
  <c r="O76"/>
  <c r="A77"/>
  <c r="Q77" s="1"/>
  <c r="B77"/>
  <c r="C77"/>
  <c r="D77"/>
  <c r="E77"/>
  <c r="F77"/>
  <c r="G77"/>
  <c r="H77"/>
  <c r="I77"/>
  <c r="J77"/>
  <c r="K77"/>
  <c r="L77"/>
  <c r="M77"/>
  <c r="N77"/>
  <c r="O77"/>
  <c r="A78"/>
  <c r="P78" s="1"/>
  <c r="B78"/>
  <c r="C78"/>
  <c r="D78"/>
  <c r="E78"/>
  <c r="F78"/>
  <c r="G78"/>
  <c r="H78"/>
  <c r="I78"/>
  <c r="J78"/>
  <c r="K78"/>
  <c r="L78"/>
  <c r="M78"/>
  <c r="N78"/>
  <c r="O78"/>
  <c r="Q78" s="1"/>
  <c r="A79"/>
  <c r="P79" s="1"/>
  <c r="B79"/>
  <c r="C79"/>
  <c r="D79"/>
  <c r="E79"/>
  <c r="F79"/>
  <c r="G79"/>
  <c r="H79"/>
  <c r="I79"/>
  <c r="J79"/>
  <c r="K79"/>
  <c r="L79"/>
  <c r="M79"/>
  <c r="N79"/>
  <c r="O79"/>
  <c r="A80"/>
  <c r="Q80" s="1"/>
  <c r="B80"/>
  <c r="C80"/>
  <c r="D80"/>
  <c r="E80"/>
  <c r="F80"/>
  <c r="G80"/>
  <c r="H80"/>
  <c r="I80"/>
  <c r="J80"/>
  <c r="K80"/>
  <c r="L80"/>
  <c r="M80"/>
  <c r="N80"/>
  <c r="O80"/>
  <c r="A81"/>
  <c r="Q81" s="1"/>
  <c r="B81"/>
  <c r="C81"/>
  <c r="D81"/>
  <c r="E81"/>
  <c r="F81"/>
  <c r="G81"/>
  <c r="H81"/>
  <c r="I81"/>
  <c r="J81"/>
  <c r="K81"/>
  <c r="L81"/>
  <c r="M81"/>
  <c r="N81"/>
  <c r="O81"/>
  <c r="A82"/>
  <c r="P82" s="1"/>
  <c r="B82"/>
  <c r="C82"/>
  <c r="D82"/>
  <c r="E82"/>
  <c r="F82"/>
  <c r="G82"/>
  <c r="H82"/>
  <c r="I82"/>
  <c r="J82"/>
  <c r="K82"/>
  <c r="L82"/>
  <c r="M82"/>
  <c r="N82"/>
  <c r="O82"/>
  <c r="A83"/>
  <c r="P83" s="1"/>
  <c r="B83"/>
  <c r="C83"/>
  <c r="D83"/>
  <c r="E83"/>
  <c r="F83"/>
  <c r="G83"/>
  <c r="H83"/>
  <c r="I83"/>
  <c r="J83"/>
  <c r="K83"/>
  <c r="L83"/>
  <c r="M83"/>
  <c r="N83"/>
  <c r="O83"/>
  <c r="A84"/>
  <c r="Q84" s="1"/>
  <c r="B84"/>
  <c r="C84"/>
  <c r="D84"/>
  <c r="E84"/>
  <c r="F84"/>
  <c r="G84"/>
  <c r="H84"/>
  <c r="I84"/>
  <c r="J84"/>
  <c r="K84"/>
  <c r="L84"/>
  <c r="M84"/>
  <c r="N84"/>
  <c r="O84"/>
  <c r="A85"/>
  <c r="Q85" s="1"/>
  <c r="B85"/>
  <c r="C85"/>
  <c r="D85"/>
  <c r="E85"/>
  <c r="F85"/>
  <c r="G85"/>
  <c r="H85"/>
  <c r="I85"/>
  <c r="J85"/>
  <c r="K85"/>
  <c r="L85"/>
  <c r="M85"/>
  <c r="N85"/>
  <c r="O85"/>
  <c r="A86"/>
  <c r="P86" s="1"/>
  <c r="B86"/>
  <c r="C86"/>
  <c r="D86"/>
  <c r="E86"/>
  <c r="F86"/>
  <c r="G86"/>
  <c r="H86"/>
  <c r="I86"/>
  <c r="J86"/>
  <c r="K86"/>
  <c r="L86"/>
  <c r="M86"/>
  <c r="N86"/>
  <c r="O86"/>
  <c r="Q86" s="1"/>
  <c r="A87"/>
  <c r="P87" s="1"/>
  <c r="B87"/>
  <c r="C87"/>
  <c r="D87"/>
  <c r="E87"/>
  <c r="F87"/>
  <c r="G87"/>
  <c r="H87"/>
  <c r="I87"/>
  <c r="J87"/>
  <c r="K87"/>
  <c r="L87"/>
  <c r="M87"/>
  <c r="N87"/>
  <c r="O87"/>
  <c r="A88"/>
  <c r="Q88" s="1"/>
  <c r="B88"/>
  <c r="C88"/>
  <c r="D88"/>
  <c r="E88"/>
  <c r="F88"/>
  <c r="G88"/>
  <c r="H88"/>
  <c r="I88"/>
  <c r="J88"/>
  <c r="K88"/>
  <c r="L88"/>
  <c r="M88"/>
  <c r="N88"/>
  <c r="O88"/>
  <c r="A89"/>
  <c r="Q89" s="1"/>
  <c r="B89"/>
  <c r="C89"/>
  <c r="D89"/>
  <c r="E89"/>
  <c r="F89"/>
  <c r="G89"/>
  <c r="H89"/>
  <c r="I89"/>
  <c r="J89"/>
  <c r="K89"/>
  <c r="L89"/>
  <c r="M89"/>
  <c r="N89"/>
  <c r="O89"/>
  <c r="A90"/>
  <c r="P90" s="1"/>
  <c r="B90"/>
  <c r="C90"/>
  <c r="D90"/>
  <c r="E90"/>
  <c r="F90"/>
  <c r="G90"/>
  <c r="H90"/>
  <c r="I90"/>
  <c r="J90"/>
  <c r="K90"/>
  <c r="L90"/>
  <c r="M90"/>
  <c r="N90"/>
  <c r="O90"/>
  <c r="A91"/>
  <c r="P91" s="1"/>
  <c r="B91"/>
  <c r="C91"/>
  <c r="D91"/>
  <c r="E91"/>
  <c r="F91"/>
  <c r="G91"/>
  <c r="H91"/>
  <c r="I91"/>
  <c r="J91"/>
  <c r="K91"/>
  <c r="L91"/>
  <c r="M91"/>
  <c r="N91"/>
  <c r="O91"/>
  <c r="A92"/>
  <c r="Q92" s="1"/>
  <c r="B92"/>
  <c r="C92"/>
  <c r="D92"/>
  <c r="E92"/>
  <c r="F92"/>
  <c r="G92"/>
  <c r="H92"/>
  <c r="I92"/>
  <c r="J92"/>
  <c r="K92"/>
  <c r="L92"/>
  <c r="M92"/>
  <c r="N92"/>
  <c r="O92"/>
  <c r="A93"/>
  <c r="Q93" s="1"/>
  <c r="B93"/>
  <c r="C93"/>
  <c r="D93"/>
  <c r="E93"/>
  <c r="F93"/>
  <c r="G93"/>
  <c r="H93"/>
  <c r="I93"/>
  <c r="J93"/>
  <c r="K93"/>
  <c r="L93"/>
  <c r="M93"/>
  <c r="N93"/>
  <c r="O93"/>
  <c r="A94"/>
  <c r="B94"/>
  <c r="C94"/>
  <c r="D94"/>
  <c r="E94"/>
  <c r="F94"/>
  <c r="G94"/>
  <c r="H94"/>
  <c r="I94"/>
  <c r="J94"/>
  <c r="K94"/>
  <c r="L94"/>
  <c r="M94"/>
  <c r="N94"/>
  <c r="O94"/>
  <c r="Q94" s="1"/>
  <c r="A95"/>
  <c r="P95" s="1"/>
  <c r="B95"/>
  <c r="C95"/>
  <c r="D95"/>
  <c r="E95"/>
  <c r="F95"/>
  <c r="G95"/>
  <c r="H95"/>
  <c r="I95"/>
  <c r="J95"/>
  <c r="K95"/>
  <c r="L95"/>
  <c r="M95"/>
  <c r="N95"/>
  <c r="O95"/>
  <c r="A96"/>
  <c r="Q96" s="1"/>
  <c r="B96"/>
  <c r="C96"/>
  <c r="D96"/>
  <c r="E96"/>
  <c r="F96"/>
  <c r="G96"/>
  <c r="H96"/>
  <c r="I96"/>
  <c r="J96"/>
  <c r="K96"/>
  <c r="L96"/>
  <c r="M96"/>
  <c r="N96"/>
  <c r="O96"/>
  <c r="A97"/>
  <c r="Q97" s="1"/>
  <c r="B97"/>
  <c r="C97"/>
  <c r="D97"/>
  <c r="E97"/>
  <c r="F97"/>
  <c r="G97"/>
  <c r="H97"/>
  <c r="I97"/>
  <c r="J97"/>
  <c r="K97"/>
  <c r="L97"/>
  <c r="M97"/>
  <c r="N97"/>
  <c r="O97"/>
  <c r="A98"/>
  <c r="P98" s="1"/>
  <c r="B98"/>
  <c r="C98"/>
  <c r="D98"/>
  <c r="E98"/>
  <c r="F98"/>
  <c r="G98"/>
  <c r="H98"/>
  <c r="I98"/>
  <c r="J98"/>
  <c r="K98"/>
  <c r="L98"/>
  <c r="M98"/>
  <c r="N98"/>
  <c r="O98"/>
  <c r="A99"/>
  <c r="P99" s="1"/>
  <c r="B99"/>
  <c r="C99"/>
  <c r="D99"/>
  <c r="E99"/>
  <c r="F99"/>
  <c r="G99"/>
  <c r="H99"/>
  <c r="I99"/>
  <c r="J99"/>
  <c r="K99"/>
  <c r="L99"/>
  <c r="M99"/>
  <c r="N99"/>
  <c r="O99"/>
  <c r="A100"/>
  <c r="Q100" s="1"/>
  <c r="B100"/>
  <c r="C100"/>
  <c r="D100"/>
  <c r="E100"/>
  <c r="F100"/>
  <c r="G100"/>
  <c r="H100"/>
  <c r="I100"/>
  <c r="J100"/>
  <c r="K100"/>
  <c r="L100"/>
  <c r="M100"/>
  <c r="N100"/>
  <c r="O100"/>
  <c r="A101"/>
  <c r="Q101" s="1"/>
  <c r="B101"/>
  <c r="C101"/>
  <c r="D101"/>
  <c r="E101"/>
  <c r="F101"/>
  <c r="G101"/>
  <c r="H101"/>
  <c r="I101"/>
  <c r="J101"/>
  <c r="K101"/>
  <c r="L101"/>
  <c r="M101"/>
  <c r="N101"/>
  <c r="O101"/>
  <c r="A102"/>
  <c r="P102" s="1"/>
  <c r="B102"/>
  <c r="C102"/>
  <c r="D102"/>
  <c r="E102"/>
  <c r="F102"/>
  <c r="G102"/>
  <c r="H102"/>
  <c r="I102"/>
  <c r="J102"/>
  <c r="K102"/>
  <c r="L102"/>
  <c r="M102"/>
  <c r="N102"/>
  <c r="O102"/>
  <c r="Q102" s="1"/>
  <c r="A103"/>
  <c r="P103" s="1"/>
  <c r="B103"/>
  <c r="C103"/>
  <c r="D103"/>
  <c r="E103"/>
  <c r="F103"/>
  <c r="G103"/>
  <c r="H103"/>
  <c r="I103"/>
  <c r="J103"/>
  <c r="K103"/>
  <c r="L103"/>
  <c r="M103"/>
  <c r="N103"/>
  <c r="O103"/>
  <c r="A104"/>
  <c r="Q104" s="1"/>
  <c r="B104"/>
  <c r="C104"/>
  <c r="D104"/>
  <c r="E104"/>
  <c r="F104"/>
  <c r="G104"/>
  <c r="H104"/>
  <c r="I104"/>
  <c r="J104"/>
  <c r="K104"/>
  <c r="L104"/>
  <c r="M104"/>
  <c r="N104"/>
  <c r="O104"/>
  <c r="A105"/>
  <c r="Q105" s="1"/>
  <c r="B105"/>
  <c r="C105"/>
  <c r="D105"/>
  <c r="E105"/>
  <c r="F105"/>
  <c r="G105"/>
  <c r="H105"/>
  <c r="I105"/>
  <c r="J105"/>
  <c r="K105"/>
  <c r="L105"/>
  <c r="M105"/>
  <c r="N105"/>
  <c r="O105"/>
  <c r="A106"/>
  <c r="P106" s="1"/>
  <c r="B106"/>
  <c r="C106"/>
  <c r="D106"/>
  <c r="E106"/>
  <c r="F106"/>
  <c r="G106"/>
  <c r="H106"/>
  <c r="I106"/>
  <c r="J106"/>
  <c r="K106"/>
  <c r="L106"/>
  <c r="M106"/>
  <c r="N106"/>
  <c r="O106"/>
  <c r="A107"/>
  <c r="P107" s="1"/>
  <c r="B107"/>
  <c r="C107"/>
  <c r="D107"/>
  <c r="E107"/>
  <c r="F107"/>
  <c r="G107"/>
  <c r="H107"/>
  <c r="I107"/>
  <c r="J107"/>
  <c r="K107"/>
  <c r="L107"/>
  <c r="M107"/>
  <c r="N107"/>
  <c r="O107"/>
  <c r="A108"/>
  <c r="Q108" s="1"/>
  <c r="B108"/>
  <c r="C108"/>
  <c r="D108"/>
  <c r="E108"/>
  <c r="F108"/>
  <c r="G108"/>
  <c r="H108"/>
  <c r="I108"/>
  <c r="J108"/>
  <c r="K108"/>
  <c r="L108"/>
  <c r="M108"/>
  <c r="N108"/>
  <c r="O108"/>
  <c r="A109"/>
  <c r="Q109" s="1"/>
  <c r="B109"/>
  <c r="C109"/>
  <c r="D109"/>
  <c r="E109"/>
  <c r="F109"/>
  <c r="G109"/>
  <c r="H109"/>
  <c r="I109"/>
  <c r="J109"/>
  <c r="K109"/>
  <c r="L109"/>
  <c r="M109"/>
  <c r="N109"/>
  <c r="O109"/>
  <c r="A110"/>
  <c r="P110" s="1"/>
  <c r="B110"/>
  <c r="C110"/>
  <c r="D110"/>
  <c r="E110"/>
  <c r="F110"/>
  <c r="G110"/>
  <c r="H110"/>
  <c r="I110"/>
  <c r="J110"/>
  <c r="K110"/>
  <c r="L110"/>
  <c r="M110"/>
  <c r="N110"/>
  <c r="O110"/>
  <c r="Q110" s="1"/>
  <c r="A111"/>
  <c r="P111" s="1"/>
  <c r="B111"/>
  <c r="C111"/>
  <c r="D111"/>
  <c r="E111"/>
  <c r="F111"/>
  <c r="G111"/>
  <c r="H111"/>
  <c r="I111"/>
  <c r="J111"/>
  <c r="K111"/>
  <c r="L111"/>
  <c r="M111"/>
  <c r="N111"/>
  <c r="O111"/>
  <c r="A112"/>
  <c r="Q112" s="1"/>
  <c r="B112"/>
  <c r="C112"/>
  <c r="D112"/>
  <c r="E112"/>
  <c r="F112"/>
  <c r="G112"/>
  <c r="H112"/>
  <c r="I112"/>
  <c r="J112"/>
  <c r="K112"/>
  <c r="L112"/>
  <c r="M112"/>
  <c r="N112"/>
  <c r="O112"/>
  <c r="A113"/>
  <c r="Q113" s="1"/>
  <c r="B113"/>
  <c r="C113"/>
  <c r="D113"/>
  <c r="E113"/>
  <c r="F113"/>
  <c r="G113"/>
  <c r="H113"/>
  <c r="I113"/>
  <c r="J113"/>
  <c r="K113"/>
  <c r="L113"/>
  <c r="M113"/>
  <c r="N113"/>
  <c r="O113"/>
  <c r="A114"/>
  <c r="P114" s="1"/>
  <c r="B114"/>
  <c r="C114"/>
  <c r="D114"/>
  <c r="E114"/>
  <c r="F114"/>
  <c r="G114"/>
  <c r="H114"/>
  <c r="I114"/>
  <c r="J114"/>
  <c r="K114"/>
  <c r="L114"/>
  <c r="M114"/>
  <c r="N114"/>
  <c r="O114"/>
  <c r="A115"/>
  <c r="P115" s="1"/>
  <c r="B115"/>
  <c r="C115"/>
  <c r="D115"/>
  <c r="E115"/>
  <c r="F115"/>
  <c r="G115"/>
  <c r="H115"/>
  <c r="I115"/>
  <c r="J115"/>
  <c r="K115"/>
  <c r="L115"/>
  <c r="M115"/>
  <c r="N115"/>
  <c r="O115"/>
  <c r="A116"/>
  <c r="Q116" s="1"/>
  <c r="B116"/>
  <c r="C116"/>
  <c r="D116"/>
  <c r="E116"/>
  <c r="F116"/>
  <c r="G116"/>
  <c r="H116"/>
  <c r="I116"/>
  <c r="J116"/>
  <c r="K116"/>
  <c r="L116"/>
  <c r="M116"/>
  <c r="N116"/>
  <c r="O116"/>
  <c r="A117"/>
  <c r="Q117" s="1"/>
  <c r="B117"/>
  <c r="C117"/>
  <c r="D117"/>
  <c r="E117"/>
  <c r="F117"/>
  <c r="G117"/>
  <c r="H117"/>
  <c r="I117"/>
  <c r="J117"/>
  <c r="K117"/>
  <c r="L117"/>
  <c r="M117"/>
  <c r="N117"/>
  <c r="O117"/>
  <c r="A118"/>
  <c r="P118" s="1"/>
  <c r="B118"/>
  <c r="C118"/>
  <c r="D118"/>
  <c r="E118"/>
  <c r="F118"/>
  <c r="G118"/>
  <c r="H118"/>
  <c r="I118"/>
  <c r="J118"/>
  <c r="K118"/>
  <c r="L118"/>
  <c r="M118"/>
  <c r="N118"/>
  <c r="O118"/>
  <c r="Q118" s="1"/>
  <c r="A119"/>
  <c r="P119" s="1"/>
  <c r="B119"/>
  <c r="C119"/>
  <c r="D119"/>
  <c r="E119"/>
  <c r="F119"/>
  <c r="G119"/>
  <c r="H119"/>
  <c r="I119"/>
  <c r="J119"/>
  <c r="K119"/>
  <c r="L119"/>
  <c r="M119"/>
  <c r="N119"/>
  <c r="O119"/>
  <c r="A120"/>
  <c r="Q120" s="1"/>
  <c r="B120"/>
  <c r="C120"/>
  <c r="D120"/>
  <c r="E120"/>
  <c r="F120"/>
  <c r="G120"/>
  <c r="H120"/>
  <c r="I120"/>
  <c r="J120"/>
  <c r="K120"/>
  <c r="L120"/>
  <c r="M120"/>
  <c r="N120"/>
  <c r="O120"/>
  <c r="A121"/>
  <c r="Q121" s="1"/>
  <c r="B121"/>
  <c r="C121"/>
  <c r="D121"/>
  <c r="E121"/>
  <c r="F121"/>
  <c r="G121"/>
  <c r="H121"/>
  <c r="I121"/>
  <c r="J121"/>
  <c r="K121"/>
  <c r="L121"/>
  <c r="M121"/>
  <c r="N121"/>
  <c r="O121"/>
  <c r="A122"/>
  <c r="P122" s="1"/>
  <c r="B122"/>
  <c r="C122"/>
  <c r="D122"/>
  <c r="E122"/>
  <c r="F122"/>
  <c r="G122"/>
  <c r="H122"/>
  <c r="I122"/>
  <c r="J122"/>
  <c r="K122"/>
  <c r="L122"/>
  <c r="M122"/>
  <c r="N122"/>
  <c r="O122"/>
  <c r="A123"/>
  <c r="P123" s="1"/>
  <c r="B123"/>
  <c r="C123"/>
  <c r="D123"/>
  <c r="E123"/>
  <c r="F123"/>
  <c r="G123"/>
  <c r="H123"/>
  <c r="I123"/>
  <c r="J123"/>
  <c r="K123"/>
  <c r="L123"/>
  <c r="M123"/>
  <c r="N123"/>
  <c r="O123"/>
  <c r="A124"/>
  <c r="Q124" s="1"/>
  <c r="B124"/>
  <c r="C124"/>
  <c r="D124"/>
  <c r="E124"/>
  <c r="F124"/>
  <c r="G124"/>
  <c r="H124"/>
  <c r="I124"/>
  <c r="J124"/>
  <c r="K124"/>
  <c r="L124"/>
  <c r="M124"/>
  <c r="N124"/>
  <c r="O124"/>
  <c r="A125"/>
  <c r="Q125" s="1"/>
  <c r="B125"/>
  <c r="C125"/>
  <c r="D125"/>
  <c r="E125"/>
  <c r="F125"/>
  <c r="G125"/>
  <c r="H125"/>
  <c r="I125"/>
  <c r="J125"/>
  <c r="K125"/>
  <c r="L125"/>
  <c r="M125"/>
  <c r="N125"/>
  <c r="O125"/>
  <c r="A126"/>
  <c r="P126" s="1"/>
  <c r="B126"/>
  <c r="C126"/>
  <c r="D126"/>
  <c r="E126"/>
  <c r="F126"/>
  <c r="G126"/>
  <c r="H126"/>
  <c r="I126"/>
  <c r="J126"/>
  <c r="K126"/>
  <c r="L126"/>
  <c r="M126"/>
  <c r="N126"/>
  <c r="O126"/>
  <c r="Q126" s="1"/>
  <c r="A127"/>
  <c r="P127" s="1"/>
  <c r="B127"/>
  <c r="C127"/>
  <c r="D127"/>
  <c r="E127"/>
  <c r="F127"/>
  <c r="G127"/>
  <c r="H127"/>
  <c r="I127"/>
  <c r="J127"/>
  <c r="K127"/>
  <c r="L127"/>
  <c r="M127"/>
  <c r="N127"/>
  <c r="O127"/>
  <c r="A128"/>
  <c r="Q128" s="1"/>
  <c r="B128"/>
  <c r="C128"/>
  <c r="D128"/>
  <c r="E128"/>
  <c r="F128"/>
  <c r="G128"/>
  <c r="H128"/>
  <c r="I128"/>
  <c r="J128"/>
  <c r="K128"/>
  <c r="L128"/>
  <c r="M128"/>
  <c r="N128"/>
  <c r="O128"/>
  <c r="A129"/>
  <c r="Q129" s="1"/>
  <c r="B129"/>
  <c r="C129"/>
  <c r="D129"/>
  <c r="E129"/>
  <c r="F129"/>
  <c r="G129"/>
  <c r="H129"/>
  <c r="I129"/>
  <c r="J129"/>
  <c r="K129"/>
  <c r="L129"/>
  <c r="M129"/>
  <c r="N129"/>
  <c r="O129"/>
  <c r="A130"/>
  <c r="P130" s="1"/>
  <c r="B130"/>
  <c r="C130"/>
  <c r="D130"/>
  <c r="E130"/>
  <c r="F130"/>
  <c r="G130"/>
  <c r="H130"/>
  <c r="I130"/>
  <c r="J130"/>
  <c r="K130"/>
  <c r="L130"/>
  <c r="M130"/>
  <c r="N130"/>
  <c r="O130"/>
  <c r="A131"/>
  <c r="P131" s="1"/>
  <c r="B131"/>
  <c r="C131"/>
  <c r="D131"/>
  <c r="E131"/>
  <c r="F131"/>
  <c r="G131"/>
  <c r="H131"/>
  <c r="I131"/>
  <c r="J131"/>
  <c r="K131"/>
  <c r="L131"/>
  <c r="M131"/>
  <c r="N131"/>
  <c r="O131"/>
  <c r="A132"/>
  <c r="Q132" s="1"/>
  <c r="B132"/>
  <c r="C132"/>
  <c r="D132"/>
  <c r="E132"/>
  <c r="F132"/>
  <c r="G132"/>
  <c r="H132"/>
  <c r="I132"/>
  <c r="J132"/>
  <c r="K132"/>
  <c r="L132"/>
  <c r="M132"/>
  <c r="N132"/>
  <c r="O132"/>
  <c r="A133"/>
  <c r="Q133" s="1"/>
  <c r="B133"/>
  <c r="C133"/>
  <c r="D133"/>
  <c r="E133"/>
  <c r="F133"/>
  <c r="G133"/>
  <c r="H133"/>
  <c r="I133"/>
  <c r="J133"/>
  <c r="K133"/>
  <c r="L133"/>
  <c r="M133"/>
  <c r="N133"/>
  <c r="O133"/>
  <c r="A134"/>
  <c r="P134" s="1"/>
  <c r="B134"/>
  <c r="C134"/>
  <c r="D134"/>
  <c r="E134"/>
  <c r="F134"/>
  <c r="G134"/>
  <c r="H134"/>
  <c r="I134"/>
  <c r="J134"/>
  <c r="K134"/>
  <c r="L134"/>
  <c r="M134"/>
  <c r="N134"/>
  <c r="O134"/>
  <c r="Q134" s="1"/>
  <c r="A135"/>
  <c r="P135" s="1"/>
  <c r="B135"/>
  <c r="C135"/>
  <c r="D135"/>
  <c r="E135"/>
  <c r="F135"/>
  <c r="G135"/>
  <c r="H135"/>
  <c r="I135"/>
  <c r="J135"/>
  <c r="K135"/>
  <c r="L135"/>
  <c r="M135"/>
  <c r="N135"/>
  <c r="O135"/>
  <c r="A136"/>
  <c r="Q136" s="1"/>
  <c r="B136"/>
  <c r="C136"/>
  <c r="D136"/>
  <c r="E136"/>
  <c r="F136"/>
  <c r="G136"/>
  <c r="H136"/>
  <c r="I136"/>
  <c r="J136"/>
  <c r="K136"/>
  <c r="L136"/>
  <c r="M136"/>
  <c r="N136"/>
  <c r="O136"/>
  <c r="A137"/>
  <c r="Q137" s="1"/>
  <c r="B137"/>
  <c r="C137"/>
  <c r="D137"/>
  <c r="E137"/>
  <c r="F137"/>
  <c r="G137"/>
  <c r="H137"/>
  <c r="I137"/>
  <c r="J137"/>
  <c r="K137"/>
  <c r="L137"/>
  <c r="M137"/>
  <c r="N137"/>
  <c r="O137"/>
  <c r="A138"/>
  <c r="B138"/>
  <c r="C138"/>
  <c r="D138"/>
  <c r="E138"/>
  <c r="F138"/>
  <c r="G138"/>
  <c r="H138"/>
  <c r="I138"/>
  <c r="J138"/>
  <c r="K138"/>
  <c r="L138"/>
  <c r="M138"/>
  <c r="N138"/>
  <c r="O138"/>
  <c r="A139"/>
  <c r="B139"/>
  <c r="C139"/>
  <c r="D139"/>
  <c r="E139"/>
  <c r="F139"/>
  <c r="G139"/>
  <c r="H139"/>
  <c r="I139"/>
  <c r="J139"/>
  <c r="K139"/>
  <c r="L139"/>
  <c r="M139"/>
  <c r="N139"/>
  <c r="O139"/>
  <c r="A140"/>
  <c r="Q140" s="1"/>
  <c r="B140"/>
  <c r="C140"/>
  <c r="D140"/>
  <c r="E140"/>
  <c r="F140"/>
  <c r="G140"/>
  <c r="H140"/>
  <c r="I140"/>
  <c r="J140"/>
  <c r="K140"/>
  <c r="L140"/>
  <c r="M140"/>
  <c r="N140"/>
  <c r="O140"/>
  <c r="A141"/>
  <c r="Q141" s="1"/>
  <c r="B141"/>
  <c r="C141"/>
  <c r="D141"/>
  <c r="E141"/>
  <c r="F141"/>
  <c r="G141"/>
  <c r="H141"/>
  <c r="I141"/>
  <c r="J141"/>
  <c r="K141"/>
  <c r="L141"/>
  <c r="M141"/>
  <c r="N141"/>
  <c r="O141"/>
  <c r="A142"/>
  <c r="P142" s="1"/>
  <c r="B142"/>
  <c r="C142"/>
  <c r="D142"/>
  <c r="E142"/>
  <c r="F142"/>
  <c r="G142"/>
  <c r="H142"/>
  <c r="I142"/>
  <c r="J142"/>
  <c r="K142"/>
  <c r="L142"/>
  <c r="M142"/>
  <c r="N142"/>
  <c r="O142"/>
  <c r="Q142" s="1"/>
  <c r="A143"/>
  <c r="P143" s="1"/>
  <c r="B143"/>
  <c r="C143"/>
  <c r="D143"/>
  <c r="E143"/>
  <c r="F143"/>
  <c r="G143"/>
  <c r="H143"/>
  <c r="I143"/>
  <c r="J143"/>
  <c r="K143"/>
  <c r="L143"/>
  <c r="M143"/>
  <c r="N143"/>
  <c r="O143"/>
  <c r="A144"/>
  <c r="Q144" s="1"/>
  <c r="B144"/>
  <c r="C144"/>
  <c r="D144"/>
  <c r="E144"/>
  <c r="F144"/>
  <c r="G144"/>
  <c r="H144"/>
  <c r="I144"/>
  <c r="J144"/>
  <c r="K144"/>
  <c r="L144"/>
  <c r="M144"/>
  <c r="N144"/>
  <c r="O144"/>
  <c r="A145"/>
  <c r="Q145" s="1"/>
  <c r="B145"/>
  <c r="C145"/>
  <c r="D145"/>
  <c r="E145"/>
  <c r="F145"/>
  <c r="G145"/>
  <c r="H145"/>
  <c r="I145"/>
  <c r="J145"/>
  <c r="K145"/>
  <c r="L145"/>
  <c r="M145"/>
  <c r="N145"/>
  <c r="O145"/>
  <c r="A146"/>
  <c r="P146" s="1"/>
  <c r="B146"/>
  <c r="C146"/>
  <c r="D146"/>
  <c r="E146"/>
  <c r="F146"/>
  <c r="G146"/>
  <c r="H146"/>
  <c r="I146"/>
  <c r="J146"/>
  <c r="K146"/>
  <c r="L146"/>
  <c r="M146"/>
  <c r="N146"/>
  <c r="O146"/>
  <c r="A147"/>
  <c r="P147" s="1"/>
  <c r="B147"/>
  <c r="C147"/>
  <c r="D147"/>
  <c r="E147"/>
  <c r="F147"/>
  <c r="G147"/>
  <c r="H147"/>
  <c r="I147"/>
  <c r="J147"/>
  <c r="K147"/>
  <c r="L147"/>
  <c r="M147"/>
  <c r="N147"/>
  <c r="O147"/>
  <c r="A148"/>
  <c r="Q148" s="1"/>
  <c r="B148"/>
  <c r="C148"/>
  <c r="D148"/>
  <c r="E148"/>
  <c r="F148"/>
  <c r="G148"/>
  <c r="H148"/>
  <c r="I148"/>
  <c r="J148"/>
  <c r="K148"/>
  <c r="L148"/>
  <c r="M148"/>
  <c r="N148"/>
  <c r="O148"/>
  <c r="A149"/>
  <c r="Q149" s="1"/>
  <c r="B149"/>
  <c r="C149"/>
  <c r="D149"/>
  <c r="E149"/>
  <c r="F149"/>
  <c r="G149"/>
  <c r="H149"/>
  <c r="I149"/>
  <c r="J149"/>
  <c r="K149"/>
  <c r="L149"/>
  <c r="M149"/>
  <c r="N149"/>
  <c r="O149"/>
  <c r="A150"/>
  <c r="P150" s="1"/>
  <c r="B150"/>
  <c r="C150"/>
  <c r="D150"/>
  <c r="E150"/>
  <c r="F150"/>
  <c r="G150"/>
  <c r="H150"/>
  <c r="I150"/>
  <c r="J150"/>
  <c r="K150"/>
  <c r="L150"/>
  <c r="M150"/>
  <c r="N150"/>
  <c r="O150"/>
  <c r="Q150" s="1"/>
  <c r="A151"/>
  <c r="P151" s="1"/>
  <c r="B151"/>
  <c r="C151"/>
  <c r="D151"/>
  <c r="E151"/>
  <c r="F151"/>
  <c r="G151"/>
  <c r="H151"/>
  <c r="I151"/>
  <c r="J151"/>
  <c r="K151"/>
  <c r="L151"/>
  <c r="M151"/>
  <c r="N151"/>
  <c r="O151"/>
  <c r="A152"/>
  <c r="Q152" s="1"/>
  <c r="B152"/>
  <c r="C152"/>
  <c r="D152"/>
  <c r="E152"/>
  <c r="F152"/>
  <c r="G152"/>
  <c r="H152"/>
  <c r="I152"/>
  <c r="J152"/>
  <c r="K152"/>
  <c r="L152"/>
  <c r="M152"/>
  <c r="N152"/>
  <c r="O152"/>
  <c r="A153"/>
  <c r="Q153" s="1"/>
  <c r="B153"/>
  <c r="C153"/>
  <c r="D153"/>
  <c r="E153"/>
  <c r="F153"/>
  <c r="G153"/>
  <c r="H153"/>
  <c r="I153"/>
  <c r="J153"/>
  <c r="K153"/>
  <c r="L153"/>
  <c r="M153"/>
  <c r="N153"/>
  <c r="O153"/>
  <c r="A154"/>
  <c r="P154" s="1"/>
  <c r="B154"/>
  <c r="C154"/>
  <c r="D154"/>
  <c r="E154"/>
  <c r="F154"/>
  <c r="G154"/>
  <c r="H154"/>
  <c r="I154"/>
  <c r="J154"/>
  <c r="K154"/>
  <c r="L154"/>
  <c r="M154"/>
  <c r="N154"/>
  <c r="O154"/>
  <c r="A155"/>
  <c r="P155" s="1"/>
  <c r="B155"/>
  <c r="C155"/>
  <c r="D155"/>
  <c r="E155"/>
  <c r="F155"/>
  <c r="G155"/>
  <c r="H155"/>
  <c r="I155"/>
  <c r="J155"/>
  <c r="K155"/>
  <c r="L155"/>
  <c r="M155"/>
  <c r="N155"/>
  <c r="O155"/>
  <c r="A156"/>
  <c r="Q156" s="1"/>
  <c r="B156"/>
  <c r="C156"/>
  <c r="D156"/>
  <c r="E156"/>
  <c r="F156"/>
  <c r="G156"/>
  <c r="H156"/>
  <c r="I156"/>
  <c r="J156"/>
  <c r="K156"/>
  <c r="L156"/>
  <c r="M156"/>
  <c r="N156"/>
  <c r="O156"/>
  <c r="A157"/>
  <c r="Q157" s="1"/>
  <c r="B157"/>
  <c r="C157"/>
  <c r="D157"/>
  <c r="E157"/>
  <c r="F157"/>
  <c r="G157"/>
  <c r="H157"/>
  <c r="I157"/>
  <c r="J157"/>
  <c r="K157"/>
  <c r="L157"/>
  <c r="M157"/>
  <c r="N157"/>
  <c r="O157"/>
  <c r="A158"/>
  <c r="P158" s="1"/>
  <c r="B158"/>
  <c r="C158"/>
  <c r="D158"/>
  <c r="E158"/>
  <c r="F158"/>
  <c r="G158"/>
  <c r="H158"/>
  <c r="I158"/>
  <c r="J158"/>
  <c r="K158"/>
  <c r="L158"/>
  <c r="M158"/>
  <c r="N158"/>
  <c r="O158"/>
  <c r="Q158" s="1"/>
  <c r="A159"/>
  <c r="P159" s="1"/>
  <c r="B159"/>
  <c r="C159"/>
  <c r="D159"/>
  <c r="E159"/>
  <c r="F159"/>
  <c r="G159"/>
  <c r="H159"/>
  <c r="I159"/>
  <c r="J159"/>
  <c r="K159"/>
  <c r="L159"/>
  <c r="M159"/>
  <c r="N159"/>
  <c r="O159"/>
  <c r="A160"/>
  <c r="Q160" s="1"/>
  <c r="B160"/>
  <c r="C160"/>
  <c r="D160"/>
  <c r="E160"/>
  <c r="F160"/>
  <c r="G160"/>
  <c r="H160"/>
  <c r="I160"/>
  <c r="J160"/>
  <c r="K160"/>
  <c r="L160"/>
  <c r="M160"/>
  <c r="N160"/>
  <c r="O160"/>
  <c r="A161"/>
  <c r="Q161" s="1"/>
  <c r="B161"/>
  <c r="C161"/>
  <c r="D161"/>
  <c r="E161"/>
  <c r="F161"/>
  <c r="G161"/>
  <c r="H161"/>
  <c r="I161"/>
  <c r="J161"/>
  <c r="K161"/>
  <c r="L161"/>
  <c r="M161"/>
  <c r="N161"/>
  <c r="O161"/>
  <c r="A162"/>
  <c r="P162" s="1"/>
  <c r="B162"/>
  <c r="C162"/>
  <c r="D162"/>
  <c r="E162"/>
  <c r="F162"/>
  <c r="G162"/>
  <c r="H162"/>
  <c r="I162"/>
  <c r="J162"/>
  <c r="K162"/>
  <c r="L162"/>
  <c r="M162"/>
  <c r="N162"/>
  <c r="O162"/>
  <c r="A163"/>
  <c r="P163" s="1"/>
  <c r="B163"/>
  <c r="C163"/>
  <c r="D163"/>
  <c r="E163"/>
  <c r="F163"/>
  <c r="G163"/>
  <c r="H163"/>
  <c r="I163"/>
  <c r="J163"/>
  <c r="K163"/>
  <c r="L163"/>
  <c r="M163"/>
  <c r="N163"/>
  <c r="O163"/>
  <c r="A164"/>
  <c r="Q164" s="1"/>
  <c r="B164"/>
  <c r="C164"/>
  <c r="D164"/>
  <c r="E164"/>
  <c r="F164"/>
  <c r="G164"/>
  <c r="H164"/>
  <c r="I164"/>
  <c r="J164"/>
  <c r="K164"/>
  <c r="L164"/>
  <c r="M164"/>
  <c r="N164"/>
  <c r="O164"/>
  <c r="A165"/>
  <c r="Q165" s="1"/>
  <c r="B165"/>
  <c r="C165"/>
  <c r="D165"/>
  <c r="E165"/>
  <c r="F165"/>
  <c r="G165"/>
  <c r="H165"/>
  <c r="I165"/>
  <c r="J165"/>
  <c r="K165"/>
  <c r="L165"/>
  <c r="M165"/>
  <c r="N165"/>
  <c r="O165"/>
  <c r="A166"/>
  <c r="P166" s="1"/>
  <c r="B166"/>
  <c r="C166"/>
  <c r="D166"/>
  <c r="E166"/>
  <c r="F166"/>
  <c r="G166"/>
  <c r="H166"/>
  <c r="I166"/>
  <c r="J166"/>
  <c r="K166"/>
  <c r="L166"/>
  <c r="M166"/>
  <c r="N166"/>
  <c r="O166"/>
  <c r="Q166" s="1"/>
  <c r="A167"/>
  <c r="P167" s="1"/>
  <c r="B167"/>
  <c r="C167"/>
  <c r="D167"/>
  <c r="E167"/>
  <c r="F167"/>
  <c r="G167"/>
  <c r="H167"/>
  <c r="I167"/>
  <c r="J167"/>
  <c r="K167"/>
  <c r="L167"/>
  <c r="M167"/>
  <c r="N167"/>
  <c r="O167"/>
  <c r="A168"/>
  <c r="Q168" s="1"/>
  <c r="B168"/>
  <c r="C168"/>
  <c r="D168"/>
  <c r="E168"/>
  <c r="F168"/>
  <c r="G168"/>
  <c r="H168"/>
  <c r="I168"/>
  <c r="J168"/>
  <c r="K168"/>
  <c r="L168"/>
  <c r="M168"/>
  <c r="N168"/>
  <c r="O168"/>
  <c r="A169"/>
  <c r="Q169" s="1"/>
  <c r="B169"/>
  <c r="C169"/>
  <c r="D169"/>
  <c r="E169"/>
  <c r="F169"/>
  <c r="G169"/>
  <c r="H169"/>
  <c r="I169"/>
  <c r="J169"/>
  <c r="K169"/>
  <c r="L169"/>
  <c r="M169"/>
  <c r="N169"/>
  <c r="O169"/>
  <c r="A170"/>
  <c r="P170" s="1"/>
  <c r="B170"/>
  <c r="C170"/>
  <c r="D170"/>
  <c r="E170"/>
  <c r="F170"/>
  <c r="G170"/>
  <c r="H170"/>
  <c r="I170"/>
  <c r="J170"/>
  <c r="K170"/>
  <c r="L170"/>
  <c r="M170"/>
  <c r="N170"/>
  <c r="O170"/>
  <c r="A171"/>
  <c r="P171" s="1"/>
  <c r="B171"/>
  <c r="C171"/>
  <c r="D171"/>
  <c r="E171"/>
  <c r="F171"/>
  <c r="G171"/>
  <c r="H171"/>
  <c r="I171"/>
  <c r="J171"/>
  <c r="K171"/>
  <c r="L171"/>
  <c r="M171"/>
  <c r="N171"/>
  <c r="O171"/>
  <c r="A172"/>
  <c r="Q172" s="1"/>
  <c r="B172"/>
  <c r="C172"/>
  <c r="D172"/>
  <c r="E172"/>
  <c r="F172"/>
  <c r="G172"/>
  <c r="H172"/>
  <c r="I172"/>
  <c r="J172"/>
  <c r="K172"/>
  <c r="L172"/>
  <c r="M172"/>
  <c r="N172"/>
  <c r="O172"/>
  <c r="A173"/>
  <c r="Q173" s="1"/>
  <c r="B173"/>
  <c r="C173"/>
  <c r="D173"/>
  <c r="E173"/>
  <c r="F173"/>
  <c r="G173"/>
  <c r="H173"/>
  <c r="I173"/>
  <c r="J173"/>
  <c r="K173"/>
  <c r="L173"/>
  <c r="M173"/>
  <c r="N173"/>
  <c r="O173"/>
  <c r="A174"/>
  <c r="P174" s="1"/>
  <c r="B174"/>
  <c r="C174"/>
  <c r="D174"/>
  <c r="E174"/>
  <c r="F174"/>
  <c r="G174"/>
  <c r="H174"/>
  <c r="I174"/>
  <c r="J174"/>
  <c r="K174"/>
  <c r="L174"/>
  <c r="M174"/>
  <c r="N174"/>
  <c r="O174"/>
  <c r="A175"/>
  <c r="P175" s="1"/>
  <c r="B175"/>
  <c r="C175"/>
  <c r="D175"/>
  <c r="E175"/>
  <c r="F175"/>
  <c r="G175"/>
  <c r="H175"/>
  <c r="I175"/>
  <c r="J175"/>
  <c r="K175"/>
  <c r="L175"/>
  <c r="M175"/>
  <c r="N175"/>
  <c r="O175"/>
  <c r="A176"/>
  <c r="Q176" s="1"/>
  <c r="B176"/>
  <c r="C176"/>
  <c r="D176"/>
  <c r="E176"/>
  <c r="F176"/>
  <c r="G176"/>
  <c r="H176"/>
  <c r="I176"/>
  <c r="J176"/>
  <c r="K176"/>
  <c r="L176"/>
  <c r="M176"/>
  <c r="N176"/>
  <c r="O176"/>
  <c r="A177"/>
  <c r="Q177" s="1"/>
  <c r="B177"/>
  <c r="C177"/>
  <c r="D177"/>
  <c r="E177"/>
  <c r="F177"/>
  <c r="G177"/>
  <c r="H177"/>
  <c r="I177"/>
  <c r="J177"/>
  <c r="K177"/>
  <c r="L177"/>
  <c r="M177"/>
  <c r="N177"/>
  <c r="O177"/>
  <c r="A178"/>
  <c r="P178" s="1"/>
  <c r="B178"/>
  <c r="C178"/>
  <c r="D178"/>
  <c r="E178"/>
  <c r="F178"/>
  <c r="G178"/>
  <c r="H178"/>
  <c r="I178"/>
  <c r="J178"/>
  <c r="K178"/>
  <c r="L178"/>
  <c r="M178"/>
  <c r="N178"/>
  <c r="O178"/>
  <c r="A179"/>
  <c r="P179" s="1"/>
  <c r="B179"/>
  <c r="C179"/>
  <c r="D179"/>
  <c r="E179"/>
  <c r="F179"/>
  <c r="G179"/>
  <c r="H179"/>
  <c r="I179"/>
  <c r="J179"/>
  <c r="K179"/>
  <c r="L179"/>
  <c r="M179"/>
  <c r="N179"/>
  <c r="O179"/>
  <c r="A180"/>
  <c r="Q180" s="1"/>
  <c r="B180"/>
  <c r="C180"/>
  <c r="D180"/>
  <c r="E180"/>
  <c r="F180"/>
  <c r="G180"/>
  <c r="H180"/>
  <c r="I180"/>
  <c r="J180"/>
  <c r="K180"/>
  <c r="L180"/>
  <c r="M180"/>
  <c r="N180"/>
  <c r="O180"/>
  <c r="A181"/>
  <c r="Q181" s="1"/>
  <c r="B181"/>
  <c r="C181"/>
  <c r="D181"/>
  <c r="E181"/>
  <c r="F181"/>
  <c r="G181"/>
  <c r="H181"/>
  <c r="I181"/>
  <c r="J181"/>
  <c r="K181"/>
  <c r="L181"/>
  <c r="M181"/>
  <c r="N181"/>
  <c r="O181"/>
  <c r="B1"/>
  <c r="C1"/>
  <c r="D1"/>
  <c r="E1"/>
  <c r="F1"/>
  <c r="G1"/>
  <c r="H1"/>
  <c r="I1"/>
  <c r="J1"/>
  <c r="K1"/>
  <c r="L1"/>
  <c r="M1"/>
  <c r="N1"/>
  <c r="O1"/>
  <c r="A1"/>
  <c r="P182"/>
  <c r="Q182"/>
  <c r="P183"/>
  <c r="Q183"/>
  <c r="P184"/>
  <c r="Q184"/>
  <c r="Q2"/>
  <c r="Q151" l="1"/>
  <c r="Q143"/>
  <c r="Q111"/>
  <c r="Q79"/>
  <c r="P180"/>
  <c r="P176"/>
  <c r="P172"/>
  <c r="P168"/>
  <c r="P164"/>
  <c r="P160"/>
  <c r="P156"/>
  <c r="P152"/>
  <c r="P148"/>
  <c r="P144"/>
  <c r="P140"/>
  <c r="P136"/>
  <c r="P132"/>
  <c r="P128"/>
  <c r="P124"/>
  <c r="P120"/>
  <c r="P116"/>
  <c r="P112"/>
  <c r="P108"/>
  <c r="P104"/>
  <c r="P100"/>
  <c r="P96"/>
  <c r="P92"/>
  <c r="P88"/>
  <c r="P84"/>
  <c r="P80"/>
  <c r="P76"/>
  <c r="Q57"/>
  <c r="P53"/>
  <c r="P72"/>
  <c r="Q159"/>
  <c r="Q135"/>
  <c r="Q127"/>
  <c r="Q103"/>
  <c r="Q95"/>
  <c r="P181"/>
  <c r="P177"/>
  <c r="P173"/>
  <c r="P169"/>
  <c r="P165"/>
  <c r="P161"/>
  <c r="P157"/>
  <c r="P153"/>
  <c r="P149"/>
  <c r="P145"/>
  <c r="P141"/>
  <c r="P137"/>
  <c r="P133"/>
  <c r="P129"/>
  <c r="P125"/>
  <c r="P121"/>
  <c r="P117"/>
  <c r="P113"/>
  <c r="P109"/>
  <c r="P105"/>
  <c r="P101"/>
  <c r="P97"/>
  <c r="P89"/>
  <c r="P85"/>
  <c r="P81"/>
  <c r="P77"/>
  <c r="Q175"/>
  <c r="Q87"/>
  <c r="P73"/>
  <c r="P64"/>
  <c r="Q167"/>
  <c r="Q119"/>
  <c r="P69"/>
  <c r="P7"/>
  <c r="P65"/>
  <c r="P56"/>
  <c r="P8"/>
  <c r="P45"/>
  <c r="P41"/>
  <c r="P37"/>
  <c r="P33"/>
  <c r="P29"/>
  <c r="P25"/>
  <c r="P21"/>
  <c r="P17"/>
  <c r="P13"/>
  <c r="P9"/>
  <c r="P10"/>
  <c r="P75"/>
  <c r="P71"/>
  <c r="P67"/>
  <c r="P63"/>
  <c r="P59"/>
  <c r="P55"/>
  <c r="P51"/>
  <c r="P47"/>
  <c r="P43"/>
  <c r="P39"/>
  <c r="P35"/>
  <c r="P31"/>
  <c r="P27"/>
  <c r="P23"/>
  <c r="P19"/>
  <c r="P15"/>
  <c r="P11"/>
  <c r="P44"/>
  <c r="P40"/>
  <c r="P36"/>
  <c r="P32"/>
  <c r="P28"/>
  <c r="P24"/>
  <c r="P20"/>
  <c r="P16"/>
  <c r="P6"/>
  <c r="P5"/>
  <c r="P2"/>
  <c r="P4" l="1"/>
  <c r="P3"/>
  <c r="P48"/>
  <c r="P49"/>
  <c r="P138"/>
  <c r="P93"/>
  <c r="P94"/>
  <c r="P139"/>
</calcChain>
</file>

<file path=xl/sharedStrings.xml><?xml version="1.0" encoding="utf-8"?>
<sst xmlns="http://schemas.openxmlformats.org/spreadsheetml/2006/main" count="1667" uniqueCount="76">
  <si>
    <t>Article_id</t>
  </si>
  <si>
    <t>Article_code</t>
  </si>
  <si>
    <t>Article_desig</t>
  </si>
  <si>
    <t>Famille</t>
  </si>
  <si>
    <t>Sous_famille</t>
  </si>
  <si>
    <t>Categorie</t>
  </si>
  <si>
    <t>PUTTC</t>
  </si>
  <si>
    <t>PUHT</t>
  </si>
  <si>
    <t>Poids</t>
  </si>
  <si>
    <t>Volume</t>
  </si>
  <si>
    <t>Modele_tarif</t>
  </si>
  <si>
    <t>Famille_client</t>
  </si>
  <si>
    <t>Plage_quantitative</t>
  </si>
  <si>
    <t>Taux_remise</t>
  </si>
  <si>
    <t>PUHT_remise</t>
  </si>
  <si>
    <t>04FLASPRAY</t>
  </si>
  <si>
    <t>SPRAY FRAICHEUR 200ML</t>
  </si>
  <si>
    <t>LIQ</t>
  </si>
  <si>
    <t>200ML</t>
  </si>
  <si>
    <t>PHY NN</t>
  </si>
  <si>
    <t>TARIF</t>
  </si>
  <si>
    <t>PART</t>
  </si>
  <si>
    <t>Quantité indifférente</t>
  </si>
  <si>
    <t>KINS</t>
  </si>
  <si>
    <t>REV</t>
  </si>
  <si>
    <t>PODOS</t>
  </si>
  <si>
    <t>VPC</t>
  </si>
  <si>
    <t>ESTH</t>
  </si>
  <si>
    <t>LABO</t>
  </si>
  <si>
    <t>DOCT</t>
  </si>
  <si>
    <t>PRO CHEV</t>
  </si>
  <si>
    <t>TRANS</t>
  </si>
  <si>
    <t>PHARMA</t>
  </si>
  <si>
    <t>AUTRE</t>
  </si>
  <si>
    <t>THERMES</t>
  </si>
  <si>
    <t>DREXCO</t>
  </si>
  <si>
    <t>ISE</t>
  </si>
  <si>
    <t>DOUCIRE</t>
  </si>
  <si>
    <t>KINEQUAN</t>
  </si>
  <si>
    <t>CLUB</t>
  </si>
  <si>
    <t>CENT EQ</t>
  </si>
  <si>
    <t>VETO</t>
  </si>
  <si>
    <t>ECURI</t>
  </si>
  <si>
    <t>SPORT</t>
  </si>
  <si>
    <t>SPORTI</t>
  </si>
  <si>
    <t>UNINK</t>
  </si>
  <si>
    <t>PODOHS</t>
  </si>
  <si>
    <t>SKINEXIA</t>
  </si>
  <si>
    <t>HOP</t>
  </si>
  <si>
    <t>VIVALTIS</t>
  </si>
  <si>
    <t>NATANT</t>
  </si>
  <si>
    <t>EUROTHER</t>
  </si>
  <si>
    <t>EPAD</t>
  </si>
  <si>
    <t>INF</t>
  </si>
  <si>
    <t>PHARMA+</t>
  </si>
  <si>
    <t>ENT</t>
  </si>
  <si>
    <t>COLLEC</t>
  </si>
  <si>
    <t>REV CHEV</t>
  </si>
  <si>
    <t>KINEPROM</t>
  </si>
  <si>
    <t>AGCOM</t>
  </si>
  <si>
    <t>MEDICONN</t>
  </si>
  <si>
    <t>SCOLAIRE</t>
  </si>
  <si>
    <t>ETIOP</t>
  </si>
  <si>
    <t>PARTEN</t>
  </si>
  <si>
    <t>ONG</t>
  </si>
  <si>
    <t>NORMOUT</t>
  </si>
  <si>
    <t>ANK</t>
  </si>
  <si>
    <t>05FLASPRAY</t>
  </si>
  <si>
    <t>SPRAY VITAMINE 200ML</t>
  </si>
  <si>
    <t>06FLACS</t>
  </si>
  <si>
    <t>MASSALGUES 1L</t>
  </si>
  <si>
    <t>CREME</t>
  </si>
  <si>
    <t>1000ML</t>
  </si>
  <si>
    <t>06POT</t>
  </si>
  <si>
    <t>prout</t>
  </si>
  <si>
    <t>tva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</si>
</sst>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 Unicode MS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1">
    <xf numFmtId="0" fontId="0" fillId="0" borderId="0" xfId="0"/>
    <xf numFmtId="0" fontId="18" fillId="0" borderId="0" xfId="0" applyFont="1"/>
    <xf numFmtId="0" fontId="13" fillId="33" borderId="10" xfId="0" applyFont="1" applyFill="1" applyBorder="1" applyAlignment="1">
      <alignment horizontal="center" vertical="center" wrapText="1"/>
    </xf>
    <xf numFmtId="0" fontId="13" fillId="33" borderId="11" xfId="0" applyFont="1" applyFill="1" applyBorder="1" applyAlignment="1">
      <alignment horizontal="center" vertical="center" wrapText="1"/>
    </xf>
    <xf numFmtId="0" fontId="13" fillId="33" borderId="12" xfId="0" applyFont="1" applyFill="1" applyBorder="1" applyAlignment="1">
      <alignment horizontal="center" vertical="center" wrapText="1"/>
    </xf>
    <xf numFmtId="0" fontId="0" fillId="34" borderId="0" xfId="0" applyFill="1"/>
    <xf numFmtId="0" fontId="13" fillId="35" borderId="10" xfId="0" applyFont="1" applyFill="1" applyBorder="1" applyAlignment="1">
      <alignment horizontal="center" vertical="center" wrapText="1"/>
    </xf>
    <xf numFmtId="0" fontId="16" fillId="35" borderId="10" xfId="0" applyFont="1" applyFill="1" applyBorder="1" applyAlignment="1">
      <alignment horizontal="center" vertical="center" wrapText="1"/>
    </xf>
    <xf numFmtId="0" fontId="13" fillId="35" borderId="11" xfId="0" applyFont="1" applyFill="1" applyBorder="1" applyAlignment="1">
      <alignment horizontal="center" vertical="center" wrapText="1"/>
    </xf>
    <xf numFmtId="0" fontId="13" fillId="35" borderId="12" xfId="0" applyFont="1" applyFill="1" applyBorder="1" applyAlignment="1">
      <alignment horizontal="center" vertical="center" wrapText="1"/>
    </xf>
    <xf numFmtId="0" fontId="13" fillId="0" borderId="11" xfId="0" applyFont="1" applyFill="1" applyBorder="1" applyAlignment="1">
      <alignment horizontal="center"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542925</xdr:colOff>
      <xdr:row>2</xdr:row>
      <xdr:rowOff>9525</xdr:rowOff>
    </xdr:from>
    <xdr:to>
      <xdr:col>20</xdr:col>
      <xdr:colOff>114300</xdr:colOff>
      <xdr:row>5</xdr:row>
      <xdr:rowOff>85725</xdr:rowOff>
    </xdr:to>
    <xdr:sp macro="[0]!Convertir_Adapter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3496925" y="581025"/>
          <a:ext cx="1857375" cy="64770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400" b="1"/>
            <a:t>Convertir et adapter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Q181"/>
  <sheetViews>
    <sheetView tabSelected="1" workbookViewId="0">
      <selection activeCell="F31" sqref="F31"/>
    </sheetView>
  </sheetViews>
  <sheetFormatPr baseColWidth="10" defaultRowHeight="15"/>
  <sheetData>
    <row r="1" spans="1:17" ht="30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74</v>
      </c>
      <c r="G1" s="3" t="s">
        <v>5</v>
      </c>
      <c r="H1" s="3" t="s">
        <v>75</v>
      </c>
      <c r="I1" s="3" t="s">
        <v>6</v>
      </c>
      <c r="J1" s="3" t="s">
        <v>7</v>
      </c>
      <c r="K1" s="3" t="s">
        <v>8</v>
      </c>
      <c r="L1" s="3" t="s">
        <v>9</v>
      </c>
      <c r="M1" s="3" t="s">
        <v>10</v>
      </c>
      <c r="N1" s="3" t="s">
        <v>12</v>
      </c>
      <c r="O1" s="3" t="s">
        <v>11</v>
      </c>
      <c r="P1" s="3" t="s">
        <v>13</v>
      </c>
      <c r="Q1" s="4" t="s">
        <v>14</v>
      </c>
    </row>
    <row r="2" spans="1:17">
      <c r="A2">
        <v>1391</v>
      </c>
      <c r="B2" t="s">
        <v>15</v>
      </c>
      <c r="C2" t="s">
        <v>16</v>
      </c>
      <c r="D2" t="s">
        <v>17</v>
      </c>
      <c r="E2" t="s">
        <v>18</v>
      </c>
      <c r="F2" s="10" t="s">
        <v>74</v>
      </c>
      <c r="G2" t="s">
        <v>19</v>
      </c>
      <c r="H2">
        <v>20</v>
      </c>
      <c r="I2">
        <v>21</v>
      </c>
      <c r="J2">
        <v>17.5</v>
      </c>
      <c r="K2">
        <v>245</v>
      </c>
      <c r="L2">
        <v>200</v>
      </c>
      <c r="M2" t="s">
        <v>20</v>
      </c>
      <c r="N2" t="s">
        <v>22</v>
      </c>
      <c r="O2" t="s">
        <v>21</v>
      </c>
      <c r="P2">
        <v>0</v>
      </c>
      <c r="Q2">
        <v>17.5</v>
      </c>
    </row>
    <row r="3" spans="1:17">
      <c r="A3">
        <v>1391</v>
      </c>
      <c r="B3" t="s">
        <v>15</v>
      </c>
      <c r="C3" t="s">
        <v>16</v>
      </c>
      <c r="D3" t="s">
        <v>17</v>
      </c>
      <c r="E3" t="s">
        <v>18</v>
      </c>
      <c r="F3" s="10" t="s">
        <v>74</v>
      </c>
      <c r="G3" t="s">
        <v>19</v>
      </c>
      <c r="H3">
        <v>20</v>
      </c>
      <c r="I3">
        <v>21</v>
      </c>
      <c r="J3">
        <v>17.5</v>
      </c>
      <c r="K3">
        <v>245</v>
      </c>
      <c r="L3">
        <v>200</v>
      </c>
      <c r="M3" t="s">
        <v>20</v>
      </c>
      <c r="N3" t="s">
        <v>22</v>
      </c>
      <c r="O3" t="s">
        <v>23</v>
      </c>
      <c r="P3">
        <v>0</v>
      </c>
      <c r="Q3">
        <v>17.5</v>
      </c>
    </row>
    <row r="4" spans="1:17">
      <c r="A4">
        <v>1391</v>
      </c>
      <c r="B4" t="s">
        <v>15</v>
      </c>
      <c r="C4" t="s">
        <v>16</v>
      </c>
      <c r="D4" t="s">
        <v>17</v>
      </c>
      <c r="E4" t="s">
        <v>18</v>
      </c>
      <c r="F4" s="10" t="s">
        <v>74</v>
      </c>
      <c r="G4" t="s">
        <v>19</v>
      </c>
      <c r="H4">
        <v>20</v>
      </c>
      <c r="I4">
        <v>21</v>
      </c>
      <c r="J4">
        <v>17.5</v>
      </c>
      <c r="K4">
        <v>245</v>
      </c>
      <c r="L4">
        <v>200</v>
      </c>
      <c r="M4" t="s">
        <v>20</v>
      </c>
      <c r="N4" t="s">
        <v>22</v>
      </c>
      <c r="O4" t="s">
        <v>24</v>
      </c>
      <c r="P4">
        <v>50</v>
      </c>
      <c r="Q4">
        <v>8.75</v>
      </c>
    </row>
    <row r="5" spans="1:17">
      <c r="A5">
        <v>1391</v>
      </c>
      <c r="B5" t="s">
        <v>15</v>
      </c>
      <c r="C5" t="s">
        <v>16</v>
      </c>
      <c r="D5" t="s">
        <v>17</v>
      </c>
      <c r="E5" t="s">
        <v>18</v>
      </c>
      <c r="F5" s="10" t="s">
        <v>74</v>
      </c>
      <c r="G5" t="s">
        <v>19</v>
      </c>
      <c r="H5">
        <v>20</v>
      </c>
      <c r="I5">
        <v>21</v>
      </c>
      <c r="J5">
        <v>17.5</v>
      </c>
      <c r="K5">
        <v>245</v>
      </c>
      <c r="L5">
        <v>200</v>
      </c>
      <c r="M5" t="s">
        <v>20</v>
      </c>
      <c r="N5" t="s">
        <v>22</v>
      </c>
      <c r="O5" t="s">
        <v>25</v>
      </c>
      <c r="P5">
        <v>0</v>
      </c>
      <c r="Q5">
        <v>17.5</v>
      </c>
    </row>
    <row r="6" spans="1:17">
      <c r="A6">
        <v>1391</v>
      </c>
      <c r="B6" t="s">
        <v>15</v>
      </c>
      <c r="C6" t="s">
        <v>16</v>
      </c>
      <c r="D6" t="s">
        <v>17</v>
      </c>
      <c r="E6" t="s">
        <v>18</v>
      </c>
      <c r="F6" s="10" t="s">
        <v>74</v>
      </c>
      <c r="G6" t="s">
        <v>19</v>
      </c>
      <c r="H6">
        <v>20</v>
      </c>
      <c r="I6">
        <v>21</v>
      </c>
      <c r="J6">
        <v>17.5</v>
      </c>
      <c r="K6">
        <v>245</v>
      </c>
      <c r="L6">
        <v>200</v>
      </c>
      <c r="M6" t="s">
        <v>20</v>
      </c>
      <c r="N6" t="s">
        <v>22</v>
      </c>
      <c r="O6" t="s">
        <v>26</v>
      </c>
      <c r="P6">
        <v>0</v>
      </c>
      <c r="Q6">
        <v>17.5</v>
      </c>
    </row>
    <row r="7" spans="1:17">
      <c r="A7">
        <v>1391</v>
      </c>
      <c r="B7" t="s">
        <v>15</v>
      </c>
      <c r="C7" t="s">
        <v>16</v>
      </c>
      <c r="D7" t="s">
        <v>17</v>
      </c>
      <c r="E7" t="s">
        <v>18</v>
      </c>
      <c r="F7" s="10" t="s">
        <v>74</v>
      </c>
      <c r="G7" t="s">
        <v>19</v>
      </c>
      <c r="H7">
        <v>20</v>
      </c>
      <c r="I7">
        <v>21</v>
      </c>
      <c r="J7">
        <v>17.5</v>
      </c>
      <c r="K7">
        <v>245</v>
      </c>
      <c r="L7">
        <v>200</v>
      </c>
      <c r="M7" t="s">
        <v>20</v>
      </c>
      <c r="N7" t="s">
        <v>22</v>
      </c>
      <c r="O7" t="s">
        <v>27</v>
      </c>
      <c r="P7">
        <v>0</v>
      </c>
      <c r="Q7">
        <v>17.5</v>
      </c>
    </row>
    <row r="8" spans="1:17">
      <c r="A8">
        <v>1391</v>
      </c>
      <c r="B8" t="s">
        <v>15</v>
      </c>
      <c r="C8" t="s">
        <v>16</v>
      </c>
      <c r="D8" t="s">
        <v>17</v>
      </c>
      <c r="E8" t="s">
        <v>18</v>
      </c>
      <c r="F8" s="10" t="s">
        <v>74</v>
      </c>
      <c r="G8" t="s">
        <v>19</v>
      </c>
      <c r="H8">
        <v>20</v>
      </c>
      <c r="I8">
        <v>21</v>
      </c>
      <c r="J8">
        <v>17.5</v>
      </c>
      <c r="K8">
        <v>245</v>
      </c>
      <c r="L8">
        <v>200</v>
      </c>
      <c r="M8" t="s">
        <v>20</v>
      </c>
      <c r="N8" t="s">
        <v>22</v>
      </c>
      <c r="O8" t="s">
        <v>28</v>
      </c>
      <c r="P8">
        <v>0</v>
      </c>
      <c r="Q8">
        <v>17.5</v>
      </c>
    </row>
    <row r="9" spans="1:17">
      <c r="A9">
        <v>1391</v>
      </c>
      <c r="B9" t="s">
        <v>15</v>
      </c>
      <c r="C9" t="s">
        <v>16</v>
      </c>
      <c r="D9" t="s">
        <v>17</v>
      </c>
      <c r="E9" t="s">
        <v>18</v>
      </c>
      <c r="F9" s="10" t="s">
        <v>74</v>
      </c>
      <c r="G9" t="s">
        <v>19</v>
      </c>
      <c r="H9">
        <v>20</v>
      </c>
      <c r="I9">
        <v>21</v>
      </c>
      <c r="J9">
        <v>17.5</v>
      </c>
      <c r="K9">
        <v>245</v>
      </c>
      <c r="L9">
        <v>200</v>
      </c>
      <c r="M9" t="s">
        <v>20</v>
      </c>
      <c r="N9" t="s">
        <v>22</v>
      </c>
      <c r="O9" t="s">
        <v>29</v>
      </c>
      <c r="P9">
        <v>0</v>
      </c>
      <c r="Q9">
        <v>17.5</v>
      </c>
    </row>
    <row r="10" spans="1:17">
      <c r="A10">
        <v>1391</v>
      </c>
      <c r="B10" t="s">
        <v>15</v>
      </c>
      <c r="C10" t="s">
        <v>16</v>
      </c>
      <c r="D10" t="s">
        <v>17</v>
      </c>
      <c r="E10" t="s">
        <v>18</v>
      </c>
      <c r="F10" s="10" t="s">
        <v>74</v>
      </c>
      <c r="G10" t="s">
        <v>19</v>
      </c>
      <c r="H10">
        <v>20</v>
      </c>
      <c r="I10">
        <v>21</v>
      </c>
      <c r="J10">
        <v>17.5</v>
      </c>
      <c r="K10">
        <v>245</v>
      </c>
      <c r="L10">
        <v>200</v>
      </c>
      <c r="M10" t="s">
        <v>20</v>
      </c>
      <c r="N10" t="s">
        <v>22</v>
      </c>
      <c r="O10" t="s">
        <v>30</v>
      </c>
      <c r="P10">
        <v>0</v>
      </c>
      <c r="Q10">
        <v>17.5</v>
      </c>
    </row>
    <row r="11" spans="1:17">
      <c r="A11">
        <v>1391</v>
      </c>
      <c r="B11" t="s">
        <v>15</v>
      </c>
      <c r="C11" t="s">
        <v>16</v>
      </c>
      <c r="D11" t="s">
        <v>17</v>
      </c>
      <c r="E11" t="s">
        <v>18</v>
      </c>
      <c r="F11" s="10" t="s">
        <v>74</v>
      </c>
      <c r="G11" t="s">
        <v>19</v>
      </c>
      <c r="H11">
        <v>20</v>
      </c>
      <c r="I11">
        <v>21</v>
      </c>
      <c r="J11">
        <v>17.5</v>
      </c>
      <c r="K11">
        <v>245</v>
      </c>
      <c r="L11">
        <v>200</v>
      </c>
      <c r="M11" t="s">
        <v>20</v>
      </c>
      <c r="N11" t="s">
        <v>22</v>
      </c>
      <c r="O11" t="s">
        <v>31</v>
      </c>
      <c r="P11">
        <v>0</v>
      </c>
      <c r="Q11">
        <v>17.5</v>
      </c>
    </row>
    <row r="12" spans="1:17">
      <c r="A12">
        <v>1391</v>
      </c>
      <c r="B12" t="s">
        <v>15</v>
      </c>
      <c r="C12" t="s">
        <v>16</v>
      </c>
      <c r="D12" t="s">
        <v>17</v>
      </c>
      <c r="E12" t="s">
        <v>18</v>
      </c>
      <c r="F12" s="10" t="s">
        <v>74</v>
      </c>
      <c r="G12" t="s">
        <v>19</v>
      </c>
      <c r="H12">
        <v>20</v>
      </c>
      <c r="I12">
        <v>21</v>
      </c>
      <c r="J12">
        <v>17.5</v>
      </c>
      <c r="K12">
        <v>245</v>
      </c>
      <c r="L12">
        <v>200</v>
      </c>
      <c r="M12" t="s">
        <v>20</v>
      </c>
      <c r="N12" t="s">
        <v>22</v>
      </c>
      <c r="O12" t="s">
        <v>32</v>
      </c>
      <c r="P12">
        <v>0</v>
      </c>
      <c r="Q12">
        <v>17.5</v>
      </c>
    </row>
    <row r="13" spans="1:17">
      <c r="A13">
        <v>1391</v>
      </c>
      <c r="B13" t="s">
        <v>15</v>
      </c>
      <c r="C13" t="s">
        <v>16</v>
      </c>
      <c r="D13" t="s">
        <v>17</v>
      </c>
      <c r="E13" t="s">
        <v>18</v>
      </c>
      <c r="F13" s="10" t="s">
        <v>74</v>
      </c>
      <c r="G13" t="s">
        <v>19</v>
      </c>
      <c r="H13">
        <v>20</v>
      </c>
      <c r="I13">
        <v>21</v>
      </c>
      <c r="J13">
        <v>17.5</v>
      </c>
      <c r="K13">
        <v>245</v>
      </c>
      <c r="L13">
        <v>200</v>
      </c>
      <c r="M13" t="s">
        <v>20</v>
      </c>
      <c r="N13" t="s">
        <v>22</v>
      </c>
      <c r="O13" t="s">
        <v>33</v>
      </c>
      <c r="P13">
        <v>0</v>
      </c>
      <c r="Q13">
        <v>17.5</v>
      </c>
    </row>
    <row r="14" spans="1:17">
      <c r="A14">
        <v>1391</v>
      </c>
      <c r="B14" t="s">
        <v>15</v>
      </c>
      <c r="C14" t="s">
        <v>16</v>
      </c>
      <c r="D14" t="s">
        <v>17</v>
      </c>
      <c r="E14" t="s">
        <v>18</v>
      </c>
      <c r="F14" s="10" t="s">
        <v>74</v>
      </c>
      <c r="G14" t="s">
        <v>19</v>
      </c>
      <c r="H14">
        <v>20</v>
      </c>
      <c r="I14">
        <v>21</v>
      </c>
      <c r="J14">
        <v>17.5</v>
      </c>
      <c r="K14">
        <v>245</v>
      </c>
      <c r="L14">
        <v>200</v>
      </c>
      <c r="M14" t="s">
        <v>20</v>
      </c>
      <c r="N14" t="s">
        <v>22</v>
      </c>
      <c r="O14" t="s">
        <v>34</v>
      </c>
      <c r="P14">
        <v>0</v>
      </c>
      <c r="Q14">
        <v>17.5</v>
      </c>
    </row>
    <row r="15" spans="1:17">
      <c r="A15">
        <v>1391</v>
      </c>
      <c r="B15" t="s">
        <v>15</v>
      </c>
      <c r="C15" t="s">
        <v>16</v>
      </c>
      <c r="D15" t="s">
        <v>17</v>
      </c>
      <c r="E15" t="s">
        <v>18</v>
      </c>
      <c r="F15" s="10" t="s">
        <v>74</v>
      </c>
      <c r="G15" t="s">
        <v>19</v>
      </c>
      <c r="H15">
        <v>20</v>
      </c>
      <c r="I15">
        <v>21</v>
      </c>
      <c r="J15">
        <v>17.5</v>
      </c>
      <c r="K15">
        <v>245</v>
      </c>
      <c r="L15">
        <v>200</v>
      </c>
      <c r="M15" t="s">
        <v>20</v>
      </c>
      <c r="N15" t="s">
        <v>22</v>
      </c>
      <c r="O15" t="s">
        <v>35</v>
      </c>
      <c r="P15">
        <v>0</v>
      </c>
      <c r="Q15">
        <v>17.5</v>
      </c>
    </row>
    <row r="16" spans="1:17">
      <c r="A16">
        <v>1391</v>
      </c>
      <c r="B16" t="s">
        <v>15</v>
      </c>
      <c r="C16" t="s">
        <v>16</v>
      </c>
      <c r="D16" t="s">
        <v>17</v>
      </c>
      <c r="E16" t="s">
        <v>18</v>
      </c>
      <c r="F16" s="10" t="s">
        <v>74</v>
      </c>
      <c r="G16" t="s">
        <v>19</v>
      </c>
      <c r="H16">
        <v>20</v>
      </c>
      <c r="I16">
        <v>21</v>
      </c>
      <c r="J16">
        <v>17.5</v>
      </c>
      <c r="K16">
        <v>245</v>
      </c>
      <c r="L16">
        <v>200</v>
      </c>
      <c r="M16" t="s">
        <v>20</v>
      </c>
      <c r="N16" t="s">
        <v>22</v>
      </c>
      <c r="O16" t="s">
        <v>36</v>
      </c>
      <c r="P16">
        <v>0</v>
      </c>
      <c r="Q16">
        <v>17.5</v>
      </c>
    </row>
    <row r="17" spans="1:17">
      <c r="A17">
        <v>1391</v>
      </c>
      <c r="B17" t="s">
        <v>15</v>
      </c>
      <c r="C17" t="s">
        <v>16</v>
      </c>
      <c r="D17" t="s">
        <v>17</v>
      </c>
      <c r="E17" t="s">
        <v>18</v>
      </c>
      <c r="F17" s="10" t="s">
        <v>74</v>
      </c>
      <c r="G17" t="s">
        <v>19</v>
      </c>
      <c r="H17">
        <v>20</v>
      </c>
      <c r="I17">
        <v>21</v>
      </c>
      <c r="J17">
        <v>17.5</v>
      </c>
      <c r="K17">
        <v>245</v>
      </c>
      <c r="L17">
        <v>200</v>
      </c>
      <c r="M17" t="s">
        <v>20</v>
      </c>
      <c r="N17" t="s">
        <v>22</v>
      </c>
      <c r="O17" t="s">
        <v>37</v>
      </c>
      <c r="P17">
        <v>0</v>
      </c>
      <c r="Q17">
        <v>17.5</v>
      </c>
    </row>
    <row r="18" spans="1:17">
      <c r="A18">
        <v>1391</v>
      </c>
      <c r="B18" t="s">
        <v>15</v>
      </c>
      <c r="C18" t="s">
        <v>16</v>
      </c>
      <c r="D18" t="s">
        <v>17</v>
      </c>
      <c r="E18" t="s">
        <v>18</v>
      </c>
      <c r="F18" s="10" t="s">
        <v>74</v>
      </c>
      <c r="G18" t="s">
        <v>19</v>
      </c>
      <c r="H18">
        <v>20</v>
      </c>
      <c r="I18">
        <v>21</v>
      </c>
      <c r="J18">
        <v>17.5</v>
      </c>
      <c r="K18">
        <v>245</v>
      </c>
      <c r="L18">
        <v>200</v>
      </c>
      <c r="M18" t="s">
        <v>20</v>
      </c>
      <c r="N18" t="s">
        <v>22</v>
      </c>
      <c r="O18" t="s">
        <v>38</v>
      </c>
      <c r="P18">
        <v>0</v>
      </c>
      <c r="Q18">
        <v>17.5</v>
      </c>
    </row>
    <row r="19" spans="1:17">
      <c r="A19">
        <v>1391</v>
      </c>
      <c r="B19" t="s">
        <v>15</v>
      </c>
      <c r="C19" t="s">
        <v>16</v>
      </c>
      <c r="D19" t="s">
        <v>17</v>
      </c>
      <c r="E19" t="s">
        <v>18</v>
      </c>
      <c r="F19" s="10" t="s">
        <v>74</v>
      </c>
      <c r="G19" t="s">
        <v>19</v>
      </c>
      <c r="H19">
        <v>20</v>
      </c>
      <c r="I19">
        <v>21</v>
      </c>
      <c r="J19">
        <v>17.5</v>
      </c>
      <c r="K19">
        <v>245</v>
      </c>
      <c r="L19">
        <v>200</v>
      </c>
      <c r="M19" t="s">
        <v>20</v>
      </c>
      <c r="N19" t="s">
        <v>22</v>
      </c>
      <c r="O19" t="s">
        <v>39</v>
      </c>
      <c r="P19">
        <v>0</v>
      </c>
      <c r="Q19">
        <v>17.5</v>
      </c>
    </row>
    <row r="20" spans="1:17">
      <c r="A20">
        <v>1391</v>
      </c>
      <c r="B20" t="s">
        <v>15</v>
      </c>
      <c r="C20" t="s">
        <v>16</v>
      </c>
      <c r="D20" t="s">
        <v>17</v>
      </c>
      <c r="E20" t="s">
        <v>18</v>
      </c>
      <c r="F20" s="10" t="s">
        <v>74</v>
      </c>
      <c r="G20" t="s">
        <v>19</v>
      </c>
      <c r="H20">
        <v>20</v>
      </c>
      <c r="I20">
        <v>21</v>
      </c>
      <c r="J20">
        <v>17.5</v>
      </c>
      <c r="K20">
        <v>245</v>
      </c>
      <c r="L20">
        <v>200</v>
      </c>
      <c r="M20" t="s">
        <v>20</v>
      </c>
      <c r="N20" t="s">
        <v>22</v>
      </c>
      <c r="O20" t="s">
        <v>40</v>
      </c>
      <c r="P20">
        <v>0</v>
      </c>
      <c r="Q20">
        <v>17.5</v>
      </c>
    </row>
    <row r="21" spans="1:17">
      <c r="A21">
        <v>1391</v>
      </c>
      <c r="B21" t="s">
        <v>15</v>
      </c>
      <c r="C21" t="s">
        <v>16</v>
      </c>
      <c r="D21" t="s">
        <v>17</v>
      </c>
      <c r="E21" t="s">
        <v>18</v>
      </c>
      <c r="F21" s="10" t="s">
        <v>74</v>
      </c>
      <c r="G21" t="s">
        <v>19</v>
      </c>
      <c r="H21">
        <v>20</v>
      </c>
      <c r="I21">
        <v>21</v>
      </c>
      <c r="J21">
        <v>17.5</v>
      </c>
      <c r="K21">
        <v>245</v>
      </c>
      <c r="L21">
        <v>200</v>
      </c>
      <c r="M21" t="s">
        <v>20</v>
      </c>
      <c r="N21" t="s">
        <v>22</v>
      </c>
      <c r="O21" t="s">
        <v>41</v>
      </c>
      <c r="P21">
        <v>0</v>
      </c>
      <c r="Q21">
        <v>17.5</v>
      </c>
    </row>
    <row r="22" spans="1:17">
      <c r="A22">
        <v>1391</v>
      </c>
      <c r="B22" t="s">
        <v>15</v>
      </c>
      <c r="C22" t="s">
        <v>16</v>
      </c>
      <c r="D22" t="s">
        <v>17</v>
      </c>
      <c r="E22" t="s">
        <v>18</v>
      </c>
      <c r="F22" s="10" t="s">
        <v>74</v>
      </c>
      <c r="G22" t="s">
        <v>19</v>
      </c>
      <c r="H22">
        <v>20</v>
      </c>
      <c r="I22">
        <v>21</v>
      </c>
      <c r="J22">
        <v>17.5</v>
      </c>
      <c r="K22">
        <v>245</v>
      </c>
      <c r="L22">
        <v>200</v>
      </c>
      <c r="M22" t="s">
        <v>20</v>
      </c>
      <c r="N22" t="s">
        <v>22</v>
      </c>
      <c r="O22" t="s">
        <v>42</v>
      </c>
      <c r="P22">
        <v>0</v>
      </c>
      <c r="Q22">
        <v>17.5</v>
      </c>
    </row>
    <row r="23" spans="1:17">
      <c r="A23">
        <v>1391</v>
      </c>
      <c r="B23" t="s">
        <v>15</v>
      </c>
      <c r="C23" t="s">
        <v>16</v>
      </c>
      <c r="D23" t="s">
        <v>17</v>
      </c>
      <c r="E23" t="s">
        <v>18</v>
      </c>
      <c r="F23" s="10" t="s">
        <v>74</v>
      </c>
      <c r="G23" t="s">
        <v>19</v>
      </c>
      <c r="H23">
        <v>20</v>
      </c>
      <c r="I23">
        <v>21</v>
      </c>
      <c r="J23">
        <v>17.5</v>
      </c>
      <c r="K23">
        <v>245</v>
      </c>
      <c r="L23">
        <v>200</v>
      </c>
      <c r="M23" t="s">
        <v>20</v>
      </c>
      <c r="N23" t="s">
        <v>22</v>
      </c>
      <c r="O23" t="s">
        <v>43</v>
      </c>
      <c r="P23">
        <v>0</v>
      </c>
      <c r="Q23">
        <v>17.5</v>
      </c>
    </row>
    <row r="24" spans="1:17">
      <c r="A24">
        <v>1391</v>
      </c>
      <c r="B24" t="s">
        <v>15</v>
      </c>
      <c r="C24" t="s">
        <v>16</v>
      </c>
      <c r="D24" t="s">
        <v>17</v>
      </c>
      <c r="E24" t="s">
        <v>18</v>
      </c>
      <c r="F24" s="10" t="s">
        <v>74</v>
      </c>
      <c r="G24" t="s">
        <v>19</v>
      </c>
      <c r="H24">
        <v>20</v>
      </c>
      <c r="I24">
        <v>21</v>
      </c>
      <c r="J24">
        <v>17.5</v>
      </c>
      <c r="K24">
        <v>245</v>
      </c>
      <c r="L24">
        <v>200</v>
      </c>
      <c r="M24" t="s">
        <v>20</v>
      </c>
      <c r="N24" t="s">
        <v>22</v>
      </c>
      <c r="O24" t="s">
        <v>44</v>
      </c>
      <c r="P24">
        <v>0</v>
      </c>
      <c r="Q24">
        <v>17.5</v>
      </c>
    </row>
    <row r="25" spans="1:17">
      <c r="A25">
        <v>1391</v>
      </c>
      <c r="B25" t="s">
        <v>15</v>
      </c>
      <c r="C25" t="s">
        <v>16</v>
      </c>
      <c r="D25" t="s">
        <v>17</v>
      </c>
      <c r="E25" t="s">
        <v>18</v>
      </c>
      <c r="F25" s="10" t="s">
        <v>74</v>
      </c>
      <c r="G25" t="s">
        <v>19</v>
      </c>
      <c r="H25">
        <v>20</v>
      </c>
      <c r="I25">
        <v>21</v>
      </c>
      <c r="J25">
        <v>17.5</v>
      </c>
      <c r="K25">
        <v>245</v>
      </c>
      <c r="L25">
        <v>200</v>
      </c>
      <c r="M25" t="s">
        <v>20</v>
      </c>
      <c r="N25" t="s">
        <v>22</v>
      </c>
      <c r="O25" t="s">
        <v>45</v>
      </c>
      <c r="P25">
        <v>0</v>
      </c>
      <c r="Q25">
        <v>17.5</v>
      </c>
    </row>
    <row r="26" spans="1:17">
      <c r="A26">
        <v>1391</v>
      </c>
      <c r="B26" t="s">
        <v>15</v>
      </c>
      <c r="C26" t="s">
        <v>16</v>
      </c>
      <c r="D26" t="s">
        <v>17</v>
      </c>
      <c r="E26" t="s">
        <v>18</v>
      </c>
      <c r="F26" s="10" t="s">
        <v>74</v>
      </c>
      <c r="G26" t="s">
        <v>19</v>
      </c>
      <c r="H26">
        <v>20</v>
      </c>
      <c r="I26">
        <v>21</v>
      </c>
      <c r="J26">
        <v>17.5</v>
      </c>
      <c r="K26">
        <v>245</v>
      </c>
      <c r="L26">
        <v>200</v>
      </c>
      <c r="M26" t="s">
        <v>20</v>
      </c>
      <c r="N26" t="s">
        <v>22</v>
      </c>
      <c r="O26" t="s">
        <v>46</v>
      </c>
      <c r="P26">
        <v>0</v>
      </c>
      <c r="Q26">
        <v>17.5</v>
      </c>
    </row>
    <row r="27" spans="1:17">
      <c r="A27">
        <v>1391</v>
      </c>
      <c r="B27" t="s">
        <v>15</v>
      </c>
      <c r="C27" t="s">
        <v>16</v>
      </c>
      <c r="D27" t="s">
        <v>17</v>
      </c>
      <c r="E27" t="s">
        <v>18</v>
      </c>
      <c r="F27" s="10" t="s">
        <v>74</v>
      </c>
      <c r="G27" t="s">
        <v>19</v>
      </c>
      <c r="H27">
        <v>20</v>
      </c>
      <c r="I27">
        <v>21</v>
      </c>
      <c r="J27">
        <v>17.5</v>
      </c>
      <c r="K27">
        <v>245</v>
      </c>
      <c r="L27">
        <v>200</v>
      </c>
      <c r="M27" t="s">
        <v>20</v>
      </c>
      <c r="N27" t="s">
        <v>22</v>
      </c>
      <c r="O27" t="s">
        <v>47</v>
      </c>
      <c r="P27">
        <v>0</v>
      </c>
      <c r="Q27">
        <v>17.5</v>
      </c>
    </row>
    <row r="28" spans="1:17">
      <c r="A28">
        <v>1391</v>
      </c>
      <c r="B28" t="s">
        <v>15</v>
      </c>
      <c r="C28" t="s">
        <v>16</v>
      </c>
      <c r="D28" t="s">
        <v>17</v>
      </c>
      <c r="E28" t="s">
        <v>18</v>
      </c>
      <c r="F28" s="10" t="s">
        <v>74</v>
      </c>
      <c r="G28" t="s">
        <v>19</v>
      </c>
      <c r="H28">
        <v>20</v>
      </c>
      <c r="I28">
        <v>21</v>
      </c>
      <c r="J28">
        <v>17.5</v>
      </c>
      <c r="K28">
        <v>245</v>
      </c>
      <c r="L28">
        <v>200</v>
      </c>
      <c r="M28" t="s">
        <v>20</v>
      </c>
      <c r="N28" t="s">
        <v>22</v>
      </c>
      <c r="O28" t="s">
        <v>48</v>
      </c>
      <c r="P28">
        <v>0</v>
      </c>
      <c r="Q28">
        <v>17.5</v>
      </c>
    </row>
    <row r="29" spans="1:17">
      <c r="A29">
        <v>1391</v>
      </c>
      <c r="B29" t="s">
        <v>15</v>
      </c>
      <c r="C29" t="s">
        <v>16</v>
      </c>
      <c r="D29" t="s">
        <v>17</v>
      </c>
      <c r="E29" t="s">
        <v>18</v>
      </c>
      <c r="F29" s="10" t="s">
        <v>74</v>
      </c>
      <c r="G29" t="s">
        <v>19</v>
      </c>
      <c r="H29">
        <v>20</v>
      </c>
      <c r="I29">
        <v>21</v>
      </c>
      <c r="J29">
        <v>17.5</v>
      </c>
      <c r="K29">
        <v>245</v>
      </c>
      <c r="L29">
        <v>200</v>
      </c>
      <c r="M29" t="s">
        <v>20</v>
      </c>
      <c r="N29" t="s">
        <v>22</v>
      </c>
      <c r="O29" t="s">
        <v>49</v>
      </c>
      <c r="P29">
        <v>0</v>
      </c>
      <c r="Q29">
        <v>17.5</v>
      </c>
    </row>
    <row r="30" spans="1:17">
      <c r="A30">
        <v>1391</v>
      </c>
      <c r="B30" t="s">
        <v>15</v>
      </c>
      <c r="C30" t="s">
        <v>16</v>
      </c>
      <c r="D30" t="s">
        <v>17</v>
      </c>
      <c r="E30" t="s">
        <v>18</v>
      </c>
      <c r="F30" s="10" t="s">
        <v>74</v>
      </c>
      <c r="G30" t="s">
        <v>19</v>
      </c>
      <c r="H30">
        <v>20</v>
      </c>
      <c r="I30">
        <v>21</v>
      </c>
      <c r="J30">
        <v>17.5</v>
      </c>
      <c r="K30">
        <v>245</v>
      </c>
      <c r="L30">
        <v>200</v>
      </c>
      <c r="M30" t="s">
        <v>20</v>
      </c>
      <c r="N30" t="s">
        <v>22</v>
      </c>
      <c r="O30" t="s">
        <v>50</v>
      </c>
      <c r="P30">
        <v>0</v>
      </c>
      <c r="Q30">
        <v>17.5</v>
      </c>
    </row>
    <row r="31" spans="1:17">
      <c r="A31">
        <v>1391</v>
      </c>
      <c r="B31" t="s">
        <v>15</v>
      </c>
      <c r="C31" t="s">
        <v>16</v>
      </c>
      <c r="D31" t="s">
        <v>17</v>
      </c>
      <c r="E31" t="s">
        <v>18</v>
      </c>
      <c r="F31" s="10" t="s">
        <v>74</v>
      </c>
      <c r="G31" t="s">
        <v>19</v>
      </c>
      <c r="H31">
        <v>20</v>
      </c>
      <c r="I31">
        <v>21</v>
      </c>
      <c r="J31">
        <v>17.5</v>
      </c>
      <c r="K31">
        <v>245</v>
      </c>
      <c r="L31">
        <v>200</v>
      </c>
      <c r="M31" t="s">
        <v>20</v>
      </c>
      <c r="N31" t="s">
        <v>22</v>
      </c>
      <c r="O31" t="s">
        <v>51</v>
      </c>
      <c r="P31">
        <v>0</v>
      </c>
      <c r="Q31">
        <v>17.5</v>
      </c>
    </row>
    <row r="32" spans="1:17">
      <c r="A32">
        <v>1391</v>
      </c>
      <c r="B32" t="s">
        <v>15</v>
      </c>
      <c r="C32" t="s">
        <v>16</v>
      </c>
      <c r="D32" t="s">
        <v>17</v>
      </c>
      <c r="E32" t="s">
        <v>18</v>
      </c>
      <c r="F32" s="10" t="s">
        <v>74</v>
      </c>
      <c r="G32" t="s">
        <v>19</v>
      </c>
      <c r="H32">
        <v>20</v>
      </c>
      <c r="I32">
        <v>21</v>
      </c>
      <c r="J32">
        <v>17.5</v>
      </c>
      <c r="K32">
        <v>245</v>
      </c>
      <c r="L32">
        <v>200</v>
      </c>
      <c r="M32" t="s">
        <v>20</v>
      </c>
      <c r="N32" t="s">
        <v>22</v>
      </c>
      <c r="O32" t="s">
        <v>52</v>
      </c>
      <c r="P32">
        <v>0</v>
      </c>
      <c r="Q32">
        <v>17.5</v>
      </c>
    </row>
    <row r="33" spans="1:17">
      <c r="A33">
        <v>1391</v>
      </c>
      <c r="B33" t="s">
        <v>15</v>
      </c>
      <c r="C33" t="s">
        <v>16</v>
      </c>
      <c r="D33" t="s">
        <v>17</v>
      </c>
      <c r="E33" t="s">
        <v>18</v>
      </c>
      <c r="F33" s="10" t="s">
        <v>74</v>
      </c>
      <c r="G33" t="s">
        <v>19</v>
      </c>
      <c r="H33">
        <v>20</v>
      </c>
      <c r="I33">
        <v>21</v>
      </c>
      <c r="J33">
        <v>17.5</v>
      </c>
      <c r="K33">
        <v>245</v>
      </c>
      <c r="L33">
        <v>200</v>
      </c>
      <c r="M33" t="s">
        <v>20</v>
      </c>
      <c r="N33" t="s">
        <v>22</v>
      </c>
      <c r="O33" t="s">
        <v>53</v>
      </c>
      <c r="P33">
        <v>0</v>
      </c>
      <c r="Q33">
        <v>17.5</v>
      </c>
    </row>
    <row r="34" spans="1:17">
      <c r="A34">
        <v>1391</v>
      </c>
      <c r="B34" t="s">
        <v>15</v>
      </c>
      <c r="C34" t="s">
        <v>16</v>
      </c>
      <c r="D34" t="s">
        <v>17</v>
      </c>
      <c r="E34" t="s">
        <v>18</v>
      </c>
      <c r="G34" t="s">
        <v>19</v>
      </c>
      <c r="H34">
        <v>20</v>
      </c>
      <c r="I34">
        <v>21</v>
      </c>
      <c r="J34">
        <v>17.5</v>
      </c>
      <c r="K34">
        <v>245</v>
      </c>
      <c r="L34">
        <v>200</v>
      </c>
      <c r="M34" t="s">
        <v>20</v>
      </c>
      <c r="N34" t="s">
        <v>22</v>
      </c>
      <c r="O34" t="s">
        <v>54</v>
      </c>
      <c r="P34">
        <v>0</v>
      </c>
      <c r="Q34">
        <v>17.5</v>
      </c>
    </row>
    <row r="35" spans="1:17">
      <c r="A35">
        <v>1391</v>
      </c>
      <c r="B35" t="s">
        <v>15</v>
      </c>
      <c r="C35" t="s">
        <v>16</v>
      </c>
      <c r="D35" t="s">
        <v>17</v>
      </c>
      <c r="E35" t="s">
        <v>18</v>
      </c>
      <c r="G35" t="s">
        <v>19</v>
      </c>
      <c r="H35">
        <v>20</v>
      </c>
      <c r="I35">
        <v>21</v>
      </c>
      <c r="J35">
        <v>17.5</v>
      </c>
      <c r="K35">
        <v>245</v>
      </c>
      <c r="L35">
        <v>200</v>
      </c>
      <c r="M35" t="s">
        <v>20</v>
      </c>
      <c r="N35" t="s">
        <v>22</v>
      </c>
      <c r="O35" t="s">
        <v>55</v>
      </c>
      <c r="P35">
        <v>0</v>
      </c>
      <c r="Q35">
        <v>17.5</v>
      </c>
    </row>
    <row r="36" spans="1:17">
      <c r="A36">
        <v>1391</v>
      </c>
      <c r="B36" t="s">
        <v>15</v>
      </c>
      <c r="C36" t="s">
        <v>16</v>
      </c>
      <c r="D36" t="s">
        <v>17</v>
      </c>
      <c r="E36" t="s">
        <v>18</v>
      </c>
      <c r="G36" t="s">
        <v>19</v>
      </c>
      <c r="H36">
        <v>20</v>
      </c>
      <c r="I36">
        <v>21</v>
      </c>
      <c r="J36">
        <v>17.5</v>
      </c>
      <c r="K36">
        <v>245</v>
      </c>
      <c r="L36">
        <v>200</v>
      </c>
      <c r="M36" t="s">
        <v>20</v>
      </c>
      <c r="N36" t="s">
        <v>22</v>
      </c>
      <c r="O36" t="s">
        <v>56</v>
      </c>
      <c r="P36">
        <v>0</v>
      </c>
      <c r="Q36">
        <v>17.5</v>
      </c>
    </row>
    <row r="37" spans="1:17">
      <c r="A37">
        <v>1391</v>
      </c>
      <c r="B37" t="s">
        <v>15</v>
      </c>
      <c r="C37" t="s">
        <v>16</v>
      </c>
      <c r="D37" t="s">
        <v>17</v>
      </c>
      <c r="E37" t="s">
        <v>18</v>
      </c>
      <c r="G37" t="s">
        <v>19</v>
      </c>
      <c r="H37">
        <v>20</v>
      </c>
      <c r="I37">
        <v>21</v>
      </c>
      <c r="J37">
        <v>17.5</v>
      </c>
      <c r="K37">
        <v>245</v>
      </c>
      <c r="L37">
        <v>200</v>
      </c>
      <c r="M37" t="s">
        <v>20</v>
      </c>
      <c r="N37" t="s">
        <v>22</v>
      </c>
      <c r="O37" t="s">
        <v>57</v>
      </c>
      <c r="P37">
        <v>0</v>
      </c>
      <c r="Q37">
        <v>17.5</v>
      </c>
    </row>
    <row r="38" spans="1:17">
      <c r="A38">
        <v>1391</v>
      </c>
      <c r="B38" t="s">
        <v>15</v>
      </c>
      <c r="C38" t="s">
        <v>16</v>
      </c>
      <c r="D38" t="s">
        <v>17</v>
      </c>
      <c r="E38" t="s">
        <v>18</v>
      </c>
      <c r="G38" t="s">
        <v>19</v>
      </c>
      <c r="H38">
        <v>20</v>
      </c>
      <c r="I38">
        <v>21</v>
      </c>
      <c r="J38">
        <v>17.5</v>
      </c>
      <c r="K38">
        <v>245</v>
      </c>
      <c r="L38">
        <v>200</v>
      </c>
      <c r="M38" t="s">
        <v>20</v>
      </c>
      <c r="N38" t="s">
        <v>22</v>
      </c>
      <c r="O38" t="s">
        <v>58</v>
      </c>
      <c r="P38">
        <v>0</v>
      </c>
      <c r="Q38">
        <v>17.5</v>
      </c>
    </row>
    <row r="39" spans="1:17">
      <c r="A39">
        <v>1391</v>
      </c>
      <c r="B39" t="s">
        <v>15</v>
      </c>
      <c r="C39" t="s">
        <v>16</v>
      </c>
      <c r="D39" t="s">
        <v>17</v>
      </c>
      <c r="E39" t="s">
        <v>18</v>
      </c>
      <c r="G39" t="s">
        <v>19</v>
      </c>
      <c r="H39">
        <v>20</v>
      </c>
      <c r="I39">
        <v>21</v>
      </c>
      <c r="J39">
        <v>17.5</v>
      </c>
      <c r="K39">
        <v>245</v>
      </c>
      <c r="L39">
        <v>200</v>
      </c>
      <c r="M39" t="s">
        <v>20</v>
      </c>
      <c r="N39" t="s">
        <v>22</v>
      </c>
      <c r="O39" t="s">
        <v>59</v>
      </c>
      <c r="P39">
        <v>0</v>
      </c>
      <c r="Q39">
        <v>17.5</v>
      </c>
    </row>
    <row r="40" spans="1:17">
      <c r="A40">
        <v>1391</v>
      </c>
      <c r="B40" t="s">
        <v>15</v>
      </c>
      <c r="C40" t="s">
        <v>16</v>
      </c>
      <c r="D40" t="s">
        <v>17</v>
      </c>
      <c r="E40" t="s">
        <v>18</v>
      </c>
      <c r="G40" t="s">
        <v>19</v>
      </c>
      <c r="H40">
        <v>20</v>
      </c>
      <c r="I40">
        <v>21</v>
      </c>
      <c r="J40">
        <v>17.5</v>
      </c>
      <c r="K40">
        <v>245</v>
      </c>
      <c r="L40">
        <v>200</v>
      </c>
      <c r="M40" t="s">
        <v>20</v>
      </c>
      <c r="N40" t="s">
        <v>22</v>
      </c>
      <c r="O40" t="s">
        <v>60</v>
      </c>
      <c r="P40">
        <v>0</v>
      </c>
      <c r="Q40">
        <v>17.5</v>
      </c>
    </row>
    <row r="41" spans="1:17">
      <c r="A41">
        <v>1391</v>
      </c>
      <c r="B41" t="s">
        <v>15</v>
      </c>
      <c r="C41" t="s">
        <v>16</v>
      </c>
      <c r="D41" t="s">
        <v>17</v>
      </c>
      <c r="E41" t="s">
        <v>18</v>
      </c>
      <c r="G41" t="s">
        <v>19</v>
      </c>
      <c r="H41">
        <v>20</v>
      </c>
      <c r="I41">
        <v>21</v>
      </c>
      <c r="J41">
        <v>17.5</v>
      </c>
      <c r="K41">
        <v>245</v>
      </c>
      <c r="L41">
        <v>200</v>
      </c>
      <c r="M41" t="s">
        <v>20</v>
      </c>
      <c r="N41" t="s">
        <v>22</v>
      </c>
      <c r="O41" t="s">
        <v>61</v>
      </c>
      <c r="P41">
        <v>0</v>
      </c>
      <c r="Q41">
        <v>17.5</v>
      </c>
    </row>
    <row r="42" spans="1:17">
      <c r="A42">
        <v>1391</v>
      </c>
      <c r="B42" t="s">
        <v>15</v>
      </c>
      <c r="C42" t="s">
        <v>16</v>
      </c>
      <c r="D42" t="s">
        <v>17</v>
      </c>
      <c r="E42" t="s">
        <v>18</v>
      </c>
      <c r="G42" t="s">
        <v>19</v>
      </c>
      <c r="H42">
        <v>20</v>
      </c>
      <c r="I42">
        <v>21</v>
      </c>
      <c r="J42">
        <v>17.5</v>
      </c>
      <c r="K42">
        <v>245</v>
      </c>
      <c r="L42">
        <v>200</v>
      </c>
      <c r="M42" t="s">
        <v>20</v>
      </c>
      <c r="N42" t="s">
        <v>22</v>
      </c>
      <c r="O42" t="s">
        <v>62</v>
      </c>
      <c r="P42">
        <v>0</v>
      </c>
      <c r="Q42">
        <v>17.5</v>
      </c>
    </row>
    <row r="43" spans="1:17">
      <c r="A43">
        <v>1391</v>
      </c>
      <c r="B43" t="s">
        <v>15</v>
      </c>
      <c r="C43" t="s">
        <v>16</v>
      </c>
      <c r="D43" t="s">
        <v>17</v>
      </c>
      <c r="E43" t="s">
        <v>18</v>
      </c>
      <c r="G43" t="s">
        <v>19</v>
      </c>
      <c r="H43">
        <v>20</v>
      </c>
      <c r="I43">
        <v>21</v>
      </c>
      <c r="J43">
        <v>17.5</v>
      </c>
      <c r="K43">
        <v>245</v>
      </c>
      <c r="L43">
        <v>200</v>
      </c>
      <c r="M43" t="s">
        <v>20</v>
      </c>
      <c r="N43" t="s">
        <v>22</v>
      </c>
      <c r="O43" t="s">
        <v>63</v>
      </c>
      <c r="P43">
        <v>0</v>
      </c>
      <c r="Q43">
        <v>17.5</v>
      </c>
    </row>
    <row r="44" spans="1:17">
      <c r="A44">
        <v>1391</v>
      </c>
      <c r="B44" t="s">
        <v>15</v>
      </c>
      <c r="C44" t="s">
        <v>16</v>
      </c>
      <c r="D44" t="s">
        <v>17</v>
      </c>
      <c r="E44" t="s">
        <v>18</v>
      </c>
      <c r="G44" t="s">
        <v>19</v>
      </c>
      <c r="H44">
        <v>20</v>
      </c>
      <c r="I44">
        <v>21</v>
      </c>
      <c r="J44">
        <v>17.5</v>
      </c>
      <c r="K44">
        <v>245</v>
      </c>
      <c r="L44">
        <v>200</v>
      </c>
      <c r="M44" t="s">
        <v>20</v>
      </c>
      <c r="N44" t="s">
        <v>22</v>
      </c>
      <c r="O44" t="s">
        <v>64</v>
      </c>
      <c r="P44">
        <v>0</v>
      </c>
      <c r="Q44">
        <v>17.5</v>
      </c>
    </row>
    <row r="45" spans="1:17">
      <c r="A45">
        <v>1391</v>
      </c>
      <c r="B45" t="s">
        <v>15</v>
      </c>
      <c r="C45" t="s">
        <v>16</v>
      </c>
      <c r="D45" t="s">
        <v>17</v>
      </c>
      <c r="E45" t="s">
        <v>18</v>
      </c>
      <c r="G45" t="s">
        <v>19</v>
      </c>
      <c r="H45">
        <v>20</v>
      </c>
      <c r="I45">
        <v>21</v>
      </c>
      <c r="J45">
        <v>17.5</v>
      </c>
      <c r="K45">
        <v>245</v>
      </c>
      <c r="L45">
        <v>200</v>
      </c>
      <c r="M45" t="s">
        <v>20</v>
      </c>
      <c r="N45" t="s">
        <v>22</v>
      </c>
      <c r="O45" t="s">
        <v>65</v>
      </c>
      <c r="P45">
        <v>0</v>
      </c>
      <c r="Q45">
        <v>17.5</v>
      </c>
    </row>
    <row r="46" spans="1:17">
      <c r="A46">
        <v>1391</v>
      </c>
      <c r="B46" t="s">
        <v>15</v>
      </c>
      <c r="C46" t="s">
        <v>16</v>
      </c>
      <c r="D46" t="s">
        <v>17</v>
      </c>
      <c r="E46" t="s">
        <v>18</v>
      </c>
      <c r="G46" t="s">
        <v>19</v>
      </c>
      <c r="H46">
        <v>20</v>
      </c>
      <c r="I46">
        <v>21</v>
      </c>
      <c r="J46">
        <v>17.5</v>
      </c>
      <c r="K46">
        <v>245</v>
      </c>
      <c r="L46">
        <v>200</v>
      </c>
      <c r="M46" t="s">
        <v>20</v>
      </c>
      <c r="N46" t="s">
        <v>22</v>
      </c>
      <c r="O46" t="s">
        <v>66</v>
      </c>
      <c r="P46">
        <v>0</v>
      </c>
      <c r="Q46">
        <v>17.5</v>
      </c>
    </row>
    <row r="47" spans="1:17">
      <c r="A47">
        <v>1387</v>
      </c>
      <c r="B47" t="s">
        <v>67</v>
      </c>
      <c r="C47" t="s">
        <v>68</v>
      </c>
      <c r="D47" t="s">
        <v>17</v>
      </c>
      <c r="E47" t="s">
        <v>18</v>
      </c>
      <c r="G47" t="s">
        <v>19</v>
      </c>
      <c r="H47">
        <v>20</v>
      </c>
      <c r="I47">
        <v>21</v>
      </c>
      <c r="J47">
        <v>17.5</v>
      </c>
      <c r="K47">
        <v>245</v>
      </c>
      <c r="L47">
        <v>200</v>
      </c>
      <c r="M47" t="s">
        <v>20</v>
      </c>
      <c r="N47" t="s">
        <v>22</v>
      </c>
      <c r="O47" t="s">
        <v>21</v>
      </c>
      <c r="P47">
        <v>0</v>
      </c>
      <c r="Q47">
        <v>17.5</v>
      </c>
    </row>
    <row r="48" spans="1:17">
      <c r="A48">
        <v>1387</v>
      </c>
      <c r="B48" t="s">
        <v>67</v>
      </c>
      <c r="C48" t="s">
        <v>68</v>
      </c>
      <c r="D48" t="s">
        <v>17</v>
      </c>
      <c r="E48" t="s">
        <v>18</v>
      </c>
      <c r="G48" t="s">
        <v>19</v>
      </c>
      <c r="H48">
        <v>20</v>
      </c>
      <c r="I48">
        <v>21</v>
      </c>
      <c r="J48">
        <v>17.5</v>
      </c>
      <c r="K48">
        <v>245</v>
      </c>
      <c r="L48">
        <v>200</v>
      </c>
      <c r="M48" t="s">
        <v>20</v>
      </c>
      <c r="N48" t="s">
        <v>22</v>
      </c>
      <c r="O48" t="s">
        <v>23</v>
      </c>
      <c r="P48">
        <v>0</v>
      </c>
      <c r="Q48">
        <v>17.5</v>
      </c>
    </row>
    <row r="49" spans="1:17">
      <c r="A49">
        <v>1387</v>
      </c>
      <c r="B49" t="s">
        <v>67</v>
      </c>
      <c r="C49" t="s">
        <v>68</v>
      </c>
      <c r="D49" t="s">
        <v>17</v>
      </c>
      <c r="E49" t="s">
        <v>18</v>
      </c>
      <c r="G49" t="s">
        <v>19</v>
      </c>
      <c r="H49">
        <v>20</v>
      </c>
      <c r="I49">
        <v>21</v>
      </c>
      <c r="J49">
        <v>17.5</v>
      </c>
      <c r="K49">
        <v>245</v>
      </c>
      <c r="L49">
        <v>200</v>
      </c>
      <c r="M49" t="s">
        <v>20</v>
      </c>
      <c r="N49" t="s">
        <v>22</v>
      </c>
      <c r="O49" t="s">
        <v>24</v>
      </c>
      <c r="P49">
        <v>50</v>
      </c>
      <c r="Q49">
        <v>8.75</v>
      </c>
    </row>
    <row r="50" spans="1:17">
      <c r="A50">
        <v>1387</v>
      </c>
      <c r="B50" t="s">
        <v>67</v>
      </c>
      <c r="C50" t="s">
        <v>68</v>
      </c>
      <c r="D50" t="s">
        <v>17</v>
      </c>
      <c r="E50" t="s">
        <v>18</v>
      </c>
      <c r="G50" t="s">
        <v>19</v>
      </c>
      <c r="H50">
        <v>20</v>
      </c>
      <c r="I50">
        <v>21</v>
      </c>
      <c r="J50">
        <v>17.5</v>
      </c>
      <c r="K50">
        <v>245</v>
      </c>
      <c r="L50">
        <v>200</v>
      </c>
      <c r="M50" t="s">
        <v>20</v>
      </c>
      <c r="N50" t="s">
        <v>22</v>
      </c>
      <c r="O50" t="s">
        <v>25</v>
      </c>
      <c r="P50">
        <v>0</v>
      </c>
      <c r="Q50">
        <v>17.5</v>
      </c>
    </row>
    <row r="51" spans="1:17">
      <c r="A51">
        <v>1387</v>
      </c>
      <c r="B51" t="s">
        <v>67</v>
      </c>
      <c r="C51" t="s">
        <v>68</v>
      </c>
      <c r="D51" t="s">
        <v>17</v>
      </c>
      <c r="E51" t="s">
        <v>18</v>
      </c>
      <c r="G51" t="s">
        <v>19</v>
      </c>
      <c r="H51">
        <v>20</v>
      </c>
      <c r="I51">
        <v>21</v>
      </c>
      <c r="J51">
        <v>17.5</v>
      </c>
      <c r="K51">
        <v>245</v>
      </c>
      <c r="L51">
        <v>200</v>
      </c>
      <c r="M51" t="s">
        <v>20</v>
      </c>
      <c r="N51" t="s">
        <v>22</v>
      </c>
      <c r="O51" t="s">
        <v>26</v>
      </c>
      <c r="P51">
        <v>0</v>
      </c>
      <c r="Q51">
        <v>17.5</v>
      </c>
    </row>
    <row r="52" spans="1:17">
      <c r="A52">
        <v>1387</v>
      </c>
      <c r="B52" t="s">
        <v>67</v>
      </c>
      <c r="C52" t="s">
        <v>68</v>
      </c>
      <c r="D52" t="s">
        <v>17</v>
      </c>
      <c r="E52" t="s">
        <v>18</v>
      </c>
      <c r="G52" t="s">
        <v>19</v>
      </c>
      <c r="H52">
        <v>20</v>
      </c>
      <c r="I52">
        <v>21</v>
      </c>
      <c r="J52">
        <v>17.5</v>
      </c>
      <c r="K52">
        <v>245</v>
      </c>
      <c r="L52">
        <v>200</v>
      </c>
      <c r="M52" t="s">
        <v>20</v>
      </c>
      <c r="N52" t="s">
        <v>22</v>
      </c>
      <c r="O52" t="s">
        <v>27</v>
      </c>
      <c r="P52">
        <v>0</v>
      </c>
      <c r="Q52">
        <v>17.5</v>
      </c>
    </row>
    <row r="53" spans="1:17">
      <c r="A53">
        <v>1387</v>
      </c>
      <c r="B53" t="s">
        <v>67</v>
      </c>
      <c r="C53" t="s">
        <v>68</v>
      </c>
      <c r="D53" t="s">
        <v>17</v>
      </c>
      <c r="E53" t="s">
        <v>18</v>
      </c>
      <c r="G53" t="s">
        <v>19</v>
      </c>
      <c r="H53">
        <v>20</v>
      </c>
      <c r="I53">
        <v>21</v>
      </c>
      <c r="J53">
        <v>17.5</v>
      </c>
      <c r="K53">
        <v>245</v>
      </c>
      <c r="L53">
        <v>200</v>
      </c>
      <c r="M53" t="s">
        <v>20</v>
      </c>
      <c r="N53" t="s">
        <v>22</v>
      </c>
      <c r="O53" t="s">
        <v>28</v>
      </c>
      <c r="P53">
        <v>0</v>
      </c>
      <c r="Q53">
        <v>17.5</v>
      </c>
    </row>
    <row r="54" spans="1:17">
      <c r="A54">
        <v>1387</v>
      </c>
      <c r="B54" t="s">
        <v>67</v>
      </c>
      <c r="C54" t="s">
        <v>68</v>
      </c>
      <c r="D54" t="s">
        <v>17</v>
      </c>
      <c r="E54" t="s">
        <v>18</v>
      </c>
      <c r="G54" t="s">
        <v>19</v>
      </c>
      <c r="H54">
        <v>20</v>
      </c>
      <c r="I54">
        <v>21</v>
      </c>
      <c r="J54">
        <v>17.5</v>
      </c>
      <c r="K54">
        <v>245</v>
      </c>
      <c r="L54">
        <v>200</v>
      </c>
      <c r="M54" t="s">
        <v>20</v>
      </c>
      <c r="N54" t="s">
        <v>22</v>
      </c>
      <c r="O54" t="s">
        <v>29</v>
      </c>
      <c r="P54">
        <v>0</v>
      </c>
      <c r="Q54">
        <v>17.5</v>
      </c>
    </row>
    <row r="55" spans="1:17">
      <c r="A55">
        <v>1387</v>
      </c>
      <c r="B55" t="s">
        <v>67</v>
      </c>
      <c r="C55" t="s">
        <v>68</v>
      </c>
      <c r="D55" t="s">
        <v>17</v>
      </c>
      <c r="E55" t="s">
        <v>18</v>
      </c>
      <c r="G55" t="s">
        <v>19</v>
      </c>
      <c r="H55">
        <v>20</v>
      </c>
      <c r="I55">
        <v>21</v>
      </c>
      <c r="J55">
        <v>17.5</v>
      </c>
      <c r="K55">
        <v>245</v>
      </c>
      <c r="L55">
        <v>200</v>
      </c>
      <c r="M55" t="s">
        <v>20</v>
      </c>
      <c r="N55" t="s">
        <v>22</v>
      </c>
      <c r="O55" t="s">
        <v>30</v>
      </c>
      <c r="P55">
        <v>0</v>
      </c>
      <c r="Q55">
        <v>17.5</v>
      </c>
    </row>
    <row r="56" spans="1:17">
      <c r="A56">
        <v>1387</v>
      </c>
      <c r="B56" t="s">
        <v>67</v>
      </c>
      <c r="C56" t="s">
        <v>68</v>
      </c>
      <c r="D56" t="s">
        <v>17</v>
      </c>
      <c r="E56" t="s">
        <v>18</v>
      </c>
      <c r="G56" t="s">
        <v>19</v>
      </c>
      <c r="H56">
        <v>20</v>
      </c>
      <c r="I56">
        <v>21</v>
      </c>
      <c r="J56">
        <v>17.5</v>
      </c>
      <c r="K56">
        <v>245</v>
      </c>
      <c r="L56">
        <v>200</v>
      </c>
      <c r="M56" t="s">
        <v>20</v>
      </c>
      <c r="N56" t="s">
        <v>22</v>
      </c>
      <c r="O56" t="s">
        <v>31</v>
      </c>
      <c r="P56">
        <v>0</v>
      </c>
      <c r="Q56">
        <v>17.5</v>
      </c>
    </row>
    <row r="57" spans="1:17">
      <c r="A57">
        <v>1387</v>
      </c>
      <c r="B57" t="s">
        <v>67</v>
      </c>
      <c r="C57" t="s">
        <v>68</v>
      </c>
      <c r="D57" t="s">
        <v>17</v>
      </c>
      <c r="E57" t="s">
        <v>18</v>
      </c>
      <c r="G57" t="s">
        <v>19</v>
      </c>
      <c r="H57">
        <v>20</v>
      </c>
      <c r="I57">
        <v>21</v>
      </c>
      <c r="J57">
        <v>17.5</v>
      </c>
      <c r="K57">
        <v>245</v>
      </c>
      <c r="L57">
        <v>200</v>
      </c>
      <c r="M57" t="s">
        <v>20</v>
      </c>
      <c r="N57" t="s">
        <v>22</v>
      </c>
      <c r="O57" t="s">
        <v>32</v>
      </c>
      <c r="P57">
        <v>0</v>
      </c>
      <c r="Q57">
        <v>17.5</v>
      </c>
    </row>
    <row r="58" spans="1:17">
      <c r="A58">
        <v>1387</v>
      </c>
      <c r="B58" t="s">
        <v>67</v>
      </c>
      <c r="C58" t="s">
        <v>68</v>
      </c>
      <c r="D58" t="s">
        <v>17</v>
      </c>
      <c r="E58" t="s">
        <v>18</v>
      </c>
      <c r="G58" t="s">
        <v>19</v>
      </c>
      <c r="H58">
        <v>20</v>
      </c>
      <c r="I58">
        <v>21</v>
      </c>
      <c r="J58">
        <v>17.5</v>
      </c>
      <c r="K58">
        <v>245</v>
      </c>
      <c r="L58">
        <v>200</v>
      </c>
      <c r="M58" t="s">
        <v>20</v>
      </c>
      <c r="N58" t="s">
        <v>22</v>
      </c>
      <c r="O58" t="s">
        <v>33</v>
      </c>
      <c r="P58">
        <v>0</v>
      </c>
      <c r="Q58">
        <v>17.5</v>
      </c>
    </row>
    <row r="59" spans="1:17">
      <c r="A59">
        <v>1387</v>
      </c>
      <c r="B59" t="s">
        <v>67</v>
      </c>
      <c r="C59" t="s">
        <v>68</v>
      </c>
      <c r="D59" t="s">
        <v>17</v>
      </c>
      <c r="E59" t="s">
        <v>18</v>
      </c>
      <c r="G59" t="s">
        <v>19</v>
      </c>
      <c r="H59">
        <v>20</v>
      </c>
      <c r="I59">
        <v>21</v>
      </c>
      <c r="J59">
        <v>17.5</v>
      </c>
      <c r="K59">
        <v>245</v>
      </c>
      <c r="L59">
        <v>200</v>
      </c>
      <c r="M59" t="s">
        <v>20</v>
      </c>
      <c r="N59" t="s">
        <v>22</v>
      </c>
      <c r="O59" t="s">
        <v>34</v>
      </c>
      <c r="P59">
        <v>0</v>
      </c>
      <c r="Q59">
        <v>17.5</v>
      </c>
    </row>
    <row r="60" spans="1:17">
      <c r="A60">
        <v>1387</v>
      </c>
      <c r="B60" t="s">
        <v>67</v>
      </c>
      <c r="C60" t="s">
        <v>68</v>
      </c>
      <c r="D60" t="s">
        <v>17</v>
      </c>
      <c r="E60" t="s">
        <v>18</v>
      </c>
      <c r="G60" t="s">
        <v>19</v>
      </c>
      <c r="H60">
        <v>20</v>
      </c>
      <c r="I60">
        <v>21</v>
      </c>
      <c r="J60">
        <v>17.5</v>
      </c>
      <c r="K60">
        <v>245</v>
      </c>
      <c r="L60">
        <v>200</v>
      </c>
      <c r="M60" t="s">
        <v>20</v>
      </c>
      <c r="N60" t="s">
        <v>22</v>
      </c>
      <c r="O60" t="s">
        <v>35</v>
      </c>
      <c r="P60">
        <v>0</v>
      </c>
      <c r="Q60">
        <v>17.5</v>
      </c>
    </row>
    <row r="61" spans="1:17">
      <c r="A61">
        <v>1387</v>
      </c>
      <c r="B61" t="s">
        <v>67</v>
      </c>
      <c r="C61" t="s">
        <v>68</v>
      </c>
      <c r="D61" t="s">
        <v>17</v>
      </c>
      <c r="E61" t="s">
        <v>18</v>
      </c>
      <c r="G61" t="s">
        <v>19</v>
      </c>
      <c r="H61">
        <v>20</v>
      </c>
      <c r="I61">
        <v>21</v>
      </c>
      <c r="J61">
        <v>17.5</v>
      </c>
      <c r="K61">
        <v>245</v>
      </c>
      <c r="L61">
        <v>200</v>
      </c>
      <c r="M61" t="s">
        <v>20</v>
      </c>
      <c r="N61" t="s">
        <v>22</v>
      </c>
      <c r="O61" t="s">
        <v>36</v>
      </c>
      <c r="P61">
        <v>0</v>
      </c>
      <c r="Q61">
        <v>17.5</v>
      </c>
    </row>
    <row r="62" spans="1:17">
      <c r="A62">
        <v>1387</v>
      </c>
      <c r="B62" t="s">
        <v>67</v>
      </c>
      <c r="C62" t="s">
        <v>68</v>
      </c>
      <c r="D62" t="s">
        <v>17</v>
      </c>
      <c r="E62" t="s">
        <v>18</v>
      </c>
      <c r="G62" t="s">
        <v>19</v>
      </c>
      <c r="H62">
        <v>20</v>
      </c>
      <c r="I62">
        <v>21</v>
      </c>
      <c r="J62">
        <v>17.5</v>
      </c>
      <c r="K62">
        <v>245</v>
      </c>
      <c r="L62">
        <v>200</v>
      </c>
      <c r="M62" t="s">
        <v>20</v>
      </c>
      <c r="N62" t="s">
        <v>22</v>
      </c>
      <c r="O62" t="s">
        <v>37</v>
      </c>
      <c r="P62">
        <v>0</v>
      </c>
      <c r="Q62">
        <v>17.5</v>
      </c>
    </row>
    <row r="63" spans="1:17">
      <c r="A63">
        <v>1387</v>
      </c>
      <c r="B63" t="s">
        <v>67</v>
      </c>
      <c r="C63" t="s">
        <v>68</v>
      </c>
      <c r="D63" t="s">
        <v>17</v>
      </c>
      <c r="E63" t="s">
        <v>18</v>
      </c>
      <c r="G63" t="s">
        <v>19</v>
      </c>
      <c r="H63">
        <v>20</v>
      </c>
      <c r="I63">
        <v>21</v>
      </c>
      <c r="J63">
        <v>17.5</v>
      </c>
      <c r="K63">
        <v>245</v>
      </c>
      <c r="L63">
        <v>200</v>
      </c>
      <c r="M63" t="s">
        <v>20</v>
      </c>
      <c r="N63" t="s">
        <v>22</v>
      </c>
      <c r="O63" t="s">
        <v>38</v>
      </c>
      <c r="P63">
        <v>0</v>
      </c>
      <c r="Q63">
        <v>17.5</v>
      </c>
    </row>
    <row r="64" spans="1:17">
      <c r="A64">
        <v>1387</v>
      </c>
      <c r="B64" t="s">
        <v>67</v>
      </c>
      <c r="C64" t="s">
        <v>68</v>
      </c>
      <c r="D64" t="s">
        <v>17</v>
      </c>
      <c r="E64" t="s">
        <v>18</v>
      </c>
      <c r="G64" t="s">
        <v>19</v>
      </c>
      <c r="H64">
        <v>20</v>
      </c>
      <c r="I64">
        <v>21</v>
      </c>
      <c r="J64">
        <v>17.5</v>
      </c>
      <c r="K64">
        <v>245</v>
      </c>
      <c r="L64">
        <v>200</v>
      </c>
      <c r="M64" t="s">
        <v>20</v>
      </c>
      <c r="N64" t="s">
        <v>22</v>
      </c>
      <c r="O64" t="s">
        <v>39</v>
      </c>
      <c r="P64">
        <v>0</v>
      </c>
      <c r="Q64">
        <v>17.5</v>
      </c>
    </row>
    <row r="65" spans="1:17">
      <c r="A65">
        <v>1387</v>
      </c>
      <c r="B65" t="s">
        <v>67</v>
      </c>
      <c r="C65" t="s">
        <v>68</v>
      </c>
      <c r="D65" t="s">
        <v>17</v>
      </c>
      <c r="E65" t="s">
        <v>18</v>
      </c>
      <c r="G65" t="s">
        <v>19</v>
      </c>
      <c r="H65">
        <v>20</v>
      </c>
      <c r="I65">
        <v>21</v>
      </c>
      <c r="J65">
        <v>17.5</v>
      </c>
      <c r="K65">
        <v>245</v>
      </c>
      <c r="L65">
        <v>200</v>
      </c>
      <c r="M65" t="s">
        <v>20</v>
      </c>
      <c r="N65" t="s">
        <v>22</v>
      </c>
      <c r="O65" t="s">
        <v>40</v>
      </c>
      <c r="P65">
        <v>0</v>
      </c>
      <c r="Q65">
        <v>17.5</v>
      </c>
    </row>
    <row r="66" spans="1:17">
      <c r="A66">
        <v>1387</v>
      </c>
      <c r="B66" t="s">
        <v>67</v>
      </c>
      <c r="C66" t="s">
        <v>68</v>
      </c>
      <c r="D66" t="s">
        <v>17</v>
      </c>
      <c r="E66" t="s">
        <v>18</v>
      </c>
      <c r="G66" t="s">
        <v>19</v>
      </c>
      <c r="H66">
        <v>20</v>
      </c>
      <c r="I66">
        <v>21</v>
      </c>
      <c r="J66">
        <v>17.5</v>
      </c>
      <c r="K66">
        <v>245</v>
      </c>
      <c r="L66">
        <v>200</v>
      </c>
      <c r="M66" t="s">
        <v>20</v>
      </c>
      <c r="N66" t="s">
        <v>22</v>
      </c>
      <c r="O66" t="s">
        <v>41</v>
      </c>
      <c r="P66">
        <v>0</v>
      </c>
      <c r="Q66">
        <v>17.5</v>
      </c>
    </row>
    <row r="67" spans="1:17">
      <c r="A67">
        <v>1387</v>
      </c>
      <c r="B67" t="s">
        <v>67</v>
      </c>
      <c r="C67" t="s">
        <v>68</v>
      </c>
      <c r="D67" t="s">
        <v>17</v>
      </c>
      <c r="E67" t="s">
        <v>18</v>
      </c>
      <c r="G67" t="s">
        <v>19</v>
      </c>
      <c r="H67">
        <v>20</v>
      </c>
      <c r="I67">
        <v>21</v>
      </c>
      <c r="J67">
        <v>17.5</v>
      </c>
      <c r="K67">
        <v>245</v>
      </c>
      <c r="L67">
        <v>200</v>
      </c>
      <c r="M67" t="s">
        <v>20</v>
      </c>
      <c r="N67" t="s">
        <v>22</v>
      </c>
      <c r="O67" t="s">
        <v>42</v>
      </c>
      <c r="P67">
        <v>0</v>
      </c>
      <c r="Q67">
        <v>17.5</v>
      </c>
    </row>
    <row r="68" spans="1:17">
      <c r="A68">
        <v>1387</v>
      </c>
      <c r="B68" t="s">
        <v>67</v>
      </c>
      <c r="C68" t="s">
        <v>68</v>
      </c>
      <c r="D68" t="s">
        <v>17</v>
      </c>
      <c r="E68" t="s">
        <v>18</v>
      </c>
      <c r="G68" t="s">
        <v>19</v>
      </c>
      <c r="H68">
        <v>20</v>
      </c>
      <c r="I68">
        <v>21</v>
      </c>
      <c r="J68">
        <v>17.5</v>
      </c>
      <c r="K68">
        <v>245</v>
      </c>
      <c r="L68">
        <v>200</v>
      </c>
      <c r="M68" t="s">
        <v>20</v>
      </c>
      <c r="N68" t="s">
        <v>22</v>
      </c>
      <c r="O68" t="s">
        <v>43</v>
      </c>
      <c r="P68">
        <v>0</v>
      </c>
      <c r="Q68">
        <v>17.5</v>
      </c>
    </row>
    <row r="69" spans="1:17">
      <c r="A69">
        <v>1387</v>
      </c>
      <c r="B69" t="s">
        <v>67</v>
      </c>
      <c r="C69" t="s">
        <v>68</v>
      </c>
      <c r="D69" t="s">
        <v>17</v>
      </c>
      <c r="E69" t="s">
        <v>18</v>
      </c>
      <c r="G69" t="s">
        <v>19</v>
      </c>
      <c r="H69">
        <v>20</v>
      </c>
      <c r="I69">
        <v>21</v>
      </c>
      <c r="J69">
        <v>17.5</v>
      </c>
      <c r="K69">
        <v>245</v>
      </c>
      <c r="L69">
        <v>200</v>
      </c>
      <c r="M69" t="s">
        <v>20</v>
      </c>
      <c r="N69" t="s">
        <v>22</v>
      </c>
      <c r="O69" t="s">
        <v>44</v>
      </c>
      <c r="P69">
        <v>0</v>
      </c>
      <c r="Q69">
        <v>17.5</v>
      </c>
    </row>
    <row r="70" spans="1:17">
      <c r="A70">
        <v>1387</v>
      </c>
      <c r="B70" t="s">
        <v>67</v>
      </c>
      <c r="C70" t="s">
        <v>68</v>
      </c>
      <c r="D70" t="s">
        <v>17</v>
      </c>
      <c r="E70" t="s">
        <v>18</v>
      </c>
      <c r="G70" t="s">
        <v>19</v>
      </c>
      <c r="H70">
        <v>20</v>
      </c>
      <c r="I70">
        <v>21</v>
      </c>
      <c r="J70">
        <v>17.5</v>
      </c>
      <c r="K70">
        <v>245</v>
      </c>
      <c r="L70">
        <v>200</v>
      </c>
      <c r="M70" t="s">
        <v>20</v>
      </c>
      <c r="N70" t="s">
        <v>22</v>
      </c>
      <c r="O70" t="s">
        <v>45</v>
      </c>
      <c r="P70">
        <v>0</v>
      </c>
      <c r="Q70">
        <v>17.5</v>
      </c>
    </row>
    <row r="71" spans="1:17">
      <c r="A71">
        <v>1387</v>
      </c>
      <c r="B71" t="s">
        <v>67</v>
      </c>
      <c r="C71" t="s">
        <v>68</v>
      </c>
      <c r="D71" t="s">
        <v>17</v>
      </c>
      <c r="E71" t="s">
        <v>18</v>
      </c>
      <c r="G71" t="s">
        <v>19</v>
      </c>
      <c r="H71">
        <v>20</v>
      </c>
      <c r="I71">
        <v>21</v>
      </c>
      <c r="J71">
        <v>17.5</v>
      </c>
      <c r="K71">
        <v>245</v>
      </c>
      <c r="L71">
        <v>200</v>
      </c>
      <c r="M71" t="s">
        <v>20</v>
      </c>
      <c r="N71" t="s">
        <v>22</v>
      </c>
      <c r="O71" t="s">
        <v>46</v>
      </c>
      <c r="P71">
        <v>0</v>
      </c>
      <c r="Q71">
        <v>17.5</v>
      </c>
    </row>
    <row r="72" spans="1:17">
      <c r="A72">
        <v>1387</v>
      </c>
      <c r="B72" t="s">
        <v>67</v>
      </c>
      <c r="C72" t="s">
        <v>68</v>
      </c>
      <c r="D72" t="s">
        <v>17</v>
      </c>
      <c r="E72" t="s">
        <v>18</v>
      </c>
      <c r="G72" t="s">
        <v>19</v>
      </c>
      <c r="H72">
        <v>20</v>
      </c>
      <c r="I72">
        <v>21</v>
      </c>
      <c r="J72">
        <v>17.5</v>
      </c>
      <c r="K72">
        <v>245</v>
      </c>
      <c r="L72">
        <v>200</v>
      </c>
      <c r="M72" t="s">
        <v>20</v>
      </c>
      <c r="N72" t="s">
        <v>22</v>
      </c>
      <c r="O72" t="s">
        <v>47</v>
      </c>
      <c r="P72">
        <v>0</v>
      </c>
      <c r="Q72">
        <v>17.5</v>
      </c>
    </row>
    <row r="73" spans="1:17">
      <c r="A73">
        <v>1387</v>
      </c>
      <c r="B73" t="s">
        <v>67</v>
      </c>
      <c r="C73" t="s">
        <v>68</v>
      </c>
      <c r="D73" t="s">
        <v>17</v>
      </c>
      <c r="E73" t="s">
        <v>18</v>
      </c>
      <c r="G73" t="s">
        <v>19</v>
      </c>
      <c r="H73">
        <v>20</v>
      </c>
      <c r="I73">
        <v>21</v>
      </c>
      <c r="J73">
        <v>17.5</v>
      </c>
      <c r="K73">
        <v>245</v>
      </c>
      <c r="L73">
        <v>200</v>
      </c>
      <c r="M73" t="s">
        <v>20</v>
      </c>
      <c r="N73" t="s">
        <v>22</v>
      </c>
      <c r="O73" t="s">
        <v>48</v>
      </c>
      <c r="P73">
        <v>0</v>
      </c>
      <c r="Q73">
        <v>17.5</v>
      </c>
    </row>
    <row r="74" spans="1:17">
      <c r="A74">
        <v>1387</v>
      </c>
      <c r="B74" t="s">
        <v>67</v>
      </c>
      <c r="C74" t="s">
        <v>68</v>
      </c>
      <c r="D74" t="s">
        <v>17</v>
      </c>
      <c r="E74" t="s">
        <v>18</v>
      </c>
      <c r="G74" t="s">
        <v>19</v>
      </c>
      <c r="H74">
        <v>20</v>
      </c>
      <c r="I74">
        <v>21</v>
      </c>
      <c r="J74">
        <v>17.5</v>
      </c>
      <c r="K74">
        <v>245</v>
      </c>
      <c r="L74">
        <v>200</v>
      </c>
      <c r="M74" t="s">
        <v>20</v>
      </c>
      <c r="N74" t="s">
        <v>22</v>
      </c>
      <c r="O74" t="s">
        <v>49</v>
      </c>
      <c r="P74">
        <v>0</v>
      </c>
      <c r="Q74">
        <v>17.5</v>
      </c>
    </row>
    <row r="75" spans="1:17">
      <c r="A75">
        <v>1387</v>
      </c>
      <c r="B75" t="s">
        <v>67</v>
      </c>
      <c r="C75" t="s">
        <v>68</v>
      </c>
      <c r="D75" t="s">
        <v>17</v>
      </c>
      <c r="E75" t="s">
        <v>18</v>
      </c>
      <c r="G75" t="s">
        <v>19</v>
      </c>
      <c r="H75">
        <v>20</v>
      </c>
      <c r="I75">
        <v>21</v>
      </c>
      <c r="J75">
        <v>17.5</v>
      </c>
      <c r="K75">
        <v>245</v>
      </c>
      <c r="L75">
        <v>200</v>
      </c>
      <c r="M75" t="s">
        <v>20</v>
      </c>
      <c r="N75" t="s">
        <v>22</v>
      </c>
      <c r="O75" t="s">
        <v>50</v>
      </c>
      <c r="P75">
        <v>0</v>
      </c>
      <c r="Q75">
        <v>17.5</v>
      </c>
    </row>
    <row r="76" spans="1:17">
      <c r="A76">
        <v>1387</v>
      </c>
      <c r="B76" t="s">
        <v>67</v>
      </c>
      <c r="C76" t="s">
        <v>68</v>
      </c>
      <c r="D76" t="s">
        <v>17</v>
      </c>
      <c r="E76" t="s">
        <v>18</v>
      </c>
      <c r="G76" t="s">
        <v>19</v>
      </c>
      <c r="H76">
        <v>20</v>
      </c>
      <c r="I76">
        <v>21</v>
      </c>
      <c r="J76">
        <v>17.5</v>
      </c>
      <c r="K76">
        <v>245</v>
      </c>
      <c r="L76">
        <v>200</v>
      </c>
      <c r="M76" t="s">
        <v>20</v>
      </c>
      <c r="N76" t="s">
        <v>22</v>
      </c>
      <c r="O76" t="s">
        <v>51</v>
      </c>
      <c r="P76">
        <v>0</v>
      </c>
      <c r="Q76">
        <v>17.5</v>
      </c>
    </row>
    <row r="77" spans="1:17">
      <c r="A77">
        <v>1387</v>
      </c>
      <c r="B77" t="s">
        <v>67</v>
      </c>
      <c r="C77" t="s">
        <v>68</v>
      </c>
      <c r="D77" t="s">
        <v>17</v>
      </c>
      <c r="E77" t="s">
        <v>18</v>
      </c>
      <c r="G77" t="s">
        <v>19</v>
      </c>
      <c r="H77">
        <v>20</v>
      </c>
      <c r="I77">
        <v>21</v>
      </c>
      <c r="J77">
        <v>17.5</v>
      </c>
      <c r="K77">
        <v>245</v>
      </c>
      <c r="L77">
        <v>200</v>
      </c>
      <c r="M77" t="s">
        <v>20</v>
      </c>
      <c r="N77" t="s">
        <v>22</v>
      </c>
      <c r="O77" t="s">
        <v>52</v>
      </c>
      <c r="P77">
        <v>0</v>
      </c>
      <c r="Q77">
        <v>17.5</v>
      </c>
    </row>
    <row r="78" spans="1:17">
      <c r="A78">
        <v>1387</v>
      </c>
      <c r="B78" t="s">
        <v>67</v>
      </c>
      <c r="C78" t="s">
        <v>68</v>
      </c>
      <c r="D78" t="s">
        <v>17</v>
      </c>
      <c r="E78" t="s">
        <v>18</v>
      </c>
      <c r="G78" t="s">
        <v>19</v>
      </c>
      <c r="H78">
        <v>20</v>
      </c>
      <c r="I78">
        <v>21</v>
      </c>
      <c r="J78">
        <v>17.5</v>
      </c>
      <c r="K78">
        <v>245</v>
      </c>
      <c r="L78">
        <v>200</v>
      </c>
      <c r="M78" t="s">
        <v>20</v>
      </c>
      <c r="N78" t="s">
        <v>22</v>
      </c>
      <c r="O78" t="s">
        <v>53</v>
      </c>
      <c r="P78">
        <v>0</v>
      </c>
      <c r="Q78">
        <v>17.5</v>
      </c>
    </row>
    <row r="79" spans="1:17">
      <c r="A79">
        <v>1387</v>
      </c>
      <c r="B79" t="s">
        <v>67</v>
      </c>
      <c r="C79" t="s">
        <v>68</v>
      </c>
      <c r="D79" t="s">
        <v>17</v>
      </c>
      <c r="E79" t="s">
        <v>18</v>
      </c>
      <c r="G79" t="s">
        <v>19</v>
      </c>
      <c r="H79">
        <v>20</v>
      </c>
      <c r="I79">
        <v>21</v>
      </c>
      <c r="J79">
        <v>17.5</v>
      </c>
      <c r="K79">
        <v>245</v>
      </c>
      <c r="L79">
        <v>200</v>
      </c>
      <c r="M79" t="s">
        <v>20</v>
      </c>
      <c r="N79" t="s">
        <v>22</v>
      </c>
      <c r="O79" t="s">
        <v>54</v>
      </c>
      <c r="P79">
        <v>0</v>
      </c>
      <c r="Q79">
        <v>17.5</v>
      </c>
    </row>
    <row r="80" spans="1:17">
      <c r="A80">
        <v>1387</v>
      </c>
      <c r="B80" t="s">
        <v>67</v>
      </c>
      <c r="C80" t="s">
        <v>68</v>
      </c>
      <c r="D80" t="s">
        <v>17</v>
      </c>
      <c r="E80" t="s">
        <v>18</v>
      </c>
      <c r="G80" t="s">
        <v>19</v>
      </c>
      <c r="H80">
        <v>20</v>
      </c>
      <c r="I80">
        <v>21</v>
      </c>
      <c r="J80">
        <v>17.5</v>
      </c>
      <c r="K80">
        <v>245</v>
      </c>
      <c r="L80">
        <v>200</v>
      </c>
      <c r="M80" t="s">
        <v>20</v>
      </c>
      <c r="N80" t="s">
        <v>22</v>
      </c>
      <c r="O80" t="s">
        <v>55</v>
      </c>
      <c r="P80">
        <v>0</v>
      </c>
      <c r="Q80">
        <v>17.5</v>
      </c>
    </row>
    <row r="81" spans="1:17">
      <c r="A81">
        <v>1387</v>
      </c>
      <c r="B81" t="s">
        <v>67</v>
      </c>
      <c r="C81" t="s">
        <v>68</v>
      </c>
      <c r="D81" t="s">
        <v>17</v>
      </c>
      <c r="E81" t="s">
        <v>18</v>
      </c>
      <c r="G81" t="s">
        <v>19</v>
      </c>
      <c r="H81">
        <v>20</v>
      </c>
      <c r="I81">
        <v>21</v>
      </c>
      <c r="J81">
        <v>17.5</v>
      </c>
      <c r="K81">
        <v>245</v>
      </c>
      <c r="L81">
        <v>200</v>
      </c>
      <c r="M81" t="s">
        <v>20</v>
      </c>
      <c r="N81" t="s">
        <v>22</v>
      </c>
      <c r="O81" t="s">
        <v>56</v>
      </c>
      <c r="P81">
        <v>0</v>
      </c>
      <c r="Q81">
        <v>17.5</v>
      </c>
    </row>
    <row r="82" spans="1:17">
      <c r="A82">
        <v>1387</v>
      </c>
      <c r="B82" t="s">
        <v>67</v>
      </c>
      <c r="C82" t="s">
        <v>68</v>
      </c>
      <c r="D82" t="s">
        <v>17</v>
      </c>
      <c r="E82" t="s">
        <v>18</v>
      </c>
      <c r="G82" t="s">
        <v>19</v>
      </c>
      <c r="H82">
        <v>20</v>
      </c>
      <c r="I82">
        <v>21</v>
      </c>
      <c r="J82">
        <v>17.5</v>
      </c>
      <c r="K82">
        <v>245</v>
      </c>
      <c r="L82">
        <v>200</v>
      </c>
      <c r="M82" t="s">
        <v>20</v>
      </c>
      <c r="N82" t="s">
        <v>22</v>
      </c>
      <c r="O82" t="s">
        <v>57</v>
      </c>
      <c r="P82">
        <v>0</v>
      </c>
      <c r="Q82">
        <v>17.5</v>
      </c>
    </row>
    <row r="83" spans="1:17">
      <c r="A83">
        <v>1387</v>
      </c>
      <c r="B83" t="s">
        <v>67</v>
      </c>
      <c r="C83" t="s">
        <v>68</v>
      </c>
      <c r="D83" t="s">
        <v>17</v>
      </c>
      <c r="E83" t="s">
        <v>18</v>
      </c>
      <c r="G83" t="s">
        <v>19</v>
      </c>
      <c r="H83">
        <v>20</v>
      </c>
      <c r="I83">
        <v>21</v>
      </c>
      <c r="J83">
        <v>17.5</v>
      </c>
      <c r="K83">
        <v>245</v>
      </c>
      <c r="L83">
        <v>200</v>
      </c>
      <c r="M83" t="s">
        <v>20</v>
      </c>
      <c r="N83" t="s">
        <v>22</v>
      </c>
      <c r="O83" t="s">
        <v>58</v>
      </c>
      <c r="P83">
        <v>0</v>
      </c>
      <c r="Q83">
        <v>17.5</v>
      </c>
    </row>
    <row r="84" spans="1:17">
      <c r="A84">
        <v>1387</v>
      </c>
      <c r="B84" t="s">
        <v>67</v>
      </c>
      <c r="C84" t="s">
        <v>68</v>
      </c>
      <c r="D84" t="s">
        <v>17</v>
      </c>
      <c r="E84" t="s">
        <v>18</v>
      </c>
      <c r="G84" t="s">
        <v>19</v>
      </c>
      <c r="H84">
        <v>20</v>
      </c>
      <c r="I84">
        <v>21</v>
      </c>
      <c r="J84">
        <v>17.5</v>
      </c>
      <c r="K84">
        <v>245</v>
      </c>
      <c r="L84">
        <v>200</v>
      </c>
      <c r="M84" t="s">
        <v>20</v>
      </c>
      <c r="N84" t="s">
        <v>22</v>
      </c>
      <c r="O84" t="s">
        <v>59</v>
      </c>
      <c r="P84">
        <v>0</v>
      </c>
      <c r="Q84">
        <v>17.5</v>
      </c>
    </row>
    <row r="85" spans="1:17">
      <c r="A85">
        <v>1387</v>
      </c>
      <c r="B85" t="s">
        <v>67</v>
      </c>
      <c r="C85" t="s">
        <v>68</v>
      </c>
      <c r="D85" t="s">
        <v>17</v>
      </c>
      <c r="E85" t="s">
        <v>18</v>
      </c>
      <c r="G85" t="s">
        <v>19</v>
      </c>
      <c r="H85">
        <v>20</v>
      </c>
      <c r="I85">
        <v>21</v>
      </c>
      <c r="J85">
        <v>17.5</v>
      </c>
      <c r="K85">
        <v>245</v>
      </c>
      <c r="L85">
        <v>200</v>
      </c>
      <c r="M85" t="s">
        <v>20</v>
      </c>
      <c r="N85" t="s">
        <v>22</v>
      </c>
      <c r="O85" t="s">
        <v>60</v>
      </c>
      <c r="P85">
        <v>0</v>
      </c>
      <c r="Q85">
        <v>17.5</v>
      </c>
    </row>
    <row r="86" spans="1:17">
      <c r="A86">
        <v>1387</v>
      </c>
      <c r="B86" t="s">
        <v>67</v>
      </c>
      <c r="C86" t="s">
        <v>68</v>
      </c>
      <c r="D86" t="s">
        <v>17</v>
      </c>
      <c r="E86" t="s">
        <v>18</v>
      </c>
      <c r="G86" t="s">
        <v>19</v>
      </c>
      <c r="H86">
        <v>20</v>
      </c>
      <c r="I86">
        <v>21</v>
      </c>
      <c r="J86">
        <v>17.5</v>
      </c>
      <c r="K86">
        <v>245</v>
      </c>
      <c r="L86">
        <v>200</v>
      </c>
      <c r="M86" t="s">
        <v>20</v>
      </c>
      <c r="N86" t="s">
        <v>22</v>
      </c>
      <c r="O86" t="s">
        <v>61</v>
      </c>
      <c r="P86">
        <v>0</v>
      </c>
      <c r="Q86">
        <v>17.5</v>
      </c>
    </row>
    <row r="87" spans="1:17">
      <c r="A87">
        <v>1387</v>
      </c>
      <c r="B87" t="s">
        <v>67</v>
      </c>
      <c r="C87" t="s">
        <v>68</v>
      </c>
      <c r="D87" t="s">
        <v>17</v>
      </c>
      <c r="E87" t="s">
        <v>18</v>
      </c>
      <c r="G87" t="s">
        <v>19</v>
      </c>
      <c r="H87">
        <v>20</v>
      </c>
      <c r="I87">
        <v>21</v>
      </c>
      <c r="J87">
        <v>17.5</v>
      </c>
      <c r="K87">
        <v>245</v>
      </c>
      <c r="L87">
        <v>200</v>
      </c>
      <c r="M87" t="s">
        <v>20</v>
      </c>
      <c r="N87" t="s">
        <v>22</v>
      </c>
      <c r="O87" t="s">
        <v>62</v>
      </c>
      <c r="P87">
        <v>0</v>
      </c>
      <c r="Q87">
        <v>17.5</v>
      </c>
    </row>
    <row r="88" spans="1:17">
      <c r="A88">
        <v>1387</v>
      </c>
      <c r="B88" t="s">
        <v>67</v>
      </c>
      <c r="C88" t="s">
        <v>68</v>
      </c>
      <c r="D88" t="s">
        <v>17</v>
      </c>
      <c r="E88" t="s">
        <v>18</v>
      </c>
      <c r="G88" t="s">
        <v>19</v>
      </c>
      <c r="H88">
        <v>20</v>
      </c>
      <c r="I88">
        <v>21</v>
      </c>
      <c r="J88">
        <v>17.5</v>
      </c>
      <c r="K88">
        <v>245</v>
      </c>
      <c r="L88">
        <v>200</v>
      </c>
      <c r="M88" t="s">
        <v>20</v>
      </c>
      <c r="N88" t="s">
        <v>22</v>
      </c>
      <c r="O88" t="s">
        <v>63</v>
      </c>
      <c r="P88">
        <v>0</v>
      </c>
      <c r="Q88">
        <v>17.5</v>
      </c>
    </row>
    <row r="89" spans="1:17">
      <c r="A89">
        <v>1387</v>
      </c>
      <c r="B89" t="s">
        <v>67</v>
      </c>
      <c r="C89" t="s">
        <v>68</v>
      </c>
      <c r="D89" t="s">
        <v>17</v>
      </c>
      <c r="E89" t="s">
        <v>18</v>
      </c>
      <c r="G89" t="s">
        <v>19</v>
      </c>
      <c r="H89">
        <v>20</v>
      </c>
      <c r="I89">
        <v>21</v>
      </c>
      <c r="J89">
        <v>17.5</v>
      </c>
      <c r="K89">
        <v>245</v>
      </c>
      <c r="L89">
        <v>200</v>
      </c>
      <c r="M89" t="s">
        <v>20</v>
      </c>
      <c r="N89" t="s">
        <v>22</v>
      </c>
      <c r="O89" t="s">
        <v>64</v>
      </c>
      <c r="P89">
        <v>0</v>
      </c>
      <c r="Q89">
        <v>17.5</v>
      </c>
    </row>
    <row r="90" spans="1:17">
      <c r="A90">
        <v>1387</v>
      </c>
      <c r="B90" t="s">
        <v>67</v>
      </c>
      <c r="C90" t="s">
        <v>68</v>
      </c>
      <c r="D90" t="s">
        <v>17</v>
      </c>
      <c r="E90" t="s">
        <v>18</v>
      </c>
      <c r="G90" t="s">
        <v>19</v>
      </c>
      <c r="H90">
        <v>20</v>
      </c>
      <c r="I90">
        <v>21</v>
      </c>
      <c r="J90">
        <v>17.5</v>
      </c>
      <c r="K90">
        <v>245</v>
      </c>
      <c r="L90">
        <v>200</v>
      </c>
      <c r="M90" t="s">
        <v>20</v>
      </c>
      <c r="N90" t="s">
        <v>22</v>
      </c>
      <c r="O90" t="s">
        <v>65</v>
      </c>
      <c r="P90">
        <v>0</v>
      </c>
      <c r="Q90">
        <v>17.5</v>
      </c>
    </row>
    <row r="91" spans="1:17">
      <c r="A91">
        <v>1387</v>
      </c>
      <c r="B91" t="s">
        <v>67</v>
      </c>
      <c r="C91" t="s">
        <v>68</v>
      </c>
      <c r="D91" t="s">
        <v>17</v>
      </c>
      <c r="E91" t="s">
        <v>18</v>
      </c>
      <c r="G91" t="s">
        <v>19</v>
      </c>
      <c r="H91">
        <v>20</v>
      </c>
      <c r="I91">
        <v>21</v>
      </c>
      <c r="J91">
        <v>17.5</v>
      </c>
      <c r="K91">
        <v>245</v>
      </c>
      <c r="L91">
        <v>200</v>
      </c>
      <c r="M91" t="s">
        <v>20</v>
      </c>
      <c r="N91" t="s">
        <v>22</v>
      </c>
      <c r="O91" t="s">
        <v>66</v>
      </c>
      <c r="P91">
        <v>0</v>
      </c>
      <c r="Q91">
        <v>17.5</v>
      </c>
    </row>
    <row r="92" spans="1:17">
      <c r="A92">
        <v>891</v>
      </c>
      <c r="B92" t="s">
        <v>69</v>
      </c>
      <c r="C92" t="s">
        <v>70</v>
      </c>
      <c r="D92" t="s">
        <v>71</v>
      </c>
      <c r="E92" t="s">
        <v>72</v>
      </c>
      <c r="G92" t="s">
        <v>19</v>
      </c>
      <c r="H92">
        <v>20</v>
      </c>
      <c r="I92">
        <v>43.5</v>
      </c>
      <c r="J92">
        <v>36.25</v>
      </c>
      <c r="K92">
        <v>1015</v>
      </c>
      <c r="L92">
        <v>200</v>
      </c>
      <c r="M92" t="s">
        <v>20</v>
      </c>
      <c r="N92" t="s">
        <v>22</v>
      </c>
      <c r="O92" t="s">
        <v>21</v>
      </c>
      <c r="P92">
        <v>0</v>
      </c>
      <c r="Q92">
        <v>36.25</v>
      </c>
    </row>
    <row r="93" spans="1:17">
      <c r="A93">
        <v>891</v>
      </c>
      <c r="B93" t="s">
        <v>69</v>
      </c>
      <c r="C93" t="s">
        <v>70</v>
      </c>
      <c r="D93" t="s">
        <v>71</v>
      </c>
      <c r="E93" t="s">
        <v>72</v>
      </c>
      <c r="G93" t="s">
        <v>19</v>
      </c>
      <c r="H93">
        <v>20</v>
      </c>
      <c r="I93">
        <v>43.5</v>
      </c>
      <c r="J93">
        <v>36.25</v>
      </c>
      <c r="K93">
        <v>1015</v>
      </c>
      <c r="L93">
        <v>200</v>
      </c>
      <c r="M93" t="s">
        <v>20</v>
      </c>
      <c r="N93" t="s">
        <v>22</v>
      </c>
      <c r="O93" t="s">
        <v>23</v>
      </c>
      <c r="P93">
        <v>0</v>
      </c>
      <c r="Q93">
        <v>36.25</v>
      </c>
    </row>
    <row r="94" spans="1:17">
      <c r="A94">
        <v>891</v>
      </c>
      <c r="B94" t="s">
        <v>69</v>
      </c>
      <c r="C94" t="s">
        <v>70</v>
      </c>
      <c r="D94" t="s">
        <v>71</v>
      </c>
      <c r="E94" t="s">
        <v>72</v>
      </c>
      <c r="G94" t="s">
        <v>19</v>
      </c>
      <c r="H94">
        <v>20</v>
      </c>
      <c r="I94">
        <v>43.5</v>
      </c>
      <c r="J94">
        <v>36.25</v>
      </c>
      <c r="K94">
        <v>1015</v>
      </c>
      <c r="L94">
        <v>200</v>
      </c>
      <c r="M94" t="s">
        <v>20</v>
      </c>
      <c r="N94" t="s">
        <v>22</v>
      </c>
      <c r="O94" t="s">
        <v>24</v>
      </c>
      <c r="P94">
        <v>50</v>
      </c>
      <c r="Q94">
        <v>18.125</v>
      </c>
    </row>
    <row r="95" spans="1:17">
      <c r="A95">
        <v>891</v>
      </c>
      <c r="B95" t="s">
        <v>69</v>
      </c>
      <c r="C95" t="s">
        <v>70</v>
      </c>
      <c r="D95" t="s">
        <v>71</v>
      </c>
      <c r="E95" t="s">
        <v>72</v>
      </c>
      <c r="G95" t="s">
        <v>19</v>
      </c>
      <c r="H95">
        <v>20</v>
      </c>
      <c r="I95">
        <v>43.5</v>
      </c>
      <c r="J95">
        <v>36.25</v>
      </c>
      <c r="K95">
        <v>1015</v>
      </c>
      <c r="L95">
        <v>200</v>
      </c>
      <c r="M95" t="s">
        <v>20</v>
      </c>
      <c r="N95" t="s">
        <v>22</v>
      </c>
      <c r="O95" t="s">
        <v>25</v>
      </c>
      <c r="P95">
        <v>0</v>
      </c>
      <c r="Q95">
        <v>36.25</v>
      </c>
    </row>
    <row r="96" spans="1:17">
      <c r="A96">
        <v>891</v>
      </c>
      <c r="B96" t="s">
        <v>69</v>
      </c>
      <c r="C96" t="s">
        <v>70</v>
      </c>
      <c r="D96" t="s">
        <v>71</v>
      </c>
      <c r="E96" t="s">
        <v>72</v>
      </c>
      <c r="G96" t="s">
        <v>19</v>
      </c>
      <c r="H96">
        <v>20</v>
      </c>
      <c r="I96">
        <v>43.5</v>
      </c>
      <c r="J96">
        <v>36.25</v>
      </c>
      <c r="K96">
        <v>1015</v>
      </c>
      <c r="L96">
        <v>200</v>
      </c>
      <c r="M96" t="s">
        <v>20</v>
      </c>
      <c r="N96" t="s">
        <v>22</v>
      </c>
      <c r="O96" t="s">
        <v>26</v>
      </c>
      <c r="P96">
        <v>0</v>
      </c>
      <c r="Q96">
        <v>36.25</v>
      </c>
    </row>
    <row r="97" spans="1:17">
      <c r="A97">
        <v>891</v>
      </c>
      <c r="B97" t="s">
        <v>69</v>
      </c>
      <c r="C97" t="s">
        <v>70</v>
      </c>
      <c r="D97" t="s">
        <v>71</v>
      </c>
      <c r="E97" t="s">
        <v>72</v>
      </c>
      <c r="G97" t="s">
        <v>19</v>
      </c>
      <c r="H97">
        <v>20</v>
      </c>
      <c r="I97">
        <v>43.5</v>
      </c>
      <c r="J97">
        <v>36.25</v>
      </c>
      <c r="K97">
        <v>1015</v>
      </c>
      <c r="L97">
        <v>200</v>
      </c>
      <c r="M97" t="s">
        <v>20</v>
      </c>
      <c r="N97" t="s">
        <v>22</v>
      </c>
      <c r="O97" t="s">
        <v>27</v>
      </c>
      <c r="P97">
        <v>0</v>
      </c>
      <c r="Q97">
        <v>36.25</v>
      </c>
    </row>
    <row r="98" spans="1:17">
      <c r="A98">
        <v>891</v>
      </c>
      <c r="B98" t="s">
        <v>69</v>
      </c>
      <c r="C98" t="s">
        <v>70</v>
      </c>
      <c r="D98" t="s">
        <v>71</v>
      </c>
      <c r="E98" t="s">
        <v>72</v>
      </c>
      <c r="G98" t="s">
        <v>19</v>
      </c>
      <c r="H98">
        <v>20</v>
      </c>
      <c r="I98">
        <v>43.5</v>
      </c>
      <c r="J98">
        <v>36.25</v>
      </c>
      <c r="K98">
        <v>1015</v>
      </c>
      <c r="L98">
        <v>200</v>
      </c>
      <c r="M98" t="s">
        <v>20</v>
      </c>
      <c r="N98" t="s">
        <v>22</v>
      </c>
      <c r="O98" t="s">
        <v>28</v>
      </c>
      <c r="P98">
        <v>0</v>
      </c>
      <c r="Q98">
        <v>36.25</v>
      </c>
    </row>
    <row r="99" spans="1:17">
      <c r="A99">
        <v>891</v>
      </c>
      <c r="B99" t="s">
        <v>69</v>
      </c>
      <c r="C99" t="s">
        <v>70</v>
      </c>
      <c r="D99" t="s">
        <v>71</v>
      </c>
      <c r="E99" t="s">
        <v>72</v>
      </c>
      <c r="G99" t="s">
        <v>19</v>
      </c>
      <c r="H99">
        <v>20</v>
      </c>
      <c r="I99">
        <v>43.5</v>
      </c>
      <c r="J99">
        <v>36.25</v>
      </c>
      <c r="K99">
        <v>1015</v>
      </c>
      <c r="L99">
        <v>200</v>
      </c>
      <c r="M99" t="s">
        <v>20</v>
      </c>
      <c r="N99" t="s">
        <v>22</v>
      </c>
      <c r="O99" t="s">
        <v>29</v>
      </c>
      <c r="P99">
        <v>0</v>
      </c>
      <c r="Q99">
        <v>36.25</v>
      </c>
    </row>
    <row r="100" spans="1:17">
      <c r="A100">
        <v>891</v>
      </c>
      <c r="B100" t="s">
        <v>69</v>
      </c>
      <c r="C100" t="s">
        <v>70</v>
      </c>
      <c r="D100" t="s">
        <v>71</v>
      </c>
      <c r="E100" t="s">
        <v>72</v>
      </c>
      <c r="G100" t="s">
        <v>19</v>
      </c>
      <c r="H100">
        <v>20</v>
      </c>
      <c r="I100">
        <v>43.5</v>
      </c>
      <c r="J100">
        <v>36.25</v>
      </c>
      <c r="K100">
        <v>1015</v>
      </c>
      <c r="L100">
        <v>200</v>
      </c>
      <c r="M100" t="s">
        <v>20</v>
      </c>
      <c r="N100" t="s">
        <v>22</v>
      </c>
      <c r="O100" t="s">
        <v>30</v>
      </c>
      <c r="P100">
        <v>0</v>
      </c>
      <c r="Q100">
        <v>36.25</v>
      </c>
    </row>
    <row r="101" spans="1:17">
      <c r="A101">
        <v>891</v>
      </c>
      <c r="B101" t="s">
        <v>69</v>
      </c>
      <c r="C101" t="s">
        <v>70</v>
      </c>
      <c r="D101" t="s">
        <v>71</v>
      </c>
      <c r="E101" t="s">
        <v>72</v>
      </c>
      <c r="G101" t="s">
        <v>19</v>
      </c>
      <c r="H101">
        <v>20</v>
      </c>
      <c r="I101">
        <v>43.5</v>
      </c>
      <c r="J101">
        <v>36.25</v>
      </c>
      <c r="K101">
        <v>1015</v>
      </c>
      <c r="L101">
        <v>200</v>
      </c>
      <c r="M101" t="s">
        <v>20</v>
      </c>
      <c r="N101" t="s">
        <v>22</v>
      </c>
      <c r="O101" t="s">
        <v>31</v>
      </c>
      <c r="P101">
        <v>0</v>
      </c>
      <c r="Q101">
        <v>36.25</v>
      </c>
    </row>
    <row r="102" spans="1:17">
      <c r="A102">
        <v>891</v>
      </c>
      <c r="B102" t="s">
        <v>69</v>
      </c>
      <c r="C102" t="s">
        <v>70</v>
      </c>
      <c r="D102" t="s">
        <v>71</v>
      </c>
      <c r="E102" t="s">
        <v>72</v>
      </c>
      <c r="G102" t="s">
        <v>19</v>
      </c>
      <c r="H102">
        <v>20</v>
      </c>
      <c r="I102">
        <v>43.5</v>
      </c>
      <c r="J102">
        <v>36.25</v>
      </c>
      <c r="K102">
        <v>1015</v>
      </c>
      <c r="L102">
        <v>200</v>
      </c>
      <c r="M102" t="s">
        <v>20</v>
      </c>
      <c r="N102" t="s">
        <v>22</v>
      </c>
      <c r="O102" t="s">
        <v>32</v>
      </c>
      <c r="P102">
        <v>0</v>
      </c>
      <c r="Q102">
        <v>36.25</v>
      </c>
    </row>
    <row r="103" spans="1:17">
      <c r="A103">
        <v>891</v>
      </c>
      <c r="B103" t="s">
        <v>69</v>
      </c>
      <c r="C103" t="s">
        <v>70</v>
      </c>
      <c r="D103" t="s">
        <v>71</v>
      </c>
      <c r="E103" t="s">
        <v>72</v>
      </c>
      <c r="G103" t="s">
        <v>19</v>
      </c>
      <c r="H103">
        <v>20</v>
      </c>
      <c r="I103">
        <v>43.5</v>
      </c>
      <c r="J103">
        <v>36.25</v>
      </c>
      <c r="K103">
        <v>1015</v>
      </c>
      <c r="L103">
        <v>200</v>
      </c>
      <c r="M103" t="s">
        <v>20</v>
      </c>
      <c r="N103" t="s">
        <v>22</v>
      </c>
      <c r="O103" t="s">
        <v>33</v>
      </c>
      <c r="P103">
        <v>0</v>
      </c>
      <c r="Q103">
        <v>36.25</v>
      </c>
    </row>
    <row r="104" spans="1:17">
      <c r="A104">
        <v>891</v>
      </c>
      <c r="B104" t="s">
        <v>69</v>
      </c>
      <c r="C104" t="s">
        <v>70</v>
      </c>
      <c r="D104" t="s">
        <v>71</v>
      </c>
      <c r="E104" t="s">
        <v>72</v>
      </c>
      <c r="G104" t="s">
        <v>19</v>
      </c>
      <c r="H104">
        <v>20</v>
      </c>
      <c r="I104">
        <v>43.5</v>
      </c>
      <c r="J104">
        <v>36.25</v>
      </c>
      <c r="K104">
        <v>1015</v>
      </c>
      <c r="L104">
        <v>200</v>
      </c>
      <c r="M104" t="s">
        <v>20</v>
      </c>
      <c r="N104" t="s">
        <v>22</v>
      </c>
      <c r="O104" t="s">
        <v>34</v>
      </c>
      <c r="P104">
        <v>0</v>
      </c>
      <c r="Q104">
        <v>36.25</v>
      </c>
    </row>
    <row r="105" spans="1:17">
      <c r="A105">
        <v>891</v>
      </c>
      <c r="B105" t="s">
        <v>69</v>
      </c>
      <c r="C105" t="s">
        <v>70</v>
      </c>
      <c r="D105" t="s">
        <v>71</v>
      </c>
      <c r="E105" t="s">
        <v>72</v>
      </c>
      <c r="G105" t="s">
        <v>19</v>
      </c>
      <c r="H105">
        <v>20</v>
      </c>
      <c r="I105">
        <v>43.5</v>
      </c>
      <c r="J105">
        <v>36.25</v>
      </c>
      <c r="K105">
        <v>1015</v>
      </c>
      <c r="L105">
        <v>200</v>
      </c>
      <c r="M105" t="s">
        <v>20</v>
      </c>
      <c r="N105" t="s">
        <v>22</v>
      </c>
      <c r="O105" t="s">
        <v>35</v>
      </c>
      <c r="P105">
        <v>0</v>
      </c>
      <c r="Q105">
        <v>36.25</v>
      </c>
    </row>
    <row r="106" spans="1:17">
      <c r="A106">
        <v>891</v>
      </c>
      <c r="B106" t="s">
        <v>69</v>
      </c>
      <c r="C106" t="s">
        <v>70</v>
      </c>
      <c r="D106" t="s">
        <v>71</v>
      </c>
      <c r="E106" t="s">
        <v>72</v>
      </c>
      <c r="G106" t="s">
        <v>19</v>
      </c>
      <c r="H106">
        <v>20</v>
      </c>
      <c r="I106">
        <v>43.5</v>
      </c>
      <c r="J106">
        <v>36.25</v>
      </c>
      <c r="K106">
        <v>1015</v>
      </c>
      <c r="L106">
        <v>200</v>
      </c>
      <c r="M106" t="s">
        <v>20</v>
      </c>
      <c r="N106" t="s">
        <v>22</v>
      </c>
      <c r="O106" t="s">
        <v>36</v>
      </c>
      <c r="P106">
        <v>0</v>
      </c>
      <c r="Q106">
        <v>36.25</v>
      </c>
    </row>
    <row r="107" spans="1:17">
      <c r="A107">
        <v>891</v>
      </c>
      <c r="B107" t="s">
        <v>69</v>
      </c>
      <c r="C107" t="s">
        <v>70</v>
      </c>
      <c r="D107" t="s">
        <v>71</v>
      </c>
      <c r="E107" t="s">
        <v>72</v>
      </c>
      <c r="G107" t="s">
        <v>19</v>
      </c>
      <c r="H107">
        <v>20</v>
      </c>
      <c r="I107">
        <v>43.5</v>
      </c>
      <c r="J107">
        <v>36.25</v>
      </c>
      <c r="K107">
        <v>1015</v>
      </c>
      <c r="L107">
        <v>200</v>
      </c>
      <c r="M107" t="s">
        <v>20</v>
      </c>
      <c r="N107" t="s">
        <v>22</v>
      </c>
      <c r="O107" t="s">
        <v>37</v>
      </c>
      <c r="P107">
        <v>0</v>
      </c>
      <c r="Q107">
        <v>36.25</v>
      </c>
    </row>
    <row r="108" spans="1:17">
      <c r="A108">
        <v>891</v>
      </c>
      <c r="B108" t="s">
        <v>69</v>
      </c>
      <c r="C108" t="s">
        <v>70</v>
      </c>
      <c r="D108" t="s">
        <v>71</v>
      </c>
      <c r="E108" t="s">
        <v>72</v>
      </c>
      <c r="G108" t="s">
        <v>19</v>
      </c>
      <c r="H108">
        <v>20</v>
      </c>
      <c r="I108">
        <v>43.5</v>
      </c>
      <c r="J108">
        <v>36.25</v>
      </c>
      <c r="K108">
        <v>1015</v>
      </c>
      <c r="L108">
        <v>200</v>
      </c>
      <c r="M108" t="s">
        <v>20</v>
      </c>
      <c r="N108" t="s">
        <v>22</v>
      </c>
      <c r="O108" t="s">
        <v>38</v>
      </c>
      <c r="P108">
        <v>0</v>
      </c>
      <c r="Q108">
        <v>36.25</v>
      </c>
    </row>
    <row r="109" spans="1:17">
      <c r="A109">
        <v>891</v>
      </c>
      <c r="B109" t="s">
        <v>69</v>
      </c>
      <c r="C109" t="s">
        <v>70</v>
      </c>
      <c r="D109" t="s">
        <v>71</v>
      </c>
      <c r="E109" t="s">
        <v>72</v>
      </c>
      <c r="G109" t="s">
        <v>19</v>
      </c>
      <c r="H109">
        <v>20</v>
      </c>
      <c r="I109">
        <v>43.5</v>
      </c>
      <c r="J109">
        <v>36.25</v>
      </c>
      <c r="K109">
        <v>1015</v>
      </c>
      <c r="L109">
        <v>200</v>
      </c>
      <c r="M109" t="s">
        <v>20</v>
      </c>
      <c r="N109" t="s">
        <v>22</v>
      </c>
      <c r="O109" t="s">
        <v>39</v>
      </c>
      <c r="P109">
        <v>0</v>
      </c>
      <c r="Q109">
        <v>36.25</v>
      </c>
    </row>
    <row r="110" spans="1:17">
      <c r="A110">
        <v>891</v>
      </c>
      <c r="B110" t="s">
        <v>69</v>
      </c>
      <c r="C110" t="s">
        <v>70</v>
      </c>
      <c r="D110" t="s">
        <v>71</v>
      </c>
      <c r="E110" t="s">
        <v>72</v>
      </c>
      <c r="G110" t="s">
        <v>19</v>
      </c>
      <c r="H110">
        <v>20</v>
      </c>
      <c r="I110">
        <v>43.5</v>
      </c>
      <c r="J110">
        <v>36.25</v>
      </c>
      <c r="K110">
        <v>1015</v>
      </c>
      <c r="L110">
        <v>200</v>
      </c>
      <c r="M110" t="s">
        <v>20</v>
      </c>
      <c r="N110" t="s">
        <v>22</v>
      </c>
      <c r="O110" t="s">
        <v>40</v>
      </c>
      <c r="P110">
        <v>0</v>
      </c>
      <c r="Q110">
        <v>36.25</v>
      </c>
    </row>
    <row r="111" spans="1:17">
      <c r="A111">
        <v>891</v>
      </c>
      <c r="B111" t="s">
        <v>69</v>
      </c>
      <c r="C111" t="s">
        <v>70</v>
      </c>
      <c r="D111" t="s">
        <v>71</v>
      </c>
      <c r="E111" t="s">
        <v>72</v>
      </c>
      <c r="G111" t="s">
        <v>19</v>
      </c>
      <c r="H111">
        <v>20</v>
      </c>
      <c r="I111">
        <v>43.5</v>
      </c>
      <c r="J111">
        <v>36.25</v>
      </c>
      <c r="K111">
        <v>1015</v>
      </c>
      <c r="L111">
        <v>200</v>
      </c>
      <c r="M111" t="s">
        <v>20</v>
      </c>
      <c r="N111" t="s">
        <v>22</v>
      </c>
      <c r="O111" t="s">
        <v>41</v>
      </c>
      <c r="P111">
        <v>0</v>
      </c>
      <c r="Q111">
        <v>36.25</v>
      </c>
    </row>
    <row r="112" spans="1:17">
      <c r="A112">
        <v>891</v>
      </c>
      <c r="B112" t="s">
        <v>69</v>
      </c>
      <c r="C112" t="s">
        <v>70</v>
      </c>
      <c r="D112" t="s">
        <v>71</v>
      </c>
      <c r="E112" t="s">
        <v>72</v>
      </c>
      <c r="G112" t="s">
        <v>19</v>
      </c>
      <c r="H112">
        <v>20</v>
      </c>
      <c r="I112">
        <v>43.5</v>
      </c>
      <c r="J112">
        <v>36.25</v>
      </c>
      <c r="K112">
        <v>1015</v>
      </c>
      <c r="L112">
        <v>200</v>
      </c>
      <c r="M112" t="s">
        <v>20</v>
      </c>
      <c r="N112" t="s">
        <v>22</v>
      </c>
      <c r="O112" t="s">
        <v>42</v>
      </c>
      <c r="P112">
        <v>0</v>
      </c>
      <c r="Q112">
        <v>36.25</v>
      </c>
    </row>
    <row r="113" spans="1:17">
      <c r="A113">
        <v>891</v>
      </c>
      <c r="B113" t="s">
        <v>69</v>
      </c>
      <c r="C113" t="s">
        <v>70</v>
      </c>
      <c r="D113" t="s">
        <v>71</v>
      </c>
      <c r="E113" t="s">
        <v>72</v>
      </c>
      <c r="G113" t="s">
        <v>19</v>
      </c>
      <c r="H113">
        <v>20</v>
      </c>
      <c r="I113">
        <v>43.5</v>
      </c>
      <c r="J113">
        <v>36.25</v>
      </c>
      <c r="K113">
        <v>1015</v>
      </c>
      <c r="L113">
        <v>200</v>
      </c>
      <c r="M113" t="s">
        <v>20</v>
      </c>
      <c r="N113" t="s">
        <v>22</v>
      </c>
      <c r="O113" t="s">
        <v>43</v>
      </c>
      <c r="P113">
        <v>0</v>
      </c>
      <c r="Q113">
        <v>36.25</v>
      </c>
    </row>
    <row r="114" spans="1:17">
      <c r="A114">
        <v>891</v>
      </c>
      <c r="B114" t="s">
        <v>69</v>
      </c>
      <c r="C114" t="s">
        <v>70</v>
      </c>
      <c r="D114" t="s">
        <v>71</v>
      </c>
      <c r="E114" t="s">
        <v>72</v>
      </c>
      <c r="G114" t="s">
        <v>19</v>
      </c>
      <c r="H114">
        <v>20</v>
      </c>
      <c r="I114">
        <v>43.5</v>
      </c>
      <c r="J114">
        <v>36.25</v>
      </c>
      <c r="K114">
        <v>1015</v>
      </c>
      <c r="L114">
        <v>200</v>
      </c>
      <c r="M114" t="s">
        <v>20</v>
      </c>
      <c r="N114" t="s">
        <v>22</v>
      </c>
      <c r="O114" t="s">
        <v>44</v>
      </c>
      <c r="P114">
        <v>0</v>
      </c>
      <c r="Q114">
        <v>36.25</v>
      </c>
    </row>
    <row r="115" spans="1:17">
      <c r="A115">
        <v>891</v>
      </c>
      <c r="B115" t="s">
        <v>69</v>
      </c>
      <c r="C115" t="s">
        <v>70</v>
      </c>
      <c r="D115" t="s">
        <v>71</v>
      </c>
      <c r="E115" t="s">
        <v>72</v>
      </c>
      <c r="G115" t="s">
        <v>19</v>
      </c>
      <c r="H115">
        <v>20</v>
      </c>
      <c r="I115">
        <v>43.5</v>
      </c>
      <c r="J115">
        <v>36.25</v>
      </c>
      <c r="K115">
        <v>1015</v>
      </c>
      <c r="L115">
        <v>200</v>
      </c>
      <c r="M115" t="s">
        <v>20</v>
      </c>
      <c r="N115" t="s">
        <v>22</v>
      </c>
      <c r="O115" t="s">
        <v>45</v>
      </c>
      <c r="P115">
        <v>0</v>
      </c>
      <c r="Q115">
        <v>36.25</v>
      </c>
    </row>
    <row r="116" spans="1:17">
      <c r="A116">
        <v>891</v>
      </c>
      <c r="B116" t="s">
        <v>69</v>
      </c>
      <c r="C116" t="s">
        <v>70</v>
      </c>
      <c r="D116" t="s">
        <v>71</v>
      </c>
      <c r="E116" t="s">
        <v>72</v>
      </c>
      <c r="G116" t="s">
        <v>19</v>
      </c>
      <c r="H116">
        <v>20</v>
      </c>
      <c r="I116">
        <v>43.5</v>
      </c>
      <c r="J116">
        <v>36.25</v>
      </c>
      <c r="K116">
        <v>1015</v>
      </c>
      <c r="L116">
        <v>200</v>
      </c>
      <c r="M116" t="s">
        <v>20</v>
      </c>
      <c r="N116" t="s">
        <v>22</v>
      </c>
      <c r="O116" t="s">
        <v>46</v>
      </c>
      <c r="P116">
        <v>0</v>
      </c>
      <c r="Q116">
        <v>36.25</v>
      </c>
    </row>
    <row r="117" spans="1:17">
      <c r="A117">
        <v>891</v>
      </c>
      <c r="B117" t="s">
        <v>69</v>
      </c>
      <c r="C117" t="s">
        <v>70</v>
      </c>
      <c r="D117" t="s">
        <v>71</v>
      </c>
      <c r="E117" t="s">
        <v>72</v>
      </c>
      <c r="G117" t="s">
        <v>19</v>
      </c>
      <c r="H117">
        <v>20</v>
      </c>
      <c r="I117">
        <v>43.5</v>
      </c>
      <c r="J117">
        <v>36.25</v>
      </c>
      <c r="K117">
        <v>1015</v>
      </c>
      <c r="L117">
        <v>200</v>
      </c>
      <c r="M117" t="s">
        <v>20</v>
      </c>
      <c r="N117" t="s">
        <v>22</v>
      </c>
      <c r="O117" t="s">
        <v>47</v>
      </c>
      <c r="P117">
        <v>0</v>
      </c>
      <c r="Q117">
        <v>36.25</v>
      </c>
    </row>
    <row r="118" spans="1:17">
      <c r="A118">
        <v>891</v>
      </c>
      <c r="B118" t="s">
        <v>69</v>
      </c>
      <c r="C118" t="s">
        <v>70</v>
      </c>
      <c r="D118" t="s">
        <v>71</v>
      </c>
      <c r="E118" t="s">
        <v>72</v>
      </c>
      <c r="G118" t="s">
        <v>19</v>
      </c>
      <c r="H118">
        <v>20</v>
      </c>
      <c r="I118">
        <v>43.5</v>
      </c>
      <c r="J118">
        <v>36.25</v>
      </c>
      <c r="K118">
        <v>1015</v>
      </c>
      <c r="L118">
        <v>200</v>
      </c>
      <c r="M118" t="s">
        <v>20</v>
      </c>
      <c r="N118" t="s">
        <v>22</v>
      </c>
      <c r="O118" t="s">
        <v>48</v>
      </c>
      <c r="P118">
        <v>0</v>
      </c>
      <c r="Q118">
        <v>36.25</v>
      </c>
    </row>
    <row r="119" spans="1:17">
      <c r="A119">
        <v>891</v>
      </c>
      <c r="B119" t="s">
        <v>69</v>
      </c>
      <c r="C119" t="s">
        <v>70</v>
      </c>
      <c r="D119" t="s">
        <v>71</v>
      </c>
      <c r="E119" t="s">
        <v>72</v>
      </c>
      <c r="G119" t="s">
        <v>19</v>
      </c>
      <c r="H119">
        <v>20</v>
      </c>
      <c r="I119">
        <v>43.5</v>
      </c>
      <c r="J119">
        <v>36.25</v>
      </c>
      <c r="K119">
        <v>1015</v>
      </c>
      <c r="L119">
        <v>200</v>
      </c>
      <c r="M119" t="s">
        <v>20</v>
      </c>
      <c r="N119" t="s">
        <v>22</v>
      </c>
      <c r="O119" t="s">
        <v>49</v>
      </c>
      <c r="P119">
        <v>0</v>
      </c>
      <c r="Q119">
        <v>36.25</v>
      </c>
    </row>
    <row r="120" spans="1:17">
      <c r="A120">
        <v>891</v>
      </c>
      <c r="B120" t="s">
        <v>69</v>
      </c>
      <c r="C120" t="s">
        <v>70</v>
      </c>
      <c r="D120" t="s">
        <v>71</v>
      </c>
      <c r="E120" t="s">
        <v>72</v>
      </c>
      <c r="G120" t="s">
        <v>19</v>
      </c>
      <c r="H120">
        <v>20</v>
      </c>
      <c r="I120">
        <v>43.5</v>
      </c>
      <c r="J120">
        <v>36.25</v>
      </c>
      <c r="K120">
        <v>1015</v>
      </c>
      <c r="L120">
        <v>200</v>
      </c>
      <c r="M120" t="s">
        <v>20</v>
      </c>
      <c r="N120" t="s">
        <v>22</v>
      </c>
      <c r="O120" t="s">
        <v>50</v>
      </c>
      <c r="P120">
        <v>0</v>
      </c>
      <c r="Q120">
        <v>36.25</v>
      </c>
    </row>
    <row r="121" spans="1:17">
      <c r="A121">
        <v>891</v>
      </c>
      <c r="B121" t="s">
        <v>69</v>
      </c>
      <c r="C121" t="s">
        <v>70</v>
      </c>
      <c r="D121" t="s">
        <v>71</v>
      </c>
      <c r="E121" t="s">
        <v>72</v>
      </c>
      <c r="G121" t="s">
        <v>19</v>
      </c>
      <c r="H121">
        <v>20</v>
      </c>
      <c r="I121">
        <v>43.5</v>
      </c>
      <c r="J121">
        <v>36.25</v>
      </c>
      <c r="K121">
        <v>1015</v>
      </c>
      <c r="L121">
        <v>200</v>
      </c>
      <c r="M121" t="s">
        <v>20</v>
      </c>
      <c r="N121" t="s">
        <v>22</v>
      </c>
      <c r="O121" t="s">
        <v>51</v>
      </c>
      <c r="P121">
        <v>0</v>
      </c>
      <c r="Q121">
        <v>36.25</v>
      </c>
    </row>
    <row r="122" spans="1:17">
      <c r="A122">
        <v>891</v>
      </c>
      <c r="B122" t="s">
        <v>69</v>
      </c>
      <c r="C122" t="s">
        <v>70</v>
      </c>
      <c r="D122" t="s">
        <v>71</v>
      </c>
      <c r="E122" t="s">
        <v>72</v>
      </c>
      <c r="G122" t="s">
        <v>19</v>
      </c>
      <c r="H122">
        <v>20</v>
      </c>
      <c r="I122">
        <v>43.5</v>
      </c>
      <c r="J122">
        <v>36.25</v>
      </c>
      <c r="K122">
        <v>1015</v>
      </c>
      <c r="L122">
        <v>200</v>
      </c>
      <c r="M122" t="s">
        <v>20</v>
      </c>
      <c r="N122" t="s">
        <v>22</v>
      </c>
      <c r="O122" t="s">
        <v>52</v>
      </c>
      <c r="P122">
        <v>0</v>
      </c>
      <c r="Q122">
        <v>36.25</v>
      </c>
    </row>
    <row r="123" spans="1:17">
      <c r="A123">
        <v>891</v>
      </c>
      <c r="B123" t="s">
        <v>69</v>
      </c>
      <c r="C123" t="s">
        <v>70</v>
      </c>
      <c r="D123" t="s">
        <v>71</v>
      </c>
      <c r="E123" t="s">
        <v>72</v>
      </c>
      <c r="G123" t="s">
        <v>19</v>
      </c>
      <c r="H123">
        <v>20</v>
      </c>
      <c r="I123">
        <v>43.5</v>
      </c>
      <c r="J123">
        <v>36.25</v>
      </c>
      <c r="K123">
        <v>1015</v>
      </c>
      <c r="L123">
        <v>200</v>
      </c>
      <c r="M123" t="s">
        <v>20</v>
      </c>
      <c r="N123" t="s">
        <v>22</v>
      </c>
      <c r="O123" t="s">
        <v>53</v>
      </c>
      <c r="P123">
        <v>0</v>
      </c>
      <c r="Q123">
        <v>36.25</v>
      </c>
    </row>
    <row r="124" spans="1:17">
      <c r="A124">
        <v>891</v>
      </c>
      <c r="B124" t="s">
        <v>69</v>
      </c>
      <c r="C124" t="s">
        <v>70</v>
      </c>
      <c r="D124" t="s">
        <v>71</v>
      </c>
      <c r="E124" t="s">
        <v>72</v>
      </c>
      <c r="G124" t="s">
        <v>19</v>
      </c>
      <c r="H124">
        <v>20</v>
      </c>
      <c r="I124">
        <v>43.5</v>
      </c>
      <c r="J124">
        <v>36.25</v>
      </c>
      <c r="K124">
        <v>1015</v>
      </c>
      <c r="L124">
        <v>200</v>
      </c>
      <c r="M124" t="s">
        <v>20</v>
      </c>
      <c r="N124" t="s">
        <v>22</v>
      </c>
      <c r="O124" t="s">
        <v>54</v>
      </c>
      <c r="P124">
        <v>0</v>
      </c>
      <c r="Q124">
        <v>36.25</v>
      </c>
    </row>
    <row r="125" spans="1:17">
      <c r="A125">
        <v>891</v>
      </c>
      <c r="B125" t="s">
        <v>69</v>
      </c>
      <c r="C125" t="s">
        <v>70</v>
      </c>
      <c r="D125" t="s">
        <v>71</v>
      </c>
      <c r="E125" t="s">
        <v>72</v>
      </c>
      <c r="G125" t="s">
        <v>19</v>
      </c>
      <c r="H125">
        <v>20</v>
      </c>
      <c r="I125">
        <v>43.5</v>
      </c>
      <c r="J125">
        <v>36.25</v>
      </c>
      <c r="K125">
        <v>1015</v>
      </c>
      <c r="L125">
        <v>200</v>
      </c>
      <c r="M125" t="s">
        <v>20</v>
      </c>
      <c r="N125" t="s">
        <v>22</v>
      </c>
      <c r="O125" t="s">
        <v>55</v>
      </c>
      <c r="P125">
        <v>0</v>
      </c>
      <c r="Q125">
        <v>36.25</v>
      </c>
    </row>
    <row r="126" spans="1:17">
      <c r="A126">
        <v>891</v>
      </c>
      <c r="B126" t="s">
        <v>69</v>
      </c>
      <c r="C126" t="s">
        <v>70</v>
      </c>
      <c r="D126" t="s">
        <v>71</v>
      </c>
      <c r="E126" t="s">
        <v>72</v>
      </c>
      <c r="G126" t="s">
        <v>19</v>
      </c>
      <c r="H126">
        <v>20</v>
      </c>
      <c r="I126">
        <v>43.5</v>
      </c>
      <c r="J126">
        <v>36.25</v>
      </c>
      <c r="K126">
        <v>1015</v>
      </c>
      <c r="L126">
        <v>200</v>
      </c>
      <c r="M126" t="s">
        <v>20</v>
      </c>
      <c r="N126" t="s">
        <v>22</v>
      </c>
      <c r="O126" t="s">
        <v>56</v>
      </c>
      <c r="P126">
        <v>0</v>
      </c>
      <c r="Q126">
        <v>36.25</v>
      </c>
    </row>
    <row r="127" spans="1:17">
      <c r="A127">
        <v>891</v>
      </c>
      <c r="B127" t="s">
        <v>69</v>
      </c>
      <c r="C127" t="s">
        <v>70</v>
      </c>
      <c r="D127" t="s">
        <v>71</v>
      </c>
      <c r="E127" t="s">
        <v>72</v>
      </c>
      <c r="G127" t="s">
        <v>19</v>
      </c>
      <c r="H127">
        <v>20</v>
      </c>
      <c r="I127">
        <v>43.5</v>
      </c>
      <c r="J127">
        <v>36.25</v>
      </c>
      <c r="K127">
        <v>1015</v>
      </c>
      <c r="L127">
        <v>200</v>
      </c>
      <c r="M127" t="s">
        <v>20</v>
      </c>
      <c r="N127" t="s">
        <v>22</v>
      </c>
      <c r="O127" t="s">
        <v>57</v>
      </c>
      <c r="P127">
        <v>0</v>
      </c>
      <c r="Q127">
        <v>36.25</v>
      </c>
    </row>
    <row r="128" spans="1:17">
      <c r="A128">
        <v>891</v>
      </c>
      <c r="B128" t="s">
        <v>69</v>
      </c>
      <c r="C128" t="s">
        <v>70</v>
      </c>
      <c r="D128" t="s">
        <v>71</v>
      </c>
      <c r="E128" t="s">
        <v>72</v>
      </c>
      <c r="G128" t="s">
        <v>19</v>
      </c>
      <c r="H128">
        <v>20</v>
      </c>
      <c r="I128">
        <v>43.5</v>
      </c>
      <c r="J128">
        <v>36.25</v>
      </c>
      <c r="K128">
        <v>1015</v>
      </c>
      <c r="L128">
        <v>200</v>
      </c>
      <c r="M128" t="s">
        <v>20</v>
      </c>
      <c r="N128" t="s">
        <v>22</v>
      </c>
      <c r="O128" t="s">
        <v>58</v>
      </c>
      <c r="P128">
        <v>0</v>
      </c>
      <c r="Q128">
        <v>36.25</v>
      </c>
    </row>
    <row r="129" spans="1:17">
      <c r="A129">
        <v>891</v>
      </c>
      <c r="B129" t="s">
        <v>69</v>
      </c>
      <c r="C129" t="s">
        <v>70</v>
      </c>
      <c r="D129" t="s">
        <v>71</v>
      </c>
      <c r="E129" t="s">
        <v>72</v>
      </c>
      <c r="G129" t="s">
        <v>19</v>
      </c>
      <c r="H129">
        <v>20</v>
      </c>
      <c r="I129">
        <v>43.5</v>
      </c>
      <c r="J129">
        <v>36.25</v>
      </c>
      <c r="K129">
        <v>1015</v>
      </c>
      <c r="L129">
        <v>200</v>
      </c>
      <c r="M129" t="s">
        <v>20</v>
      </c>
      <c r="N129" t="s">
        <v>22</v>
      </c>
      <c r="O129" t="s">
        <v>59</v>
      </c>
      <c r="P129">
        <v>0</v>
      </c>
      <c r="Q129">
        <v>36.25</v>
      </c>
    </row>
    <row r="130" spans="1:17">
      <c r="A130">
        <v>891</v>
      </c>
      <c r="B130" t="s">
        <v>69</v>
      </c>
      <c r="C130" t="s">
        <v>70</v>
      </c>
      <c r="D130" t="s">
        <v>71</v>
      </c>
      <c r="E130" t="s">
        <v>72</v>
      </c>
      <c r="G130" t="s">
        <v>19</v>
      </c>
      <c r="H130">
        <v>20</v>
      </c>
      <c r="I130">
        <v>43.5</v>
      </c>
      <c r="J130">
        <v>36.25</v>
      </c>
      <c r="K130">
        <v>1015</v>
      </c>
      <c r="L130">
        <v>200</v>
      </c>
      <c r="M130" t="s">
        <v>20</v>
      </c>
      <c r="N130" t="s">
        <v>22</v>
      </c>
      <c r="O130" t="s">
        <v>60</v>
      </c>
      <c r="P130">
        <v>0</v>
      </c>
      <c r="Q130">
        <v>36.25</v>
      </c>
    </row>
    <row r="131" spans="1:17">
      <c r="A131">
        <v>891</v>
      </c>
      <c r="B131" t="s">
        <v>69</v>
      </c>
      <c r="C131" t="s">
        <v>70</v>
      </c>
      <c r="D131" t="s">
        <v>71</v>
      </c>
      <c r="E131" t="s">
        <v>72</v>
      </c>
      <c r="G131" t="s">
        <v>19</v>
      </c>
      <c r="H131">
        <v>20</v>
      </c>
      <c r="I131">
        <v>43.5</v>
      </c>
      <c r="J131">
        <v>36.25</v>
      </c>
      <c r="K131">
        <v>1015</v>
      </c>
      <c r="L131">
        <v>200</v>
      </c>
      <c r="M131" t="s">
        <v>20</v>
      </c>
      <c r="N131" t="s">
        <v>22</v>
      </c>
      <c r="O131" t="s">
        <v>61</v>
      </c>
      <c r="P131">
        <v>0</v>
      </c>
      <c r="Q131">
        <v>36.25</v>
      </c>
    </row>
    <row r="132" spans="1:17">
      <c r="A132">
        <v>891</v>
      </c>
      <c r="B132" t="s">
        <v>69</v>
      </c>
      <c r="C132" t="s">
        <v>70</v>
      </c>
      <c r="D132" t="s">
        <v>71</v>
      </c>
      <c r="E132" t="s">
        <v>72</v>
      </c>
      <c r="G132" t="s">
        <v>19</v>
      </c>
      <c r="H132">
        <v>20</v>
      </c>
      <c r="I132">
        <v>43.5</v>
      </c>
      <c r="J132">
        <v>36.25</v>
      </c>
      <c r="K132">
        <v>1015</v>
      </c>
      <c r="L132">
        <v>200</v>
      </c>
      <c r="M132" t="s">
        <v>20</v>
      </c>
      <c r="N132" t="s">
        <v>22</v>
      </c>
      <c r="O132" t="s">
        <v>62</v>
      </c>
      <c r="P132">
        <v>0</v>
      </c>
      <c r="Q132">
        <v>36.25</v>
      </c>
    </row>
    <row r="133" spans="1:17">
      <c r="A133">
        <v>891</v>
      </c>
      <c r="B133" t="s">
        <v>69</v>
      </c>
      <c r="C133" t="s">
        <v>70</v>
      </c>
      <c r="D133" t="s">
        <v>71</v>
      </c>
      <c r="E133" t="s">
        <v>72</v>
      </c>
      <c r="G133" t="s">
        <v>19</v>
      </c>
      <c r="H133">
        <v>20</v>
      </c>
      <c r="I133">
        <v>43.5</v>
      </c>
      <c r="J133">
        <v>36.25</v>
      </c>
      <c r="K133">
        <v>1015</v>
      </c>
      <c r="L133">
        <v>200</v>
      </c>
      <c r="M133" t="s">
        <v>20</v>
      </c>
      <c r="N133" t="s">
        <v>22</v>
      </c>
      <c r="O133" t="s">
        <v>63</v>
      </c>
      <c r="P133">
        <v>0</v>
      </c>
      <c r="Q133">
        <v>36.25</v>
      </c>
    </row>
    <row r="134" spans="1:17">
      <c r="A134">
        <v>891</v>
      </c>
      <c r="B134" t="s">
        <v>69</v>
      </c>
      <c r="C134" t="s">
        <v>70</v>
      </c>
      <c r="D134" t="s">
        <v>71</v>
      </c>
      <c r="E134" t="s">
        <v>72</v>
      </c>
      <c r="G134" t="s">
        <v>19</v>
      </c>
      <c r="H134">
        <v>20</v>
      </c>
      <c r="I134">
        <v>43.5</v>
      </c>
      <c r="J134">
        <v>36.25</v>
      </c>
      <c r="K134">
        <v>1015</v>
      </c>
      <c r="L134">
        <v>200</v>
      </c>
      <c r="M134" t="s">
        <v>20</v>
      </c>
      <c r="N134" t="s">
        <v>22</v>
      </c>
      <c r="O134" t="s">
        <v>64</v>
      </c>
      <c r="P134">
        <v>0</v>
      </c>
      <c r="Q134">
        <v>36.25</v>
      </c>
    </row>
    <row r="135" spans="1:17">
      <c r="A135">
        <v>891</v>
      </c>
      <c r="B135" t="s">
        <v>69</v>
      </c>
      <c r="C135" t="s">
        <v>70</v>
      </c>
      <c r="D135" t="s">
        <v>71</v>
      </c>
      <c r="E135" t="s">
        <v>72</v>
      </c>
      <c r="G135" t="s">
        <v>19</v>
      </c>
      <c r="H135">
        <v>20</v>
      </c>
      <c r="I135">
        <v>43.5</v>
      </c>
      <c r="J135">
        <v>36.25</v>
      </c>
      <c r="K135">
        <v>1015</v>
      </c>
      <c r="L135">
        <v>200</v>
      </c>
      <c r="M135" t="s">
        <v>20</v>
      </c>
      <c r="N135" t="s">
        <v>22</v>
      </c>
      <c r="O135" t="s">
        <v>65</v>
      </c>
      <c r="P135">
        <v>0</v>
      </c>
      <c r="Q135">
        <v>36.25</v>
      </c>
    </row>
    <row r="136" spans="1:17">
      <c r="A136">
        <v>891</v>
      </c>
      <c r="B136" t="s">
        <v>69</v>
      </c>
      <c r="C136" t="s">
        <v>70</v>
      </c>
      <c r="D136" t="s">
        <v>71</v>
      </c>
      <c r="E136" t="s">
        <v>72</v>
      </c>
      <c r="G136" t="s">
        <v>19</v>
      </c>
      <c r="H136">
        <v>20</v>
      </c>
      <c r="I136">
        <v>43.5</v>
      </c>
      <c r="J136">
        <v>36.25</v>
      </c>
      <c r="K136">
        <v>1015</v>
      </c>
      <c r="L136">
        <v>200</v>
      </c>
      <c r="M136" t="s">
        <v>20</v>
      </c>
      <c r="N136" t="s">
        <v>22</v>
      </c>
      <c r="O136" t="s">
        <v>66</v>
      </c>
      <c r="P136">
        <v>0</v>
      </c>
      <c r="Q136">
        <v>36.25</v>
      </c>
    </row>
    <row r="137" spans="1:17">
      <c r="A137">
        <v>476</v>
      </c>
      <c r="B137" t="s">
        <v>73</v>
      </c>
      <c r="C137" t="s">
        <v>70</v>
      </c>
      <c r="D137" t="s">
        <v>71</v>
      </c>
      <c r="E137" t="s">
        <v>72</v>
      </c>
      <c r="G137" t="s">
        <v>19</v>
      </c>
      <c r="H137">
        <v>20</v>
      </c>
      <c r="I137">
        <v>43.5</v>
      </c>
      <c r="J137">
        <v>36.25</v>
      </c>
      <c r="K137">
        <v>1000</v>
      </c>
      <c r="L137">
        <v>1000</v>
      </c>
      <c r="M137" t="s">
        <v>20</v>
      </c>
      <c r="N137" t="s">
        <v>22</v>
      </c>
      <c r="O137" t="s">
        <v>21</v>
      </c>
      <c r="P137">
        <v>-10.344828</v>
      </c>
      <c r="Q137">
        <v>40</v>
      </c>
    </row>
    <row r="138" spans="1:17">
      <c r="A138">
        <v>476</v>
      </c>
      <c r="B138" t="s">
        <v>73</v>
      </c>
      <c r="C138" t="s">
        <v>70</v>
      </c>
      <c r="D138" t="s">
        <v>71</v>
      </c>
      <c r="E138" t="s">
        <v>72</v>
      </c>
      <c r="G138" t="s">
        <v>19</v>
      </c>
      <c r="H138">
        <v>20</v>
      </c>
      <c r="I138">
        <v>43.5</v>
      </c>
      <c r="J138">
        <v>36.25</v>
      </c>
      <c r="K138">
        <v>1000</v>
      </c>
      <c r="L138">
        <v>1000</v>
      </c>
      <c r="M138" t="s">
        <v>20</v>
      </c>
      <c r="N138" t="s">
        <v>22</v>
      </c>
      <c r="O138" t="s">
        <v>23</v>
      </c>
      <c r="P138">
        <v>0</v>
      </c>
      <c r="Q138">
        <v>36.25</v>
      </c>
    </row>
    <row r="139" spans="1:17">
      <c r="A139">
        <v>476</v>
      </c>
      <c r="B139" t="s">
        <v>73</v>
      </c>
      <c r="C139" t="s">
        <v>70</v>
      </c>
      <c r="D139" t="s">
        <v>71</v>
      </c>
      <c r="E139" t="s">
        <v>72</v>
      </c>
      <c r="G139" t="s">
        <v>19</v>
      </c>
      <c r="H139">
        <v>20</v>
      </c>
      <c r="I139">
        <v>43.5</v>
      </c>
      <c r="J139">
        <v>36.25</v>
      </c>
      <c r="K139">
        <v>1000</v>
      </c>
      <c r="L139">
        <v>1000</v>
      </c>
      <c r="M139" t="s">
        <v>20</v>
      </c>
      <c r="N139" t="s">
        <v>22</v>
      </c>
      <c r="O139" t="s">
        <v>24</v>
      </c>
      <c r="P139">
        <v>50</v>
      </c>
      <c r="Q139">
        <v>18.125</v>
      </c>
    </row>
    <row r="140" spans="1:17">
      <c r="A140">
        <v>476</v>
      </c>
      <c r="B140" t="s">
        <v>73</v>
      </c>
      <c r="C140" t="s">
        <v>70</v>
      </c>
      <c r="D140" t="s">
        <v>71</v>
      </c>
      <c r="E140" t="s">
        <v>72</v>
      </c>
      <c r="G140" t="s">
        <v>19</v>
      </c>
      <c r="H140">
        <v>20</v>
      </c>
      <c r="I140">
        <v>43.5</v>
      </c>
      <c r="J140">
        <v>36.25</v>
      </c>
      <c r="K140">
        <v>1000</v>
      </c>
      <c r="L140">
        <v>1000</v>
      </c>
      <c r="M140" t="s">
        <v>20</v>
      </c>
      <c r="N140" t="s">
        <v>22</v>
      </c>
      <c r="O140" t="s">
        <v>25</v>
      </c>
      <c r="P140">
        <v>0</v>
      </c>
      <c r="Q140">
        <v>36.25</v>
      </c>
    </row>
    <row r="141" spans="1:17">
      <c r="A141">
        <v>476</v>
      </c>
      <c r="B141" t="s">
        <v>73</v>
      </c>
      <c r="C141" t="s">
        <v>70</v>
      </c>
      <c r="D141" t="s">
        <v>71</v>
      </c>
      <c r="E141" t="s">
        <v>72</v>
      </c>
      <c r="G141" t="s">
        <v>19</v>
      </c>
      <c r="H141">
        <v>20</v>
      </c>
      <c r="I141">
        <v>43.5</v>
      </c>
      <c r="J141">
        <v>36.25</v>
      </c>
      <c r="K141">
        <v>1000</v>
      </c>
      <c r="L141">
        <v>1000</v>
      </c>
      <c r="M141" t="s">
        <v>20</v>
      </c>
      <c r="N141" t="s">
        <v>22</v>
      </c>
      <c r="O141" t="s">
        <v>26</v>
      </c>
      <c r="P141">
        <v>0</v>
      </c>
      <c r="Q141">
        <v>36.25</v>
      </c>
    </row>
    <row r="142" spans="1:17">
      <c r="A142">
        <v>476</v>
      </c>
      <c r="B142" t="s">
        <v>73</v>
      </c>
      <c r="C142" t="s">
        <v>70</v>
      </c>
      <c r="D142" t="s">
        <v>71</v>
      </c>
      <c r="E142" t="s">
        <v>72</v>
      </c>
      <c r="G142" t="s">
        <v>19</v>
      </c>
      <c r="H142">
        <v>20</v>
      </c>
      <c r="I142">
        <v>43.5</v>
      </c>
      <c r="J142">
        <v>36.25</v>
      </c>
      <c r="K142">
        <v>1000</v>
      </c>
      <c r="L142">
        <v>1000</v>
      </c>
      <c r="M142" t="s">
        <v>20</v>
      </c>
      <c r="N142" t="s">
        <v>22</v>
      </c>
      <c r="O142" t="s">
        <v>27</v>
      </c>
      <c r="P142">
        <v>0</v>
      </c>
      <c r="Q142">
        <v>36.25</v>
      </c>
    </row>
    <row r="143" spans="1:17">
      <c r="A143">
        <v>476</v>
      </c>
      <c r="B143" t="s">
        <v>73</v>
      </c>
      <c r="C143" t="s">
        <v>70</v>
      </c>
      <c r="D143" t="s">
        <v>71</v>
      </c>
      <c r="E143" t="s">
        <v>72</v>
      </c>
      <c r="G143" t="s">
        <v>19</v>
      </c>
      <c r="H143">
        <v>20</v>
      </c>
      <c r="I143">
        <v>43.5</v>
      </c>
      <c r="J143">
        <v>36.25</v>
      </c>
      <c r="K143">
        <v>1000</v>
      </c>
      <c r="L143">
        <v>1000</v>
      </c>
      <c r="M143" t="s">
        <v>20</v>
      </c>
      <c r="N143" t="s">
        <v>22</v>
      </c>
      <c r="O143" t="s">
        <v>28</v>
      </c>
      <c r="P143">
        <v>0</v>
      </c>
      <c r="Q143">
        <v>36.25</v>
      </c>
    </row>
    <row r="144" spans="1:17">
      <c r="A144">
        <v>476</v>
      </c>
      <c r="B144" t="s">
        <v>73</v>
      </c>
      <c r="C144" t="s">
        <v>70</v>
      </c>
      <c r="D144" t="s">
        <v>71</v>
      </c>
      <c r="E144" t="s">
        <v>72</v>
      </c>
      <c r="G144" t="s">
        <v>19</v>
      </c>
      <c r="H144">
        <v>20</v>
      </c>
      <c r="I144">
        <v>43.5</v>
      </c>
      <c r="J144">
        <v>36.25</v>
      </c>
      <c r="K144">
        <v>1000</v>
      </c>
      <c r="L144">
        <v>1000</v>
      </c>
      <c r="M144" t="s">
        <v>20</v>
      </c>
      <c r="N144" t="s">
        <v>22</v>
      </c>
      <c r="O144" t="s">
        <v>29</v>
      </c>
      <c r="P144">
        <v>0</v>
      </c>
      <c r="Q144">
        <v>36.25</v>
      </c>
    </row>
    <row r="145" spans="1:17">
      <c r="A145">
        <v>476</v>
      </c>
      <c r="B145" t="s">
        <v>73</v>
      </c>
      <c r="C145" t="s">
        <v>70</v>
      </c>
      <c r="D145" t="s">
        <v>71</v>
      </c>
      <c r="E145" t="s">
        <v>72</v>
      </c>
      <c r="G145" t="s">
        <v>19</v>
      </c>
      <c r="H145">
        <v>20</v>
      </c>
      <c r="I145">
        <v>43.5</v>
      </c>
      <c r="J145">
        <v>36.25</v>
      </c>
      <c r="K145">
        <v>1000</v>
      </c>
      <c r="L145">
        <v>1000</v>
      </c>
      <c r="M145" t="s">
        <v>20</v>
      </c>
      <c r="N145" t="s">
        <v>22</v>
      </c>
      <c r="O145" t="s">
        <v>30</v>
      </c>
      <c r="P145">
        <v>0</v>
      </c>
      <c r="Q145">
        <v>36.25</v>
      </c>
    </row>
    <row r="146" spans="1:17">
      <c r="A146">
        <v>476</v>
      </c>
      <c r="B146" t="s">
        <v>73</v>
      </c>
      <c r="C146" t="s">
        <v>70</v>
      </c>
      <c r="D146" t="s">
        <v>71</v>
      </c>
      <c r="E146" t="s">
        <v>72</v>
      </c>
      <c r="G146" t="s">
        <v>19</v>
      </c>
      <c r="H146">
        <v>20</v>
      </c>
      <c r="I146">
        <v>43.5</v>
      </c>
      <c r="J146">
        <v>36.25</v>
      </c>
      <c r="K146">
        <v>1000</v>
      </c>
      <c r="L146">
        <v>1000</v>
      </c>
      <c r="M146" t="s">
        <v>20</v>
      </c>
      <c r="N146" t="s">
        <v>22</v>
      </c>
      <c r="O146" t="s">
        <v>31</v>
      </c>
      <c r="P146">
        <v>0</v>
      </c>
      <c r="Q146">
        <v>36.25</v>
      </c>
    </row>
    <row r="147" spans="1:17">
      <c r="A147">
        <v>476</v>
      </c>
      <c r="B147" t="s">
        <v>73</v>
      </c>
      <c r="C147" t="s">
        <v>70</v>
      </c>
      <c r="D147" t="s">
        <v>71</v>
      </c>
      <c r="E147" t="s">
        <v>72</v>
      </c>
      <c r="G147" t="s">
        <v>19</v>
      </c>
      <c r="H147">
        <v>20</v>
      </c>
      <c r="I147">
        <v>43.5</v>
      </c>
      <c r="J147">
        <v>36.25</v>
      </c>
      <c r="K147">
        <v>1000</v>
      </c>
      <c r="L147">
        <v>1000</v>
      </c>
      <c r="M147" t="s">
        <v>20</v>
      </c>
      <c r="N147" t="s">
        <v>22</v>
      </c>
      <c r="O147" t="s">
        <v>32</v>
      </c>
      <c r="P147">
        <v>0</v>
      </c>
      <c r="Q147">
        <v>36.25</v>
      </c>
    </row>
    <row r="148" spans="1:17">
      <c r="A148">
        <v>476</v>
      </c>
      <c r="B148" t="s">
        <v>73</v>
      </c>
      <c r="C148" t="s">
        <v>70</v>
      </c>
      <c r="D148" t="s">
        <v>71</v>
      </c>
      <c r="E148" t="s">
        <v>72</v>
      </c>
      <c r="G148" t="s">
        <v>19</v>
      </c>
      <c r="H148">
        <v>20</v>
      </c>
      <c r="I148">
        <v>43.5</v>
      </c>
      <c r="J148">
        <v>36.25</v>
      </c>
      <c r="K148">
        <v>1000</v>
      </c>
      <c r="L148">
        <v>1000</v>
      </c>
      <c r="M148" t="s">
        <v>20</v>
      </c>
      <c r="N148" t="s">
        <v>22</v>
      </c>
      <c r="O148" t="s">
        <v>33</v>
      </c>
      <c r="P148">
        <v>0</v>
      </c>
      <c r="Q148">
        <v>36.25</v>
      </c>
    </row>
    <row r="149" spans="1:17">
      <c r="A149">
        <v>476</v>
      </c>
      <c r="B149" t="s">
        <v>73</v>
      </c>
      <c r="C149" t="s">
        <v>70</v>
      </c>
      <c r="D149" t="s">
        <v>71</v>
      </c>
      <c r="E149" t="s">
        <v>72</v>
      </c>
      <c r="G149" t="s">
        <v>19</v>
      </c>
      <c r="H149">
        <v>20</v>
      </c>
      <c r="I149">
        <v>43.5</v>
      </c>
      <c r="J149">
        <v>36.25</v>
      </c>
      <c r="K149">
        <v>1000</v>
      </c>
      <c r="L149">
        <v>1000</v>
      </c>
      <c r="M149" t="s">
        <v>20</v>
      </c>
      <c r="N149" t="s">
        <v>22</v>
      </c>
      <c r="O149" t="s">
        <v>34</v>
      </c>
      <c r="P149">
        <v>0</v>
      </c>
      <c r="Q149">
        <v>36.25</v>
      </c>
    </row>
    <row r="150" spans="1:17">
      <c r="A150">
        <v>476</v>
      </c>
      <c r="B150" t="s">
        <v>73</v>
      </c>
      <c r="C150" t="s">
        <v>70</v>
      </c>
      <c r="D150" t="s">
        <v>71</v>
      </c>
      <c r="E150" t="s">
        <v>72</v>
      </c>
      <c r="G150" t="s">
        <v>19</v>
      </c>
      <c r="H150">
        <v>20</v>
      </c>
      <c r="I150">
        <v>43.5</v>
      </c>
      <c r="J150">
        <v>36.25</v>
      </c>
      <c r="K150">
        <v>1000</v>
      </c>
      <c r="L150">
        <v>1000</v>
      </c>
      <c r="M150" t="s">
        <v>20</v>
      </c>
      <c r="N150" t="s">
        <v>22</v>
      </c>
      <c r="O150" t="s">
        <v>35</v>
      </c>
      <c r="P150">
        <v>0</v>
      </c>
      <c r="Q150">
        <v>36.25</v>
      </c>
    </row>
    <row r="151" spans="1:17">
      <c r="A151">
        <v>476</v>
      </c>
      <c r="B151" t="s">
        <v>73</v>
      </c>
      <c r="C151" t="s">
        <v>70</v>
      </c>
      <c r="D151" t="s">
        <v>71</v>
      </c>
      <c r="E151" t="s">
        <v>72</v>
      </c>
      <c r="G151" t="s">
        <v>19</v>
      </c>
      <c r="H151">
        <v>20</v>
      </c>
      <c r="I151">
        <v>43.5</v>
      </c>
      <c r="J151">
        <v>36.25</v>
      </c>
      <c r="K151">
        <v>1000</v>
      </c>
      <c r="L151">
        <v>1000</v>
      </c>
      <c r="M151" t="s">
        <v>20</v>
      </c>
      <c r="N151" t="s">
        <v>22</v>
      </c>
      <c r="O151" t="s">
        <v>36</v>
      </c>
      <c r="P151">
        <v>0</v>
      </c>
      <c r="Q151">
        <v>36.25</v>
      </c>
    </row>
    <row r="152" spans="1:17">
      <c r="A152">
        <v>476</v>
      </c>
      <c r="B152" t="s">
        <v>73</v>
      </c>
      <c r="C152" t="s">
        <v>70</v>
      </c>
      <c r="D152" t="s">
        <v>71</v>
      </c>
      <c r="E152" t="s">
        <v>72</v>
      </c>
      <c r="G152" t="s">
        <v>19</v>
      </c>
      <c r="H152">
        <v>20</v>
      </c>
      <c r="I152">
        <v>43.5</v>
      </c>
      <c r="J152">
        <v>36.25</v>
      </c>
      <c r="K152">
        <v>1000</v>
      </c>
      <c r="L152">
        <v>1000</v>
      </c>
      <c r="M152" t="s">
        <v>20</v>
      </c>
      <c r="N152" t="s">
        <v>22</v>
      </c>
      <c r="O152" t="s">
        <v>37</v>
      </c>
      <c r="P152">
        <v>0</v>
      </c>
      <c r="Q152">
        <v>36.25</v>
      </c>
    </row>
    <row r="153" spans="1:17">
      <c r="A153">
        <v>476</v>
      </c>
      <c r="B153" t="s">
        <v>73</v>
      </c>
      <c r="C153" t="s">
        <v>70</v>
      </c>
      <c r="D153" t="s">
        <v>71</v>
      </c>
      <c r="E153" t="s">
        <v>72</v>
      </c>
      <c r="G153" t="s">
        <v>19</v>
      </c>
      <c r="H153">
        <v>20</v>
      </c>
      <c r="I153">
        <v>43.5</v>
      </c>
      <c r="J153">
        <v>36.25</v>
      </c>
      <c r="K153">
        <v>1000</v>
      </c>
      <c r="L153">
        <v>1000</v>
      </c>
      <c r="M153" t="s">
        <v>20</v>
      </c>
      <c r="N153" t="s">
        <v>22</v>
      </c>
      <c r="O153" t="s">
        <v>38</v>
      </c>
      <c r="P153">
        <v>0</v>
      </c>
      <c r="Q153">
        <v>36.25</v>
      </c>
    </row>
    <row r="154" spans="1:17">
      <c r="A154">
        <v>476</v>
      </c>
      <c r="B154" t="s">
        <v>73</v>
      </c>
      <c r="C154" t="s">
        <v>70</v>
      </c>
      <c r="D154" t="s">
        <v>71</v>
      </c>
      <c r="E154" t="s">
        <v>72</v>
      </c>
      <c r="G154" t="s">
        <v>19</v>
      </c>
      <c r="H154">
        <v>20</v>
      </c>
      <c r="I154">
        <v>43.5</v>
      </c>
      <c r="J154">
        <v>36.25</v>
      </c>
      <c r="K154">
        <v>1000</v>
      </c>
      <c r="L154">
        <v>1000</v>
      </c>
      <c r="M154" t="s">
        <v>20</v>
      </c>
      <c r="N154" t="s">
        <v>22</v>
      </c>
      <c r="O154" t="s">
        <v>39</v>
      </c>
      <c r="P154">
        <v>0</v>
      </c>
      <c r="Q154">
        <v>36.25</v>
      </c>
    </row>
    <row r="155" spans="1:17">
      <c r="A155">
        <v>476</v>
      </c>
      <c r="B155" t="s">
        <v>73</v>
      </c>
      <c r="C155" t="s">
        <v>70</v>
      </c>
      <c r="D155" t="s">
        <v>71</v>
      </c>
      <c r="E155" t="s">
        <v>72</v>
      </c>
      <c r="G155" t="s">
        <v>19</v>
      </c>
      <c r="H155">
        <v>20</v>
      </c>
      <c r="I155">
        <v>43.5</v>
      </c>
      <c r="J155">
        <v>36.25</v>
      </c>
      <c r="K155">
        <v>1000</v>
      </c>
      <c r="L155">
        <v>1000</v>
      </c>
      <c r="M155" t="s">
        <v>20</v>
      </c>
      <c r="N155" t="s">
        <v>22</v>
      </c>
      <c r="O155" t="s">
        <v>40</v>
      </c>
      <c r="P155">
        <v>0</v>
      </c>
      <c r="Q155">
        <v>36.25</v>
      </c>
    </row>
    <row r="156" spans="1:17">
      <c r="A156">
        <v>476</v>
      </c>
      <c r="B156" t="s">
        <v>73</v>
      </c>
      <c r="C156" t="s">
        <v>70</v>
      </c>
      <c r="D156" t="s">
        <v>71</v>
      </c>
      <c r="E156" t="s">
        <v>72</v>
      </c>
      <c r="G156" t="s">
        <v>19</v>
      </c>
      <c r="H156">
        <v>20</v>
      </c>
      <c r="I156">
        <v>43.5</v>
      </c>
      <c r="J156">
        <v>36.25</v>
      </c>
      <c r="K156">
        <v>1000</v>
      </c>
      <c r="L156">
        <v>1000</v>
      </c>
      <c r="M156" t="s">
        <v>20</v>
      </c>
      <c r="N156" t="s">
        <v>22</v>
      </c>
      <c r="O156" t="s">
        <v>41</v>
      </c>
      <c r="P156">
        <v>0</v>
      </c>
      <c r="Q156">
        <v>36.25</v>
      </c>
    </row>
    <row r="157" spans="1:17">
      <c r="A157">
        <v>476</v>
      </c>
      <c r="B157" t="s">
        <v>73</v>
      </c>
      <c r="C157" t="s">
        <v>70</v>
      </c>
      <c r="D157" t="s">
        <v>71</v>
      </c>
      <c r="E157" t="s">
        <v>72</v>
      </c>
      <c r="G157" t="s">
        <v>19</v>
      </c>
      <c r="H157">
        <v>20</v>
      </c>
      <c r="I157">
        <v>43.5</v>
      </c>
      <c r="J157">
        <v>36.25</v>
      </c>
      <c r="K157">
        <v>1000</v>
      </c>
      <c r="L157">
        <v>1000</v>
      </c>
      <c r="M157" t="s">
        <v>20</v>
      </c>
      <c r="N157" t="s">
        <v>22</v>
      </c>
      <c r="O157" t="s">
        <v>42</v>
      </c>
      <c r="P157">
        <v>0</v>
      </c>
      <c r="Q157">
        <v>36.25</v>
      </c>
    </row>
    <row r="158" spans="1:17">
      <c r="A158">
        <v>476</v>
      </c>
      <c r="B158" t="s">
        <v>73</v>
      </c>
      <c r="C158" t="s">
        <v>70</v>
      </c>
      <c r="D158" t="s">
        <v>71</v>
      </c>
      <c r="E158" t="s">
        <v>72</v>
      </c>
      <c r="G158" t="s">
        <v>19</v>
      </c>
      <c r="H158">
        <v>20</v>
      </c>
      <c r="I158">
        <v>43.5</v>
      </c>
      <c r="J158">
        <v>36.25</v>
      </c>
      <c r="K158">
        <v>1000</v>
      </c>
      <c r="L158">
        <v>1000</v>
      </c>
      <c r="M158" t="s">
        <v>20</v>
      </c>
      <c r="N158" t="s">
        <v>22</v>
      </c>
      <c r="O158" t="s">
        <v>43</v>
      </c>
      <c r="P158">
        <v>0</v>
      </c>
      <c r="Q158">
        <v>36.25</v>
      </c>
    </row>
    <row r="159" spans="1:17">
      <c r="A159">
        <v>476</v>
      </c>
      <c r="B159" t="s">
        <v>73</v>
      </c>
      <c r="C159" t="s">
        <v>70</v>
      </c>
      <c r="D159" t="s">
        <v>71</v>
      </c>
      <c r="E159" t="s">
        <v>72</v>
      </c>
      <c r="G159" t="s">
        <v>19</v>
      </c>
      <c r="H159">
        <v>20</v>
      </c>
      <c r="I159">
        <v>43.5</v>
      </c>
      <c r="J159">
        <v>36.25</v>
      </c>
      <c r="K159">
        <v>1000</v>
      </c>
      <c r="L159">
        <v>1000</v>
      </c>
      <c r="M159" t="s">
        <v>20</v>
      </c>
      <c r="N159" t="s">
        <v>22</v>
      </c>
      <c r="O159" t="s">
        <v>44</v>
      </c>
      <c r="P159">
        <v>0</v>
      </c>
      <c r="Q159">
        <v>36.25</v>
      </c>
    </row>
    <row r="160" spans="1:17">
      <c r="A160">
        <v>476</v>
      </c>
      <c r="B160" t="s">
        <v>73</v>
      </c>
      <c r="C160" t="s">
        <v>70</v>
      </c>
      <c r="D160" t="s">
        <v>71</v>
      </c>
      <c r="E160" t="s">
        <v>72</v>
      </c>
      <c r="G160" t="s">
        <v>19</v>
      </c>
      <c r="H160">
        <v>20</v>
      </c>
      <c r="I160">
        <v>43.5</v>
      </c>
      <c r="J160">
        <v>36.25</v>
      </c>
      <c r="K160">
        <v>1000</v>
      </c>
      <c r="L160">
        <v>1000</v>
      </c>
      <c r="M160" t="s">
        <v>20</v>
      </c>
      <c r="N160" t="s">
        <v>22</v>
      </c>
      <c r="O160" t="s">
        <v>45</v>
      </c>
      <c r="P160">
        <v>0</v>
      </c>
      <c r="Q160">
        <v>36.25</v>
      </c>
    </row>
    <row r="161" spans="1:17">
      <c r="A161">
        <v>476</v>
      </c>
      <c r="B161" t="s">
        <v>73</v>
      </c>
      <c r="C161" t="s">
        <v>70</v>
      </c>
      <c r="D161" t="s">
        <v>71</v>
      </c>
      <c r="E161" t="s">
        <v>72</v>
      </c>
      <c r="G161" t="s">
        <v>19</v>
      </c>
      <c r="H161">
        <v>20</v>
      </c>
      <c r="I161">
        <v>43.5</v>
      </c>
      <c r="J161">
        <v>36.25</v>
      </c>
      <c r="K161">
        <v>1000</v>
      </c>
      <c r="L161">
        <v>1000</v>
      </c>
      <c r="M161" t="s">
        <v>20</v>
      </c>
      <c r="N161" t="s">
        <v>22</v>
      </c>
      <c r="O161" t="s">
        <v>46</v>
      </c>
      <c r="P161">
        <v>0</v>
      </c>
      <c r="Q161">
        <v>36.25</v>
      </c>
    </row>
    <row r="162" spans="1:17">
      <c r="A162">
        <v>476</v>
      </c>
      <c r="B162" t="s">
        <v>73</v>
      </c>
      <c r="C162" t="s">
        <v>70</v>
      </c>
      <c r="D162" t="s">
        <v>71</v>
      </c>
      <c r="E162" t="s">
        <v>72</v>
      </c>
      <c r="G162" t="s">
        <v>19</v>
      </c>
      <c r="H162">
        <v>20</v>
      </c>
      <c r="I162">
        <v>43.5</v>
      </c>
      <c r="J162">
        <v>36.25</v>
      </c>
      <c r="K162">
        <v>1000</v>
      </c>
      <c r="L162">
        <v>1000</v>
      </c>
      <c r="M162" t="s">
        <v>20</v>
      </c>
      <c r="N162" t="s">
        <v>22</v>
      </c>
      <c r="O162" t="s">
        <v>47</v>
      </c>
      <c r="P162">
        <v>0</v>
      </c>
      <c r="Q162">
        <v>36.25</v>
      </c>
    </row>
    <row r="163" spans="1:17">
      <c r="A163">
        <v>476</v>
      </c>
      <c r="B163" t="s">
        <v>73</v>
      </c>
      <c r="C163" t="s">
        <v>70</v>
      </c>
      <c r="D163" t="s">
        <v>71</v>
      </c>
      <c r="E163" t="s">
        <v>72</v>
      </c>
      <c r="G163" t="s">
        <v>19</v>
      </c>
      <c r="H163">
        <v>20</v>
      </c>
      <c r="I163">
        <v>43.5</v>
      </c>
      <c r="J163">
        <v>36.25</v>
      </c>
      <c r="K163">
        <v>1000</v>
      </c>
      <c r="L163">
        <v>1000</v>
      </c>
      <c r="M163" t="s">
        <v>20</v>
      </c>
      <c r="N163" t="s">
        <v>22</v>
      </c>
      <c r="O163" t="s">
        <v>48</v>
      </c>
      <c r="P163">
        <v>0</v>
      </c>
      <c r="Q163">
        <v>36.25</v>
      </c>
    </row>
    <row r="164" spans="1:17">
      <c r="A164">
        <v>476</v>
      </c>
      <c r="B164" t="s">
        <v>73</v>
      </c>
      <c r="C164" t="s">
        <v>70</v>
      </c>
      <c r="D164" t="s">
        <v>71</v>
      </c>
      <c r="E164" t="s">
        <v>72</v>
      </c>
      <c r="G164" t="s">
        <v>19</v>
      </c>
      <c r="H164">
        <v>20</v>
      </c>
      <c r="I164">
        <v>43.5</v>
      </c>
      <c r="J164">
        <v>36.25</v>
      </c>
      <c r="K164">
        <v>1000</v>
      </c>
      <c r="L164">
        <v>1000</v>
      </c>
      <c r="M164" t="s">
        <v>20</v>
      </c>
      <c r="N164" t="s">
        <v>22</v>
      </c>
      <c r="O164" t="s">
        <v>49</v>
      </c>
      <c r="P164">
        <v>0</v>
      </c>
      <c r="Q164">
        <v>36.25</v>
      </c>
    </row>
    <row r="165" spans="1:17">
      <c r="A165">
        <v>476</v>
      </c>
      <c r="B165" t="s">
        <v>73</v>
      </c>
      <c r="C165" t="s">
        <v>70</v>
      </c>
      <c r="D165" t="s">
        <v>71</v>
      </c>
      <c r="E165" t="s">
        <v>72</v>
      </c>
      <c r="G165" t="s">
        <v>19</v>
      </c>
      <c r="H165">
        <v>20</v>
      </c>
      <c r="I165">
        <v>43.5</v>
      </c>
      <c r="J165">
        <v>36.25</v>
      </c>
      <c r="K165">
        <v>1000</v>
      </c>
      <c r="L165">
        <v>1000</v>
      </c>
      <c r="M165" t="s">
        <v>20</v>
      </c>
      <c r="N165" t="s">
        <v>22</v>
      </c>
      <c r="O165" t="s">
        <v>50</v>
      </c>
      <c r="P165">
        <v>0</v>
      </c>
      <c r="Q165">
        <v>36.25</v>
      </c>
    </row>
    <row r="166" spans="1:17">
      <c r="A166">
        <v>476</v>
      </c>
      <c r="B166" t="s">
        <v>73</v>
      </c>
      <c r="C166" t="s">
        <v>70</v>
      </c>
      <c r="D166" t="s">
        <v>71</v>
      </c>
      <c r="E166" t="s">
        <v>72</v>
      </c>
      <c r="G166" t="s">
        <v>19</v>
      </c>
      <c r="H166">
        <v>20</v>
      </c>
      <c r="I166">
        <v>43.5</v>
      </c>
      <c r="J166">
        <v>36.25</v>
      </c>
      <c r="K166">
        <v>1000</v>
      </c>
      <c r="L166">
        <v>1000</v>
      </c>
      <c r="M166" t="s">
        <v>20</v>
      </c>
      <c r="N166" t="s">
        <v>22</v>
      </c>
      <c r="O166" t="s">
        <v>51</v>
      </c>
      <c r="P166">
        <v>0</v>
      </c>
      <c r="Q166">
        <v>36.25</v>
      </c>
    </row>
    <row r="167" spans="1:17">
      <c r="A167">
        <v>476</v>
      </c>
      <c r="B167" t="s">
        <v>73</v>
      </c>
      <c r="C167" t="s">
        <v>70</v>
      </c>
      <c r="D167" t="s">
        <v>71</v>
      </c>
      <c r="E167" t="s">
        <v>72</v>
      </c>
      <c r="G167" t="s">
        <v>19</v>
      </c>
      <c r="H167">
        <v>20</v>
      </c>
      <c r="I167">
        <v>43.5</v>
      </c>
      <c r="J167">
        <v>36.25</v>
      </c>
      <c r="K167">
        <v>1000</v>
      </c>
      <c r="L167">
        <v>1000</v>
      </c>
      <c r="M167" t="s">
        <v>20</v>
      </c>
      <c r="N167" t="s">
        <v>22</v>
      </c>
      <c r="O167" t="s">
        <v>52</v>
      </c>
      <c r="P167">
        <v>0</v>
      </c>
      <c r="Q167">
        <v>36.25</v>
      </c>
    </row>
    <row r="168" spans="1:17">
      <c r="A168">
        <v>476</v>
      </c>
      <c r="B168" t="s">
        <v>73</v>
      </c>
      <c r="C168" t="s">
        <v>70</v>
      </c>
      <c r="D168" t="s">
        <v>71</v>
      </c>
      <c r="E168" t="s">
        <v>72</v>
      </c>
      <c r="G168" t="s">
        <v>19</v>
      </c>
      <c r="H168">
        <v>20</v>
      </c>
      <c r="I168">
        <v>43.5</v>
      </c>
      <c r="J168">
        <v>36.25</v>
      </c>
      <c r="K168">
        <v>1000</v>
      </c>
      <c r="L168">
        <v>1000</v>
      </c>
      <c r="M168" t="s">
        <v>20</v>
      </c>
      <c r="N168" t="s">
        <v>22</v>
      </c>
      <c r="O168" t="s">
        <v>53</v>
      </c>
      <c r="P168">
        <v>0</v>
      </c>
      <c r="Q168">
        <v>36.25</v>
      </c>
    </row>
    <row r="169" spans="1:17">
      <c r="A169">
        <v>476</v>
      </c>
      <c r="B169" t="s">
        <v>73</v>
      </c>
      <c r="C169" t="s">
        <v>70</v>
      </c>
      <c r="D169" t="s">
        <v>71</v>
      </c>
      <c r="E169" t="s">
        <v>72</v>
      </c>
      <c r="G169" t="s">
        <v>19</v>
      </c>
      <c r="H169">
        <v>20</v>
      </c>
      <c r="I169">
        <v>43.5</v>
      </c>
      <c r="J169">
        <v>36.25</v>
      </c>
      <c r="K169">
        <v>1000</v>
      </c>
      <c r="L169">
        <v>1000</v>
      </c>
      <c r="M169" t="s">
        <v>20</v>
      </c>
      <c r="N169" t="s">
        <v>22</v>
      </c>
      <c r="O169" t="s">
        <v>54</v>
      </c>
      <c r="P169">
        <v>0</v>
      </c>
      <c r="Q169">
        <v>36.25</v>
      </c>
    </row>
    <row r="170" spans="1:17">
      <c r="A170">
        <v>476</v>
      </c>
      <c r="B170" t="s">
        <v>73</v>
      </c>
      <c r="C170" t="s">
        <v>70</v>
      </c>
      <c r="D170" t="s">
        <v>71</v>
      </c>
      <c r="E170" t="s">
        <v>72</v>
      </c>
      <c r="G170" t="s">
        <v>19</v>
      </c>
      <c r="H170">
        <v>20</v>
      </c>
      <c r="I170">
        <v>43.5</v>
      </c>
      <c r="J170">
        <v>36.25</v>
      </c>
      <c r="K170">
        <v>1000</v>
      </c>
      <c r="L170">
        <v>1000</v>
      </c>
      <c r="M170" t="s">
        <v>20</v>
      </c>
      <c r="N170" t="s">
        <v>22</v>
      </c>
      <c r="O170" t="s">
        <v>55</v>
      </c>
      <c r="P170">
        <v>0</v>
      </c>
      <c r="Q170">
        <v>36.25</v>
      </c>
    </row>
    <row r="171" spans="1:17">
      <c r="A171">
        <v>476</v>
      </c>
      <c r="B171" t="s">
        <v>73</v>
      </c>
      <c r="C171" t="s">
        <v>70</v>
      </c>
      <c r="D171" t="s">
        <v>71</v>
      </c>
      <c r="E171" t="s">
        <v>72</v>
      </c>
      <c r="G171" t="s">
        <v>19</v>
      </c>
      <c r="H171">
        <v>20</v>
      </c>
      <c r="I171">
        <v>43.5</v>
      </c>
      <c r="J171">
        <v>36.25</v>
      </c>
      <c r="K171">
        <v>1000</v>
      </c>
      <c r="L171">
        <v>1000</v>
      </c>
      <c r="M171" t="s">
        <v>20</v>
      </c>
      <c r="N171" t="s">
        <v>22</v>
      </c>
      <c r="O171" t="s">
        <v>56</v>
      </c>
      <c r="P171">
        <v>0</v>
      </c>
      <c r="Q171">
        <v>36.25</v>
      </c>
    </row>
    <row r="172" spans="1:17">
      <c r="A172">
        <v>476</v>
      </c>
      <c r="B172" t="s">
        <v>73</v>
      </c>
      <c r="C172" t="s">
        <v>70</v>
      </c>
      <c r="D172" t="s">
        <v>71</v>
      </c>
      <c r="E172" t="s">
        <v>72</v>
      </c>
      <c r="G172" t="s">
        <v>19</v>
      </c>
      <c r="H172">
        <v>20</v>
      </c>
      <c r="I172">
        <v>43.5</v>
      </c>
      <c r="J172">
        <v>36.25</v>
      </c>
      <c r="K172">
        <v>1000</v>
      </c>
      <c r="L172">
        <v>1000</v>
      </c>
      <c r="M172" t="s">
        <v>20</v>
      </c>
      <c r="N172" t="s">
        <v>22</v>
      </c>
      <c r="O172" t="s">
        <v>57</v>
      </c>
      <c r="P172">
        <v>0</v>
      </c>
      <c r="Q172">
        <v>36.25</v>
      </c>
    </row>
    <row r="173" spans="1:17">
      <c r="A173">
        <v>476</v>
      </c>
      <c r="B173" t="s">
        <v>73</v>
      </c>
      <c r="C173" t="s">
        <v>70</v>
      </c>
      <c r="D173" t="s">
        <v>71</v>
      </c>
      <c r="E173" t="s">
        <v>72</v>
      </c>
      <c r="G173" t="s">
        <v>19</v>
      </c>
      <c r="H173">
        <v>20</v>
      </c>
      <c r="I173">
        <v>43.5</v>
      </c>
      <c r="J173">
        <v>36.25</v>
      </c>
      <c r="K173">
        <v>1000</v>
      </c>
      <c r="L173">
        <v>1000</v>
      </c>
      <c r="M173" t="s">
        <v>20</v>
      </c>
      <c r="N173" t="s">
        <v>22</v>
      </c>
      <c r="O173" t="s">
        <v>58</v>
      </c>
      <c r="P173">
        <v>0</v>
      </c>
      <c r="Q173">
        <v>36.25</v>
      </c>
    </row>
    <row r="174" spans="1:17">
      <c r="A174">
        <v>476</v>
      </c>
      <c r="B174" t="s">
        <v>73</v>
      </c>
      <c r="C174" t="s">
        <v>70</v>
      </c>
      <c r="D174" t="s">
        <v>71</v>
      </c>
      <c r="E174" t="s">
        <v>72</v>
      </c>
      <c r="G174" t="s">
        <v>19</v>
      </c>
      <c r="H174">
        <v>20</v>
      </c>
      <c r="I174">
        <v>43.5</v>
      </c>
      <c r="J174">
        <v>36.25</v>
      </c>
      <c r="K174">
        <v>1000</v>
      </c>
      <c r="L174">
        <v>1000</v>
      </c>
      <c r="M174" t="s">
        <v>20</v>
      </c>
      <c r="N174" t="s">
        <v>22</v>
      </c>
      <c r="O174" t="s">
        <v>59</v>
      </c>
      <c r="P174">
        <v>0</v>
      </c>
      <c r="Q174">
        <v>36.25</v>
      </c>
    </row>
    <row r="175" spans="1:17">
      <c r="A175">
        <v>476</v>
      </c>
      <c r="B175" t="s">
        <v>73</v>
      </c>
      <c r="C175" t="s">
        <v>70</v>
      </c>
      <c r="D175" t="s">
        <v>71</v>
      </c>
      <c r="E175" t="s">
        <v>72</v>
      </c>
      <c r="G175" t="s">
        <v>19</v>
      </c>
      <c r="H175">
        <v>20</v>
      </c>
      <c r="I175">
        <v>43.5</v>
      </c>
      <c r="J175">
        <v>36.25</v>
      </c>
      <c r="K175">
        <v>1000</v>
      </c>
      <c r="L175">
        <v>1000</v>
      </c>
      <c r="M175" t="s">
        <v>20</v>
      </c>
      <c r="N175" t="s">
        <v>22</v>
      </c>
      <c r="O175" t="s">
        <v>60</v>
      </c>
      <c r="P175">
        <v>0</v>
      </c>
      <c r="Q175">
        <v>36.25</v>
      </c>
    </row>
    <row r="176" spans="1:17">
      <c r="A176">
        <v>476</v>
      </c>
      <c r="B176" t="s">
        <v>73</v>
      </c>
      <c r="C176" t="s">
        <v>70</v>
      </c>
      <c r="D176" t="s">
        <v>71</v>
      </c>
      <c r="E176" t="s">
        <v>72</v>
      </c>
      <c r="G176" t="s">
        <v>19</v>
      </c>
      <c r="H176">
        <v>20</v>
      </c>
      <c r="I176">
        <v>43.5</v>
      </c>
      <c r="J176">
        <v>36.25</v>
      </c>
      <c r="K176">
        <v>1000</v>
      </c>
      <c r="L176">
        <v>1000</v>
      </c>
      <c r="M176" t="s">
        <v>20</v>
      </c>
      <c r="N176" t="s">
        <v>22</v>
      </c>
      <c r="O176" t="s">
        <v>61</v>
      </c>
      <c r="P176">
        <v>0</v>
      </c>
      <c r="Q176">
        <v>36.25</v>
      </c>
    </row>
    <row r="177" spans="1:17">
      <c r="A177">
        <v>476</v>
      </c>
      <c r="B177" t="s">
        <v>73</v>
      </c>
      <c r="C177" t="s">
        <v>70</v>
      </c>
      <c r="D177" t="s">
        <v>71</v>
      </c>
      <c r="E177" t="s">
        <v>72</v>
      </c>
      <c r="G177" t="s">
        <v>19</v>
      </c>
      <c r="H177">
        <v>20</v>
      </c>
      <c r="I177">
        <v>43.5</v>
      </c>
      <c r="J177">
        <v>36.25</v>
      </c>
      <c r="K177">
        <v>1000</v>
      </c>
      <c r="L177">
        <v>1000</v>
      </c>
      <c r="M177" t="s">
        <v>20</v>
      </c>
      <c r="N177" t="s">
        <v>22</v>
      </c>
      <c r="O177" t="s">
        <v>62</v>
      </c>
      <c r="P177">
        <v>0</v>
      </c>
      <c r="Q177">
        <v>36.25</v>
      </c>
    </row>
    <row r="178" spans="1:17">
      <c r="A178">
        <v>476</v>
      </c>
      <c r="B178" t="s">
        <v>73</v>
      </c>
      <c r="C178" t="s">
        <v>70</v>
      </c>
      <c r="D178" t="s">
        <v>71</v>
      </c>
      <c r="E178" t="s">
        <v>72</v>
      </c>
      <c r="G178" t="s">
        <v>19</v>
      </c>
      <c r="H178">
        <v>20</v>
      </c>
      <c r="I178">
        <v>43.5</v>
      </c>
      <c r="J178">
        <v>36.25</v>
      </c>
      <c r="K178">
        <v>1000</v>
      </c>
      <c r="L178">
        <v>1000</v>
      </c>
      <c r="M178" t="s">
        <v>20</v>
      </c>
      <c r="N178" t="s">
        <v>22</v>
      </c>
      <c r="O178" t="s">
        <v>63</v>
      </c>
      <c r="P178">
        <v>0</v>
      </c>
      <c r="Q178">
        <v>36.25</v>
      </c>
    </row>
    <row r="179" spans="1:17">
      <c r="A179">
        <v>476</v>
      </c>
      <c r="B179" t="s">
        <v>73</v>
      </c>
      <c r="C179" t="s">
        <v>70</v>
      </c>
      <c r="D179" t="s">
        <v>71</v>
      </c>
      <c r="E179" t="s">
        <v>72</v>
      </c>
      <c r="G179" t="s">
        <v>19</v>
      </c>
      <c r="H179">
        <v>20</v>
      </c>
      <c r="I179">
        <v>43.5</v>
      </c>
      <c r="J179">
        <v>36.25</v>
      </c>
      <c r="K179">
        <v>1000</v>
      </c>
      <c r="L179">
        <v>1000</v>
      </c>
      <c r="M179" t="s">
        <v>20</v>
      </c>
      <c r="N179" t="s">
        <v>22</v>
      </c>
      <c r="O179" t="s">
        <v>64</v>
      </c>
      <c r="P179">
        <v>0</v>
      </c>
      <c r="Q179">
        <v>36.25</v>
      </c>
    </row>
    <row r="180" spans="1:17">
      <c r="A180">
        <v>476</v>
      </c>
      <c r="B180" t="s">
        <v>73</v>
      </c>
      <c r="C180" t="s">
        <v>70</v>
      </c>
      <c r="D180" t="s">
        <v>71</v>
      </c>
      <c r="E180" t="s">
        <v>72</v>
      </c>
      <c r="G180" t="s">
        <v>19</v>
      </c>
      <c r="H180">
        <v>20</v>
      </c>
      <c r="I180">
        <v>43.5</v>
      </c>
      <c r="J180">
        <v>36.25</v>
      </c>
      <c r="K180">
        <v>1000</v>
      </c>
      <c r="L180">
        <v>1000</v>
      </c>
      <c r="M180" t="s">
        <v>20</v>
      </c>
      <c r="N180" t="s">
        <v>22</v>
      </c>
      <c r="O180" t="s">
        <v>65</v>
      </c>
      <c r="P180">
        <v>0</v>
      </c>
      <c r="Q180">
        <v>36.25</v>
      </c>
    </row>
    <row r="181" spans="1:17">
      <c r="A181">
        <v>476</v>
      </c>
      <c r="B181" t="s">
        <v>73</v>
      </c>
      <c r="C181" t="s">
        <v>70</v>
      </c>
      <c r="D181" t="s">
        <v>71</v>
      </c>
      <c r="E181" t="s">
        <v>72</v>
      </c>
      <c r="G181" t="s">
        <v>19</v>
      </c>
      <c r="H181">
        <v>20</v>
      </c>
      <c r="I181">
        <v>43.5</v>
      </c>
      <c r="J181">
        <v>36.25</v>
      </c>
      <c r="K181">
        <v>1000</v>
      </c>
      <c r="L181">
        <v>1000</v>
      </c>
      <c r="M181" t="s">
        <v>20</v>
      </c>
      <c r="N181" t="s">
        <v>22</v>
      </c>
      <c r="O181" t="s">
        <v>66</v>
      </c>
      <c r="P181">
        <v>0</v>
      </c>
      <c r="Q181">
        <v>36.25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BG5"/>
  <sheetViews>
    <sheetView workbookViewId="0">
      <selection activeCell="Y5" sqref="Y5"/>
    </sheetView>
  </sheetViews>
  <sheetFormatPr baseColWidth="10" defaultRowHeight="15"/>
  <cols>
    <col min="13" max="14" width="20.28515625" bestFit="1" customWidth="1"/>
    <col min="15" max="15" width="23" bestFit="1" customWidth="1"/>
    <col min="16" max="16" width="11.140625" bestFit="1" customWidth="1"/>
    <col min="17" max="17" width="6.140625" bestFit="1" customWidth="1"/>
    <col min="18" max="18" width="5" bestFit="1" customWidth="1"/>
    <col min="19" max="19" width="6.5703125" bestFit="1" customWidth="1"/>
    <col min="20" max="20" width="6" bestFit="1" customWidth="1"/>
    <col min="21" max="21" width="3.85546875" bestFit="1" customWidth="1"/>
    <col min="22" max="22" width="6.28515625" bestFit="1" customWidth="1"/>
    <col min="23" max="23" width="7" bestFit="1" customWidth="1"/>
    <col min="24" max="24" width="4.140625" bestFit="1" customWidth="1"/>
    <col min="25" max="25" width="6" bestFit="1" customWidth="1"/>
    <col min="26" max="26" width="4.140625" bestFit="1" customWidth="1"/>
    <col min="27" max="27" width="4.5703125" bestFit="1" customWidth="1"/>
    <col min="28" max="28" width="4.85546875" bestFit="1" customWidth="1"/>
    <col min="29" max="29" width="5.140625" bestFit="1" customWidth="1"/>
    <col min="30" max="30" width="4.5703125" bestFit="1" customWidth="1"/>
    <col min="31" max="31" width="5.7109375" bestFit="1" customWidth="1"/>
    <col min="32" max="32" width="6.28515625" bestFit="1" customWidth="1"/>
    <col min="33" max="33" width="3.85546875" bestFit="1" customWidth="1"/>
    <col min="34" max="34" width="6.140625" bestFit="1" customWidth="1"/>
    <col min="35" max="35" width="5.85546875" bestFit="1" customWidth="1"/>
    <col min="36" max="36" width="7.28515625" bestFit="1" customWidth="1"/>
    <col min="37" max="37" width="4.140625" bestFit="1" customWidth="1"/>
    <col min="38" max="38" width="3.85546875" bestFit="1" customWidth="1"/>
    <col min="39" max="39" width="6.7109375" bestFit="1" customWidth="1"/>
    <col min="40" max="40" width="3.85546875" bestFit="1" customWidth="1"/>
    <col min="41" max="41" width="5.42578125" bestFit="1" customWidth="1"/>
    <col min="42" max="42" width="6.85546875" bestFit="1" customWidth="1"/>
    <col min="43" max="43" width="7.140625" bestFit="1" customWidth="1"/>
    <col min="44" max="44" width="5.5703125" bestFit="1" customWidth="1"/>
    <col min="45" max="45" width="7.42578125" bestFit="1" customWidth="1"/>
    <col min="46" max="46" width="6.7109375" bestFit="1" customWidth="1"/>
    <col min="47" max="47" width="4.28515625" bestFit="1" customWidth="1"/>
    <col min="48" max="48" width="5.7109375" bestFit="1" customWidth="1"/>
    <col min="49" max="49" width="3.85546875" bestFit="1" customWidth="1"/>
    <col min="50" max="50" width="7.140625" bestFit="1" customWidth="1"/>
    <col min="51" max="51" width="3.85546875" bestFit="1" customWidth="1"/>
  </cols>
  <sheetData>
    <row r="1" spans="1:59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74</v>
      </c>
      <c r="G1" t="s">
        <v>5</v>
      </c>
      <c r="H1" t="s">
        <v>75</v>
      </c>
      <c r="I1" t="s">
        <v>6</v>
      </c>
      <c r="J1" t="s">
        <v>7</v>
      </c>
      <c r="K1" t="s">
        <v>8</v>
      </c>
      <c r="L1" t="s">
        <v>9</v>
      </c>
      <c r="M1" t="s">
        <v>10</v>
      </c>
      <c r="N1" t="s">
        <v>12</v>
      </c>
      <c r="O1" t="s">
        <v>21</v>
      </c>
      <c r="P1" t="s">
        <v>23</v>
      </c>
      <c r="Q1" t="s">
        <v>24</v>
      </c>
      <c r="R1" t="s">
        <v>25</v>
      </c>
      <c r="S1" t="s">
        <v>26</v>
      </c>
      <c r="T1" t="s">
        <v>27</v>
      </c>
      <c r="U1" t="s">
        <v>28</v>
      </c>
      <c r="V1" t="s">
        <v>29</v>
      </c>
      <c r="W1" t="s">
        <v>30</v>
      </c>
      <c r="X1" t="s">
        <v>31</v>
      </c>
      <c r="Y1" t="s">
        <v>32</v>
      </c>
      <c r="Z1" t="s">
        <v>33</v>
      </c>
      <c r="AA1" t="s">
        <v>34</v>
      </c>
      <c r="AB1" t="s">
        <v>35</v>
      </c>
      <c r="AC1" t="s">
        <v>36</v>
      </c>
      <c r="AD1" t="s">
        <v>37</v>
      </c>
      <c r="AE1" t="s">
        <v>38</v>
      </c>
      <c r="AF1" t="s">
        <v>39</v>
      </c>
      <c r="AG1" t="s">
        <v>40</v>
      </c>
      <c r="AH1" t="s">
        <v>41</v>
      </c>
      <c r="AI1" t="s">
        <v>42</v>
      </c>
      <c r="AJ1" t="s">
        <v>43</v>
      </c>
      <c r="AK1" t="s">
        <v>44</v>
      </c>
      <c r="AL1" t="s">
        <v>45</v>
      </c>
      <c r="AM1" t="s">
        <v>46</v>
      </c>
      <c r="AN1" t="s">
        <v>47</v>
      </c>
      <c r="AO1" t="s">
        <v>48</v>
      </c>
      <c r="AP1" t="s">
        <v>49</v>
      </c>
      <c r="AQ1" t="s">
        <v>50</v>
      </c>
      <c r="AR1" t="s">
        <v>51</v>
      </c>
      <c r="AS1" t="s">
        <v>52</v>
      </c>
      <c r="AT1" t="s">
        <v>53</v>
      </c>
      <c r="AU1" t="s">
        <v>54</v>
      </c>
      <c r="AV1" t="s">
        <v>55</v>
      </c>
      <c r="AW1" t="s">
        <v>56</v>
      </c>
      <c r="AX1" t="s">
        <v>57</v>
      </c>
      <c r="AY1" t="s">
        <v>58</v>
      </c>
      <c r="AZ1" t="s">
        <v>59</v>
      </c>
      <c r="BA1" t="s">
        <v>60</v>
      </c>
      <c r="BB1" t="s">
        <v>61</v>
      </c>
      <c r="BC1" t="s">
        <v>62</v>
      </c>
      <c r="BD1" t="s">
        <v>63</v>
      </c>
      <c r="BE1" t="s">
        <v>64</v>
      </c>
      <c r="BF1" t="s">
        <v>65</v>
      </c>
      <c r="BG1" t="s">
        <v>66</v>
      </c>
    </row>
    <row r="2" spans="1:59">
      <c r="A2">
        <v>1391</v>
      </c>
      <c r="B2" t="s">
        <v>15</v>
      </c>
      <c r="C2" t="s">
        <v>16</v>
      </c>
      <c r="D2" t="s">
        <v>17</v>
      </c>
      <c r="E2" t="s">
        <v>18</v>
      </c>
      <c r="F2" t="s">
        <v>74</v>
      </c>
      <c r="G2" t="s">
        <v>19</v>
      </c>
      <c r="H2">
        <v>20</v>
      </c>
      <c r="I2">
        <v>21</v>
      </c>
      <c r="J2">
        <f t="shared" ref="J2:J5" si="0">$I2/(1+($H2/100))</f>
        <v>17.5</v>
      </c>
      <c r="K2">
        <v>245</v>
      </c>
      <c r="L2">
        <v>200</v>
      </c>
      <c r="M2" t="s">
        <v>20</v>
      </c>
      <c r="N2" t="s">
        <v>22</v>
      </c>
      <c r="P2">
        <f t="shared" ref="P2:P5" si="1">$J2</f>
        <v>17.5</v>
      </c>
      <c r="Q2">
        <f t="shared" ref="Q2:Q5" si="2">$J2/2</f>
        <v>8.75</v>
      </c>
    </row>
    <row r="3" spans="1:59">
      <c r="A3">
        <v>1387</v>
      </c>
      <c r="B3" t="s">
        <v>67</v>
      </c>
      <c r="C3" t="s">
        <v>68</v>
      </c>
      <c r="D3" t="s">
        <v>17</v>
      </c>
      <c r="E3" t="s">
        <v>18</v>
      </c>
      <c r="G3" t="s">
        <v>19</v>
      </c>
      <c r="H3">
        <v>20</v>
      </c>
      <c r="I3">
        <v>21</v>
      </c>
      <c r="J3">
        <f t="shared" si="0"/>
        <v>17.5</v>
      </c>
      <c r="K3">
        <v>245</v>
      </c>
      <c r="L3">
        <v>200</v>
      </c>
      <c r="M3" t="s">
        <v>20</v>
      </c>
      <c r="N3" t="s">
        <v>22</v>
      </c>
      <c r="P3">
        <f t="shared" si="1"/>
        <v>17.5</v>
      </c>
      <c r="Q3">
        <f t="shared" si="2"/>
        <v>8.75</v>
      </c>
    </row>
    <row r="4" spans="1:59">
      <c r="A4">
        <v>891</v>
      </c>
      <c r="B4" t="s">
        <v>69</v>
      </c>
      <c r="C4" t="s">
        <v>70</v>
      </c>
      <c r="D4" t="s">
        <v>71</v>
      </c>
      <c r="E4" t="s">
        <v>72</v>
      </c>
      <c r="G4" t="s">
        <v>19</v>
      </c>
      <c r="H4">
        <v>20</v>
      </c>
      <c r="I4">
        <v>43.5</v>
      </c>
      <c r="J4">
        <f t="shared" si="0"/>
        <v>36.25</v>
      </c>
      <c r="K4">
        <v>1015</v>
      </c>
      <c r="L4">
        <v>200</v>
      </c>
      <c r="M4" t="s">
        <v>20</v>
      </c>
      <c r="N4" t="s">
        <v>22</v>
      </c>
      <c r="P4">
        <f t="shared" si="1"/>
        <v>36.25</v>
      </c>
      <c r="Q4">
        <f t="shared" si="2"/>
        <v>18.125</v>
      </c>
    </row>
    <row r="5" spans="1:59">
      <c r="A5">
        <v>476</v>
      </c>
      <c r="B5" t="s">
        <v>73</v>
      </c>
      <c r="C5" t="s">
        <v>70</v>
      </c>
      <c r="D5" t="s">
        <v>71</v>
      </c>
      <c r="E5" t="s">
        <v>72</v>
      </c>
      <c r="G5" t="s">
        <v>19</v>
      </c>
      <c r="H5">
        <v>20</v>
      </c>
      <c r="I5">
        <v>43.5</v>
      </c>
      <c r="J5">
        <f t="shared" si="0"/>
        <v>36.25</v>
      </c>
      <c r="K5">
        <v>1000</v>
      </c>
      <c r="L5">
        <v>1000</v>
      </c>
      <c r="M5" t="s">
        <v>20</v>
      </c>
      <c r="N5" t="s">
        <v>22</v>
      </c>
      <c r="P5">
        <f t="shared" si="1"/>
        <v>36.25</v>
      </c>
      <c r="Q5">
        <f t="shared" si="2"/>
        <v>18.125</v>
      </c>
    </row>
  </sheetData>
  <sortState ref="A2:AY584">
    <sortCondition ref="F2:F584"/>
    <sortCondition ref="C2:C584"/>
    <sortCondition ref="E2:E584"/>
  </sortState>
  <pageMargins left="0.7" right="0.7" top="0.75" bottom="0.75" header="0.3" footer="0.3"/>
  <pageSetup paperSize="9" scale="35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G5"/>
  <sheetViews>
    <sheetView workbookViewId="0">
      <selection activeCell="U20" sqref="U20"/>
    </sheetView>
  </sheetViews>
  <sheetFormatPr baseColWidth="10" defaultRowHeight="15"/>
  <cols>
    <col min="13" max="14" width="20.28515625" bestFit="1" customWidth="1"/>
    <col min="15" max="15" width="23" bestFit="1" customWidth="1"/>
  </cols>
  <sheetData>
    <row r="1" spans="1:59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74</v>
      </c>
      <c r="G1" t="s">
        <v>5</v>
      </c>
      <c r="H1" t="s">
        <v>75</v>
      </c>
      <c r="I1" t="s">
        <v>6</v>
      </c>
      <c r="J1" t="s">
        <v>7</v>
      </c>
      <c r="K1" t="s">
        <v>8</v>
      </c>
      <c r="L1" t="s">
        <v>9</v>
      </c>
      <c r="M1" t="s">
        <v>10</v>
      </c>
      <c r="N1" t="s">
        <v>12</v>
      </c>
      <c r="O1" t="s">
        <v>21</v>
      </c>
      <c r="P1" t="s">
        <v>23</v>
      </c>
      <c r="Q1" t="s">
        <v>24</v>
      </c>
      <c r="R1" t="s">
        <v>25</v>
      </c>
      <c r="S1" t="s">
        <v>26</v>
      </c>
      <c r="T1" t="s">
        <v>27</v>
      </c>
      <c r="U1" t="s">
        <v>28</v>
      </c>
      <c r="V1" t="s">
        <v>29</v>
      </c>
      <c r="W1" t="s">
        <v>30</v>
      </c>
      <c r="X1" t="s">
        <v>31</v>
      </c>
      <c r="Y1" t="s">
        <v>32</v>
      </c>
      <c r="Z1" t="s">
        <v>33</v>
      </c>
      <c r="AA1" t="s">
        <v>34</v>
      </c>
      <c r="AB1" t="s">
        <v>35</v>
      </c>
      <c r="AC1" t="s">
        <v>36</v>
      </c>
      <c r="AD1" t="s">
        <v>37</v>
      </c>
      <c r="AE1" t="s">
        <v>38</v>
      </c>
      <c r="AF1" t="s">
        <v>39</v>
      </c>
      <c r="AG1" t="s">
        <v>40</v>
      </c>
      <c r="AH1" t="s">
        <v>41</v>
      </c>
      <c r="AI1" t="s">
        <v>42</v>
      </c>
      <c r="AJ1" t="s">
        <v>43</v>
      </c>
      <c r="AK1" t="s">
        <v>44</v>
      </c>
      <c r="AL1" t="s">
        <v>45</v>
      </c>
      <c r="AM1" t="s">
        <v>46</v>
      </c>
      <c r="AN1" t="s">
        <v>47</v>
      </c>
      <c r="AO1" t="s">
        <v>48</v>
      </c>
      <c r="AP1" t="s">
        <v>49</v>
      </c>
      <c r="AQ1" t="s">
        <v>50</v>
      </c>
      <c r="AR1" t="s">
        <v>51</v>
      </c>
      <c r="AS1" t="s">
        <v>52</v>
      </c>
      <c r="AT1" t="s">
        <v>53</v>
      </c>
      <c r="AU1" t="s">
        <v>54</v>
      </c>
      <c r="AV1" t="s">
        <v>55</v>
      </c>
      <c r="AW1" t="s">
        <v>56</v>
      </c>
      <c r="AX1" t="s">
        <v>57</v>
      </c>
      <c r="AY1" t="s">
        <v>58</v>
      </c>
      <c r="AZ1" t="s">
        <v>59</v>
      </c>
      <c r="BA1" t="s">
        <v>60</v>
      </c>
      <c r="BB1" t="s">
        <v>61</v>
      </c>
      <c r="BC1" t="s">
        <v>62</v>
      </c>
      <c r="BD1" t="s">
        <v>63</v>
      </c>
      <c r="BE1" t="s">
        <v>64</v>
      </c>
      <c r="BF1" t="s">
        <v>65</v>
      </c>
      <c r="BG1" t="s">
        <v>66</v>
      </c>
    </row>
    <row r="2" spans="1:59">
      <c r="A2">
        <v>1391</v>
      </c>
      <c r="B2" t="s">
        <v>15</v>
      </c>
      <c r="C2" t="s">
        <v>16</v>
      </c>
      <c r="D2" t="s">
        <v>17</v>
      </c>
      <c r="E2" t="s">
        <v>18</v>
      </c>
      <c r="F2" t="s">
        <v>74</v>
      </c>
      <c r="G2" t="s">
        <v>19</v>
      </c>
      <c r="H2">
        <v>20</v>
      </c>
      <c r="I2">
        <v>21</v>
      </c>
      <c r="J2">
        <v>17.5</v>
      </c>
      <c r="K2">
        <v>245</v>
      </c>
      <c r="L2">
        <v>200</v>
      </c>
      <c r="M2" t="s">
        <v>20</v>
      </c>
      <c r="N2" t="s">
        <v>22</v>
      </c>
      <c r="O2">
        <f>IF($J2&lt;&gt;0,(1-('format tarif remisé voulu'!O2/'format tarif remisé voulu'!$J2))*100,"")</f>
        <v>100</v>
      </c>
      <c r="P2">
        <f>IF($J2&lt;&gt;0,(1-('format tarif remisé voulu'!P2/'format tarif remisé voulu'!$J2))*100,"")</f>
        <v>0</v>
      </c>
      <c r="Q2">
        <f>IF($J2&lt;&gt;0,(1-('format tarif remisé voulu'!Q2/'format tarif remisé voulu'!$J2))*100,"")</f>
        <v>50</v>
      </c>
      <c r="R2">
        <f>IF($J2&lt;&gt;0,(1-('format tarif remisé voulu'!R2/'format tarif remisé voulu'!$J2))*100,"")</f>
        <v>100</v>
      </c>
      <c r="S2">
        <f>IF($J2&lt;&gt;0,(1-('format tarif remisé voulu'!S2/'format tarif remisé voulu'!$J2))*100,"")</f>
        <v>100</v>
      </c>
      <c r="T2">
        <f>IF($J2&lt;&gt;0,(1-('format tarif remisé voulu'!T2/'format tarif remisé voulu'!$J2))*100,"")</f>
        <v>100</v>
      </c>
      <c r="U2">
        <f>IF($J2&lt;&gt;0,(1-('format tarif remisé voulu'!U2/'format tarif remisé voulu'!$J2))*100,"")</f>
        <v>100</v>
      </c>
      <c r="V2">
        <f>IF($J2&lt;&gt;0,(1-('format tarif remisé voulu'!V2/'format tarif remisé voulu'!$J2))*100,"")</f>
        <v>100</v>
      </c>
      <c r="W2">
        <f>IF($J2&lt;&gt;0,(1-('format tarif remisé voulu'!W2/'format tarif remisé voulu'!$J2))*100,"")</f>
        <v>100</v>
      </c>
      <c r="X2">
        <f>IF($J2&lt;&gt;0,(1-('format tarif remisé voulu'!X2/'format tarif remisé voulu'!$J2))*100,"")</f>
        <v>100</v>
      </c>
      <c r="Y2">
        <f>IF($J2&lt;&gt;0,(1-('format tarif remisé voulu'!Y2/'format tarif remisé voulu'!$J2))*100,"")</f>
        <v>100</v>
      </c>
      <c r="Z2">
        <f>IF($J2&lt;&gt;0,(1-('format tarif remisé voulu'!Z2/'format tarif remisé voulu'!$J2))*100,"")</f>
        <v>100</v>
      </c>
      <c r="AA2">
        <f>IF($J2&lt;&gt;0,(1-('format tarif remisé voulu'!AA2/'format tarif remisé voulu'!$J2))*100,"")</f>
        <v>100</v>
      </c>
      <c r="AB2">
        <f>IF($J2&lt;&gt;0,(1-('format tarif remisé voulu'!AB2/'format tarif remisé voulu'!$J2))*100,"")</f>
        <v>100</v>
      </c>
      <c r="AC2">
        <f>IF($J2&lt;&gt;0,(1-('format tarif remisé voulu'!AC2/'format tarif remisé voulu'!$J2))*100,"")</f>
        <v>100</v>
      </c>
      <c r="AD2">
        <f>IF($J2&lt;&gt;0,(1-('format tarif remisé voulu'!AD2/'format tarif remisé voulu'!$J2))*100,"")</f>
        <v>100</v>
      </c>
      <c r="AE2">
        <f>IF($J2&lt;&gt;0,(1-('format tarif remisé voulu'!AE2/'format tarif remisé voulu'!$J2))*100,"")</f>
        <v>100</v>
      </c>
      <c r="AF2">
        <f>IF($J2&lt;&gt;0,(1-('format tarif remisé voulu'!AF2/'format tarif remisé voulu'!$J2))*100,"")</f>
        <v>100</v>
      </c>
      <c r="AG2">
        <f>IF($J2&lt;&gt;0,(1-('format tarif remisé voulu'!AG2/'format tarif remisé voulu'!$J2))*100,"")</f>
        <v>100</v>
      </c>
      <c r="AH2">
        <f>IF($J2&lt;&gt;0,(1-('format tarif remisé voulu'!AH2/'format tarif remisé voulu'!$J2))*100,"")</f>
        <v>100</v>
      </c>
      <c r="AI2">
        <f>IF($J2&lt;&gt;0,(1-('format tarif remisé voulu'!AI2/'format tarif remisé voulu'!$J2))*100,"")</f>
        <v>100</v>
      </c>
      <c r="AJ2">
        <f>IF($J2&lt;&gt;0,(1-('format tarif remisé voulu'!AJ2/'format tarif remisé voulu'!$J2))*100,"")</f>
        <v>100</v>
      </c>
      <c r="AK2">
        <f>IF($J2&lt;&gt;0,(1-('format tarif remisé voulu'!AK2/'format tarif remisé voulu'!$J2))*100,"")</f>
        <v>100</v>
      </c>
      <c r="AL2">
        <f>IF($J2&lt;&gt;0,(1-('format tarif remisé voulu'!AL2/'format tarif remisé voulu'!$J2))*100,"")</f>
        <v>100</v>
      </c>
      <c r="AM2">
        <f>IF($J2&lt;&gt;0,(1-('format tarif remisé voulu'!AM2/'format tarif remisé voulu'!$J2))*100,"")</f>
        <v>100</v>
      </c>
      <c r="AN2">
        <f>IF($J2&lt;&gt;0,(1-('format tarif remisé voulu'!AN2/'format tarif remisé voulu'!$J2))*100,"")</f>
        <v>100</v>
      </c>
      <c r="AO2">
        <f>IF($J2&lt;&gt;0,(1-('format tarif remisé voulu'!AO2/'format tarif remisé voulu'!$J2))*100,"")</f>
        <v>100</v>
      </c>
      <c r="AP2">
        <f>IF($J2&lt;&gt;0,(1-('format tarif remisé voulu'!AP2/'format tarif remisé voulu'!$J2))*100,"")</f>
        <v>100</v>
      </c>
      <c r="AQ2">
        <f>IF($J2&lt;&gt;0,(1-('format tarif remisé voulu'!AQ2/'format tarif remisé voulu'!$J2))*100,"")</f>
        <v>100</v>
      </c>
      <c r="AR2">
        <f>IF($J2&lt;&gt;0,(1-('format tarif remisé voulu'!AR2/'format tarif remisé voulu'!$J2))*100,"")</f>
        <v>100</v>
      </c>
      <c r="AS2">
        <f>IF($J2&lt;&gt;0,(1-('format tarif remisé voulu'!AS2/'format tarif remisé voulu'!$J2))*100,"")</f>
        <v>100</v>
      </c>
      <c r="AT2">
        <f>IF($J2&lt;&gt;0,(1-('format tarif remisé voulu'!AT2/'format tarif remisé voulu'!$J2))*100,"")</f>
        <v>100</v>
      </c>
      <c r="AU2">
        <f>IF($J2&lt;&gt;0,(1-('format tarif remisé voulu'!AU2/'format tarif remisé voulu'!$J2))*100,"")</f>
        <v>100</v>
      </c>
      <c r="AV2">
        <f>IF($J2&lt;&gt;0,(1-('format tarif remisé voulu'!AV2/'format tarif remisé voulu'!$J2))*100,"")</f>
        <v>100</v>
      </c>
      <c r="AW2">
        <f>IF($J2&lt;&gt;0,(1-('format tarif remisé voulu'!AW2/'format tarif remisé voulu'!$J2))*100,"")</f>
        <v>100</v>
      </c>
      <c r="AX2">
        <f>IF($J2&lt;&gt;0,(1-('format tarif remisé voulu'!AX2/'format tarif remisé voulu'!$J2))*100,"")</f>
        <v>100</v>
      </c>
      <c r="AY2">
        <f>IF($J2&lt;&gt;0,(1-('format tarif remisé voulu'!AY2/'format tarif remisé voulu'!$J2))*100,"")</f>
        <v>100</v>
      </c>
      <c r="AZ2">
        <f>IF($J2&lt;&gt;0,(1-('format tarif remisé voulu'!AZ2/'format tarif remisé voulu'!$J2))*100,"")</f>
        <v>100</v>
      </c>
      <c r="BA2">
        <f>IF($J2&lt;&gt;0,(1-('format tarif remisé voulu'!BA2/'format tarif remisé voulu'!$J2))*100,"")</f>
        <v>100</v>
      </c>
      <c r="BB2">
        <f>IF($J2&lt;&gt;0,(1-('format tarif remisé voulu'!BB2/'format tarif remisé voulu'!$J2))*100,"")</f>
        <v>100</v>
      </c>
      <c r="BC2">
        <f>IF($J2&lt;&gt;0,(1-('format tarif remisé voulu'!BC2/'format tarif remisé voulu'!$J2))*100,"")</f>
        <v>100</v>
      </c>
      <c r="BD2">
        <f>IF($J2&lt;&gt;0,(1-('format tarif remisé voulu'!BD2/'format tarif remisé voulu'!$J2))*100,"")</f>
        <v>100</v>
      </c>
      <c r="BE2">
        <f>IF($J2&lt;&gt;0,(1-('format tarif remisé voulu'!BE2/'format tarif remisé voulu'!$J2))*100,"")</f>
        <v>100</v>
      </c>
      <c r="BF2">
        <f>IF($J2&lt;&gt;0,(1-('format tarif remisé voulu'!BF2/'format tarif remisé voulu'!$J2))*100,"")</f>
        <v>100</v>
      </c>
      <c r="BG2">
        <f>IF($J2&lt;&gt;0,(1-('format tarif remisé voulu'!BG2/'format tarif remisé voulu'!$J2))*100,"")</f>
        <v>100</v>
      </c>
    </row>
    <row r="3" spans="1:59">
      <c r="A3">
        <v>1387</v>
      </c>
      <c r="B3" t="s">
        <v>67</v>
      </c>
      <c r="C3" t="s">
        <v>68</v>
      </c>
      <c r="D3" t="s">
        <v>17</v>
      </c>
      <c r="E3" t="s">
        <v>18</v>
      </c>
      <c r="G3" t="s">
        <v>19</v>
      </c>
      <c r="H3">
        <v>20</v>
      </c>
      <c r="I3">
        <v>21</v>
      </c>
      <c r="J3">
        <v>17.5</v>
      </c>
      <c r="K3">
        <v>245</v>
      </c>
      <c r="L3">
        <v>200</v>
      </c>
      <c r="M3" t="s">
        <v>20</v>
      </c>
      <c r="N3" t="s">
        <v>22</v>
      </c>
      <c r="O3">
        <f>IF($J3&lt;&gt;0,(1-('format tarif remisé voulu'!O3/'format tarif remisé voulu'!$J3))*100,"")</f>
        <v>100</v>
      </c>
      <c r="P3">
        <f>IF($J3&lt;&gt;0,(1-('format tarif remisé voulu'!P3/'format tarif remisé voulu'!$J3))*100,"")</f>
        <v>0</v>
      </c>
      <c r="Q3">
        <f>IF($J3&lt;&gt;0,(1-('format tarif remisé voulu'!Q3/'format tarif remisé voulu'!$J3))*100,"")</f>
        <v>50</v>
      </c>
      <c r="R3">
        <f>IF($J3&lt;&gt;0,(1-('format tarif remisé voulu'!R3/'format tarif remisé voulu'!$J3))*100,"")</f>
        <v>100</v>
      </c>
      <c r="S3">
        <f>IF($J3&lt;&gt;0,(1-('format tarif remisé voulu'!S3/'format tarif remisé voulu'!$J3))*100,"")</f>
        <v>100</v>
      </c>
      <c r="T3">
        <f>IF($J3&lt;&gt;0,(1-('format tarif remisé voulu'!T3/'format tarif remisé voulu'!$J3))*100,"")</f>
        <v>100</v>
      </c>
      <c r="U3">
        <f>IF($J3&lt;&gt;0,(1-('format tarif remisé voulu'!U3/'format tarif remisé voulu'!$J3))*100,"")</f>
        <v>100</v>
      </c>
      <c r="V3">
        <f>IF($J3&lt;&gt;0,(1-('format tarif remisé voulu'!V3/'format tarif remisé voulu'!$J3))*100,"")</f>
        <v>100</v>
      </c>
      <c r="W3">
        <f>IF($J3&lt;&gt;0,(1-('format tarif remisé voulu'!W3/'format tarif remisé voulu'!$J3))*100,"")</f>
        <v>100</v>
      </c>
      <c r="X3">
        <f>IF($J3&lt;&gt;0,(1-('format tarif remisé voulu'!X3/'format tarif remisé voulu'!$J3))*100,"")</f>
        <v>100</v>
      </c>
      <c r="Y3">
        <f>IF($J3&lt;&gt;0,(1-('format tarif remisé voulu'!Y3/'format tarif remisé voulu'!$J3))*100,"")</f>
        <v>100</v>
      </c>
      <c r="Z3">
        <f>IF($J3&lt;&gt;0,(1-('format tarif remisé voulu'!Z3/'format tarif remisé voulu'!$J3))*100,"")</f>
        <v>100</v>
      </c>
      <c r="AA3">
        <f>IF($J3&lt;&gt;0,(1-('format tarif remisé voulu'!AA3/'format tarif remisé voulu'!$J3))*100,"")</f>
        <v>100</v>
      </c>
      <c r="AB3">
        <f>IF($J3&lt;&gt;0,(1-('format tarif remisé voulu'!AB3/'format tarif remisé voulu'!$J3))*100,"")</f>
        <v>100</v>
      </c>
      <c r="AC3">
        <f>IF($J3&lt;&gt;0,(1-('format tarif remisé voulu'!AC3/'format tarif remisé voulu'!$J3))*100,"")</f>
        <v>100</v>
      </c>
      <c r="AD3">
        <f>IF($J3&lt;&gt;0,(1-('format tarif remisé voulu'!AD3/'format tarif remisé voulu'!$J3))*100,"")</f>
        <v>100</v>
      </c>
      <c r="AE3">
        <f>IF($J3&lt;&gt;0,(1-('format tarif remisé voulu'!AE3/'format tarif remisé voulu'!$J3))*100,"")</f>
        <v>100</v>
      </c>
      <c r="AF3">
        <f>IF($J3&lt;&gt;0,(1-('format tarif remisé voulu'!AF3/'format tarif remisé voulu'!$J3))*100,"")</f>
        <v>100</v>
      </c>
      <c r="AG3">
        <f>IF($J3&lt;&gt;0,(1-('format tarif remisé voulu'!AG3/'format tarif remisé voulu'!$J3))*100,"")</f>
        <v>100</v>
      </c>
      <c r="AH3">
        <f>IF($J3&lt;&gt;0,(1-('format tarif remisé voulu'!AH3/'format tarif remisé voulu'!$J3))*100,"")</f>
        <v>100</v>
      </c>
      <c r="AI3">
        <f>IF($J3&lt;&gt;0,(1-('format tarif remisé voulu'!AI3/'format tarif remisé voulu'!$J3))*100,"")</f>
        <v>100</v>
      </c>
      <c r="AJ3">
        <f>IF($J3&lt;&gt;0,(1-('format tarif remisé voulu'!AJ3/'format tarif remisé voulu'!$J3))*100,"")</f>
        <v>100</v>
      </c>
      <c r="AK3">
        <f>IF($J3&lt;&gt;0,(1-('format tarif remisé voulu'!AK3/'format tarif remisé voulu'!$J3))*100,"")</f>
        <v>100</v>
      </c>
      <c r="AL3">
        <f>IF($J3&lt;&gt;0,(1-('format tarif remisé voulu'!AL3/'format tarif remisé voulu'!$J3))*100,"")</f>
        <v>100</v>
      </c>
      <c r="AM3">
        <f>IF($J3&lt;&gt;0,(1-('format tarif remisé voulu'!AM3/'format tarif remisé voulu'!$J3))*100,"")</f>
        <v>100</v>
      </c>
      <c r="AN3">
        <f>IF($J3&lt;&gt;0,(1-('format tarif remisé voulu'!AN3/'format tarif remisé voulu'!$J3))*100,"")</f>
        <v>100</v>
      </c>
      <c r="AO3">
        <f>IF($J3&lt;&gt;0,(1-('format tarif remisé voulu'!AO3/'format tarif remisé voulu'!$J3))*100,"")</f>
        <v>100</v>
      </c>
      <c r="AP3">
        <f>IF($J3&lt;&gt;0,(1-('format tarif remisé voulu'!AP3/'format tarif remisé voulu'!$J3))*100,"")</f>
        <v>100</v>
      </c>
      <c r="AQ3">
        <f>IF($J3&lt;&gt;0,(1-('format tarif remisé voulu'!AQ3/'format tarif remisé voulu'!$J3))*100,"")</f>
        <v>100</v>
      </c>
      <c r="AR3">
        <f>IF($J3&lt;&gt;0,(1-('format tarif remisé voulu'!AR3/'format tarif remisé voulu'!$J3))*100,"")</f>
        <v>100</v>
      </c>
      <c r="AS3">
        <f>IF($J3&lt;&gt;0,(1-('format tarif remisé voulu'!AS3/'format tarif remisé voulu'!$J3))*100,"")</f>
        <v>100</v>
      </c>
      <c r="AT3">
        <f>IF($J3&lt;&gt;0,(1-('format tarif remisé voulu'!AT3/'format tarif remisé voulu'!$J3))*100,"")</f>
        <v>100</v>
      </c>
      <c r="AU3">
        <f>IF($J3&lt;&gt;0,(1-('format tarif remisé voulu'!AU3/'format tarif remisé voulu'!$J3))*100,"")</f>
        <v>100</v>
      </c>
      <c r="AV3">
        <f>IF($J3&lt;&gt;0,(1-('format tarif remisé voulu'!AV3/'format tarif remisé voulu'!$J3))*100,"")</f>
        <v>100</v>
      </c>
      <c r="AW3">
        <f>IF($J3&lt;&gt;0,(1-('format tarif remisé voulu'!AW3/'format tarif remisé voulu'!$J3))*100,"")</f>
        <v>100</v>
      </c>
      <c r="AX3">
        <f>IF($J3&lt;&gt;0,(1-('format tarif remisé voulu'!AX3/'format tarif remisé voulu'!$J3))*100,"")</f>
        <v>100</v>
      </c>
      <c r="AY3">
        <f>IF($J3&lt;&gt;0,(1-('format tarif remisé voulu'!AY3/'format tarif remisé voulu'!$J3))*100,"")</f>
        <v>100</v>
      </c>
      <c r="AZ3">
        <f>IF($J3&lt;&gt;0,(1-('format tarif remisé voulu'!AZ3/'format tarif remisé voulu'!$J3))*100,"")</f>
        <v>100</v>
      </c>
      <c r="BA3">
        <f>IF($J3&lt;&gt;0,(1-('format tarif remisé voulu'!BA3/'format tarif remisé voulu'!$J3))*100,"")</f>
        <v>100</v>
      </c>
      <c r="BB3">
        <f>IF($J3&lt;&gt;0,(1-('format tarif remisé voulu'!BB3/'format tarif remisé voulu'!$J3))*100,"")</f>
        <v>100</v>
      </c>
      <c r="BC3">
        <f>IF($J3&lt;&gt;0,(1-('format tarif remisé voulu'!BC3/'format tarif remisé voulu'!$J3))*100,"")</f>
        <v>100</v>
      </c>
      <c r="BD3">
        <f>IF($J3&lt;&gt;0,(1-('format tarif remisé voulu'!BD3/'format tarif remisé voulu'!$J3))*100,"")</f>
        <v>100</v>
      </c>
      <c r="BE3">
        <f>IF($J3&lt;&gt;0,(1-('format tarif remisé voulu'!BE3/'format tarif remisé voulu'!$J3))*100,"")</f>
        <v>100</v>
      </c>
      <c r="BF3">
        <f>IF($J3&lt;&gt;0,(1-('format tarif remisé voulu'!BF3/'format tarif remisé voulu'!$J3))*100,"")</f>
        <v>100</v>
      </c>
      <c r="BG3">
        <f>IF($J3&lt;&gt;0,(1-('format tarif remisé voulu'!BG3/'format tarif remisé voulu'!$J3))*100,"")</f>
        <v>100</v>
      </c>
    </row>
    <row r="4" spans="1:59">
      <c r="A4">
        <v>891</v>
      </c>
      <c r="B4" t="s">
        <v>69</v>
      </c>
      <c r="C4" t="s">
        <v>70</v>
      </c>
      <c r="D4" t="s">
        <v>71</v>
      </c>
      <c r="E4" t="s">
        <v>72</v>
      </c>
      <c r="G4" t="s">
        <v>19</v>
      </c>
      <c r="H4">
        <v>20</v>
      </c>
      <c r="I4">
        <v>43.5</v>
      </c>
      <c r="J4">
        <v>36.25</v>
      </c>
      <c r="K4">
        <v>1015</v>
      </c>
      <c r="L4">
        <v>200</v>
      </c>
      <c r="M4" t="s">
        <v>20</v>
      </c>
      <c r="N4" t="s">
        <v>22</v>
      </c>
      <c r="O4">
        <f>IF($J4&lt;&gt;0,(1-('format tarif remisé voulu'!O4/'format tarif remisé voulu'!$J4))*100,"")</f>
        <v>100</v>
      </c>
      <c r="P4">
        <f>IF($J4&lt;&gt;0,(1-('format tarif remisé voulu'!P4/'format tarif remisé voulu'!$J4))*100,"")</f>
        <v>0</v>
      </c>
      <c r="Q4">
        <f>IF($J4&lt;&gt;0,(1-('format tarif remisé voulu'!Q4/'format tarif remisé voulu'!$J4))*100,"")</f>
        <v>50</v>
      </c>
      <c r="R4">
        <f>IF($J4&lt;&gt;0,(1-('format tarif remisé voulu'!R4/'format tarif remisé voulu'!$J4))*100,"")</f>
        <v>100</v>
      </c>
      <c r="S4">
        <f>IF($J4&lt;&gt;0,(1-('format tarif remisé voulu'!S4/'format tarif remisé voulu'!$J4))*100,"")</f>
        <v>100</v>
      </c>
      <c r="T4">
        <f>IF($J4&lt;&gt;0,(1-('format tarif remisé voulu'!T4/'format tarif remisé voulu'!$J4))*100,"")</f>
        <v>100</v>
      </c>
      <c r="U4">
        <f>IF($J4&lt;&gt;0,(1-('format tarif remisé voulu'!U4/'format tarif remisé voulu'!$J4))*100,"")</f>
        <v>100</v>
      </c>
      <c r="V4">
        <f>IF($J4&lt;&gt;0,(1-('format tarif remisé voulu'!V4/'format tarif remisé voulu'!$J4))*100,"")</f>
        <v>100</v>
      </c>
      <c r="W4">
        <f>IF($J4&lt;&gt;0,(1-('format tarif remisé voulu'!W4/'format tarif remisé voulu'!$J4))*100,"")</f>
        <v>100</v>
      </c>
      <c r="X4">
        <f>IF($J4&lt;&gt;0,(1-('format tarif remisé voulu'!X4/'format tarif remisé voulu'!$J4))*100,"")</f>
        <v>100</v>
      </c>
      <c r="Y4">
        <f>IF($J4&lt;&gt;0,(1-('format tarif remisé voulu'!Y4/'format tarif remisé voulu'!$J4))*100,"")</f>
        <v>100</v>
      </c>
      <c r="Z4">
        <f>IF($J4&lt;&gt;0,(1-('format tarif remisé voulu'!Z4/'format tarif remisé voulu'!$J4))*100,"")</f>
        <v>100</v>
      </c>
      <c r="AA4">
        <f>IF($J4&lt;&gt;0,(1-('format tarif remisé voulu'!AA4/'format tarif remisé voulu'!$J4))*100,"")</f>
        <v>100</v>
      </c>
      <c r="AB4">
        <f>IF($J4&lt;&gt;0,(1-('format tarif remisé voulu'!AB4/'format tarif remisé voulu'!$J4))*100,"")</f>
        <v>100</v>
      </c>
      <c r="AC4">
        <f>IF($J4&lt;&gt;0,(1-('format tarif remisé voulu'!AC4/'format tarif remisé voulu'!$J4))*100,"")</f>
        <v>100</v>
      </c>
      <c r="AD4">
        <f>IF($J4&lt;&gt;0,(1-('format tarif remisé voulu'!AD4/'format tarif remisé voulu'!$J4))*100,"")</f>
        <v>100</v>
      </c>
      <c r="AE4">
        <f>IF($J4&lt;&gt;0,(1-('format tarif remisé voulu'!AE4/'format tarif remisé voulu'!$J4))*100,"")</f>
        <v>100</v>
      </c>
      <c r="AF4">
        <f>IF($J4&lt;&gt;0,(1-('format tarif remisé voulu'!AF4/'format tarif remisé voulu'!$J4))*100,"")</f>
        <v>100</v>
      </c>
      <c r="AG4">
        <f>IF($J4&lt;&gt;0,(1-('format tarif remisé voulu'!AG4/'format tarif remisé voulu'!$J4))*100,"")</f>
        <v>100</v>
      </c>
      <c r="AH4">
        <f>IF($J4&lt;&gt;0,(1-('format tarif remisé voulu'!AH4/'format tarif remisé voulu'!$J4))*100,"")</f>
        <v>100</v>
      </c>
      <c r="AI4">
        <f>IF($J4&lt;&gt;0,(1-('format tarif remisé voulu'!AI4/'format tarif remisé voulu'!$J4))*100,"")</f>
        <v>100</v>
      </c>
      <c r="AJ4">
        <f>IF($J4&lt;&gt;0,(1-('format tarif remisé voulu'!AJ4/'format tarif remisé voulu'!$J4))*100,"")</f>
        <v>100</v>
      </c>
      <c r="AK4">
        <f>IF($J4&lt;&gt;0,(1-('format tarif remisé voulu'!AK4/'format tarif remisé voulu'!$J4))*100,"")</f>
        <v>100</v>
      </c>
      <c r="AL4">
        <f>IF($J4&lt;&gt;0,(1-('format tarif remisé voulu'!AL4/'format tarif remisé voulu'!$J4))*100,"")</f>
        <v>100</v>
      </c>
      <c r="AM4">
        <f>IF($J4&lt;&gt;0,(1-('format tarif remisé voulu'!AM4/'format tarif remisé voulu'!$J4))*100,"")</f>
        <v>100</v>
      </c>
      <c r="AN4">
        <f>IF($J4&lt;&gt;0,(1-('format tarif remisé voulu'!AN4/'format tarif remisé voulu'!$J4))*100,"")</f>
        <v>100</v>
      </c>
      <c r="AO4">
        <f>IF($J4&lt;&gt;0,(1-('format tarif remisé voulu'!AO4/'format tarif remisé voulu'!$J4))*100,"")</f>
        <v>100</v>
      </c>
      <c r="AP4">
        <f>IF($J4&lt;&gt;0,(1-('format tarif remisé voulu'!AP4/'format tarif remisé voulu'!$J4))*100,"")</f>
        <v>100</v>
      </c>
      <c r="AQ4">
        <f>IF($J4&lt;&gt;0,(1-('format tarif remisé voulu'!AQ4/'format tarif remisé voulu'!$J4))*100,"")</f>
        <v>100</v>
      </c>
      <c r="AR4">
        <f>IF($J4&lt;&gt;0,(1-('format tarif remisé voulu'!AR4/'format tarif remisé voulu'!$J4))*100,"")</f>
        <v>100</v>
      </c>
      <c r="AS4">
        <f>IF($J4&lt;&gt;0,(1-('format tarif remisé voulu'!AS4/'format tarif remisé voulu'!$J4))*100,"")</f>
        <v>100</v>
      </c>
      <c r="AT4">
        <f>IF($J4&lt;&gt;0,(1-('format tarif remisé voulu'!AT4/'format tarif remisé voulu'!$J4))*100,"")</f>
        <v>100</v>
      </c>
      <c r="AU4">
        <f>IF($J4&lt;&gt;0,(1-('format tarif remisé voulu'!AU4/'format tarif remisé voulu'!$J4))*100,"")</f>
        <v>100</v>
      </c>
      <c r="AV4">
        <f>IF($J4&lt;&gt;0,(1-('format tarif remisé voulu'!AV4/'format tarif remisé voulu'!$J4))*100,"")</f>
        <v>100</v>
      </c>
      <c r="AW4">
        <f>IF($J4&lt;&gt;0,(1-('format tarif remisé voulu'!AW4/'format tarif remisé voulu'!$J4))*100,"")</f>
        <v>100</v>
      </c>
      <c r="AX4">
        <f>IF($J4&lt;&gt;0,(1-('format tarif remisé voulu'!AX4/'format tarif remisé voulu'!$J4))*100,"")</f>
        <v>100</v>
      </c>
      <c r="AY4">
        <f>IF($J4&lt;&gt;0,(1-('format tarif remisé voulu'!AY4/'format tarif remisé voulu'!$J4))*100,"")</f>
        <v>100</v>
      </c>
      <c r="AZ4">
        <f>IF($J4&lt;&gt;0,(1-('format tarif remisé voulu'!AZ4/'format tarif remisé voulu'!$J4))*100,"")</f>
        <v>100</v>
      </c>
      <c r="BA4">
        <f>IF($J4&lt;&gt;0,(1-('format tarif remisé voulu'!BA4/'format tarif remisé voulu'!$J4))*100,"")</f>
        <v>100</v>
      </c>
      <c r="BB4">
        <f>IF($J4&lt;&gt;0,(1-('format tarif remisé voulu'!BB4/'format tarif remisé voulu'!$J4))*100,"")</f>
        <v>100</v>
      </c>
      <c r="BC4">
        <f>IF($J4&lt;&gt;0,(1-('format tarif remisé voulu'!BC4/'format tarif remisé voulu'!$J4))*100,"")</f>
        <v>100</v>
      </c>
      <c r="BD4">
        <f>IF($J4&lt;&gt;0,(1-('format tarif remisé voulu'!BD4/'format tarif remisé voulu'!$J4))*100,"")</f>
        <v>100</v>
      </c>
      <c r="BE4">
        <f>IF($J4&lt;&gt;0,(1-('format tarif remisé voulu'!BE4/'format tarif remisé voulu'!$J4))*100,"")</f>
        <v>100</v>
      </c>
      <c r="BF4">
        <f>IF($J4&lt;&gt;0,(1-('format tarif remisé voulu'!BF4/'format tarif remisé voulu'!$J4))*100,"")</f>
        <v>100</v>
      </c>
      <c r="BG4">
        <f>IF($J4&lt;&gt;0,(1-('format tarif remisé voulu'!BG4/'format tarif remisé voulu'!$J4))*100,"")</f>
        <v>100</v>
      </c>
    </row>
    <row r="5" spans="1:59">
      <c r="A5">
        <v>476</v>
      </c>
      <c r="B5" t="s">
        <v>73</v>
      </c>
      <c r="C5" t="s">
        <v>70</v>
      </c>
      <c r="D5" t="s">
        <v>71</v>
      </c>
      <c r="E5" t="s">
        <v>72</v>
      </c>
      <c r="G5" t="s">
        <v>19</v>
      </c>
      <c r="H5">
        <v>20</v>
      </c>
      <c r="I5">
        <v>43.5</v>
      </c>
      <c r="J5">
        <v>36.25</v>
      </c>
      <c r="K5">
        <v>1000</v>
      </c>
      <c r="L5">
        <v>1000</v>
      </c>
      <c r="M5" t="s">
        <v>20</v>
      </c>
      <c r="N5" t="s">
        <v>22</v>
      </c>
      <c r="O5">
        <f>IF($J5&lt;&gt;0,(1-('format tarif remisé voulu'!O5/'format tarif remisé voulu'!$J5))*100,"")</f>
        <v>100</v>
      </c>
      <c r="P5">
        <f>IF($J5&lt;&gt;0,(1-('format tarif remisé voulu'!P5/'format tarif remisé voulu'!$J5))*100,"")</f>
        <v>0</v>
      </c>
      <c r="Q5">
        <f>IF($J5&lt;&gt;0,(1-('format tarif remisé voulu'!Q5/'format tarif remisé voulu'!$J5))*100,"")</f>
        <v>50</v>
      </c>
      <c r="R5">
        <f>IF($J5&lt;&gt;0,(1-('format tarif remisé voulu'!R5/'format tarif remisé voulu'!$J5))*100,"")</f>
        <v>100</v>
      </c>
      <c r="S5">
        <f>IF($J5&lt;&gt;0,(1-('format tarif remisé voulu'!S5/'format tarif remisé voulu'!$J5))*100,"")</f>
        <v>100</v>
      </c>
      <c r="T5">
        <f>IF($J5&lt;&gt;0,(1-('format tarif remisé voulu'!T5/'format tarif remisé voulu'!$J5))*100,"")</f>
        <v>100</v>
      </c>
      <c r="U5">
        <f>IF($J5&lt;&gt;0,(1-('format tarif remisé voulu'!U5/'format tarif remisé voulu'!$J5))*100,"")</f>
        <v>100</v>
      </c>
      <c r="V5">
        <f>IF($J5&lt;&gt;0,(1-('format tarif remisé voulu'!V5/'format tarif remisé voulu'!$J5))*100,"")</f>
        <v>100</v>
      </c>
      <c r="W5">
        <f>IF($J5&lt;&gt;0,(1-('format tarif remisé voulu'!W5/'format tarif remisé voulu'!$J5))*100,"")</f>
        <v>100</v>
      </c>
      <c r="X5">
        <f>IF($J5&lt;&gt;0,(1-('format tarif remisé voulu'!X5/'format tarif remisé voulu'!$J5))*100,"")</f>
        <v>100</v>
      </c>
      <c r="Y5">
        <f>IF($J5&lt;&gt;0,(1-('format tarif remisé voulu'!Y5/'format tarif remisé voulu'!$J5))*100,"")</f>
        <v>100</v>
      </c>
      <c r="Z5">
        <f>IF($J5&lt;&gt;0,(1-('format tarif remisé voulu'!Z5/'format tarif remisé voulu'!$J5))*100,"")</f>
        <v>100</v>
      </c>
      <c r="AA5">
        <f>IF($J5&lt;&gt;0,(1-('format tarif remisé voulu'!AA5/'format tarif remisé voulu'!$J5))*100,"")</f>
        <v>100</v>
      </c>
      <c r="AB5">
        <f>IF($J5&lt;&gt;0,(1-('format tarif remisé voulu'!AB5/'format tarif remisé voulu'!$J5))*100,"")</f>
        <v>100</v>
      </c>
      <c r="AC5">
        <f>IF($J5&lt;&gt;0,(1-('format tarif remisé voulu'!AC5/'format tarif remisé voulu'!$J5))*100,"")</f>
        <v>100</v>
      </c>
      <c r="AD5">
        <f>IF($J5&lt;&gt;0,(1-('format tarif remisé voulu'!AD5/'format tarif remisé voulu'!$J5))*100,"")</f>
        <v>100</v>
      </c>
      <c r="AE5">
        <f>IF($J5&lt;&gt;0,(1-('format tarif remisé voulu'!AE5/'format tarif remisé voulu'!$J5))*100,"")</f>
        <v>100</v>
      </c>
      <c r="AF5">
        <f>IF($J5&lt;&gt;0,(1-('format tarif remisé voulu'!AF5/'format tarif remisé voulu'!$J5))*100,"")</f>
        <v>100</v>
      </c>
      <c r="AG5">
        <f>IF($J5&lt;&gt;0,(1-('format tarif remisé voulu'!AG5/'format tarif remisé voulu'!$J5))*100,"")</f>
        <v>100</v>
      </c>
      <c r="AH5">
        <f>IF($J5&lt;&gt;0,(1-('format tarif remisé voulu'!AH5/'format tarif remisé voulu'!$J5))*100,"")</f>
        <v>100</v>
      </c>
      <c r="AI5">
        <f>IF($J5&lt;&gt;0,(1-('format tarif remisé voulu'!AI5/'format tarif remisé voulu'!$J5))*100,"")</f>
        <v>100</v>
      </c>
      <c r="AJ5">
        <f>IF($J5&lt;&gt;0,(1-('format tarif remisé voulu'!AJ5/'format tarif remisé voulu'!$J5))*100,"")</f>
        <v>100</v>
      </c>
      <c r="AK5">
        <f>IF($J5&lt;&gt;0,(1-('format tarif remisé voulu'!AK5/'format tarif remisé voulu'!$J5))*100,"")</f>
        <v>100</v>
      </c>
      <c r="AL5">
        <f>IF($J5&lt;&gt;0,(1-('format tarif remisé voulu'!AL5/'format tarif remisé voulu'!$J5))*100,"")</f>
        <v>100</v>
      </c>
      <c r="AM5">
        <f>IF($J5&lt;&gt;0,(1-('format tarif remisé voulu'!AM5/'format tarif remisé voulu'!$J5))*100,"")</f>
        <v>100</v>
      </c>
      <c r="AN5">
        <f>IF($J5&lt;&gt;0,(1-('format tarif remisé voulu'!AN5/'format tarif remisé voulu'!$J5))*100,"")</f>
        <v>100</v>
      </c>
      <c r="AO5">
        <f>IF($J5&lt;&gt;0,(1-('format tarif remisé voulu'!AO5/'format tarif remisé voulu'!$J5))*100,"")</f>
        <v>100</v>
      </c>
      <c r="AP5">
        <f>IF($J5&lt;&gt;0,(1-('format tarif remisé voulu'!AP5/'format tarif remisé voulu'!$J5))*100,"")</f>
        <v>100</v>
      </c>
      <c r="AQ5">
        <f>IF($J5&lt;&gt;0,(1-('format tarif remisé voulu'!AQ5/'format tarif remisé voulu'!$J5))*100,"")</f>
        <v>100</v>
      </c>
      <c r="AR5">
        <f>IF($J5&lt;&gt;0,(1-('format tarif remisé voulu'!AR5/'format tarif remisé voulu'!$J5))*100,"")</f>
        <v>100</v>
      </c>
      <c r="AS5">
        <f>IF($J5&lt;&gt;0,(1-('format tarif remisé voulu'!AS5/'format tarif remisé voulu'!$J5))*100,"")</f>
        <v>100</v>
      </c>
      <c r="AT5">
        <f>IF($J5&lt;&gt;0,(1-('format tarif remisé voulu'!AT5/'format tarif remisé voulu'!$J5))*100,"")</f>
        <v>100</v>
      </c>
      <c r="AU5">
        <f>IF($J5&lt;&gt;0,(1-('format tarif remisé voulu'!AU5/'format tarif remisé voulu'!$J5))*100,"")</f>
        <v>100</v>
      </c>
      <c r="AV5">
        <f>IF($J5&lt;&gt;0,(1-('format tarif remisé voulu'!AV5/'format tarif remisé voulu'!$J5))*100,"")</f>
        <v>100</v>
      </c>
      <c r="AW5">
        <f>IF($J5&lt;&gt;0,(1-('format tarif remisé voulu'!AW5/'format tarif remisé voulu'!$J5))*100,"")</f>
        <v>100</v>
      </c>
      <c r="AX5">
        <f>IF($J5&lt;&gt;0,(1-('format tarif remisé voulu'!AX5/'format tarif remisé voulu'!$J5))*100,"")</f>
        <v>100</v>
      </c>
      <c r="AY5">
        <f>IF($J5&lt;&gt;0,(1-('format tarif remisé voulu'!AY5/'format tarif remisé voulu'!$J5))*100,"")</f>
        <v>100</v>
      </c>
      <c r="AZ5">
        <f>IF($J5&lt;&gt;0,(1-('format tarif remisé voulu'!AZ5/'format tarif remisé voulu'!$J5))*100,"")</f>
        <v>100</v>
      </c>
      <c r="BA5">
        <f>IF($J5&lt;&gt;0,(1-('format tarif remisé voulu'!BA5/'format tarif remisé voulu'!$J5))*100,"")</f>
        <v>100</v>
      </c>
      <c r="BB5">
        <f>IF($J5&lt;&gt;0,(1-('format tarif remisé voulu'!BB5/'format tarif remisé voulu'!$J5))*100,"")</f>
        <v>100</v>
      </c>
      <c r="BC5">
        <f>IF($J5&lt;&gt;0,(1-('format tarif remisé voulu'!BC5/'format tarif remisé voulu'!$J5))*100,"")</f>
        <v>100</v>
      </c>
      <c r="BD5">
        <f>IF($J5&lt;&gt;0,(1-('format tarif remisé voulu'!BD5/'format tarif remisé voulu'!$J5))*100,"")</f>
        <v>100</v>
      </c>
      <c r="BE5">
        <f>IF($J5&lt;&gt;0,(1-('format tarif remisé voulu'!BE5/'format tarif remisé voulu'!$J5))*100,"")</f>
        <v>100</v>
      </c>
      <c r="BF5">
        <f>IF($J5&lt;&gt;0,(1-('format tarif remisé voulu'!BF5/'format tarif remisé voulu'!$J5))*100,"")</f>
        <v>100</v>
      </c>
      <c r="BG5">
        <f>IF($J5&lt;&gt;0,(1-('format tarif remisé voulu'!BG5/'format tarif remisé voulu'!$J5))*100,"")</f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Q730"/>
  <sheetViews>
    <sheetView workbookViewId="0">
      <selection activeCell="P1" sqref="P1:Q1"/>
    </sheetView>
  </sheetViews>
  <sheetFormatPr baseColWidth="10" defaultRowHeight="15"/>
  <cols>
    <col min="2" max="2" width="26.5703125" customWidth="1"/>
    <col min="3" max="3" width="33.140625" customWidth="1"/>
    <col min="14" max="14" width="26.5703125" customWidth="1"/>
  </cols>
  <sheetData>
    <row r="1" spans="1:17" ht="30">
      <c r="A1" s="6" t="str">
        <f>TARIFS!A1</f>
        <v>Article_id</v>
      </c>
      <c r="B1" s="6" t="str">
        <f>TARIFS!B1</f>
        <v>Article_code</v>
      </c>
      <c r="C1" s="6" t="str">
        <f>TARIFS!C1</f>
        <v>Article_desig</v>
      </c>
      <c r="D1" s="6" t="str">
        <f>TARIFS!D1</f>
        <v>Famille</v>
      </c>
      <c r="E1" s="6" t="str">
        <f>TARIFS!E1</f>
        <v>Sous_famille</v>
      </c>
      <c r="F1" s="6" t="str">
        <f>TARIFS!F1</f>
        <v>prout</v>
      </c>
      <c r="G1" s="6" t="str">
        <f>TARIFS!G1</f>
        <v>Categorie</v>
      </c>
      <c r="H1" s="6" t="str">
        <f>TARIFS!H1</f>
        <v>tva</v>
      </c>
      <c r="I1" s="6" t="str">
        <f>TARIFS!I1</f>
        <v>PUTTC</v>
      </c>
      <c r="J1" s="6" t="str">
        <f>TARIFS!J1</f>
        <v>PUHT</v>
      </c>
      <c r="K1" s="6" t="str">
        <f>TARIFS!K1</f>
        <v>Poids</v>
      </c>
      <c r="L1" s="6" t="str">
        <f>TARIFS!L1</f>
        <v>Volume</v>
      </c>
      <c r="M1" s="6" t="str">
        <f>TARIFS!M1</f>
        <v>Modele_tarif</v>
      </c>
      <c r="N1" s="6" t="str">
        <f>TARIFS!N1</f>
        <v>Plage_quantitative</v>
      </c>
      <c r="O1" s="6" t="str">
        <f>TARIFS!O1</f>
        <v>Famille_client</v>
      </c>
      <c r="P1" s="8" t="s">
        <v>13</v>
      </c>
      <c r="Q1" s="9" t="s">
        <v>14</v>
      </c>
    </row>
    <row r="2" spans="1:17">
      <c r="A2" s="7">
        <f>TARIFS!A2</f>
        <v>1391</v>
      </c>
      <c r="B2" s="7" t="str">
        <f>TARIFS!B2</f>
        <v>04FLASPRAY</v>
      </c>
      <c r="C2" s="7" t="str">
        <f>TARIFS!C2</f>
        <v>SPRAY FRAICHEUR 200ML</v>
      </c>
      <c r="D2" s="7" t="str">
        <f>TARIFS!D2</f>
        <v>LIQ</v>
      </c>
      <c r="E2" s="7" t="str">
        <f>TARIFS!E2</f>
        <v>200ML</v>
      </c>
      <c r="F2" s="7" t="str">
        <f>TARIFS!F2</f>
        <v>prout</v>
      </c>
      <c r="G2" s="7" t="str">
        <f>TARIFS!G2</f>
        <v>PHY NN</v>
      </c>
      <c r="H2" s="7">
        <f>TARIFS!H2</f>
        <v>20</v>
      </c>
      <c r="I2" s="7">
        <f>TARIFS!I2</f>
        <v>21</v>
      </c>
      <c r="J2" s="7">
        <f>TARIFS!J2</f>
        <v>17.5</v>
      </c>
      <c r="K2" s="7">
        <f>TARIFS!K2</f>
        <v>245</v>
      </c>
      <c r="L2" s="7">
        <f>TARIFS!L2</f>
        <v>200</v>
      </c>
      <c r="M2" s="7" t="str">
        <f>TARIFS!M2</f>
        <v>TARIF</v>
      </c>
      <c r="N2" s="7" t="str">
        <f>TARIFS!N2</f>
        <v>Quantité indifférente</v>
      </c>
      <c r="O2" s="7" t="str">
        <f>TARIFS!O2</f>
        <v>PART</v>
      </c>
      <c r="P2" s="5">
        <f>IFERROR(INDEX('format voulu remise'!$A$1:$AAA$9999,MATCH($A2,'format voulu remise'!$A$1:$A$9999,0),MATCH($O2,'format voulu remise'!$A$1:$AAA$1,0)),"")</f>
        <v>100</v>
      </c>
      <c r="Q2" s="5">
        <f>IFERROR(INDEX('format tarif remisé voulu'!$A$1:$AAA$9999,MATCH($A2,'format tarif remisé voulu'!$A$1:$A$9999,0),MATCH($O2,'format tarif remisé voulu'!$A$1:$AAA$1,0)),"")</f>
        <v>0</v>
      </c>
    </row>
    <row r="3" spans="1:17">
      <c r="A3" s="7">
        <f>TARIFS!A3</f>
        <v>1391</v>
      </c>
      <c r="B3" s="7" t="str">
        <f>TARIFS!B3</f>
        <v>04FLASPRAY</v>
      </c>
      <c r="C3" s="7" t="str">
        <f>TARIFS!C3</f>
        <v>SPRAY FRAICHEUR 200ML</v>
      </c>
      <c r="D3" s="7" t="str">
        <f>TARIFS!D3</f>
        <v>LIQ</v>
      </c>
      <c r="E3" s="7" t="str">
        <f>TARIFS!E3</f>
        <v>200ML</v>
      </c>
      <c r="F3" s="7" t="str">
        <f>TARIFS!F3</f>
        <v>prout</v>
      </c>
      <c r="G3" s="7" t="str">
        <f>TARIFS!G3</f>
        <v>PHY NN</v>
      </c>
      <c r="H3" s="7">
        <f>TARIFS!H3</f>
        <v>20</v>
      </c>
      <c r="I3" s="7">
        <f>TARIFS!I3</f>
        <v>21</v>
      </c>
      <c r="J3" s="7">
        <f>TARIFS!J3</f>
        <v>17.5</v>
      </c>
      <c r="K3" s="7">
        <f>TARIFS!K3</f>
        <v>245</v>
      </c>
      <c r="L3" s="7">
        <f>TARIFS!L3</f>
        <v>200</v>
      </c>
      <c r="M3" s="7" t="str">
        <f>TARIFS!M3</f>
        <v>TARIF</v>
      </c>
      <c r="N3" s="7" t="str">
        <f>TARIFS!N3</f>
        <v>Quantité indifférente</v>
      </c>
      <c r="O3" s="7" t="str">
        <f>TARIFS!O3</f>
        <v>KINS</v>
      </c>
      <c r="P3" s="5">
        <f>IFERROR(INDEX('format voulu remise'!$A$1:$AAA$9999,MATCH($A3,'format voulu remise'!$A$1:$A$9999,0),MATCH($O3,'format voulu remise'!$A$1:$AAA$1,0)),"")</f>
        <v>0</v>
      </c>
      <c r="Q3" s="5">
        <f>IFERROR(INDEX('format tarif remisé voulu'!$A$1:$AAA$9999,MATCH($A3,'format tarif remisé voulu'!$A$1:$A$9999,0),MATCH($O3,'format tarif remisé voulu'!$A$1:$AAA$1,0)),"")</f>
        <v>17.5</v>
      </c>
    </row>
    <row r="4" spans="1:17">
      <c r="A4" s="7">
        <f>TARIFS!A4</f>
        <v>1391</v>
      </c>
      <c r="B4" s="7" t="str">
        <f>TARIFS!B4</f>
        <v>04FLASPRAY</v>
      </c>
      <c r="C4" s="7" t="str">
        <f>TARIFS!C4</f>
        <v>SPRAY FRAICHEUR 200ML</v>
      </c>
      <c r="D4" s="7" t="str">
        <f>TARIFS!D4</f>
        <v>LIQ</v>
      </c>
      <c r="E4" s="7" t="str">
        <f>TARIFS!E4</f>
        <v>200ML</v>
      </c>
      <c r="F4" s="7" t="str">
        <f>TARIFS!F4</f>
        <v>prout</v>
      </c>
      <c r="G4" s="7" t="str">
        <f>TARIFS!G4</f>
        <v>PHY NN</v>
      </c>
      <c r="H4" s="7">
        <f>TARIFS!H4</f>
        <v>20</v>
      </c>
      <c r="I4" s="7">
        <f>TARIFS!I4</f>
        <v>21</v>
      </c>
      <c r="J4" s="7">
        <f>TARIFS!J4</f>
        <v>17.5</v>
      </c>
      <c r="K4" s="7">
        <f>TARIFS!K4</f>
        <v>245</v>
      </c>
      <c r="L4" s="7">
        <f>TARIFS!L4</f>
        <v>200</v>
      </c>
      <c r="M4" s="7" t="str">
        <f>TARIFS!M4</f>
        <v>TARIF</v>
      </c>
      <c r="N4" s="7" t="str">
        <f>TARIFS!N4</f>
        <v>Quantité indifférente</v>
      </c>
      <c r="O4" s="7" t="str">
        <f>TARIFS!O4</f>
        <v>REV</v>
      </c>
      <c r="P4" s="5">
        <f>IFERROR(INDEX('format voulu remise'!$A$1:$AAA$9999,MATCH($A4,'format voulu remise'!$A$1:$A$9999,0),MATCH($O4,'format voulu remise'!$A$1:$AAA$1,0)),"")</f>
        <v>50</v>
      </c>
      <c r="Q4" s="5">
        <f>IFERROR(INDEX('format tarif remisé voulu'!$A$1:$AAA$9999,MATCH($A4,'format tarif remisé voulu'!$A$1:$A$9999,0),MATCH($O4,'format tarif remisé voulu'!$A$1:$AAA$1,0)),"")</f>
        <v>8.75</v>
      </c>
    </row>
    <row r="5" spans="1:17">
      <c r="A5" s="7">
        <f>TARIFS!A5</f>
        <v>1391</v>
      </c>
      <c r="B5" s="7" t="str">
        <f>TARIFS!B5</f>
        <v>04FLASPRAY</v>
      </c>
      <c r="C5" s="7" t="str">
        <f>TARIFS!C5</f>
        <v>SPRAY FRAICHEUR 200ML</v>
      </c>
      <c r="D5" s="7" t="str">
        <f>TARIFS!D5</f>
        <v>LIQ</v>
      </c>
      <c r="E5" s="7" t="str">
        <f>TARIFS!E5</f>
        <v>200ML</v>
      </c>
      <c r="F5" s="7" t="str">
        <f>TARIFS!F5</f>
        <v>prout</v>
      </c>
      <c r="G5" s="7" t="str">
        <f>TARIFS!G5</f>
        <v>PHY NN</v>
      </c>
      <c r="H5" s="7">
        <f>TARIFS!H5</f>
        <v>20</v>
      </c>
      <c r="I5" s="7">
        <f>TARIFS!I5</f>
        <v>21</v>
      </c>
      <c r="J5" s="7">
        <f>TARIFS!J5</f>
        <v>17.5</v>
      </c>
      <c r="K5" s="7">
        <f>TARIFS!K5</f>
        <v>245</v>
      </c>
      <c r="L5" s="7">
        <f>TARIFS!L5</f>
        <v>200</v>
      </c>
      <c r="M5" s="7" t="str">
        <f>TARIFS!M5</f>
        <v>TARIF</v>
      </c>
      <c r="N5" s="7" t="str">
        <f>TARIFS!N5</f>
        <v>Quantité indifférente</v>
      </c>
      <c r="O5" s="7" t="str">
        <f>TARIFS!O5</f>
        <v>PODOS</v>
      </c>
      <c r="P5" s="5">
        <f>IFERROR(INDEX('format voulu remise'!$A$1:$AAA$9999,MATCH($A5,'format voulu remise'!$A$1:$A$9999,0),MATCH($O5,'format voulu remise'!$A$1:$AAA$1,0)),"")</f>
        <v>100</v>
      </c>
      <c r="Q5" s="5">
        <f>IFERROR(INDEX('format tarif remisé voulu'!$A$1:$AAA$9999,MATCH($A5,'format tarif remisé voulu'!$A$1:$A$9999,0),MATCH($O5,'format tarif remisé voulu'!$A$1:$AAA$1,0)),"")</f>
        <v>0</v>
      </c>
    </row>
    <row r="6" spans="1:17">
      <c r="A6" s="7">
        <f>TARIFS!A6</f>
        <v>1391</v>
      </c>
      <c r="B6" s="7" t="str">
        <f>TARIFS!B6</f>
        <v>04FLASPRAY</v>
      </c>
      <c r="C6" s="7" t="str">
        <f>TARIFS!C6</f>
        <v>SPRAY FRAICHEUR 200ML</v>
      </c>
      <c r="D6" s="7" t="str">
        <f>TARIFS!D6</f>
        <v>LIQ</v>
      </c>
      <c r="E6" s="7" t="str">
        <f>TARIFS!E6</f>
        <v>200ML</v>
      </c>
      <c r="F6" s="7" t="str">
        <f>TARIFS!F6</f>
        <v>prout</v>
      </c>
      <c r="G6" s="7" t="str">
        <f>TARIFS!G6</f>
        <v>PHY NN</v>
      </c>
      <c r="H6" s="7">
        <f>TARIFS!H6</f>
        <v>20</v>
      </c>
      <c r="I6" s="7">
        <f>TARIFS!I6</f>
        <v>21</v>
      </c>
      <c r="J6" s="7">
        <f>TARIFS!J6</f>
        <v>17.5</v>
      </c>
      <c r="K6" s="7">
        <f>TARIFS!K6</f>
        <v>245</v>
      </c>
      <c r="L6" s="7">
        <f>TARIFS!L6</f>
        <v>200</v>
      </c>
      <c r="M6" s="7" t="str">
        <f>TARIFS!M6</f>
        <v>TARIF</v>
      </c>
      <c r="N6" s="7" t="str">
        <f>TARIFS!N6</f>
        <v>Quantité indifférente</v>
      </c>
      <c r="O6" s="7" t="str">
        <f>TARIFS!O6</f>
        <v>VPC</v>
      </c>
      <c r="P6" s="5">
        <f>IFERROR(INDEX('format voulu remise'!$A$1:$AAA$9999,MATCH($A6,'format voulu remise'!$A$1:$A$9999,0),MATCH($O6,'format voulu remise'!$A$1:$AAA$1,0)),"")</f>
        <v>100</v>
      </c>
      <c r="Q6" s="5">
        <f>IFERROR(INDEX('format tarif remisé voulu'!$A$1:$AAA$9999,MATCH($A6,'format tarif remisé voulu'!$A$1:$A$9999,0),MATCH($O6,'format tarif remisé voulu'!$A$1:$AAA$1,0)),"")</f>
        <v>0</v>
      </c>
    </row>
    <row r="7" spans="1:17">
      <c r="A7" s="7">
        <f>TARIFS!A7</f>
        <v>1391</v>
      </c>
      <c r="B7" s="7" t="str">
        <f>TARIFS!B7</f>
        <v>04FLASPRAY</v>
      </c>
      <c r="C7" s="7" t="str">
        <f>TARIFS!C7</f>
        <v>SPRAY FRAICHEUR 200ML</v>
      </c>
      <c r="D7" s="7" t="str">
        <f>TARIFS!D7</f>
        <v>LIQ</v>
      </c>
      <c r="E7" s="7" t="str">
        <f>TARIFS!E7</f>
        <v>200ML</v>
      </c>
      <c r="F7" s="7" t="str">
        <f>TARIFS!F7</f>
        <v>prout</v>
      </c>
      <c r="G7" s="7" t="str">
        <f>TARIFS!G7</f>
        <v>PHY NN</v>
      </c>
      <c r="H7" s="7">
        <f>TARIFS!H7</f>
        <v>20</v>
      </c>
      <c r="I7" s="7">
        <f>TARIFS!I7</f>
        <v>21</v>
      </c>
      <c r="J7" s="7">
        <f>TARIFS!J7</f>
        <v>17.5</v>
      </c>
      <c r="K7" s="7">
        <f>TARIFS!K7</f>
        <v>245</v>
      </c>
      <c r="L7" s="7">
        <f>TARIFS!L7</f>
        <v>200</v>
      </c>
      <c r="M7" s="7" t="str">
        <f>TARIFS!M7</f>
        <v>TARIF</v>
      </c>
      <c r="N7" s="7" t="str">
        <f>TARIFS!N7</f>
        <v>Quantité indifférente</v>
      </c>
      <c r="O7" s="7" t="str">
        <f>TARIFS!O7</f>
        <v>ESTH</v>
      </c>
      <c r="P7" s="5">
        <f>IFERROR(INDEX('format voulu remise'!$A$1:$AAA$9999,MATCH($A7,'format voulu remise'!$A$1:$A$9999,0),MATCH($O7,'format voulu remise'!$A$1:$AAA$1,0)),"")</f>
        <v>100</v>
      </c>
      <c r="Q7" s="5">
        <f>IFERROR(INDEX('format tarif remisé voulu'!$A$1:$AAA$9999,MATCH($A7,'format tarif remisé voulu'!$A$1:$A$9999,0),MATCH($O7,'format tarif remisé voulu'!$A$1:$AAA$1,0)),"")</f>
        <v>0</v>
      </c>
    </row>
    <row r="8" spans="1:17">
      <c r="A8" s="7">
        <f>TARIFS!A8</f>
        <v>1391</v>
      </c>
      <c r="B8" s="7" t="str">
        <f>TARIFS!B8</f>
        <v>04FLASPRAY</v>
      </c>
      <c r="C8" s="7" t="str">
        <f>TARIFS!C8</f>
        <v>SPRAY FRAICHEUR 200ML</v>
      </c>
      <c r="D8" s="7" t="str">
        <f>TARIFS!D8</f>
        <v>LIQ</v>
      </c>
      <c r="E8" s="7" t="str">
        <f>TARIFS!E8</f>
        <v>200ML</v>
      </c>
      <c r="F8" s="7" t="str">
        <f>TARIFS!F8</f>
        <v>prout</v>
      </c>
      <c r="G8" s="7" t="str">
        <f>TARIFS!G8</f>
        <v>PHY NN</v>
      </c>
      <c r="H8" s="7">
        <f>TARIFS!H8</f>
        <v>20</v>
      </c>
      <c r="I8" s="7">
        <f>TARIFS!I8</f>
        <v>21</v>
      </c>
      <c r="J8" s="7">
        <f>TARIFS!J8</f>
        <v>17.5</v>
      </c>
      <c r="K8" s="7">
        <f>TARIFS!K8</f>
        <v>245</v>
      </c>
      <c r="L8" s="7">
        <f>TARIFS!L8</f>
        <v>200</v>
      </c>
      <c r="M8" s="7" t="str">
        <f>TARIFS!M8</f>
        <v>TARIF</v>
      </c>
      <c r="N8" s="7" t="str">
        <f>TARIFS!N8</f>
        <v>Quantité indifférente</v>
      </c>
      <c r="O8" s="7" t="str">
        <f>TARIFS!O8</f>
        <v>LABO</v>
      </c>
      <c r="P8" s="5">
        <f>IFERROR(INDEX('format voulu remise'!$A$1:$AAA$9999,MATCH($A8,'format voulu remise'!$A$1:$A$9999,0),MATCH($O8,'format voulu remise'!$A$1:$AAA$1,0)),"")</f>
        <v>100</v>
      </c>
      <c r="Q8" s="5">
        <f>IFERROR(INDEX('format tarif remisé voulu'!$A$1:$AAA$9999,MATCH($A8,'format tarif remisé voulu'!$A$1:$A$9999,0),MATCH($O8,'format tarif remisé voulu'!$A$1:$AAA$1,0)),"")</f>
        <v>0</v>
      </c>
    </row>
    <row r="9" spans="1:17">
      <c r="A9" s="7">
        <f>TARIFS!A9</f>
        <v>1391</v>
      </c>
      <c r="B9" s="7" t="str">
        <f>TARIFS!B9</f>
        <v>04FLASPRAY</v>
      </c>
      <c r="C9" s="7" t="str">
        <f>TARIFS!C9</f>
        <v>SPRAY FRAICHEUR 200ML</v>
      </c>
      <c r="D9" s="7" t="str">
        <f>TARIFS!D9</f>
        <v>LIQ</v>
      </c>
      <c r="E9" s="7" t="str">
        <f>TARIFS!E9</f>
        <v>200ML</v>
      </c>
      <c r="F9" s="7" t="str">
        <f>TARIFS!F9</f>
        <v>prout</v>
      </c>
      <c r="G9" s="7" t="str">
        <f>TARIFS!G9</f>
        <v>PHY NN</v>
      </c>
      <c r="H9" s="7">
        <f>TARIFS!H9</f>
        <v>20</v>
      </c>
      <c r="I9" s="7">
        <f>TARIFS!I9</f>
        <v>21</v>
      </c>
      <c r="J9" s="7">
        <f>TARIFS!J9</f>
        <v>17.5</v>
      </c>
      <c r="K9" s="7">
        <f>TARIFS!K9</f>
        <v>245</v>
      </c>
      <c r="L9" s="7">
        <f>TARIFS!L9</f>
        <v>200</v>
      </c>
      <c r="M9" s="7" t="str">
        <f>TARIFS!M9</f>
        <v>TARIF</v>
      </c>
      <c r="N9" s="7" t="str">
        <f>TARIFS!N9</f>
        <v>Quantité indifférente</v>
      </c>
      <c r="O9" s="7" t="str">
        <f>TARIFS!O9</f>
        <v>DOCT</v>
      </c>
      <c r="P9" s="5">
        <f>IFERROR(INDEX('format voulu remise'!$A$1:$AAA$9999,MATCH($A9,'format voulu remise'!$A$1:$A$9999,0),MATCH($O9,'format voulu remise'!$A$1:$AAA$1,0)),"")</f>
        <v>100</v>
      </c>
      <c r="Q9" s="5">
        <f>IFERROR(INDEX('format tarif remisé voulu'!$A$1:$AAA$9999,MATCH($A9,'format tarif remisé voulu'!$A$1:$A$9999,0),MATCH($O9,'format tarif remisé voulu'!$A$1:$AAA$1,0)),"")</f>
        <v>0</v>
      </c>
    </row>
    <row r="10" spans="1:17">
      <c r="A10" s="7">
        <f>TARIFS!A10</f>
        <v>1391</v>
      </c>
      <c r="B10" s="7" t="str">
        <f>TARIFS!B10</f>
        <v>04FLASPRAY</v>
      </c>
      <c r="C10" s="7" t="str">
        <f>TARIFS!C10</f>
        <v>SPRAY FRAICHEUR 200ML</v>
      </c>
      <c r="D10" s="7" t="str">
        <f>TARIFS!D10</f>
        <v>LIQ</v>
      </c>
      <c r="E10" s="7" t="str">
        <f>TARIFS!E10</f>
        <v>200ML</v>
      </c>
      <c r="F10" s="7" t="str">
        <f>TARIFS!F10</f>
        <v>prout</v>
      </c>
      <c r="G10" s="7" t="str">
        <f>TARIFS!G10</f>
        <v>PHY NN</v>
      </c>
      <c r="H10" s="7">
        <f>TARIFS!H10</f>
        <v>20</v>
      </c>
      <c r="I10" s="7">
        <f>TARIFS!I10</f>
        <v>21</v>
      </c>
      <c r="J10" s="7">
        <f>TARIFS!J10</f>
        <v>17.5</v>
      </c>
      <c r="K10" s="7">
        <f>TARIFS!K10</f>
        <v>245</v>
      </c>
      <c r="L10" s="7">
        <f>TARIFS!L10</f>
        <v>200</v>
      </c>
      <c r="M10" s="7" t="str">
        <f>TARIFS!M10</f>
        <v>TARIF</v>
      </c>
      <c r="N10" s="7" t="str">
        <f>TARIFS!N10</f>
        <v>Quantité indifférente</v>
      </c>
      <c r="O10" s="7" t="str">
        <f>TARIFS!O10</f>
        <v>PRO CHEV</v>
      </c>
      <c r="P10" s="5">
        <f>IFERROR(INDEX('format voulu remise'!$A$1:$AAA$9999,MATCH($A10,'format voulu remise'!$A$1:$A$9999,0),MATCH($O10,'format voulu remise'!$A$1:$AAA$1,0)),"")</f>
        <v>100</v>
      </c>
      <c r="Q10" s="5">
        <f>IFERROR(INDEX('format tarif remisé voulu'!$A$1:$AAA$9999,MATCH($A10,'format tarif remisé voulu'!$A$1:$A$9999,0),MATCH($O10,'format tarif remisé voulu'!$A$1:$AAA$1,0)),"")</f>
        <v>0</v>
      </c>
    </row>
    <row r="11" spans="1:17">
      <c r="A11" s="7">
        <f>TARIFS!A11</f>
        <v>1391</v>
      </c>
      <c r="B11" s="7" t="str">
        <f>TARIFS!B11</f>
        <v>04FLASPRAY</v>
      </c>
      <c r="C11" s="7" t="str">
        <f>TARIFS!C11</f>
        <v>SPRAY FRAICHEUR 200ML</v>
      </c>
      <c r="D11" s="7" t="str">
        <f>TARIFS!D11</f>
        <v>LIQ</v>
      </c>
      <c r="E11" s="7" t="str">
        <f>TARIFS!E11</f>
        <v>200ML</v>
      </c>
      <c r="F11" s="7" t="str">
        <f>TARIFS!F11</f>
        <v>prout</v>
      </c>
      <c r="G11" s="7" t="str">
        <f>TARIFS!G11</f>
        <v>PHY NN</v>
      </c>
      <c r="H11" s="7">
        <f>TARIFS!H11</f>
        <v>20</v>
      </c>
      <c r="I11" s="7">
        <f>TARIFS!I11</f>
        <v>21</v>
      </c>
      <c r="J11" s="7">
        <f>TARIFS!J11</f>
        <v>17.5</v>
      </c>
      <c r="K11" s="7">
        <f>TARIFS!K11</f>
        <v>245</v>
      </c>
      <c r="L11" s="7">
        <f>TARIFS!L11</f>
        <v>200</v>
      </c>
      <c r="M11" s="7" t="str">
        <f>TARIFS!M11</f>
        <v>TARIF</v>
      </c>
      <c r="N11" s="7" t="str">
        <f>TARIFS!N11</f>
        <v>Quantité indifférente</v>
      </c>
      <c r="O11" s="7" t="str">
        <f>TARIFS!O11</f>
        <v>TRANS</v>
      </c>
      <c r="P11" s="5">
        <f>IFERROR(INDEX('format voulu remise'!$A$1:$AAA$9999,MATCH($A11,'format voulu remise'!$A$1:$A$9999,0),MATCH($O11,'format voulu remise'!$A$1:$AAA$1,0)),"")</f>
        <v>100</v>
      </c>
      <c r="Q11" s="5">
        <f>IFERROR(INDEX('format tarif remisé voulu'!$A$1:$AAA$9999,MATCH($A11,'format tarif remisé voulu'!$A$1:$A$9999,0),MATCH($O11,'format tarif remisé voulu'!$A$1:$AAA$1,0)),"")</f>
        <v>0</v>
      </c>
    </row>
    <row r="12" spans="1:17">
      <c r="A12" s="7">
        <f>TARIFS!A12</f>
        <v>1391</v>
      </c>
      <c r="B12" s="7" t="str">
        <f>TARIFS!B12</f>
        <v>04FLASPRAY</v>
      </c>
      <c r="C12" s="7" t="str">
        <f>TARIFS!C12</f>
        <v>SPRAY FRAICHEUR 200ML</v>
      </c>
      <c r="D12" s="7" t="str">
        <f>TARIFS!D12</f>
        <v>LIQ</v>
      </c>
      <c r="E12" s="7" t="str">
        <f>TARIFS!E12</f>
        <v>200ML</v>
      </c>
      <c r="F12" s="7" t="str">
        <f>TARIFS!F12</f>
        <v>prout</v>
      </c>
      <c r="G12" s="7" t="str">
        <f>TARIFS!G12</f>
        <v>PHY NN</v>
      </c>
      <c r="H12" s="7">
        <f>TARIFS!H12</f>
        <v>20</v>
      </c>
      <c r="I12" s="7">
        <f>TARIFS!I12</f>
        <v>21</v>
      </c>
      <c r="J12" s="7">
        <f>TARIFS!J12</f>
        <v>17.5</v>
      </c>
      <c r="K12" s="7">
        <f>TARIFS!K12</f>
        <v>245</v>
      </c>
      <c r="L12" s="7">
        <f>TARIFS!L12</f>
        <v>200</v>
      </c>
      <c r="M12" s="7" t="str">
        <f>TARIFS!M12</f>
        <v>TARIF</v>
      </c>
      <c r="N12" s="7" t="str">
        <f>TARIFS!N12</f>
        <v>Quantité indifférente</v>
      </c>
      <c r="O12" s="7" t="str">
        <f>TARIFS!O12</f>
        <v>PHARMA</v>
      </c>
      <c r="P12" s="5">
        <f>IFERROR(INDEX('format voulu remise'!$A$1:$AAA$9999,MATCH($A12,'format voulu remise'!$A$1:$A$9999,0),MATCH($O12,'format voulu remise'!$A$1:$AAA$1,0)),"")</f>
        <v>100</v>
      </c>
      <c r="Q12" s="5">
        <f>IFERROR(INDEX('format tarif remisé voulu'!$A$1:$AAA$9999,MATCH($A12,'format tarif remisé voulu'!$A$1:$A$9999,0),MATCH($O12,'format tarif remisé voulu'!$A$1:$AAA$1,0)),"")</f>
        <v>0</v>
      </c>
    </row>
    <row r="13" spans="1:17">
      <c r="A13" s="7">
        <f>TARIFS!A13</f>
        <v>1391</v>
      </c>
      <c r="B13" s="7" t="str">
        <f>TARIFS!B13</f>
        <v>04FLASPRAY</v>
      </c>
      <c r="C13" s="7" t="str">
        <f>TARIFS!C13</f>
        <v>SPRAY FRAICHEUR 200ML</v>
      </c>
      <c r="D13" s="7" t="str">
        <f>TARIFS!D13</f>
        <v>LIQ</v>
      </c>
      <c r="E13" s="7" t="str">
        <f>TARIFS!E13</f>
        <v>200ML</v>
      </c>
      <c r="F13" s="7" t="str">
        <f>TARIFS!F13</f>
        <v>prout</v>
      </c>
      <c r="G13" s="7" t="str">
        <f>TARIFS!G13</f>
        <v>PHY NN</v>
      </c>
      <c r="H13" s="7">
        <f>TARIFS!H13</f>
        <v>20</v>
      </c>
      <c r="I13" s="7">
        <f>TARIFS!I13</f>
        <v>21</v>
      </c>
      <c r="J13" s="7">
        <f>TARIFS!J13</f>
        <v>17.5</v>
      </c>
      <c r="K13" s="7">
        <f>TARIFS!K13</f>
        <v>245</v>
      </c>
      <c r="L13" s="7">
        <f>TARIFS!L13</f>
        <v>200</v>
      </c>
      <c r="M13" s="7" t="str">
        <f>TARIFS!M13</f>
        <v>TARIF</v>
      </c>
      <c r="N13" s="7" t="str">
        <f>TARIFS!N13</f>
        <v>Quantité indifférente</v>
      </c>
      <c r="O13" s="7" t="str">
        <f>TARIFS!O13</f>
        <v>AUTRE</v>
      </c>
      <c r="P13" s="5">
        <f>IFERROR(INDEX('format voulu remise'!$A$1:$AAA$9999,MATCH($A13,'format voulu remise'!$A$1:$A$9999,0),MATCH($O13,'format voulu remise'!$A$1:$AAA$1,0)),"")</f>
        <v>100</v>
      </c>
      <c r="Q13" s="5">
        <f>IFERROR(INDEX('format tarif remisé voulu'!$A$1:$AAA$9999,MATCH($A13,'format tarif remisé voulu'!$A$1:$A$9999,0),MATCH($O13,'format tarif remisé voulu'!$A$1:$AAA$1,0)),"")</f>
        <v>0</v>
      </c>
    </row>
    <row r="14" spans="1:17">
      <c r="A14" s="7">
        <f>TARIFS!A14</f>
        <v>1391</v>
      </c>
      <c r="B14" s="7" t="str">
        <f>TARIFS!B14</f>
        <v>04FLASPRAY</v>
      </c>
      <c r="C14" s="7" t="str">
        <f>TARIFS!C14</f>
        <v>SPRAY FRAICHEUR 200ML</v>
      </c>
      <c r="D14" s="7" t="str">
        <f>TARIFS!D14</f>
        <v>LIQ</v>
      </c>
      <c r="E14" s="7" t="str">
        <f>TARIFS!E14</f>
        <v>200ML</v>
      </c>
      <c r="F14" s="7" t="str">
        <f>TARIFS!F14</f>
        <v>prout</v>
      </c>
      <c r="G14" s="7" t="str">
        <f>TARIFS!G14</f>
        <v>PHY NN</v>
      </c>
      <c r="H14" s="7">
        <f>TARIFS!H14</f>
        <v>20</v>
      </c>
      <c r="I14" s="7">
        <f>TARIFS!I14</f>
        <v>21</v>
      </c>
      <c r="J14" s="7">
        <f>TARIFS!J14</f>
        <v>17.5</v>
      </c>
      <c r="K14" s="7">
        <f>TARIFS!K14</f>
        <v>245</v>
      </c>
      <c r="L14" s="7">
        <f>TARIFS!L14</f>
        <v>200</v>
      </c>
      <c r="M14" s="7" t="str">
        <f>TARIFS!M14</f>
        <v>TARIF</v>
      </c>
      <c r="N14" s="7" t="str">
        <f>TARIFS!N14</f>
        <v>Quantité indifférente</v>
      </c>
      <c r="O14" s="7" t="str">
        <f>TARIFS!O14</f>
        <v>THERMES</v>
      </c>
      <c r="P14" s="5">
        <f>IFERROR(INDEX('format voulu remise'!$A$1:$AAA$9999,MATCH($A14,'format voulu remise'!$A$1:$A$9999,0),MATCH($O14,'format voulu remise'!$A$1:$AAA$1,0)),"")</f>
        <v>100</v>
      </c>
      <c r="Q14" s="5">
        <f>IFERROR(INDEX('format tarif remisé voulu'!$A$1:$AAA$9999,MATCH($A14,'format tarif remisé voulu'!$A$1:$A$9999,0),MATCH($O14,'format tarif remisé voulu'!$A$1:$AAA$1,0)),"")</f>
        <v>0</v>
      </c>
    </row>
    <row r="15" spans="1:17">
      <c r="A15" s="7">
        <f>TARIFS!A15</f>
        <v>1391</v>
      </c>
      <c r="B15" s="7" t="str">
        <f>TARIFS!B15</f>
        <v>04FLASPRAY</v>
      </c>
      <c r="C15" s="7" t="str">
        <f>TARIFS!C15</f>
        <v>SPRAY FRAICHEUR 200ML</v>
      </c>
      <c r="D15" s="7" t="str">
        <f>TARIFS!D15</f>
        <v>LIQ</v>
      </c>
      <c r="E15" s="7" t="str">
        <f>TARIFS!E15</f>
        <v>200ML</v>
      </c>
      <c r="F15" s="7" t="str">
        <f>TARIFS!F15</f>
        <v>prout</v>
      </c>
      <c r="G15" s="7" t="str">
        <f>TARIFS!G15</f>
        <v>PHY NN</v>
      </c>
      <c r="H15" s="7">
        <f>TARIFS!H15</f>
        <v>20</v>
      </c>
      <c r="I15" s="7">
        <f>TARIFS!I15</f>
        <v>21</v>
      </c>
      <c r="J15" s="7">
        <f>TARIFS!J15</f>
        <v>17.5</v>
      </c>
      <c r="K15" s="7">
        <f>TARIFS!K15</f>
        <v>245</v>
      </c>
      <c r="L15" s="7">
        <f>TARIFS!L15</f>
        <v>200</v>
      </c>
      <c r="M15" s="7" t="str">
        <f>TARIFS!M15</f>
        <v>TARIF</v>
      </c>
      <c r="N15" s="7" t="str">
        <f>TARIFS!N15</f>
        <v>Quantité indifférente</v>
      </c>
      <c r="O15" s="7" t="str">
        <f>TARIFS!O15</f>
        <v>DREXCO</v>
      </c>
      <c r="P15" s="5">
        <f>IFERROR(INDEX('format voulu remise'!$A$1:$AAA$9999,MATCH($A15,'format voulu remise'!$A$1:$A$9999,0),MATCH($O15,'format voulu remise'!$A$1:$AAA$1,0)),"")</f>
        <v>100</v>
      </c>
      <c r="Q15" s="5">
        <f>IFERROR(INDEX('format tarif remisé voulu'!$A$1:$AAA$9999,MATCH($A15,'format tarif remisé voulu'!$A$1:$A$9999,0),MATCH($O15,'format tarif remisé voulu'!$A$1:$AAA$1,0)),"")</f>
        <v>0</v>
      </c>
    </row>
    <row r="16" spans="1:17">
      <c r="A16" s="7">
        <f>TARIFS!A16</f>
        <v>1391</v>
      </c>
      <c r="B16" s="7" t="str">
        <f>TARIFS!B16</f>
        <v>04FLASPRAY</v>
      </c>
      <c r="C16" s="7" t="str">
        <f>TARIFS!C16</f>
        <v>SPRAY FRAICHEUR 200ML</v>
      </c>
      <c r="D16" s="7" t="str">
        <f>TARIFS!D16</f>
        <v>LIQ</v>
      </c>
      <c r="E16" s="7" t="str">
        <f>TARIFS!E16</f>
        <v>200ML</v>
      </c>
      <c r="F16" s="7" t="str">
        <f>TARIFS!F16</f>
        <v>prout</v>
      </c>
      <c r="G16" s="7" t="str">
        <f>TARIFS!G16</f>
        <v>PHY NN</v>
      </c>
      <c r="H16" s="7">
        <f>TARIFS!H16</f>
        <v>20</v>
      </c>
      <c r="I16" s="7">
        <f>TARIFS!I16</f>
        <v>21</v>
      </c>
      <c r="J16" s="7">
        <f>TARIFS!J16</f>
        <v>17.5</v>
      </c>
      <c r="K16" s="7">
        <f>TARIFS!K16</f>
        <v>245</v>
      </c>
      <c r="L16" s="7">
        <f>TARIFS!L16</f>
        <v>200</v>
      </c>
      <c r="M16" s="7" t="str">
        <f>TARIFS!M16</f>
        <v>TARIF</v>
      </c>
      <c r="N16" s="7" t="str">
        <f>TARIFS!N16</f>
        <v>Quantité indifférente</v>
      </c>
      <c r="O16" s="7" t="str">
        <f>TARIFS!O16</f>
        <v>ISE</v>
      </c>
      <c r="P16" s="5">
        <f>IFERROR(INDEX('format voulu remise'!$A$1:$AAA$9999,MATCH($A16,'format voulu remise'!$A$1:$A$9999,0),MATCH($O16,'format voulu remise'!$A$1:$AAA$1,0)),"")</f>
        <v>100</v>
      </c>
      <c r="Q16" s="5">
        <f>IFERROR(INDEX('format tarif remisé voulu'!$A$1:$AAA$9999,MATCH($A16,'format tarif remisé voulu'!$A$1:$A$9999,0),MATCH($O16,'format tarif remisé voulu'!$A$1:$AAA$1,0)),"")</f>
        <v>0</v>
      </c>
    </row>
    <row r="17" spans="1:17">
      <c r="A17" s="7">
        <f>TARIFS!A17</f>
        <v>1391</v>
      </c>
      <c r="B17" s="7" t="str">
        <f>TARIFS!B17</f>
        <v>04FLASPRAY</v>
      </c>
      <c r="C17" s="7" t="str">
        <f>TARIFS!C17</f>
        <v>SPRAY FRAICHEUR 200ML</v>
      </c>
      <c r="D17" s="7" t="str">
        <f>TARIFS!D17</f>
        <v>LIQ</v>
      </c>
      <c r="E17" s="7" t="str">
        <f>TARIFS!E17</f>
        <v>200ML</v>
      </c>
      <c r="F17" s="7" t="str">
        <f>TARIFS!F17</f>
        <v>prout</v>
      </c>
      <c r="G17" s="7" t="str">
        <f>TARIFS!G17</f>
        <v>PHY NN</v>
      </c>
      <c r="H17" s="7">
        <f>TARIFS!H17</f>
        <v>20</v>
      </c>
      <c r="I17" s="7">
        <f>TARIFS!I17</f>
        <v>21</v>
      </c>
      <c r="J17" s="7">
        <f>TARIFS!J17</f>
        <v>17.5</v>
      </c>
      <c r="K17" s="7">
        <f>TARIFS!K17</f>
        <v>245</v>
      </c>
      <c r="L17" s="7">
        <f>TARIFS!L17</f>
        <v>200</v>
      </c>
      <c r="M17" s="7" t="str">
        <f>TARIFS!M17</f>
        <v>TARIF</v>
      </c>
      <c r="N17" s="7" t="str">
        <f>TARIFS!N17</f>
        <v>Quantité indifférente</v>
      </c>
      <c r="O17" s="7" t="str">
        <f>TARIFS!O17</f>
        <v>DOUCIRE</v>
      </c>
      <c r="P17" s="5">
        <f>IFERROR(INDEX('format voulu remise'!$A$1:$AAA$9999,MATCH($A17,'format voulu remise'!$A$1:$A$9999,0),MATCH($O17,'format voulu remise'!$A$1:$AAA$1,0)),"")</f>
        <v>100</v>
      </c>
      <c r="Q17" s="5">
        <f>IFERROR(INDEX('format tarif remisé voulu'!$A$1:$AAA$9999,MATCH($A17,'format tarif remisé voulu'!$A$1:$A$9999,0),MATCH($O17,'format tarif remisé voulu'!$A$1:$AAA$1,0)),"")</f>
        <v>0</v>
      </c>
    </row>
    <row r="18" spans="1:17">
      <c r="A18" s="7">
        <f>TARIFS!A18</f>
        <v>1391</v>
      </c>
      <c r="B18" s="7" t="str">
        <f>TARIFS!B18</f>
        <v>04FLASPRAY</v>
      </c>
      <c r="C18" s="7" t="str">
        <f>TARIFS!C18</f>
        <v>SPRAY FRAICHEUR 200ML</v>
      </c>
      <c r="D18" s="7" t="str">
        <f>TARIFS!D18</f>
        <v>LIQ</v>
      </c>
      <c r="E18" s="7" t="str">
        <f>TARIFS!E18</f>
        <v>200ML</v>
      </c>
      <c r="F18" s="7" t="str">
        <f>TARIFS!F18</f>
        <v>prout</v>
      </c>
      <c r="G18" s="7" t="str">
        <f>TARIFS!G18</f>
        <v>PHY NN</v>
      </c>
      <c r="H18" s="7">
        <f>TARIFS!H18</f>
        <v>20</v>
      </c>
      <c r="I18" s="7">
        <f>TARIFS!I18</f>
        <v>21</v>
      </c>
      <c r="J18" s="7">
        <f>TARIFS!J18</f>
        <v>17.5</v>
      </c>
      <c r="K18" s="7">
        <f>TARIFS!K18</f>
        <v>245</v>
      </c>
      <c r="L18" s="7">
        <f>TARIFS!L18</f>
        <v>200</v>
      </c>
      <c r="M18" s="7" t="str">
        <f>TARIFS!M18</f>
        <v>TARIF</v>
      </c>
      <c r="N18" s="7" t="str">
        <f>TARIFS!N18</f>
        <v>Quantité indifférente</v>
      </c>
      <c r="O18" s="7" t="str">
        <f>TARIFS!O18</f>
        <v>KINEQUAN</v>
      </c>
      <c r="P18" s="5">
        <f>IFERROR(INDEX('format voulu remise'!$A$1:$AAA$9999,MATCH($A18,'format voulu remise'!$A$1:$A$9999,0),MATCH($O18,'format voulu remise'!$A$1:$AAA$1,0)),"")</f>
        <v>100</v>
      </c>
      <c r="Q18" s="5">
        <f>IFERROR(INDEX('format tarif remisé voulu'!$A$1:$AAA$9999,MATCH($A18,'format tarif remisé voulu'!$A$1:$A$9999,0),MATCH($O18,'format tarif remisé voulu'!$A$1:$AAA$1,0)),"")</f>
        <v>0</v>
      </c>
    </row>
    <row r="19" spans="1:17">
      <c r="A19" s="7">
        <f>TARIFS!A19</f>
        <v>1391</v>
      </c>
      <c r="B19" s="7" t="str">
        <f>TARIFS!B19</f>
        <v>04FLASPRAY</v>
      </c>
      <c r="C19" s="7" t="str">
        <f>TARIFS!C19</f>
        <v>SPRAY FRAICHEUR 200ML</v>
      </c>
      <c r="D19" s="7" t="str">
        <f>TARIFS!D19</f>
        <v>LIQ</v>
      </c>
      <c r="E19" s="7" t="str">
        <f>TARIFS!E19</f>
        <v>200ML</v>
      </c>
      <c r="F19" s="7" t="str">
        <f>TARIFS!F19</f>
        <v>prout</v>
      </c>
      <c r="G19" s="7" t="str">
        <f>TARIFS!G19</f>
        <v>PHY NN</v>
      </c>
      <c r="H19" s="7">
        <f>TARIFS!H19</f>
        <v>20</v>
      </c>
      <c r="I19" s="7">
        <f>TARIFS!I19</f>
        <v>21</v>
      </c>
      <c r="J19" s="7">
        <f>TARIFS!J19</f>
        <v>17.5</v>
      </c>
      <c r="K19" s="7">
        <f>TARIFS!K19</f>
        <v>245</v>
      </c>
      <c r="L19" s="7">
        <f>TARIFS!L19</f>
        <v>200</v>
      </c>
      <c r="M19" s="7" t="str">
        <f>TARIFS!M19</f>
        <v>TARIF</v>
      </c>
      <c r="N19" s="7" t="str">
        <f>TARIFS!N19</f>
        <v>Quantité indifférente</v>
      </c>
      <c r="O19" s="7" t="str">
        <f>TARIFS!O19</f>
        <v>CLUB</v>
      </c>
      <c r="P19" s="5">
        <f>IFERROR(INDEX('format voulu remise'!$A$1:$AAA$9999,MATCH($A19,'format voulu remise'!$A$1:$A$9999,0),MATCH($O19,'format voulu remise'!$A$1:$AAA$1,0)),"")</f>
        <v>100</v>
      </c>
      <c r="Q19" s="5">
        <f>IFERROR(INDEX('format tarif remisé voulu'!$A$1:$AAA$9999,MATCH($A19,'format tarif remisé voulu'!$A$1:$A$9999,0),MATCH($O19,'format tarif remisé voulu'!$A$1:$AAA$1,0)),"")</f>
        <v>0</v>
      </c>
    </row>
    <row r="20" spans="1:17">
      <c r="A20" s="7">
        <f>TARIFS!A20</f>
        <v>1391</v>
      </c>
      <c r="B20" s="7" t="str">
        <f>TARIFS!B20</f>
        <v>04FLASPRAY</v>
      </c>
      <c r="C20" s="7" t="str">
        <f>TARIFS!C20</f>
        <v>SPRAY FRAICHEUR 200ML</v>
      </c>
      <c r="D20" s="7" t="str">
        <f>TARIFS!D20</f>
        <v>LIQ</v>
      </c>
      <c r="E20" s="7" t="str">
        <f>TARIFS!E20</f>
        <v>200ML</v>
      </c>
      <c r="F20" s="7" t="str">
        <f>TARIFS!F20</f>
        <v>prout</v>
      </c>
      <c r="G20" s="7" t="str">
        <f>TARIFS!G20</f>
        <v>PHY NN</v>
      </c>
      <c r="H20" s="7">
        <f>TARIFS!H20</f>
        <v>20</v>
      </c>
      <c r="I20" s="7">
        <f>TARIFS!I20</f>
        <v>21</v>
      </c>
      <c r="J20" s="7">
        <f>TARIFS!J20</f>
        <v>17.5</v>
      </c>
      <c r="K20" s="7">
        <f>TARIFS!K20</f>
        <v>245</v>
      </c>
      <c r="L20" s="7">
        <f>TARIFS!L20</f>
        <v>200</v>
      </c>
      <c r="M20" s="7" t="str">
        <f>TARIFS!M20</f>
        <v>TARIF</v>
      </c>
      <c r="N20" s="7" t="str">
        <f>TARIFS!N20</f>
        <v>Quantité indifférente</v>
      </c>
      <c r="O20" s="7" t="str">
        <f>TARIFS!O20</f>
        <v>CENT EQ</v>
      </c>
      <c r="P20" s="5">
        <f>IFERROR(INDEX('format voulu remise'!$A$1:$AAA$9999,MATCH($A20,'format voulu remise'!$A$1:$A$9999,0),MATCH($O20,'format voulu remise'!$A$1:$AAA$1,0)),"")</f>
        <v>100</v>
      </c>
      <c r="Q20" s="5">
        <f>IFERROR(INDEX('format tarif remisé voulu'!$A$1:$AAA$9999,MATCH($A20,'format tarif remisé voulu'!$A$1:$A$9999,0),MATCH($O20,'format tarif remisé voulu'!$A$1:$AAA$1,0)),"")</f>
        <v>0</v>
      </c>
    </row>
    <row r="21" spans="1:17">
      <c r="A21" s="7">
        <f>TARIFS!A21</f>
        <v>1391</v>
      </c>
      <c r="B21" s="7" t="str">
        <f>TARIFS!B21</f>
        <v>04FLASPRAY</v>
      </c>
      <c r="C21" s="7" t="str">
        <f>TARIFS!C21</f>
        <v>SPRAY FRAICHEUR 200ML</v>
      </c>
      <c r="D21" s="7" t="str">
        <f>TARIFS!D21</f>
        <v>LIQ</v>
      </c>
      <c r="E21" s="7" t="str">
        <f>TARIFS!E21</f>
        <v>200ML</v>
      </c>
      <c r="F21" s="7" t="str">
        <f>TARIFS!F21</f>
        <v>prout</v>
      </c>
      <c r="G21" s="7" t="str">
        <f>TARIFS!G21</f>
        <v>PHY NN</v>
      </c>
      <c r="H21" s="7">
        <f>TARIFS!H21</f>
        <v>20</v>
      </c>
      <c r="I21" s="7">
        <f>TARIFS!I21</f>
        <v>21</v>
      </c>
      <c r="J21" s="7">
        <f>TARIFS!J21</f>
        <v>17.5</v>
      </c>
      <c r="K21" s="7">
        <f>TARIFS!K21</f>
        <v>245</v>
      </c>
      <c r="L21" s="7">
        <f>TARIFS!L21</f>
        <v>200</v>
      </c>
      <c r="M21" s="7" t="str">
        <f>TARIFS!M21</f>
        <v>TARIF</v>
      </c>
      <c r="N21" s="7" t="str">
        <f>TARIFS!N21</f>
        <v>Quantité indifférente</v>
      </c>
      <c r="O21" s="7" t="str">
        <f>TARIFS!O21</f>
        <v>VETO</v>
      </c>
      <c r="P21" s="5">
        <f>IFERROR(INDEX('format voulu remise'!$A$1:$AAA$9999,MATCH($A21,'format voulu remise'!$A$1:$A$9999,0),MATCH($O21,'format voulu remise'!$A$1:$AAA$1,0)),"")</f>
        <v>100</v>
      </c>
      <c r="Q21" s="5">
        <f>IFERROR(INDEX('format tarif remisé voulu'!$A$1:$AAA$9999,MATCH($A21,'format tarif remisé voulu'!$A$1:$A$9999,0),MATCH($O21,'format tarif remisé voulu'!$A$1:$AAA$1,0)),"")</f>
        <v>0</v>
      </c>
    </row>
    <row r="22" spans="1:17">
      <c r="A22" s="7">
        <f>TARIFS!A22</f>
        <v>1391</v>
      </c>
      <c r="B22" s="7" t="str">
        <f>TARIFS!B22</f>
        <v>04FLASPRAY</v>
      </c>
      <c r="C22" s="7" t="str">
        <f>TARIFS!C22</f>
        <v>SPRAY FRAICHEUR 200ML</v>
      </c>
      <c r="D22" s="7" t="str">
        <f>TARIFS!D22</f>
        <v>LIQ</v>
      </c>
      <c r="E22" s="7" t="str">
        <f>TARIFS!E22</f>
        <v>200ML</v>
      </c>
      <c r="F22" s="7" t="str">
        <f>TARIFS!F22</f>
        <v>prout</v>
      </c>
      <c r="G22" s="7" t="str">
        <f>TARIFS!G22</f>
        <v>PHY NN</v>
      </c>
      <c r="H22" s="7">
        <f>TARIFS!H22</f>
        <v>20</v>
      </c>
      <c r="I22" s="7">
        <f>TARIFS!I22</f>
        <v>21</v>
      </c>
      <c r="J22" s="7">
        <f>TARIFS!J22</f>
        <v>17.5</v>
      </c>
      <c r="K22" s="7">
        <f>TARIFS!K22</f>
        <v>245</v>
      </c>
      <c r="L22" s="7">
        <f>TARIFS!L22</f>
        <v>200</v>
      </c>
      <c r="M22" s="7" t="str">
        <f>TARIFS!M22</f>
        <v>TARIF</v>
      </c>
      <c r="N22" s="7" t="str">
        <f>TARIFS!N22</f>
        <v>Quantité indifférente</v>
      </c>
      <c r="O22" s="7" t="str">
        <f>TARIFS!O22</f>
        <v>ECURI</v>
      </c>
      <c r="P22" s="5">
        <f>IFERROR(INDEX('format voulu remise'!$A$1:$AAA$9999,MATCH($A22,'format voulu remise'!$A$1:$A$9999,0),MATCH($O22,'format voulu remise'!$A$1:$AAA$1,0)),"")</f>
        <v>100</v>
      </c>
      <c r="Q22" s="5">
        <f>IFERROR(INDEX('format tarif remisé voulu'!$A$1:$AAA$9999,MATCH($A22,'format tarif remisé voulu'!$A$1:$A$9999,0),MATCH($O22,'format tarif remisé voulu'!$A$1:$AAA$1,0)),"")</f>
        <v>0</v>
      </c>
    </row>
    <row r="23" spans="1:17">
      <c r="A23" s="7">
        <f>TARIFS!A23</f>
        <v>1391</v>
      </c>
      <c r="B23" s="7" t="str">
        <f>TARIFS!B23</f>
        <v>04FLASPRAY</v>
      </c>
      <c r="C23" s="7" t="str">
        <f>TARIFS!C23</f>
        <v>SPRAY FRAICHEUR 200ML</v>
      </c>
      <c r="D23" s="7" t="str">
        <f>TARIFS!D23</f>
        <v>LIQ</v>
      </c>
      <c r="E23" s="7" t="str">
        <f>TARIFS!E23</f>
        <v>200ML</v>
      </c>
      <c r="F23" s="7" t="str">
        <f>TARIFS!F23</f>
        <v>prout</v>
      </c>
      <c r="G23" s="7" t="str">
        <f>TARIFS!G23</f>
        <v>PHY NN</v>
      </c>
      <c r="H23" s="7">
        <f>TARIFS!H23</f>
        <v>20</v>
      </c>
      <c r="I23" s="7">
        <f>TARIFS!I23</f>
        <v>21</v>
      </c>
      <c r="J23" s="7">
        <f>TARIFS!J23</f>
        <v>17.5</v>
      </c>
      <c r="K23" s="7">
        <f>TARIFS!K23</f>
        <v>245</v>
      </c>
      <c r="L23" s="7">
        <f>TARIFS!L23</f>
        <v>200</v>
      </c>
      <c r="M23" s="7" t="str">
        <f>TARIFS!M23</f>
        <v>TARIF</v>
      </c>
      <c r="N23" s="7" t="str">
        <f>TARIFS!N23</f>
        <v>Quantité indifférente</v>
      </c>
      <c r="O23" s="7" t="str">
        <f>TARIFS!O23</f>
        <v>SPORT</v>
      </c>
      <c r="P23" s="5">
        <f>IFERROR(INDEX('format voulu remise'!$A$1:$AAA$9999,MATCH($A23,'format voulu remise'!$A$1:$A$9999,0),MATCH($O23,'format voulu remise'!$A$1:$AAA$1,0)),"")</f>
        <v>100</v>
      </c>
      <c r="Q23" s="5">
        <f>IFERROR(INDEX('format tarif remisé voulu'!$A$1:$AAA$9999,MATCH($A23,'format tarif remisé voulu'!$A$1:$A$9999,0),MATCH($O23,'format tarif remisé voulu'!$A$1:$AAA$1,0)),"")</f>
        <v>0</v>
      </c>
    </row>
    <row r="24" spans="1:17">
      <c r="A24" s="7">
        <f>TARIFS!A24</f>
        <v>1391</v>
      </c>
      <c r="B24" s="7" t="str">
        <f>TARIFS!B24</f>
        <v>04FLASPRAY</v>
      </c>
      <c r="C24" s="7" t="str">
        <f>TARIFS!C24</f>
        <v>SPRAY FRAICHEUR 200ML</v>
      </c>
      <c r="D24" s="7" t="str">
        <f>TARIFS!D24</f>
        <v>LIQ</v>
      </c>
      <c r="E24" s="7" t="str">
        <f>TARIFS!E24</f>
        <v>200ML</v>
      </c>
      <c r="F24" s="7" t="str">
        <f>TARIFS!F24</f>
        <v>prout</v>
      </c>
      <c r="G24" s="7" t="str">
        <f>TARIFS!G24</f>
        <v>PHY NN</v>
      </c>
      <c r="H24" s="7">
        <f>TARIFS!H24</f>
        <v>20</v>
      </c>
      <c r="I24" s="7">
        <f>TARIFS!I24</f>
        <v>21</v>
      </c>
      <c r="J24" s="7">
        <f>TARIFS!J24</f>
        <v>17.5</v>
      </c>
      <c r="K24" s="7">
        <f>TARIFS!K24</f>
        <v>245</v>
      </c>
      <c r="L24" s="7">
        <f>TARIFS!L24</f>
        <v>200</v>
      </c>
      <c r="M24" s="7" t="str">
        <f>TARIFS!M24</f>
        <v>TARIF</v>
      </c>
      <c r="N24" s="7" t="str">
        <f>TARIFS!N24</f>
        <v>Quantité indifférente</v>
      </c>
      <c r="O24" s="7" t="str">
        <f>TARIFS!O24</f>
        <v>SPORTI</v>
      </c>
      <c r="P24" s="5">
        <f>IFERROR(INDEX('format voulu remise'!$A$1:$AAA$9999,MATCH($A24,'format voulu remise'!$A$1:$A$9999,0),MATCH($O24,'format voulu remise'!$A$1:$AAA$1,0)),"")</f>
        <v>100</v>
      </c>
      <c r="Q24" s="5">
        <f>IFERROR(INDEX('format tarif remisé voulu'!$A$1:$AAA$9999,MATCH($A24,'format tarif remisé voulu'!$A$1:$A$9999,0),MATCH($O24,'format tarif remisé voulu'!$A$1:$AAA$1,0)),"")</f>
        <v>0</v>
      </c>
    </row>
    <row r="25" spans="1:17">
      <c r="A25" s="7">
        <f>TARIFS!A25</f>
        <v>1391</v>
      </c>
      <c r="B25" s="7" t="str">
        <f>TARIFS!B25</f>
        <v>04FLASPRAY</v>
      </c>
      <c r="C25" s="7" t="str">
        <f>TARIFS!C25</f>
        <v>SPRAY FRAICHEUR 200ML</v>
      </c>
      <c r="D25" s="7" t="str">
        <f>TARIFS!D25</f>
        <v>LIQ</v>
      </c>
      <c r="E25" s="7" t="str">
        <f>TARIFS!E25</f>
        <v>200ML</v>
      </c>
      <c r="F25" s="7" t="str">
        <f>TARIFS!F25</f>
        <v>prout</v>
      </c>
      <c r="G25" s="7" t="str">
        <f>TARIFS!G25</f>
        <v>PHY NN</v>
      </c>
      <c r="H25" s="7">
        <f>TARIFS!H25</f>
        <v>20</v>
      </c>
      <c r="I25" s="7">
        <f>TARIFS!I25</f>
        <v>21</v>
      </c>
      <c r="J25" s="7">
        <f>TARIFS!J25</f>
        <v>17.5</v>
      </c>
      <c r="K25" s="7">
        <f>TARIFS!K25</f>
        <v>245</v>
      </c>
      <c r="L25" s="7">
        <f>TARIFS!L25</f>
        <v>200</v>
      </c>
      <c r="M25" s="7" t="str">
        <f>TARIFS!M25</f>
        <v>TARIF</v>
      </c>
      <c r="N25" s="7" t="str">
        <f>TARIFS!N25</f>
        <v>Quantité indifférente</v>
      </c>
      <c r="O25" s="7" t="str">
        <f>TARIFS!O25</f>
        <v>UNINK</v>
      </c>
      <c r="P25" s="5">
        <f>IFERROR(INDEX('format voulu remise'!$A$1:$AAA$9999,MATCH($A25,'format voulu remise'!$A$1:$A$9999,0),MATCH($O25,'format voulu remise'!$A$1:$AAA$1,0)),"")</f>
        <v>100</v>
      </c>
      <c r="Q25" s="5">
        <f>IFERROR(INDEX('format tarif remisé voulu'!$A$1:$AAA$9999,MATCH($A25,'format tarif remisé voulu'!$A$1:$A$9999,0),MATCH($O25,'format tarif remisé voulu'!$A$1:$AAA$1,0)),"")</f>
        <v>0</v>
      </c>
    </row>
    <row r="26" spans="1:17">
      <c r="A26" s="7">
        <f>TARIFS!A26</f>
        <v>1391</v>
      </c>
      <c r="B26" s="7" t="str">
        <f>TARIFS!B26</f>
        <v>04FLASPRAY</v>
      </c>
      <c r="C26" s="7" t="str">
        <f>TARIFS!C26</f>
        <v>SPRAY FRAICHEUR 200ML</v>
      </c>
      <c r="D26" s="7" t="str">
        <f>TARIFS!D26</f>
        <v>LIQ</v>
      </c>
      <c r="E26" s="7" t="str">
        <f>TARIFS!E26</f>
        <v>200ML</v>
      </c>
      <c r="F26" s="7" t="str">
        <f>TARIFS!F26</f>
        <v>prout</v>
      </c>
      <c r="G26" s="7" t="str">
        <f>TARIFS!G26</f>
        <v>PHY NN</v>
      </c>
      <c r="H26" s="7">
        <f>TARIFS!H26</f>
        <v>20</v>
      </c>
      <c r="I26" s="7">
        <f>TARIFS!I26</f>
        <v>21</v>
      </c>
      <c r="J26" s="7">
        <f>TARIFS!J26</f>
        <v>17.5</v>
      </c>
      <c r="K26" s="7">
        <f>TARIFS!K26</f>
        <v>245</v>
      </c>
      <c r="L26" s="7">
        <f>TARIFS!L26</f>
        <v>200</v>
      </c>
      <c r="M26" s="7" t="str">
        <f>TARIFS!M26</f>
        <v>TARIF</v>
      </c>
      <c r="N26" s="7" t="str">
        <f>TARIFS!N26</f>
        <v>Quantité indifférente</v>
      </c>
      <c r="O26" s="7" t="str">
        <f>TARIFS!O26</f>
        <v>PODOHS</v>
      </c>
      <c r="P26" s="5">
        <f>IFERROR(INDEX('format voulu remise'!$A$1:$AAA$9999,MATCH($A26,'format voulu remise'!$A$1:$A$9999,0),MATCH($O26,'format voulu remise'!$A$1:$AAA$1,0)),"")</f>
        <v>100</v>
      </c>
      <c r="Q26" s="5">
        <f>IFERROR(INDEX('format tarif remisé voulu'!$A$1:$AAA$9999,MATCH($A26,'format tarif remisé voulu'!$A$1:$A$9999,0),MATCH($O26,'format tarif remisé voulu'!$A$1:$AAA$1,0)),"")</f>
        <v>0</v>
      </c>
    </row>
    <row r="27" spans="1:17">
      <c r="A27" s="7">
        <f>TARIFS!A27</f>
        <v>1391</v>
      </c>
      <c r="B27" s="7" t="str">
        <f>TARIFS!B27</f>
        <v>04FLASPRAY</v>
      </c>
      <c r="C27" s="7" t="str">
        <f>TARIFS!C27</f>
        <v>SPRAY FRAICHEUR 200ML</v>
      </c>
      <c r="D27" s="7" t="str">
        <f>TARIFS!D27</f>
        <v>LIQ</v>
      </c>
      <c r="E27" s="7" t="str">
        <f>TARIFS!E27</f>
        <v>200ML</v>
      </c>
      <c r="F27" s="7" t="str">
        <f>TARIFS!F27</f>
        <v>prout</v>
      </c>
      <c r="G27" s="7" t="str">
        <f>TARIFS!G27</f>
        <v>PHY NN</v>
      </c>
      <c r="H27" s="7">
        <f>TARIFS!H27</f>
        <v>20</v>
      </c>
      <c r="I27" s="7">
        <f>TARIFS!I27</f>
        <v>21</v>
      </c>
      <c r="J27" s="7">
        <f>TARIFS!J27</f>
        <v>17.5</v>
      </c>
      <c r="K27" s="7">
        <f>TARIFS!K27</f>
        <v>245</v>
      </c>
      <c r="L27" s="7">
        <f>TARIFS!L27</f>
        <v>200</v>
      </c>
      <c r="M27" s="7" t="str">
        <f>TARIFS!M27</f>
        <v>TARIF</v>
      </c>
      <c r="N27" s="7" t="str">
        <f>TARIFS!N27</f>
        <v>Quantité indifférente</v>
      </c>
      <c r="O27" s="7" t="str">
        <f>TARIFS!O27</f>
        <v>SKINEXIA</v>
      </c>
      <c r="P27" s="5">
        <f>IFERROR(INDEX('format voulu remise'!$A$1:$AAA$9999,MATCH($A27,'format voulu remise'!$A$1:$A$9999,0),MATCH($O27,'format voulu remise'!$A$1:$AAA$1,0)),"")</f>
        <v>100</v>
      </c>
      <c r="Q27" s="5">
        <f>IFERROR(INDEX('format tarif remisé voulu'!$A$1:$AAA$9999,MATCH($A27,'format tarif remisé voulu'!$A$1:$A$9999,0),MATCH($O27,'format tarif remisé voulu'!$A$1:$AAA$1,0)),"")</f>
        <v>0</v>
      </c>
    </row>
    <row r="28" spans="1:17">
      <c r="A28" s="7">
        <f>TARIFS!A28</f>
        <v>1391</v>
      </c>
      <c r="B28" s="7" t="str">
        <f>TARIFS!B28</f>
        <v>04FLASPRAY</v>
      </c>
      <c r="C28" s="7" t="str">
        <f>TARIFS!C28</f>
        <v>SPRAY FRAICHEUR 200ML</v>
      </c>
      <c r="D28" s="7" t="str">
        <f>TARIFS!D28</f>
        <v>LIQ</v>
      </c>
      <c r="E28" s="7" t="str">
        <f>TARIFS!E28</f>
        <v>200ML</v>
      </c>
      <c r="F28" s="7" t="str">
        <f>TARIFS!F28</f>
        <v>prout</v>
      </c>
      <c r="G28" s="7" t="str">
        <f>TARIFS!G28</f>
        <v>PHY NN</v>
      </c>
      <c r="H28" s="7">
        <f>TARIFS!H28</f>
        <v>20</v>
      </c>
      <c r="I28" s="7">
        <f>TARIFS!I28</f>
        <v>21</v>
      </c>
      <c r="J28" s="7">
        <f>TARIFS!J28</f>
        <v>17.5</v>
      </c>
      <c r="K28" s="7">
        <f>TARIFS!K28</f>
        <v>245</v>
      </c>
      <c r="L28" s="7">
        <f>TARIFS!L28</f>
        <v>200</v>
      </c>
      <c r="M28" s="7" t="str">
        <f>TARIFS!M28</f>
        <v>TARIF</v>
      </c>
      <c r="N28" s="7" t="str">
        <f>TARIFS!N28</f>
        <v>Quantité indifférente</v>
      </c>
      <c r="O28" s="7" t="str">
        <f>TARIFS!O28</f>
        <v>HOP</v>
      </c>
      <c r="P28" s="5">
        <f>IFERROR(INDEX('format voulu remise'!$A$1:$AAA$9999,MATCH($A28,'format voulu remise'!$A$1:$A$9999,0),MATCH($O28,'format voulu remise'!$A$1:$AAA$1,0)),"")</f>
        <v>100</v>
      </c>
      <c r="Q28" s="5">
        <f>IFERROR(INDEX('format tarif remisé voulu'!$A$1:$AAA$9999,MATCH($A28,'format tarif remisé voulu'!$A$1:$A$9999,0),MATCH($O28,'format tarif remisé voulu'!$A$1:$AAA$1,0)),"")</f>
        <v>0</v>
      </c>
    </row>
    <row r="29" spans="1:17">
      <c r="A29" s="7">
        <f>TARIFS!A29</f>
        <v>1391</v>
      </c>
      <c r="B29" s="7" t="str">
        <f>TARIFS!B29</f>
        <v>04FLASPRAY</v>
      </c>
      <c r="C29" s="7" t="str">
        <f>TARIFS!C29</f>
        <v>SPRAY FRAICHEUR 200ML</v>
      </c>
      <c r="D29" s="7" t="str">
        <f>TARIFS!D29</f>
        <v>LIQ</v>
      </c>
      <c r="E29" s="7" t="str">
        <f>TARIFS!E29</f>
        <v>200ML</v>
      </c>
      <c r="F29" s="7" t="str">
        <f>TARIFS!F29</f>
        <v>prout</v>
      </c>
      <c r="G29" s="7" t="str">
        <f>TARIFS!G29</f>
        <v>PHY NN</v>
      </c>
      <c r="H29" s="7">
        <f>TARIFS!H29</f>
        <v>20</v>
      </c>
      <c r="I29" s="7">
        <f>TARIFS!I29</f>
        <v>21</v>
      </c>
      <c r="J29" s="7">
        <f>TARIFS!J29</f>
        <v>17.5</v>
      </c>
      <c r="K29" s="7">
        <f>TARIFS!K29</f>
        <v>245</v>
      </c>
      <c r="L29" s="7">
        <f>TARIFS!L29</f>
        <v>200</v>
      </c>
      <c r="M29" s="7" t="str">
        <f>TARIFS!M29</f>
        <v>TARIF</v>
      </c>
      <c r="N29" s="7" t="str">
        <f>TARIFS!N29</f>
        <v>Quantité indifférente</v>
      </c>
      <c r="O29" s="7" t="str">
        <f>TARIFS!O29</f>
        <v>VIVALTIS</v>
      </c>
      <c r="P29" s="5">
        <f>IFERROR(INDEX('format voulu remise'!$A$1:$AAA$9999,MATCH($A29,'format voulu remise'!$A$1:$A$9999,0),MATCH($O29,'format voulu remise'!$A$1:$AAA$1,0)),"")</f>
        <v>100</v>
      </c>
      <c r="Q29" s="5">
        <f>IFERROR(INDEX('format tarif remisé voulu'!$A$1:$AAA$9999,MATCH($A29,'format tarif remisé voulu'!$A$1:$A$9999,0),MATCH($O29,'format tarif remisé voulu'!$A$1:$AAA$1,0)),"")</f>
        <v>0</v>
      </c>
    </row>
    <row r="30" spans="1:17">
      <c r="A30" s="7">
        <f>TARIFS!A30</f>
        <v>1391</v>
      </c>
      <c r="B30" s="7" t="str">
        <f>TARIFS!B30</f>
        <v>04FLASPRAY</v>
      </c>
      <c r="C30" s="7" t="str">
        <f>TARIFS!C30</f>
        <v>SPRAY FRAICHEUR 200ML</v>
      </c>
      <c r="D30" s="7" t="str">
        <f>TARIFS!D30</f>
        <v>LIQ</v>
      </c>
      <c r="E30" s="7" t="str">
        <f>TARIFS!E30</f>
        <v>200ML</v>
      </c>
      <c r="F30" s="7" t="str">
        <f>TARIFS!F30</f>
        <v>prout</v>
      </c>
      <c r="G30" s="7" t="str">
        <f>TARIFS!G30</f>
        <v>PHY NN</v>
      </c>
      <c r="H30" s="7">
        <f>TARIFS!H30</f>
        <v>20</v>
      </c>
      <c r="I30" s="7">
        <f>TARIFS!I30</f>
        <v>21</v>
      </c>
      <c r="J30" s="7">
        <f>TARIFS!J30</f>
        <v>17.5</v>
      </c>
      <c r="K30" s="7">
        <f>TARIFS!K30</f>
        <v>245</v>
      </c>
      <c r="L30" s="7">
        <f>TARIFS!L30</f>
        <v>200</v>
      </c>
      <c r="M30" s="7" t="str">
        <f>TARIFS!M30</f>
        <v>TARIF</v>
      </c>
      <c r="N30" s="7" t="str">
        <f>TARIFS!N30</f>
        <v>Quantité indifférente</v>
      </c>
      <c r="O30" s="7" t="str">
        <f>TARIFS!O30</f>
        <v>NATANT</v>
      </c>
      <c r="P30" s="5">
        <f>IFERROR(INDEX('format voulu remise'!$A$1:$AAA$9999,MATCH($A30,'format voulu remise'!$A$1:$A$9999,0),MATCH($O30,'format voulu remise'!$A$1:$AAA$1,0)),"")</f>
        <v>100</v>
      </c>
      <c r="Q30" s="5">
        <f>IFERROR(INDEX('format tarif remisé voulu'!$A$1:$AAA$9999,MATCH($A30,'format tarif remisé voulu'!$A$1:$A$9999,0),MATCH($O30,'format tarif remisé voulu'!$A$1:$AAA$1,0)),"")</f>
        <v>0</v>
      </c>
    </row>
    <row r="31" spans="1:17">
      <c r="A31" s="7">
        <f>TARIFS!A31</f>
        <v>1391</v>
      </c>
      <c r="B31" s="7" t="str">
        <f>TARIFS!B31</f>
        <v>04FLASPRAY</v>
      </c>
      <c r="C31" s="7" t="str">
        <f>TARIFS!C31</f>
        <v>SPRAY FRAICHEUR 200ML</v>
      </c>
      <c r="D31" s="7" t="str">
        <f>TARIFS!D31</f>
        <v>LIQ</v>
      </c>
      <c r="E31" s="7" t="str">
        <f>TARIFS!E31</f>
        <v>200ML</v>
      </c>
      <c r="F31" s="7" t="str">
        <f>TARIFS!F31</f>
        <v>prout</v>
      </c>
      <c r="G31" s="7" t="str">
        <f>TARIFS!G31</f>
        <v>PHY NN</v>
      </c>
      <c r="H31" s="7">
        <f>TARIFS!H31</f>
        <v>20</v>
      </c>
      <c r="I31" s="7">
        <f>TARIFS!I31</f>
        <v>21</v>
      </c>
      <c r="J31" s="7">
        <f>TARIFS!J31</f>
        <v>17.5</v>
      </c>
      <c r="K31" s="7">
        <f>TARIFS!K31</f>
        <v>245</v>
      </c>
      <c r="L31" s="7">
        <f>TARIFS!L31</f>
        <v>200</v>
      </c>
      <c r="M31" s="7" t="str">
        <f>TARIFS!M31</f>
        <v>TARIF</v>
      </c>
      <c r="N31" s="7" t="str">
        <f>TARIFS!N31</f>
        <v>Quantité indifférente</v>
      </c>
      <c r="O31" s="7" t="str">
        <f>TARIFS!O31</f>
        <v>EUROTHER</v>
      </c>
      <c r="P31" s="5">
        <f>IFERROR(INDEX('format voulu remise'!$A$1:$AAA$9999,MATCH($A31,'format voulu remise'!$A$1:$A$9999,0),MATCH($O31,'format voulu remise'!$A$1:$AAA$1,0)),"")</f>
        <v>100</v>
      </c>
      <c r="Q31" s="5">
        <f>IFERROR(INDEX('format tarif remisé voulu'!$A$1:$AAA$9999,MATCH($A31,'format tarif remisé voulu'!$A$1:$A$9999,0),MATCH($O31,'format tarif remisé voulu'!$A$1:$AAA$1,0)),"")</f>
        <v>0</v>
      </c>
    </row>
    <row r="32" spans="1:17">
      <c r="A32" s="7">
        <f>TARIFS!A32</f>
        <v>1391</v>
      </c>
      <c r="B32" s="7" t="str">
        <f>TARIFS!B32</f>
        <v>04FLASPRAY</v>
      </c>
      <c r="C32" s="7" t="str">
        <f>TARIFS!C32</f>
        <v>SPRAY FRAICHEUR 200ML</v>
      </c>
      <c r="D32" s="7" t="str">
        <f>TARIFS!D32</f>
        <v>LIQ</v>
      </c>
      <c r="E32" s="7" t="str">
        <f>TARIFS!E32</f>
        <v>200ML</v>
      </c>
      <c r="F32" s="7" t="str">
        <f>TARIFS!F32</f>
        <v>prout</v>
      </c>
      <c r="G32" s="7" t="str">
        <f>TARIFS!G32</f>
        <v>PHY NN</v>
      </c>
      <c r="H32" s="7">
        <f>TARIFS!H32</f>
        <v>20</v>
      </c>
      <c r="I32" s="7">
        <f>TARIFS!I32</f>
        <v>21</v>
      </c>
      <c r="J32" s="7">
        <f>TARIFS!J32</f>
        <v>17.5</v>
      </c>
      <c r="K32" s="7">
        <f>TARIFS!K32</f>
        <v>245</v>
      </c>
      <c r="L32" s="7">
        <f>TARIFS!L32</f>
        <v>200</v>
      </c>
      <c r="M32" s="7" t="str">
        <f>TARIFS!M32</f>
        <v>TARIF</v>
      </c>
      <c r="N32" s="7" t="str">
        <f>TARIFS!N32</f>
        <v>Quantité indifférente</v>
      </c>
      <c r="O32" s="7" t="str">
        <f>TARIFS!O32</f>
        <v>EPAD</v>
      </c>
      <c r="P32" s="5">
        <f>IFERROR(INDEX('format voulu remise'!$A$1:$AAA$9999,MATCH($A32,'format voulu remise'!$A$1:$A$9999,0),MATCH($O32,'format voulu remise'!$A$1:$AAA$1,0)),"")</f>
        <v>100</v>
      </c>
      <c r="Q32" s="5">
        <f>IFERROR(INDEX('format tarif remisé voulu'!$A$1:$AAA$9999,MATCH($A32,'format tarif remisé voulu'!$A$1:$A$9999,0),MATCH($O32,'format tarif remisé voulu'!$A$1:$AAA$1,0)),"")</f>
        <v>0</v>
      </c>
    </row>
    <row r="33" spans="1:17">
      <c r="A33" s="7">
        <f>TARIFS!A33</f>
        <v>1391</v>
      </c>
      <c r="B33" s="7" t="str">
        <f>TARIFS!B33</f>
        <v>04FLASPRAY</v>
      </c>
      <c r="C33" s="7" t="str">
        <f>TARIFS!C33</f>
        <v>SPRAY FRAICHEUR 200ML</v>
      </c>
      <c r="D33" s="7" t="str">
        <f>TARIFS!D33</f>
        <v>LIQ</v>
      </c>
      <c r="E33" s="7" t="str">
        <f>TARIFS!E33</f>
        <v>200ML</v>
      </c>
      <c r="F33" s="7" t="str">
        <f>TARIFS!F33</f>
        <v>prout</v>
      </c>
      <c r="G33" s="7" t="str">
        <f>TARIFS!G33</f>
        <v>PHY NN</v>
      </c>
      <c r="H33" s="7">
        <f>TARIFS!H33</f>
        <v>20</v>
      </c>
      <c r="I33" s="7">
        <f>TARIFS!I33</f>
        <v>21</v>
      </c>
      <c r="J33" s="7">
        <f>TARIFS!J33</f>
        <v>17.5</v>
      </c>
      <c r="K33" s="7">
        <f>TARIFS!K33</f>
        <v>245</v>
      </c>
      <c r="L33" s="7">
        <f>TARIFS!L33</f>
        <v>200</v>
      </c>
      <c r="M33" s="7" t="str">
        <f>TARIFS!M33</f>
        <v>TARIF</v>
      </c>
      <c r="N33" s="7" t="str">
        <f>TARIFS!N33</f>
        <v>Quantité indifférente</v>
      </c>
      <c r="O33" s="7" t="str">
        <f>TARIFS!O33</f>
        <v>INF</v>
      </c>
      <c r="P33" s="5">
        <f>IFERROR(INDEX('format voulu remise'!$A$1:$AAA$9999,MATCH($A33,'format voulu remise'!$A$1:$A$9999,0),MATCH($O33,'format voulu remise'!$A$1:$AAA$1,0)),"")</f>
        <v>100</v>
      </c>
      <c r="Q33" s="5">
        <f>IFERROR(INDEX('format tarif remisé voulu'!$A$1:$AAA$9999,MATCH($A33,'format tarif remisé voulu'!$A$1:$A$9999,0),MATCH($O33,'format tarif remisé voulu'!$A$1:$AAA$1,0)),"")</f>
        <v>0</v>
      </c>
    </row>
    <row r="34" spans="1:17">
      <c r="A34" s="7">
        <f>TARIFS!A34</f>
        <v>1391</v>
      </c>
      <c r="B34" s="7" t="str">
        <f>TARIFS!B34</f>
        <v>04FLASPRAY</v>
      </c>
      <c r="C34" s="7" t="str">
        <f>TARIFS!C34</f>
        <v>SPRAY FRAICHEUR 200ML</v>
      </c>
      <c r="D34" s="7" t="str">
        <f>TARIFS!D34</f>
        <v>LIQ</v>
      </c>
      <c r="E34" s="7" t="str">
        <f>TARIFS!E34</f>
        <v>200ML</v>
      </c>
      <c r="F34" s="7">
        <f>TARIFS!F34</f>
        <v>0</v>
      </c>
      <c r="G34" s="7" t="str">
        <f>TARIFS!G34</f>
        <v>PHY NN</v>
      </c>
      <c r="H34" s="7">
        <f>TARIFS!H34</f>
        <v>20</v>
      </c>
      <c r="I34" s="7">
        <f>TARIFS!I34</f>
        <v>21</v>
      </c>
      <c r="J34" s="7">
        <f>TARIFS!J34</f>
        <v>17.5</v>
      </c>
      <c r="K34" s="7">
        <f>TARIFS!K34</f>
        <v>245</v>
      </c>
      <c r="L34" s="7">
        <f>TARIFS!L34</f>
        <v>200</v>
      </c>
      <c r="M34" s="7" t="str">
        <f>TARIFS!M34</f>
        <v>TARIF</v>
      </c>
      <c r="N34" s="7" t="str">
        <f>TARIFS!N34</f>
        <v>Quantité indifférente</v>
      </c>
      <c r="O34" s="7" t="str">
        <f>TARIFS!O34</f>
        <v>PHARMA+</v>
      </c>
      <c r="P34" s="5">
        <f>IFERROR(INDEX('format voulu remise'!$A$1:$AAA$9999,MATCH($A34,'format voulu remise'!$A$1:$A$9999,0),MATCH($O34,'format voulu remise'!$A$1:$AAA$1,0)),"")</f>
        <v>100</v>
      </c>
      <c r="Q34" s="5">
        <f>IFERROR(INDEX('format tarif remisé voulu'!$A$1:$AAA$9999,MATCH($A34,'format tarif remisé voulu'!$A$1:$A$9999,0),MATCH($O34,'format tarif remisé voulu'!$A$1:$AAA$1,0)),"")</f>
        <v>0</v>
      </c>
    </row>
    <row r="35" spans="1:17">
      <c r="A35" s="7">
        <f>TARIFS!A35</f>
        <v>1391</v>
      </c>
      <c r="B35" s="7" t="str">
        <f>TARIFS!B35</f>
        <v>04FLASPRAY</v>
      </c>
      <c r="C35" s="7" t="str">
        <f>TARIFS!C35</f>
        <v>SPRAY FRAICHEUR 200ML</v>
      </c>
      <c r="D35" s="7" t="str">
        <f>TARIFS!D35</f>
        <v>LIQ</v>
      </c>
      <c r="E35" s="7" t="str">
        <f>TARIFS!E35</f>
        <v>200ML</v>
      </c>
      <c r="F35" s="7">
        <f>TARIFS!F35</f>
        <v>0</v>
      </c>
      <c r="G35" s="7" t="str">
        <f>TARIFS!G35</f>
        <v>PHY NN</v>
      </c>
      <c r="H35" s="7">
        <f>TARIFS!H35</f>
        <v>20</v>
      </c>
      <c r="I35" s="7">
        <f>TARIFS!I35</f>
        <v>21</v>
      </c>
      <c r="J35" s="7">
        <f>TARIFS!J35</f>
        <v>17.5</v>
      </c>
      <c r="K35" s="7">
        <f>TARIFS!K35</f>
        <v>245</v>
      </c>
      <c r="L35" s="7">
        <f>TARIFS!L35</f>
        <v>200</v>
      </c>
      <c r="M35" s="7" t="str">
        <f>TARIFS!M35</f>
        <v>TARIF</v>
      </c>
      <c r="N35" s="7" t="str">
        <f>TARIFS!N35</f>
        <v>Quantité indifférente</v>
      </c>
      <c r="O35" s="7" t="str">
        <f>TARIFS!O35</f>
        <v>ENT</v>
      </c>
      <c r="P35" s="5">
        <f>IFERROR(INDEX('format voulu remise'!$A$1:$AAA$9999,MATCH($A35,'format voulu remise'!$A$1:$A$9999,0),MATCH($O35,'format voulu remise'!$A$1:$AAA$1,0)),"")</f>
        <v>100</v>
      </c>
      <c r="Q35" s="5">
        <f>IFERROR(INDEX('format tarif remisé voulu'!$A$1:$AAA$9999,MATCH($A35,'format tarif remisé voulu'!$A$1:$A$9999,0),MATCH($O35,'format tarif remisé voulu'!$A$1:$AAA$1,0)),"")</f>
        <v>0</v>
      </c>
    </row>
    <row r="36" spans="1:17">
      <c r="A36" s="7">
        <f>TARIFS!A36</f>
        <v>1391</v>
      </c>
      <c r="B36" s="7" t="str">
        <f>TARIFS!B36</f>
        <v>04FLASPRAY</v>
      </c>
      <c r="C36" s="7" t="str">
        <f>TARIFS!C36</f>
        <v>SPRAY FRAICHEUR 200ML</v>
      </c>
      <c r="D36" s="7" t="str">
        <f>TARIFS!D36</f>
        <v>LIQ</v>
      </c>
      <c r="E36" s="7" t="str">
        <f>TARIFS!E36</f>
        <v>200ML</v>
      </c>
      <c r="F36" s="7">
        <f>TARIFS!F36</f>
        <v>0</v>
      </c>
      <c r="G36" s="7" t="str">
        <f>TARIFS!G36</f>
        <v>PHY NN</v>
      </c>
      <c r="H36" s="7">
        <f>TARIFS!H36</f>
        <v>20</v>
      </c>
      <c r="I36" s="7">
        <f>TARIFS!I36</f>
        <v>21</v>
      </c>
      <c r="J36" s="7">
        <f>TARIFS!J36</f>
        <v>17.5</v>
      </c>
      <c r="K36" s="7">
        <f>TARIFS!K36</f>
        <v>245</v>
      </c>
      <c r="L36" s="7">
        <f>TARIFS!L36</f>
        <v>200</v>
      </c>
      <c r="M36" s="7" t="str">
        <f>TARIFS!M36</f>
        <v>TARIF</v>
      </c>
      <c r="N36" s="7" t="str">
        <f>TARIFS!N36</f>
        <v>Quantité indifférente</v>
      </c>
      <c r="O36" s="7" t="str">
        <f>TARIFS!O36</f>
        <v>COLLEC</v>
      </c>
      <c r="P36" s="5">
        <f>IFERROR(INDEX('format voulu remise'!$A$1:$AAA$9999,MATCH($A36,'format voulu remise'!$A$1:$A$9999,0),MATCH($O36,'format voulu remise'!$A$1:$AAA$1,0)),"")</f>
        <v>100</v>
      </c>
      <c r="Q36" s="5">
        <f>IFERROR(INDEX('format tarif remisé voulu'!$A$1:$AAA$9999,MATCH($A36,'format tarif remisé voulu'!$A$1:$A$9999,0),MATCH($O36,'format tarif remisé voulu'!$A$1:$AAA$1,0)),"")</f>
        <v>0</v>
      </c>
    </row>
    <row r="37" spans="1:17">
      <c r="A37" s="7">
        <f>TARIFS!A37</f>
        <v>1391</v>
      </c>
      <c r="B37" s="7" t="str">
        <f>TARIFS!B37</f>
        <v>04FLASPRAY</v>
      </c>
      <c r="C37" s="7" t="str">
        <f>TARIFS!C37</f>
        <v>SPRAY FRAICHEUR 200ML</v>
      </c>
      <c r="D37" s="7" t="str">
        <f>TARIFS!D37</f>
        <v>LIQ</v>
      </c>
      <c r="E37" s="7" t="str">
        <f>TARIFS!E37</f>
        <v>200ML</v>
      </c>
      <c r="F37" s="7">
        <f>TARIFS!F37</f>
        <v>0</v>
      </c>
      <c r="G37" s="7" t="str">
        <f>TARIFS!G37</f>
        <v>PHY NN</v>
      </c>
      <c r="H37" s="7">
        <f>TARIFS!H37</f>
        <v>20</v>
      </c>
      <c r="I37" s="7">
        <f>TARIFS!I37</f>
        <v>21</v>
      </c>
      <c r="J37" s="7">
        <f>TARIFS!J37</f>
        <v>17.5</v>
      </c>
      <c r="K37" s="7">
        <f>TARIFS!K37</f>
        <v>245</v>
      </c>
      <c r="L37" s="7">
        <f>TARIFS!L37</f>
        <v>200</v>
      </c>
      <c r="M37" s="7" t="str">
        <f>TARIFS!M37</f>
        <v>TARIF</v>
      </c>
      <c r="N37" s="7" t="str">
        <f>TARIFS!N37</f>
        <v>Quantité indifférente</v>
      </c>
      <c r="O37" s="7" t="str">
        <f>TARIFS!O37</f>
        <v>REV CHEV</v>
      </c>
      <c r="P37" s="5">
        <f>IFERROR(INDEX('format voulu remise'!$A$1:$AAA$9999,MATCH($A37,'format voulu remise'!$A$1:$A$9999,0),MATCH($O37,'format voulu remise'!$A$1:$AAA$1,0)),"")</f>
        <v>100</v>
      </c>
      <c r="Q37" s="5">
        <f>IFERROR(INDEX('format tarif remisé voulu'!$A$1:$AAA$9999,MATCH($A37,'format tarif remisé voulu'!$A$1:$A$9999,0),MATCH($O37,'format tarif remisé voulu'!$A$1:$AAA$1,0)),"")</f>
        <v>0</v>
      </c>
    </row>
    <row r="38" spans="1:17">
      <c r="A38" s="7">
        <f>TARIFS!A38</f>
        <v>1391</v>
      </c>
      <c r="B38" s="7" t="str">
        <f>TARIFS!B38</f>
        <v>04FLASPRAY</v>
      </c>
      <c r="C38" s="7" t="str">
        <f>TARIFS!C38</f>
        <v>SPRAY FRAICHEUR 200ML</v>
      </c>
      <c r="D38" s="7" t="str">
        <f>TARIFS!D38</f>
        <v>LIQ</v>
      </c>
      <c r="E38" s="7" t="str">
        <f>TARIFS!E38</f>
        <v>200ML</v>
      </c>
      <c r="F38" s="7">
        <f>TARIFS!F38</f>
        <v>0</v>
      </c>
      <c r="G38" s="7" t="str">
        <f>TARIFS!G38</f>
        <v>PHY NN</v>
      </c>
      <c r="H38" s="7">
        <f>TARIFS!H38</f>
        <v>20</v>
      </c>
      <c r="I38" s="7">
        <f>TARIFS!I38</f>
        <v>21</v>
      </c>
      <c r="J38" s="7">
        <f>TARIFS!J38</f>
        <v>17.5</v>
      </c>
      <c r="K38" s="7">
        <f>TARIFS!K38</f>
        <v>245</v>
      </c>
      <c r="L38" s="7">
        <f>TARIFS!L38</f>
        <v>200</v>
      </c>
      <c r="M38" s="7" t="str">
        <f>TARIFS!M38</f>
        <v>TARIF</v>
      </c>
      <c r="N38" s="7" t="str">
        <f>TARIFS!N38</f>
        <v>Quantité indifférente</v>
      </c>
      <c r="O38" s="7" t="str">
        <f>TARIFS!O38</f>
        <v>KINEPROM</v>
      </c>
      <c r="P38" s="5">
        <f>IFERROR(INDEX('format voulu remise'!$A$1:$AAA$9999,MATCH($A38,'format voulu remise'!$A$1:$A$9999,0),MATCH($O38,'format voulu remise'!$A$1:$AAA$1,0)),"")</f>
        <v>100</v>
      </c>
      <c r="Q38" s="5">
        <f>IFERROR(INDEX('format tarif remisé voulu'!$A$1:$AAA$9999,MATCH($A38,'format tarif remisé voulu'!$A$1:$A$9999,0),MATCH($O38,'format tarif remisé voulu'!$A$1:$AAA$1,0)),"")</f>
        <v>0</v>
      </c>
    </row>
    <row r="39" spans="1:17">
      <c r="A39" s="7">
        <f>TARIFS!A39</f>
        <v>1391</v>
      </c>
      <c r="B39" s="7" t="str">
        <f>TARIFS!B39</f>
        <v>04FLASPRAY</v>
      </c>
      <c r="C39" s="7" t="str">
        <f>TARIFS!C39</f>
        <v>SPRAY FRAICHEUR 200ML</v>
      </c>
      <c r="D39" s="7" t="str">
        <f>TARIFS!D39</f>
        <v>LIQ</v>
      </c>
      <c r="E39" s="7" t="str">
        <f>TARIFS!E39</f>
        <v>200ML</v>
      </c>
      <c r="F39" s="7">
        <f>TARIFS!F39</f>
        <v>0</v>
      </c>
      <c r="G39" s="7" t="str">
        <f>TARIFS!G39</f>
        <v>PHY NN</v>
      </c>
      <c r="H39" s="7">
        <f>TARIFS!H39</f>
        <v>20</v>
      </c>
      <c r="I39" s="7">
        <f>TARIFS!I39</f>
        <v>21</v>
      </c>
      <c r="J39" s="7">
        <f>TARIFS!J39</f>
        <v>17.5</v>
      </c>
      <c r="K39" s="7">
        <f>TARIFS!K39</f>
        <v>245</v>
      </c>
      <c r="L39" s="7">
        <f>TARIFS!L39</f>
        <v>200</v>
      </c>
      <c r="M39" s="7" t="str">
        <f>TARIFS!M39</f>
        <v>TARIF</v>
      </c>
      <c r="N39" s="7" t="str">
        <f>TARIFS!N39</f>
        <v>Quantité indifférente</v>
      </c>
      <c r="O39" s="7" t="str">
        <f>TARIFS!O39</f>
        <v>AGCOM</v>
      </c>
      <c r="P39" s="5">
        <f>IFERROR(INDEX('format voulu remise'!$A$1:$AAA$9999,MATCH($A39,'format voulu remise'!$A$1:$A$9999,0),MATCH($O39,'format voulu remise'!$A$1:$AAA$1,0)),"")</f>
        <v>100</v>
      </c>
      <c r="Q39" s="5">
        <f>IFERROR(INDEX('format tarif remisé voulu'!$A$1:$AAA$9999,MATCH($A39,'format tarif remisé voulu'!$A$1:$A$9999,0),MATCH($O39,'format tarif remisé voulu'!$A$1:$AAA$1,0)),"")</f>
        <v>0</v>
      </c>
    </row>
    <row r="40" spans="1:17">
      <c r="A40" s="7">
        <f>TARIFS!A40</f>
        <v>1391</v>
      </c>
      <c r="B40" s="7" t="str">
        <f>TARIFS!B40</f>
        <v>04FLASPRAY</v>
      </c>
      <c r="C40" s="7" t="str">
        <f>TARIFS!C40</f>
        <v>SPRAY FRAICHEUR 200ML</v>
      </c>
      <c r="D40" s="7" t="str">
        <f>TARIFS!D40</f>
        <v>LIQ</v>
      </c>
      <c r="E40" s="7" t="str">
        <f>TARIFS!E40</f>
        <v>200ML</v>
      </c>
      <c r="F40" s="7">
        <f>TARIFS!F40</f>
        <v>0</v>
      </c>
      <c r="G40" s="7" t="str">
        <f>TARIFS!G40</f>
        <v>PHY NN</v>
      </c>
      <c r="H40" s="7">
        <f>TARIFS!H40</f>
        <v>20</v>
      </c>
      <c r="I40" s="7">
        <f>TARIFS!I40</f>
        <v>21</v>
      </c>
      <c r="J40" s="7">
        <f>TARIFS!J40</f>
        <v>17.5</v>
      </c>
      <c r="K40" s="7">
        <f>TARIFS!K40</f>
        <v>245</v>
      </c>
      <c r="L40" s="7">
        <f>TARIFS!L40</f>
        <v>200</v>
      </c>
      <c r="M40" s="7" t="str">
        <f>TARIFS!M40</f>
        <v>TARIF</v>
      </c>
      <c r="N40" s="7" t="str">
        <f>TARIFS!N40</f>
        <v>Quantité indifférente</v>
      </c>
      <c r="O40" s="7" t="str">
        <f>TARIFS!O40</f>
        <v>MEDICONN</v>
      </c>
      <c r="P40" s="5">
        <f>IFERROR(INDEX('format voulu remise'!$A$1:$AAA$9999,MATCH($A40,'format voulu remise'!$A$1:$A$9999,0),MATCH($O40,'format voulu remise'!$A$1:$AAA$1,0)),"")</f>
        <v>100</v>
      </c>
      <c r="Q40" s="5">
        <f>IFERROR(INDEX('format tarif remisé voulu'!$A$1:$AAA$9999,MATCH($A40,'format tarif remisé voulu'!$A$1:$A$9999,0),MATCH($O40,'format tarif remisé voulu'!$A$1:$AAA$1,0)),"")</f>
        <v>0</v>
      </c>
    </row>
    <row r="41" spans="1:17">
      <c r="A41" s="7">
        <f>TARIFS!A41</f>
        <v>1391</v>
      </c>
      <c r="B41" s="7" t="str">
        <f>TARIFS!B41</f>
        <v>04FLASPRAY</v>
      </c>
      <c r="C41" s="7" t="str">
        <f>TARIFS!C41</f>
        <v>SPRAY FRAICHEUR 200ML</v>
      </c>
      <c r="D41" s="7" t="str">
        <f>TARIFS!D41</f>
        <v>LIQ</v>
      </c>
      <c r="E41" s="7" t="str">
        <f>TARIFS!E41</f>
        <v>200ML</v>
      </c>
      <c r="F41" s="7">
        <f>TARIFS!F41</f>
        <v>0</v>
      </c>
      <c r="G41" s="7" t="str">
        <f>TARIFS!G41</f>
        <v>PHY NN</v>
      </c>
      <c r="H41" s="7">
        <f>TARIFS!H41</f>
        <v>20</v>
      </c>
      <c r="I41" s="7">
        <f>TARIFS!I41</f>
        <v>21</v>
      </c>
      <c r="J41" s="7">
        <f>TARIFS!J41</f>
        <v>17.5</v>
      </c>
      <c r="K41" s="7">
        <f>TARIFS!K41</f>
        <v>245</v>
      </c>
      <c r="L41" s="7">
        <f>TARIFS!L41</f>
        <v>200</v>
      </c>
      <c r="M41" s="7" t="str">
        <f>TARIFS!M41</f>
        <v>TARIF</v>
      </c>
      <c r="N41" s="7" t="str">
        <f>TARIFS!N41</f>
        <v>Quantité indifférente</v>
      </c>
      <c r="O41" s="7" t="str">
        <f>TARIFS!O41</f>
        <v>SCOLAIRE</v>
      </c>
      <c r="P41" s="5">
        <f>IFERROR(INDEX('format voulu remise'!$A$1:$AAA$9999,MATCH($A41,'format voulu remise'!$A$1:$A$9999,0),MATCH($O41,'format voulu remise'!$A$1:$AAA$1,0)),"")</f>
        <v>100</v>
      </c>
      <c r="Q41" s="5">
        <f>IFERROR(INDEX('format tarif remisé voulu'!$A$1:$AAA$9999,MATCH($A41,'format tarif remisé voulu'!$A$1:$A$9999,0),MATCH($O41,'format tarif remisé voulu'!$A$1:$AAA$1,0)),"")</f>
        <v>0</v>
      </c>
    </row>
    <row r="42" spans="1:17">
      <c r="A42" s="7">
        <f>TARIFS!A42</f>
        <v>1391</v>
      </c>
      <c r="B42" s="7" t="str">
        <f>TARIFS!B42</f>
        <v>04FLASPRAY</v>
      </c>
      <c r="C42" s="7" t="str">
        <f>TARIFS!C42</f>
        <v>SPRAY FRAICHEUR 200ML</v>
      </c>
      <c r="D42" s="7" t="str">
        <f>TARIFS!D42</f>
        <v>LIQ</v>
      </c>
      <c r="E42" s="7" t="str">
        <f>TARIFS!E42</f>
        <v>200ML</v>
      </c>
      <c r="F42" s="7">
        <f>TARIFS!F42</f>
        <v>0</v>
      </c>
      <c r="G42" s="7" t="str">
        <f>TARIFS!G42</f>
        <v>PHY NN</v>
      </c>
      <c r="H42" s="7">
        <f>TARIFS!H42</f>
        <v>20</v>
      </c>
      <c r="I42" s="7">
        <f>TARIFS!I42</f>
        <v>21</v>
      </c>
      <c r="J42" s="7">
        <f>TARIFS!J42</f>
        <v>17.5</v>
      </c>
      <c r="K42" s="7">
        <f>TARIFS!K42</f>
        <v>245</v>
      </c>
      <c r="L42" s="7">
        <f>TARIFS!L42</f>
        <v>200</v>
      </c>
      <c r="M42" s="7" t="str">
        <f>TARIFS!M42</f>
        <v>TARIF</v>
      </c>
      <c r="N42" s="7" t="str">
        <f>TARIFS!N42</f>
        <v>Quantité indifférente</v>
      </c>
      <c r="O42" s="7" t="str">
        <f>TARIFS!O42</f>
        <v>ETIOP</v>
      </c>
      <c r="P42" s="5">
        <f>IFERROR(INDEX('format voulu remise'!$A$1:$AAA$9999,MATCH($A42,'format voulu remise'!$A$1:$A$9999,0),MATCH($O42,'format voulu remise'!$A$1:$AAA$1,0)),"")</f>
        <v>100</v>
      </c>
      <c r="Q42" s="5">
        <f>IFERROR(INDEX('format tarif remisé voulu'!$A$1:$AAA$9999,MATCH($A42,'format tarif remisé voulu'!$A$1:$A$9999,0),MATCH($O42,'format tarif remisé voulu'!$A$1:$AAA$1,0)),"")</f>
        <v>0</v>
      </c>
    </row>
    <row r="43" spans="1:17">
      <c r="A43" s="7">
        <f>TARIFS!A43</f>
        <v>1391</v>
      </c>
      <c r="B43" s="7" t="str">
        <f>TARIFS!B43</f>
        <v>04FLASPRAY</v>
      </c>
      <c r="C43" s="7" t="str">
        <f>TARIFS!C43</f>
        <v>SPRAY FRAICHEUR 200ML</v>
      </c>
      <c r="D43" s="7" t="str">
        <f>TARIFS!D43</f>
        <v>LIQ</v>
      </c>
      <c r="E43" s="7" t="str">
        <f>TARIFS!E43</f>
        <v>200ML</v>
      </c>
      <c r="F43" s="7">
        <f>TARIFS!F43</f>
        <v>0</v>
      </c>
      <c r="G43" s="7" t="str">
        <f>TARIFS!G43</f>
        <v>PHY NN</v>
      </c>
      <c r="H43" s="7">
        <f>TARIFS!H43</f>
        <v>20</v>
      </c>
      <c r="I43" s="7">
        <f>TARIFS!I43</f>
        <v>21</v>
      </c>
      <c r="J43" s="7">
        <f>TARIFS!J43</f>
        <v>17.5</v>
      </c>
      <c r="K43" s="7">
        <f>TARIFS!K43</f>
        <v>245</v>
      </c>
      <c r="L43" s="7">
        <f>TARIFS!L43</f>
        <v>200</v>
      </c>
      <c r="M43" s="7" t="str">
        <f>TARIFS!M43</f>
        <v>TARIF</v>
      </c>
      <c r="N43" s="7" t="str">
        <f>TARIFS!N43</f>
        <v>Quantité indifférente</v>
      </c>
      <c r="O43" s="7" t="str">
        <f>TARIFS!O43</f>
        <v>PARTEN</v>
      </c>
      <c r="P43" s="5">
        <f>IFERROR(INDEX('format voulu remise'!$A$1:$AAA$9999,MATCH($A43,'format voulu remise'!$A$1:$A$9999,0),MATCH($O43,'format voulu remise'!$A$1:$AAA$1,0)),"")</f>
        <v>100</v>
      </c>
      <c r="Q43" s="5">
        <f>IFERROR(INDEX('format tarif remisé voulu'!$A$1:$AAA$9999,MATCH($A43,'format tarif remisé voulu'!$A$1:$A$9999,0),MATCH($O43,'format tarif remisé voulu'!$A$1:$AAA$1,0)),"")</f>
        <v>0</v>
      </c>
    </row>
    <row r="44" spans="1:17">
      <c r="A44" s="7">
        <f>TARIFS!A44</f>
        <v>1391</v>
      </c>
      <c r="B44" s="7" t="str">
        <f>TARIFS!B44</f>
        <v>04FLASPRAY</v>
      </c>
      <c r="C44" s="7" t="str">
        <f>TARIFS!C44</f>
        <v>SPRAY FRAICHEUR 200ML</v>
      </c>
      <c r="D44" s="7" t="str">
        <f>TARIFS!D44</f>
        <v>LIQ</v>
      </c>
      <c r="E44" s="7" t="str">
        <f>TARIFS!E44</f>
        <v>200ML</v>
      </c>
      <c r="F44" s="7">
        <f>TARIFS!F44</f>
        <v>0</v>
      </c>
      <c r="G44" s="7" t="str">
        <f>TARIFS!G44</f>
        <v>PHY NN</v>
      </c>
      <c r="H44" s="7">
        <f>TARIFS!H44</f>
        <v>20</v>
      </c>
      <c r="I44" s="7">
        <f>TARIFS!I44</f>
        <v>21</v>
      </c>
      <c r="J44" s="7">
        <f>TARIFS!J44</f>
        <v>17.5</v>
      </c>
      <c r="K44" s="7">
        <f>TARIFS!K44</f>
        <v>245</v>
      </c>
      <c r="L44" s="7">
        <f>TARIFS!L44</f>
        <v>200</v>
      </c>
      <c r="M44" s="7" t="str">
        <f>TARIFS!M44</f>
        <v>TARIF</v>
      </c>
      <c r="N44" s="7" t="str">
        <f>TARIFS!N44</f>
        <v>Quantité indifférente</v>
      </c>
      <c r="O44" s="7" t="str">
        <f>TARIFS!O44</f>
        <v>ONG</v>
      </c>
      <c r="P44" s="5">
        <f>IFERROR(INDEX('format voulu remise'!$A$1:$AAA$9999,MATCH($A44,'format voulu remise'!$A$1:$A$9999,0),MATCH($O44,'format voulu remise'!$A$1:$AAA$1,0)),"")</f>
        <v>100</v>
      </c>
      <c r="Q44" s="5">
        <f>IFERROR(INDEX('format tarif remisé voulu'!$A$1:$AAA$9999,MATCH($A44,'format tarif remisé voulu'!$A$1:$A$9999,0),MATCH($O44,'format tarif remisé voulu'!$A$1:$AAA$1,0)),"")</f>
        <v>0</v>
      </c>
    </row>
    <row r="45" spans="1:17">
      <c r="A45" s="7">
        <f>TARIFS!A45</f>
        <v>1391</v>
      </c>
      <c r="B45" s="7" t="str">
        <f>TARIFS!B45</f>
        <v>04FLASPRAY</v>
      </c>
      <c r="C45" s="7" t="str">
        <f>TARIFS!C45</f>
        <v>SPRAY FRAICHEUR 200ML</v>
      </c>
      <c r="D45" s="7" t="str">
        <f>TARIFS!D45</f>
        <v>LIQ</v>
      </c>
      <c r="E45" s="7" t="str">
        <f>TARIFS!E45</f>
        <v>200ML</v>
      </c>
      <c r="F45" s="7">
        <f>TARIFS!F45</f>
        <v>0</v>
      </c>
      <c r="G45" s="7" t="str">
        <f>TARIFS!G45</f>
        <v>PHY NN</v>
      </c>
      <c r="H45" s="7">
        <f>TARIFS!H45</f>
        <v>20</v>
      </c>
      <c r="I45" s="7">
        <f>TARIFS!I45</f>
        <v>21</v>
      </c>
      <c r="J45" s="7">
        <f>TARIFS!J45</f>
        <v>17.5</v>
      </c>
      <c r="K45" s="7">
        <f>TARIFS!K45</f>
        <v>245</v>
      </c>
      <c r="L45" s="7">
        <f>TARIFS!L45</f>
        <v>200</v>
      </c>
      <c r="M45" s="7" t="str">
        <f>TARIFS!M45</f>
        <v>TARIF</v>
      </c>
      <c r="N45" s="7" t="str">
        <f>TARIFS!N45</f>
        <v>Quantité indifférente</v>
      </c>
      <c r="O45" s="7" t="str">
        <f>TARIFS!O45</f>
        <v>NORMOUT</v>
      </c>
      <c r="P45" s="5">
        <f>IFERROR(INDEX('format voulu remise'!$A$1:$AAA$9999,MATCH($A45,'format voulu remise'!$A$1:$A$9999,0),MATCH($O45,'format voulu remise'!$A$1:$AAA$1,0)),"")</f>
        <v>100</v>
      </c>
      <c r="Q45" s="5">
        <f>IFERROR(INDEX('format tarif remisé voulu'!$A$1:$AAA$9999,MATCH($A45,'format tarif remisé voulu'!$A$1:$A$9999,0),MATCH($O45,'format tarif remisé voulu'!$A$1:$AAA$1,0)),"")</f>
        <v>0</v>
      </c>
    </row>
    <row r="46" spans="1:17">
      <c r="A46" s="7">
        <f>TARIFS!A46</f>
        <v>1391</v>
      </c>
      <c r="B46" s="7" t="str">
        <f>TARIFS!B46</f>
        <v>04FLASPRAY</v>
      </c>
      <c r="C46" s="7" t="str">
        <f>TARIFS!C46</f>
        <v>SPRAY FRAICHEUR 200ML</v>
      </c>
      <c r="D46" s="7" t="str">
        <f>TARIFS!D46</f>
        <v>LIQ</v>
      </c>
      <c r="E46" s="7" t="str">
        <f>TARIFS!E46</f>
        <v>200ML</v>
      </c>
      <c r="F46" s="7">
        <f>TARIFS!F46</f>
        <v>0</v>
      </c>
      <c r="G46" s="7" t="str">
        <f>TARIFS!G46</f>
        <v>PHY NN</v>
      </c>
      <c r="H46" s="7">
        <f>TARIFS!H46</f>
        <v>20</v>
      </c>
      <c r="I46" s="7">
        <f>TARIFS!I46</f>
        <v>21</v>
      </c>
      <c r="J46" s="7">
        <f>TARIFS!J46</f>
        <v>17.5</v>
      </c>
      <c r="K46" s="7">
        <f>TARIFS!K46</f>
        <v>245</v>
      </c>
      <c r="L46" s="7">
        <f>TARIFS!L46</f>
        <v>200</v>
      </c>
      <c r="M46" s="7" t="str">
        <f>TARIFS!M46</f>
        <v>TARIF</v>
      </c>
      <c r="N46" s="7" t="str">
        <f>TARIFS!N46</f>
        <v>Quantité indifférente</v>
      </c>
      <c r="O46" s="7" t="str">
        <f>TARIFS!O46</f>
        <v>ANK</v>
      </c>
      <c r="P46" s="5">
        <f>IFERROR(INDEX('format voulu remise'!$A$1:$AAA$9999,MATCH($A46,'format voulu remise'!$A$1:$A$9999,0),MATCH($O46,'format voulu remise'!$A$1:$AAA$1,0)),"")</f>
        <v>100</v>
      </c>
      <c r="Q46" s="5">
        <f>IFERROR(INDEX('format tarif remisé voulu'!$A$1:$AAA$9999,MATCH($A46,'format tarif remisé voulu'!$A$1:$A$9999,0),MATCH($O46,'format tarif remisé voulu'!$A$1:$AAA$1,0)),"")</f>
        <v>0</v>
      </c>
    </row>
    <row r="47" spans="1:17">
      <c r="A47" s="7">
        <f>TARIFS!A47</f>
        <v>1387</v>
      </c>
      <c r="B47" s="7" t="str">
        <f>TARIFS!B47</f>
        <v>05FLASPRAY</v>
      </c>
      <c r="C47" s="7" t="str">
        <f>TARIFS!C47</f>
        <v>SPRAY VITAMINE 200ML</v>
      </c>
      <c r="D47" s="7" t="str">
        <f>TARIFS!D47</f>
        <v>LIQ</v>
      </c>
      <c r="E47" s="7" t="str">
        <f>TARIFS!E47</f>
        <v>200ML</v>
      </c>
      <c r="F47" s="7">
        <f>TARIFS!F47</f>
        <v>0</v>
      </c>
      <c r="G47" s="7" t="str">
        <f>TARIFS!G47</f>
        <v>PHY NN</v>
      </c>
      <c r="H47" s="7">
        <f>TARIFS!H47</f>
        <v>20</v>
      </c>
      <c r="I47" s="7">
        <f>TARIFS!I47</f>
        <v>21</v>
      </c>
      <c r="J47" s="7">
        <f>TARIFS!J47</f>
        <v>17.5</v>
      </c>
      <c r="K47" s="7">
        <f>TARIFS!K47</f>
        <v>245</v>
      </c>
      <c r="L47" s="7">
        <f>TARIFS!L47</f>
        <v>200</v>
      </c>
      <c r="M47" s="7" t="str">
        <f>TARIFS!M47</f>
        <v>TARIF</v>
      </c>
      <c r="N47" s="7" t="str">
        <f>TARIFS!N47</f>
        <v>Quantité indifférente</v>
      </c>
      <c r="O47" s="7" t="str">
        <f>TARIFS!O47</f>
        <v>PART</v>
      </c>
      <c r="P47" s="5">
        <f>IFERROR(INDEX('format voulu remise'!$A$1:$AAA$9999,MATCH($A47,'format voulu remise'!$A$1:$A$9999,0),MATCH($O47,'format voulu remise'!$A$1:$AAA$1,0)),"")</f>
        <v>100</v>
      </c>
      <c r="Q47" s="5">
        <f>IFERROR(INDEX('format tarif remisé voulu'!$A$1:$AAA$9999,MATCH($A47,'format tarif remisé voulu'!$A$1:$A$9999,0),MATCH($O47,'format tarif remisé voulu'!$A$1:$AAA$1,0)),"")</f>
        <v>0</v>
      </c>
    </row>
    <row r="48" spans="1:17">
      <c r="A48" s="7">
        <f>TARIFS!A48</f>
        <v>1387</v>
      </c>
      <c r="B48" s="7" t="str">
        <f>TARIFS!B48</f>
        <v>05FLASPRAY</v>
      </c>
      <c r="C48" s="7" t="str">
        <f>TARIFS!C48</f>
        <v>SPRAY VITAMINE 200ML</v>
      </c>
      <c r="D48" s="7" t="str">
        <f>TARIFS!D48</f>
        <v>LIQ</v>
      </c>
      <c r="E48" s="7" t="str">
        <f>TARIFS!E48</f>
        <v>200ML</v>
      </c>
      <c r="F48" s="7">
        <f>TARIFS!F48</f>
        <v>0</v>
      </c>
      <c r="G48" s="7" t="str">
        <f>TARIFS!G48</f>
        <v>PHY NN</v>
      </c>
      <c r="H48" s="7">
        <f>TARIFS!H48</f>
        <v>20</v>
      </c>
      <c r="I48" s="7">
        <f>TARIFS!I48</f>
        <v>21</v>
      </c>
      <c r="J48" s="7">
        <f>TARIFS!J48</f>
        <v>17.5</v>
      </c>
      <c r="K48" s="7">
        <f>TARIFS!K48</f>
        <v>245</v>
      </c>
      <c r="L48" s="7">
        <f>TARIFS!L48</f>
        <v>200</v>
      </c>
      <c r="M48" s="7" t="str">
        <f>TARIFS!M48</f>
        <v>TARIF</v>
      </c>
      <c r="N48" s="7" t="str">
        <f>TARIFS!N48</f>
        <v>Quantité indifférente</v>
      </c>
      <c r="O48" s="7" t="str">
        <f>TARIFS!O48</f>
        <v>KINS</v>
      </c>
      <c r="P48" s="5">
        <f>IFERROR(INDEX('format voulu remise'!$A$1:$AAA$9999,MATCH($A48,'format voulu remise'!$A$1:$A$9999,0),MATCH($O48,'format voulu remise'!$A$1:$AAA$1,0)),"")</f>
        <v>0</v>
      </c>
      <c r="Q48" s="5">
        <f>IFERROR(INDEX('format tarif remisé voulu'!$A$1:$AAA$9999,MATCH($A48,'format tarif remisé voulu'!$A$1:$A$9999,0),MATCH($O48,'format tarif remisé voulu'!$A$1:$AAA$1,0)),"")</f>
        <v>17.5</v>
      </c>
    </row>
    <row r="49" spans="1:17">
      <c r="A49" s="7">
        <f>TARIFS!A49</f>
        <v>1387</v>
      </c>
      <c r="B49" s="7" t="str">
        <f>TARIFS!B49</f>
        <v>05FLASPRAY</v>
      </c>
      <c r="C49" s="7" t="str">
        <f>TARIFS!C49</f>
        <v>SPRAY VITAMINE 200ML</v>
      </c>
      <c r="D49" s="7" t="str">
        <f>TARIFS!D49</f>
        <v>LIQ</v>
      </c>
      <c r="E49" s="7" t="str">
        <f>TARIFS!E49</f>
        <v>200ML</v>
      </c>
      <c r="F49" s="7">
        <f>TARIFS!F49</f>
        <v>0</v>
      </c>
      <c r="G49" s="7" t="str">
        <f>TARIFS!G49</f>
        <v>PHY NN</v>
      </c>
      <c r="H49" s="7">
        <f>TARIFS!H49</f>
        <v>20</v>
      </c>
      <c r="I49" s="7">
        <f>TARIFS!I49</f>
        <v>21</v>
      </c>
      <c r="J49" s="7">
        <f>TARIFS!J49</f>
        <v>17.5</v>
      </c>
      <c r="K49" s="7">
        <f>TARIFS!K49</f>
        <v>245</v>
      </c>
      <c r="L49" s="7">
        <f>TARIFS!L49</f>
        <v>200</v>
      </c>
      <c r="M49" s="7" t="str">
        <f>TARIFS!M49</f>
        <v>TARIF</v>
      </c>
      <c r="N49" s="7" t="str">
        <f>TARIFS!N49</f>
        <v>Quantité indifférente</v>
      </c>
      <c r="O49" s="7" t="str">
        <f>TARIFS!O49</f>
        <v>REV</v>
      </c>
      <c r="P49" s="5">
        <f>IFERROR(INDEX('format voulu remise'!$A$1:$AAA$9999,MATCH($A49,'format voulu remise'!$A$1:$A$9999,0),MATCH($O49,'format voulu remise'!$A$1:$AAA$1,0)),"")</f>
        <v>50</v>
      </c>
      <c r="Q49" s="5">
        <f>IFERROR(INDEX('format tarif remisé voulu'!$A$1:$AAA$9999,MATCH($A49,'format tarif remisé voulu'!$A$1:$A$9999,0),MATCH($O49,'format tarif remisé voulu'!$A$1:$AAA$1,0)),"")</f>
        <v>8.75</v>
      </c>
    </row>
    <row r="50" spans="1:17">
      <c r="A50" s="7">
        <f>TARIFS!A50</f>
        <v>1387</v>
      </c>
      <c r="B50" s="7" t="str">
        <f>TARIFS!B50</f>
        <v>05FLASPRAY</v>
      </c>
      <c r="C50" s="7" t="str">
        <f>TARIFS!C50</f>
        <v>SPRAY VITAMINE 200ML</v>
      </c>
      <c r="D50" s="7" t="str">
        <f>TARIFS!D50</f>
        <v>LIQ</v>
      </c>
      <c r="E50" s="7" t="str">
        <f>TARIFS!E50</f>
        <v>200ML</v>
      </c>
      <c r="F50" s="7">
        <f>TARIFS!F50</f>
        <v>0</v>
      </c>
      <c r="G50" s="7" t="str">
        <f>TARIFS!G50</f>
        <v>PHY NN</v>
      </c>
      <c r="H50" s="7">
        <f>TARIFS!H50</f>
        <v>20</v>
      </c>
      <c r="I50" s="7">
        <f>TARIFS!I50</f>
        <v>21</v>
      </c>
      <c r="J50" s="7">
        <f>TARIFS!J50</f>
        <v>17.5</v>
      </c>
      <c r="K50" s="7">
        <f>TARIFS!K50</f>
        <v>245</v>
      </c>
      <c r="L50" s="7">
        <f>TARIFS!L50</f>
        <v>200</v>
      </c>
      <c r="M50" s="7" t="str">
        <f>TARIFS!M50</f>
        <v>TARIF</v>
      </c>
      <c r="N50" s="7" t="str">
        <f>TARIFS!N50</f>
        <v>Quantité indifférente</v>
      </c>
      <c r="O50" s="7" t="str">
        <f>TARIFS!O50</f>
        <v>PODOS</v>
      </c>
      <c r="P50" s="5">
        <f>IFERROR(INDEX('format voulu remise'!$A$1:$AAA$9999,MATCH($A50,'format voulu remise'!$A$1:$A$9999,0),MATCH($O50,'format voulu remise'!$A$1:$AAA$1,0)),"")</f>
        <v>100</v>
      </c>
      <c r="Q50" s="5">
        <f>IFERROR(INDEX('format tarif remisé voulu'!$A$1:$AAA$9999,MATCH($A50,'format tarif remisé voulu'!$A$1:$A$9999,0),MATCH($O50,'format tarif remisé voulu'!$A$1:$AAA$1,0)),"")</f>
        <v>0</v>
      </c>
    </row>
    <row r="51" spans="1:17">
      <c r="A51" s="7">
        <f>TARIFS!A51</f>
        <v>1387</v>
      </c>
      <c r="B51" s="7" t="str">
        <f>TARIFS!B51</f>
        <v>05FLASPRAY</v>
      </c>
      <c r="C51" s="7" t="str">
        <f>TARIFS!C51</f>
        <v>SPRAY VITAMINE 200ML</v>
      </c>
      <c r="D51" s="7" t="str">
        <f>TARIFS!D51</f>
        <v>LIQ</v>
      </c>
      <c r="E51" s="7" t="str">
        <f>TARIFS!E51</f>
        <v>200ML</v>
      </c>
      <c r="F51" s="7">
        <f>TARIFS!F51</f>
        <v>0</v>
      </c>
      <c r="G51" s="7" t="str">
        <f>TARIFS!G51</f>
        <v>PHY NN</v>
      </c>
      <c r="H51" s="7">
        <f>TARIFS!H51</f>
        <v>20</v>
      </c>
      <c r="I51" s="7">
        <f>TARIFS!I51</f>
        <v>21</v>
      </c>
      <c r="J51" s="7">
        <f>TARIFS!J51</f>
        <v>17.5</v>
      </c>
      <c r="K51" s="7">
        <f>TARIFS!K51</f>
        <v>245</v>
      </c>
      <c r="L51" s="7">
        <f>TARIFS!L51</f>
        <v>200</v>
      </c>
      <c r="M51" s="7" t="str">
        <f>TARIFS!M51</f>
        <v>TARIF</v>
      </c>
      <c r="N51" s="7" t="str">
        <f>TARIFS!N51</f>
        <v>Quantité indifférente</v>
      </c>
      <c r="O51" s="7" t="str">
        <f>TARIFS!O51</f>
        <v>VPC</v>
      </c>
      <c r="P51" s="5">
        <f>IFERROR(INDEX('format voulu remise'!$A$1:$AAA$9999,MATCH($A51,'format voulu remise'!$A$1:$A$9999,0),MATCH($O51,'format voulu remise'!$A$1:$AAA$1,0)),"")</f>
        <v>100</v>
      </c>
      <c r="Q51" s="5">
        <f>IFERROR(INDEX('format tarif remisé voulu'!$A$1:$AAA$9999,MATCH($A51,'format tarif remisé voulu'!$A$1:$A$9999,0),MATCH($O51,'format tarif remisé voulu'!$A$1:$AAA$1,0)),"")</f>
        <v>0</v>
      </c>
    </row>
    <row r="52" spans="1:17">
      <c r="A52" s="7">
        <f>TARIFS!A52</f>
        <v>1387</v>
      </c>
      <c r="B52" s="7" t="str">
        <f>TARIFS!B52</f>
        <v>05FLASPRAY</v>
      </c>
      <c r="C52" s="7" t="str">
        <f>TARIFS!C52</f>
        <v>SPRAY VITAMINE 200ML</v>
      </c>
      <c r="D52" s="7" t="str">
        <f>TARIFS!D52</f>
        <v>LIQ</v>
      </c>
      <c r="E52" s="7" t="str">
        <f>TARIFS!E52</f>
        <v>200ML</v>
      </c>
      <c r="F52" s="7">
        <f>TARIFS!F52</f>
        <v>0</v>
      </c>
      <c r="G52" s="7" t="str">
        <f>TARIFS!G52</f>
        <v>PHY NN</v>
      </c>
      <c r="H52" s="7">
        <f>TARIFS!H52</f>
        <v>20</v>
      </c>
      <c r="I52" s="7">
        <f>TARIFS!I52</f>
        <v>21</v>
      </c>
      <c r="J52" s="7">
        <f>TARIFS!J52</f>
        <v>17.5</v>
      </c>
      <c r="K52" s="7">
        <f>TARIFS!K52</f>
        <v>245</v>
      </c>
      <c r="L52" s="7">
        <f>TARIFS!L52</f>
        <v>200</v>
      </c>
      <c r="M52" s="7" t="str">
        <f>TARIFS!M52</f>
        <v>TARIF</v>
      </c>
      <c r="N52" s="7" t="str">
        <f>TARIFS!N52</f>
        <v>Quantité indifférente</v>
      </c>
      <c r="O52" s="7" t="str">
        <f>TARIFS!O52</f>
        <v>ESTH</v>
      </c>
      <c r="P52" s="5">
        <f>IFERROR(INDEX('format voulu remise'!$A$1:$AAA$9999,MATCH($A52,'format voulu remise'!$A$1:$A$9999,0),MATCH($O52,'format voulu remise'!$A$1:$AAA$1,0)),"")</f>
        <v>100</v>
      </c>
      <c r="Q52" s="5">
        <f>IFERROR(INDEX('format tarif remisé voulu'!$A$1:$AAA$9999,MATCH($A52,'format tarif remisé voulu'!$A$1:$A$9999,0),MATCH($O52,'format tarif remisé voulu'!$A$1:$AAA$1,0)),"")</f>
        <v>0</v>
      </c>
    </row>
    <row r="53" spans="1:17">
      <c r="A53" s="7">
        <f>TARIFS!A53</f>
        <v>1387</v>
      </c>
      <c r="B53" s="7" t="str">
        <f>TARIFS!B53</f>
        <v>05FLASPRAY</v>
      </c>
      <c r="C53" s="7" t="str">
        <f>TARIFS!C53</f>
        <v>SPRAY VITAMINE 200ML</v>
      </c>
      <c r="D53" s="7" t="str">
        <f>TARIFS!D53</f>
        <v>LIQ</v>
      </c>
      <c r="E53" s="7" t="str">
        <f>TARIFS!E53</f>
        <v>200ML</v>
      </c>
      <c r="F53" s="7">
        <f>TARIFS!F53</f>
        <v>0</v>
      </c>
      <c r="G53" s="7" t="str">
        <f>TARIFS!G53</f>
        <v>PHY NN</v>
      </c>
      <c r="H53" s="7">
        <f>TARIFS!H53</f>
        <v>20</v>
      </c>
      <c r="I53" s="7">
        <f>TARIFS!I53</f>
        <v>21</v>
      </c>
      <c r="J53" s="7">
        <f>TARIFS!J53</f>
        <v>17.5</v>
      </c>
      <c r="K53" s="7">
        <f>TARIFS!K53</f>
        <v>245</v>
      </c>
      <c r="L53" s="7">
        <f>TARIFS!L53</f>
        <v>200</v>
      </c>
      <c r="M53" s="7" t="str">
        <f>TARIFS!M53</f>
        <v>TARIF</v>
      </c>
      <c r="N53" s="7" t="str">
        <f>TARIFS!N53</f>
        <v>Quantité indifférente</v>
      </c>
      <c r="O53" s="7" t="str">
        <f>TARIFS!O53</f>
        <v>LABO</v>
      </c>
      <c r="P53" s="5">
        <f>IFERROR(INDEX('format voulu remise'!$A$1:$AAA$9999,MATCH($A53,'format voulu remise'!$A$1:$A$9999,0),MATCH($O53,'format voulu remise'!$A$1:$AAA$1,0)),"")</f>
        <v>100</v>
      </c>
      <c r="Q53" s="5">
        <f>IFERROR(INDEX('format tarif remisé voulu'!$A$1:$AAA$9999,MATCH($A53,'format tarif remisé voulu'!$A$1:$A$9999,0),MATCH($O53,'format tarif remisé voulu'!$A$1:$AAA$1,0)),"")</f>
        <v>0</v>
      </c>
    </row>
    <row r="54" spans="1:17">
      <c r="A54" s="7">
        <f>TARIFS!A54</f>
        <v>1387</v>
      </c>
      <c r="B54" s="7" t="str">
        <f>TARIFS!B54</f>
        <v>05FLASPRAY</v>
      </c>
      <c r="C54" s="7" t="str">
        <f>TARIFS!C54</f>
        <v>SPRAY VITAMINE 200ML</v>
      </c>
      <c r="D54" s="7" t="str">
        <f>TARIFS!D54</f>
        <v>LIQ</v>
      </c>
      <c r="E54" s="7" t="str">
        <f>TARIFS!E54</f>
        <v>200ML</v>
      </c>
      <c r="F54" s="7">
        <f>TARIFS!F54</f>
        <v>0</v>
      </c>
      <c r="G54" s="7" t="str">
        <f>TARIFS!G54</f>
        <v>PHY NN</v>
      </c>
      <c r="H54" s="7">
        <f>TARIFS!H54</f>
        <v>20</v>
      </c>
      <c r="I54" s="7">
        <f>TARIFS!I54</f>
        <v>21</v>
      </c>
      <c r="J54" s="7">
        <f>TARIFS!J54</f>
        <v>17.5</v>
      </c>
      <c r="K54" s="7">
        <f>TARIFS!K54</f>
        <v>245</v>
      </c>
      <c r="L54" s="7">
        <f>TARIFS!L54</f>
        <v>200</v>
      </c>
      <c r="M54" s="7" t="str">
        <f>TARIFS!M54</f>
        <v>TARIF</v>
      </c>
      <c r="N54" s="7" t="str">
        <f>TARIFS!N54</f>
        <v>Quantité indifférente</v>
      </c>
      <c r="O54" s="7" t="str">
        <f>TARIFS!O54</f>
        <v>DOCT</v>
      </c>
      <c r="P54" s="5">
        <f>IFERROR(INDEX('format voulu remise'!$A$1:$AAA$9999,MATCH($A54,'format voulu remise'!$A$1:$A$9999,0),MATCH($O54,'format voulu remise'!$A$1:$AAA$1,0)),"")</f>
        <v>100</v>
      </c>
      <c r="Q54" s="5">
        <f>IFERROR(INDEX('format tarif remisé voulu'!$A$1:$AAA$9999,MATCH($A54,'format tarif remisé voulu'!$A$1:$A$9999,0),MATCH($O54,'format tarif remisé voulu'!$A$1:$AAA$1,0)),"")</f>
        <v>0</v>
      </c>
    </row>
    <row r="55" spans="1:17">
      <c r="A55" s="7">
        <f>TARIFS!A55</f>
        <v>1387</v>
      </c>
      <c r="B55" s="7" t="str">
        <f>TARIFS!B55</f>
        <v>05FLASPRAY</v>
      </c>
      <c r="C55" s="7" t="str">
        <f>TARIFS!C55</f>
        <v>SPRAY VITAMINE 200ML</v>
      </c>
      <c r="D55" s="7" t="str">
        <f>TARIFS!D55</f>
        <v>LIQ</v>
      </c>
      <c r="E55" s="7" t="str">
        <f>TARIFS!E55</f>
        <v>200ML</v>
      </c>
      <c r="F55" s="7">
        <f>TARIFS!F55</f>
        <v>0</v>
      </c>
      <c r="G55" s="7" t="str">
        <f>TARIFS!G55</f>
        <v>PHY NN</v>
      </c>
      <c r="H55" s="7">
        <f>TARIFS!H55</f>
        <v>20</v>
      </c>
      <c r="I55" s="7">
        <f>TARIFS!I55</f>
        <v>21</v>
      </c>
      <c r="J55" s="7">
        <f>TARIFS!J55</f>
        <v>17.5</v>
      </c>
      <c r="K55" s="7">
        <f>TARIFS!K55</f>
        <v>245</v>
      </c>
      <c r="L55" s="7">
        <f>TARIFS!L55</f>
        <v>200</v>
      </c>
      <c r="M55" s="7" t="str">
        <f>TARIFS!M55</f>
        <v>TARIF</v>
      </c>
      <c r="N55" s="7" t="str">
        <f>TARIFS!N55</f>
        <v>Quantité indifférente</v>
      </c>
      <c r="O55" s="7" t="str">
        <f>TARIFS!O55</f>
        <v>PRO CHEV</v>
      </c>
      <c r="P55" s="5">
        <f>IFERROR(INDEX('format voulu remise'!$A$1:$AAA$9999,MATCH($A55,'format voulu remise'!$A$1:$A$9999,0),MATCH($O55,'format voulu remise'!$A$1:$AAA$1,0)),"")</f>
        <v>100</v>
      </c>
      <c r="Q55" s="5">
        <f>IFERROR(INDEX('format tarif remisé voulu'!$A$1:$AAA$9999,MATCH($A55,'format tarif remisé voulu'!$A$1:$A$9999,0),MATCH($O55,'format tarif remisé voulu'!$A$1:$AAA$1,0)),"")</f>
        <v>0</v>
      </c>
    </row>
    <row r="56" spans="1:17">
      <c r="A56" s="7">
        <f>TARIFS!A56</f>
        <v>1387</v>
      </c>
      <c r="B56" s="7" t="str">
        <f>TARIFS!B56</f>
        <v>05FLASPRAY</v>
      </c>
      <c r="C56" s="7" t="str">
        <f>TARIFS!C56</f>
        <v>SPRAY VITAMINE 200ML</v>
      </c>
      <c r="D56" s="7" t="str">
        <f>TARIFS!D56</f>
        <v>LIQ</v>
      </c>
      <c r="E56" s="7" t="str">
        <f>TARIFS!E56</f>
        <v>200ML</v>
      </c>
      <c r="F56" s="7">
        <f>TARIFS!F56</f>
        <v>0</v>
      </c>
      <c r="G56" s="7" t="str">
        <f>TARIFS!G56</f>
        <v>PHY NN</v>
      </c>
      <c r="H56" s="7">
        <f>TARIFS!H56</f>
        <v>20</v>
      </c>
      <c r="I56" s="7">
        <f>TARIFS!I56</f>
        <v>21</v>
      </c>
      <c r="J56" s="7">
        <f>TARIFS!J56</f>
        <v>17.5</v>
      </c>
      <c r="K56" s="7">
        <f>TARIFS!K56</f>
        <v>245</v>
      </c>
      <c r="L56" s="7">
        <f>TARIFS!L56</f>
        <v>200</v>
      </c>
      <c r="M56" s="7" t="str">
        <f>TARIFS!M56</f>
        <v>TARIF</v>
      </c>
      <c r="N56" s="7" t="str">
        <f>TARIFS!N56</f>
        <v>Quantité indifférente</v>
      </c>
      <c r="O56" s="7" t="str">
        <f>TARIFS!O56</f>
        <v>TRANS</v>
      </c>
      <c r="P56" s="5">
        <f>IFERROR(INDEX('format voulu remise'!$A$1:$AAA$9999,MATCH($A56,'format voulu remise'!$A$1:$A$9999,0),MATCH($O56,'format voulu remise'!$A$1:$AAA$1,0)),"")</f>
        <v>100</v>
      </c>
      <c r="Q56" s="5">
        <f>IFERROR(INDEX('format tarif remisé voulu'!$A$1:$AAA$9999,MATCH($A56,'format tarif remisé voulu'!$A$1:$A$9999,0),MATCH($O56,'format tarif remisé voulu'!$A$1:$AAA$1,0)),"")</f>
        <v>0</v>
      </c>
    </row>
    <row r="57" spans="1:17">
      <c r="A57" s="7">
        <f>TARIFS!A57</f>
        <v>1387</v>
      </c>
      <c r="B57" s="7" t="str">
        <f>TARIFS!B57</f>
        <v>05FLASPRAY</v>
      </c>
      <c r="C57" s="7" t="str">
        <f>TARIFS!C57</f>
        <v>SPRAY VITAMINE 200ML</v>
      </c>
      <c r="D57" s="7" t="str">
        <f>TARIFS!D57</f>
        <v>LIQ</v>
      </c>
      <c r="E57" s="7" t="str">
        <f>TARIFS!E57</f>
        <v>200ML</v>
      </c>
      <c r="F57" s="7">
        <f>TARIFS!F57</f>
        <v>0</v>
      </c>
      <c r="G57" s="7" t="str">
        <f>TARIFS!G57</f>
        <v>PHY NN</v>
      </c>
      <c r="H57" s="7">
        <f>TARIFS!H57</f>
        <v>20</v>
      </c>
      <c r="I57" s="7">
        <f>TARIFS!I57</f>
        <v>21</v>
      </c>
      <c r="J57" s="7">
        <f>TARIFS!J57</f>
        <v>17.5</v>
      </c>
      <c r="K57" s="7">
        <f>TARIFS!K57</f>
        <v>245</v>
      </c>
      <c r="L57" s="7">
        <f>TARIFS!L57</f>
        <v>200</v>
      </c>
      <c r="M57" s="7" t="str">
        <f>TARIFS!M57</f>
        <v>TARIF</v>
      </c>
      <c r="N57" s="7" t="str">
        <f>TARIFS!N57</f>
        <v>Quantité indifférente</v>
      </c>
      <c r="O57" s="7" t="str">
        <f>TARIFS!O57</f>
        <v>PHARMA</v>
      </c>
      <c r="P57" s="5">
        <f>IFERROR(INDEX('format voulu remise'!$A$1:$AAA$9999,MATCH($A57,'format voulu remise'!$A$1:$A$9999,0),MATCH($O57,'format voulu remise'!$A$1:$AAA$1,0)),"")</f>
        <v>100</v>
      </c>
      <c r="Q57" s="5">
        <f>IFERROR(INDEX('format tarif remisé voulu'!$A$1:$AAA$9999,MATCH($A57,'format tarif remisé voulu'!$A$1:$A$9999,0),MATCH($O57,'format tarif remisé voulu'!$A$1:$AAA$1,0)),"")</f>
        <v>0</v>
      </c>
    </row>
    <row r="58" spans="1:17">
      <c r="A58" s="7">
        <f>TARIFS!A58</f>
        <v>1387</v>
      </c>
      <c r="B58" s="7" t="str">
        <f>TARIFS!B58</f>
        <v>05FLASPRAY</v>
      </c>
      <c r="C58" s="7" t="str">
        <f>TARIFS!C58</f>
        <v>SPRAY VITAMINE 200ML</v>
      </c>
      <c r="D58" s="7" t="str">
        <f>TARIFS!D58</f>
        <v>LIQ</v>
      </c>
      <c r="E58" s="7" t="str">
        <f>TARIFS!E58</f>
        <v>200ML</v>
      </c>
      <c r="F58" s="7">
        <f>TARIFS!F58</f>
        <v>0</v>
      </c>
      <c r="G58" s="7" t="str">
        <f>TARIFS!G58</f>
        <v>PHY NN</v>
      </c>
      <c r="H58" s="7">
        <f>TARIFS!H58</f>
        <v>20</v>
      </c>
      <c r="I58" s="7">
        <f>TARIFS!I58</f>
        <v>21</v>
      </c>
      <c r="J58" s="7">
        <f>TARIFS!J58</f>
        <v>17.5</v>
      </c>
      <c r="K58" s="7">
        <f>TARIFS!K58</f>
        <v>245</v>
      </c>
      <c r="L58" s="7">
        <f>TARIFS!L58</f>
        <v>200</v>
      </c>
      <c r="M58" s="7" t="str">
        <f>TARIFS!M58</f>
        <v>TARIF</v>
      </c>
      <c r="N58" s="7" t="str">
        <f>TARIFS!N58</f>
        <v>Quantité indifférente</v>
      </c>
      <c r="O58" s="7" t="str">
        <f>TARIFS!O58</f>
        <v>AUTRE</v>
      </c>
      <c r="P58" s="5">
        <f>IFERROR(INDEX('format voulu remise'!$A$1:$AAA$9999,MATCH($A58,'format voulu remise'!$A$1:$A$9999,0),MATCH($O58,'format voulu remise'!$A$1:$AAA$1,0)),"")</f>
        <v>100</v>
      </c>
      <c r="Q58" s="5">
        <f>IFERROR(INDEX('format tarif remisé voulu'!$A$1:$AAA$9999,MATCH($A58,'format tarif remisé voulu'!$A$1:$A$9999,0),MATCH($O58,'format tarif remisé voulu'!$A$1:$AAA$1,0)),"")</f>
        <v>0</v>
      </c>
    </row>
    <row r="59" spans="1:17">
      <c r="A59" s="7">
        <f>TARIFS!A59</f>
        <v>1387</v>
      </c>
      <c r="B59" s="7" t="str">
        <f>TARIFS!B59</f>
        <v>05FLASPRAY</v>
      </c>
      <c r="C59" s="7" t="str">
        <f>TARIFS!C59</f>
        <v>SPRAY VITAMINE 200ML</v>
      </c>
      <c r="D59" s="7" t="str">
        <f>TARIFS!D59</f>
        <v>LIQ</v>
      </c>
      <c r="E59" s="7" t="str">
        <f>TARIFS!E59</f>
        <v>200ML</v>
      </c>
      <c r="F59" s="7">
        <f>TARIFS!F59</f>
        <v>0</v>
      </c>
      <c r="G59" s="7" t="str">
        <f>TARIFS!G59</f>
        <v>PHY NN</v>
      </c>
      <c r="H59" s="7">
        <f>TARIFS!H59</f>
        <v>20</v>
      </c>
      <c r="I59" s="7">
        <f>TARIFS!I59</f>
        <v>21</v>
      </c>
      <c r="J59" s="7">
        <f>TARIFS!J59</f>
        <v>17.5</v>
      </c>
      <c r="K59" s="7">
        <f>TARIFS!K59</f>
        <v>245</v>
      </c>
      <c r="L59" s="7">
        <f>TARIFS!L59</f>
        <v>200</v>
      </c>
      <c r="M59" s="7" t="str">
        <f>TARIFS!M59</f>
        <v>TARIF</v>
      </c>
      <c r="N59" s="7" t="str">
        <f>TARIFS!N59</f>
        <v>Quantité indifférente</v>
      </c>
      <c r="O59" s="7" t="str">
        <f>TARIFS!O59</f>
        <v>THERMES</v>
      </c>
      <c r="P59" s="5">
        <f>IFERROR(INDEX('format voulu remise'!$A$1:$AAA$9999,MATCH($A59,'format voulu remise'!$A$1:$A$9999,0),MATCH($O59,'format voulu remise'!$A$1:$AAA$1,0)),"")</f>
        <v>100</v>
      </c>
      <c r="Q59" s="5">
        <f>IFERROR(INDEX('format tarif remisé voulu'!$A$1:$AAA$9999,MATCH($A59,'format tarif remisé voulu'!$A$1:$A$9999,0),MATCH($O59,'format tarif remisé voulu'!$A$1:$AAA$1,0)),"")</f>
        <v>0</v>
      </c>
    </row>
    <row r="60" spans="1:17">
      <c r="A60" s="7">
        <f>TARIFS!A60</f>
        <v>1387</v>
      </c>
      <c r="B60" s="7" t="str">
        <f>TARIFS!B60</f>
        <v>05FLASPRAY</v>
      </c>
      <c r="C60" s="7" t="str">
        <f>TARIFS!C60</f>
        <v>SPRAY VITAMINE 200ML</v>
      </c>
      <c r="D60" s="7" t="str">
        <f>TARIFS!D60</f>
        <v>LIQ</v>
      </c>
      <c r="E60" s="7" t="str">
        <f>TARIFS!E60</f>
        <v>200ML</v>
      </c>
      <c r="F60" s="7">
        <f>TARIFS!F60</f>
        <v>0</v>
      </c>
      <c r="G60" s="7" t="str">
        <f>TARIFS!G60</f>
        <v>PHY NN</v>
      </c>
      <c r="H60" s="7">
        <f>TARIFS!H60</f>
        <v>20</v>
      </c>
      <c r="I60" s="7">
        <f>TARIFS!I60</f>
        <v>21</v>
      </c>
      <c r="J60" s="7">
        <f>TARIFS!J60</f>
        <v>17.5</v>
      </c>
      <c r="K60" s="7">
        <f>TARIFS!K60</f>
        <v>245</v>
      </c>
      <c r="L60" s="7">
        <f>TARIFS!L60</f>
        <v>200</v>
      </c>
      <c r="M60" s="7" t="str">
        <f>TARIFS!M60</f>
        <v>TARIF</v>
      </c>
      <c r="N60" s="7" t="str">
        <f>TARIFS!N60</f>
        <v>Quantité indifférente</v>
      </c>
      <c r="O60" s="7" t="str">
        <f>TARIFS!O60</f>
        <v>DREXCO</v>
      </c>
      <c r="P60" s="5">
        <f>IFERROR(INDEX('format voulu remise'!$A$1:$AAA$9999,MATCH($A60,'format voulu remise'!$A$1:$A$9999,0),MATCH($O60,'format voulu remise'!$A$1:$AAA$1,0)),"")</f>
        <v>100</v>
      </c>
      <c r="Q60" s="5">
        <f>IFERROR(INDEX('format tarif remisé voulu'!$A$1:$AAA$9999,MATCH($A60,'format tarif remisé voulu'!$A$1:$A$9999,0),MATCH($O60,'format tarif remisé voulu'!$A$1:$AAA$1,0)),"")</f>
        <v>0</v>
      </c>
    </row>
    <row r="61" spans="1:17">
      <c r="A61" s="7">
        <f>TARIFS!A61</f>
        <v>1387</v>
      </c>
      <c r="B61" s="7" t="str">
        <f>TARIFS!B61</f>
        <v>05FLASPRAY</v>
      </c>
      <c r="C61" s="7" t="str">
        <f>TARIFS!C61</f>
        <v>SPRAY VITAMINE 200ML</v>
      </c>
      <c r="D61" s="7" t="str">
        <f>TARIFS!D61</f>
        <v>LIQ</v>
      </c>
      <c r="E61" s="7" t="str">
        <f>TARIFS!E61</f>
        <v>200ML</v>
      </c>
      <c r="F61" s="7">
        <f>TARIFS!F61</f>
        <v>0</v>
      </c>
      <c r="G61" s="7" t="str">
        <f>TARIFS!G61</f>
        <v>PHY NN</v>
      </c>
      <c r="H61" s="7">
        <f>TARIFS!H61</f>
        <v>20</v>
      </c>
      <c r="I61" s="7">
        <f>TARIFS!I61</f>
        <v>21</v>
      </c>
      <c r="J61" s="7">
        <f>TARIFS!J61</f>
        <v>17.5</v>
      </c>
      <c r="K61" s="7">
        <f>TARIFS!K61</f>
        <v>245</v>
      </c>
      <c r="L61" s="7">
        <f>TARIFS!L61</f>
        <v>200</v>
      </c>
      <c r="M61" s="7" t="str">
        <f>TARIFS!M61</f>
        <v>TARIF</v>
      </c>
      <c r="N61" s="7" t="str">
        <f>TARIFS!N61</f>
        <v>Quantité indifférente</v>
      </c>
      <c r="O61" s="7" t="str">
        <f>TARIFS!O61</f>
        <v>ISE</v>
      </c>
      <c r="P61" s="5">
        <f>IFERROR(INDEX('format voulu remise'!$A$1:$AAA$9999,MATCH($A61,'format voulu remise'!$A$1:$A$9999,0),MATCH($O61,'format voulu remise'!$A$1:$AAA$1,0)),"")</f>
        <v>100</v>
      </c>
      <c r="Q61" s="5">
        <f>IFERROR(INDEX('format tarif remisé voulu'!$A$1:$AAA$9999,MATCH($A61,'format tarif remisé voulu'!$A$1:$A$9999,0),MATCH($O61,'format tarif remisé voulu'!$A$1:$AAA$1,0)),"")</f>
        <v>0</v>
      </c>
    </row>
    <row r="62" spans="1:17">
      <c r="A62" s="7">
        <f>TARIFS!A62</f>
        <v>1387</v>
      </c>
      <c r="B62" s="7" t="str">
        <f>TARIFS!B62</f>
        <v>05FLASPRAY</v>
      </c>
      <c r="C62" s="7" t="str">
        <f>TARIFS!C62</f>
        <v>SPRAY VITAMINE 200ML</v>
      </c>
      <c r="D62" s="7" t="str">
        <f>TARIFS!D62</f>
        <v>LIQ</v>
      </c>
      <c r="E62" s="7" t="str">
        <f>TARIFS!E62</f>
        <v>200ML</v>
      </c>
      <c r="F62" s="7">
        <f>TARIFS!F62</f>
        <v>0</v>
      </c>
      <c r="G62" s="7" t="str">
        <f>TARIFS!G62</f>
        <v>PHY NN</v>
      </c>
      <c r="H62" s="7">
        <f>TARIFS!H62</f>
        <v>20</v>
      </c>
      <c r="I62" s="7">
        <f>TARIFS!I62</f>
        <v>21</v>
      </c>
      <c r="J62" s="7">
        <f>TARIFS!J62</f>
        <v>17.5</v>
      </c>
      <c r="K62" s="7">
        <f>TARIFS!K62</f>
        <v>245</v>
      </c>
      <c r="L62" s="7">
        <f>TARIFS!L62</f>
        <v>200</v>
      </c>
      <c r="M62" s="7" t="str">
        <f>TARIFS!M62</f>
        <v>TARIF</v>
      </c>
      <c r="N62" s="7" t="str">
        <f>TARIFS!N62</f>
        <v>Quantité indifférente</v>
      </c>
      <c r="O62" s="7" t="str">
        <f>TARIFS!O62</f>
        <v>DOUCIRE</v>
      </c>
      <c r="P62" s="5">
        <f>IFERROR(INDEX('format voulu remise'!$A$1:$AAA$9999,MATCH($A62,'format voulu remise'!$A$1:$A$9999,0),MATCH($O62,'format voulu remise'!$A$1:$AAA$1,0)),"")</f>
        <v>100</v>
      </c>
      <c r="Q62" s="5">
        <f>IFERROR(INDEX('format tarif remisé voulu'!$A$1:$AAA$9999,MATCH($A62,'format tarif remisé voulu'!$A$1:$A$9999,0),MATCH($O62,'format tarif remisé voulu'!$A$1:$AAA$1,0)),"")</f>
        <v>0</v>
      </c>
    </row>
    <row r="63" spans="1:17">
      <c r="A63" s="7">
        <f>TARIFS!A63</f>
        <v>1387</v>
      </c>
      <c r="B63" s="7" t="str">
        <f>TARIFS!B63</f>
        <v>05FLASPRAY</v>
      </c>
      <c r="C63" s="7" t="str">
        <f>TARIFS!C63</f>
        <v>SPRAY VITAMINE 200ML</v>
      </c>
      <c r="D63" s="7" t="str">
        <f>TARIFS!D63</f>
        <v>LIQ</v>
      </c>
      <c r="E63" s="7" t="str">
        <f>TARIFS!E63</f>
        <v>200ML</v>
      </c>
      <c r="F63" s="7">
        <f>TARIFS!F63</f>
        <v>0</v>
      </c>
      <c r="G63" s="7" t="str">
        <f>TARIFS!G63</f>
        <v>PHY NN</v>
      </c>
      <c r="H63" s="7">
        <f>TARIFS!H63</f>
        <v>20</v>
      </c>
      <c r="I63" s="7">
        <f>TARIFS!I63</f>
        <v>21</v>
      </c>
      <c r="J63" s="7">
        <f>TARIFS!J63</f>
        <v>17.5</v>
      </c>
      <c r="K63" s="7">
        <f>TARIFS!K63</f>
        <v>245</v>
      </c>
      <c r="L63" s="7">
        <f>TARIFS!L63</f>
        <v>200</v>
      </c>
      <c r="M63" s="7" t="str">
        <f>TARIFS!M63</f>
        <v>TARIF</v>
      </c>
      <c r="N63" s="7" t="str">
        <f>TARIFS!N63</f>
        <v>Quantité indifférente</v>
      </c>
      <c r="O63" s="7" t="str">
        <f>TARIFS!O63</f>
        <v>KINEQUAN</v>
      </c>
      <c r="P63" s="5">
        <f>IFERROR(INDEX('format voulu remise'!$A$1:$AAA$9999,MATCH($A63,'format voulu remise'!$A$1:$A$9999,0),MATCH($O63,'format voulu remise'!$A$1:$AAA$1,0)),"")</f>
        <v>100</v>
      </c>
      <c r="Q63" s="5">
        <f>IFERROR(INDEX('format tarif remisé voulu'!$A$1:$AAA$9999,MATCH($A63,'format tarif remisé voulu'!$A$1:$A$9999,0),MATCH($O63,'format tarif remisé voulu'!$A$1:$AAA$1,0)),"")</f>
        <v>0</v>
      </c>
    </row>
    <row r="64" spans="1:17">
      <c r="A64" s="7">
        <f>TARIFS!A64</f>
        <v>1387</v>
      </c>
      <c r="B64" s="7" t="str">
        <f>TARIFS!B64</f>
        <v>05FLASPRAY</v>
      </c>
      <c r="C64" s="7" t="str">
        <f>TARIFS!C64</f>
        <v>SPRAY VITAMINE 200ML</v>
      </c>
      <c r="D64" s="7" t="str">
        <f>TARIFS!D64</f>
        <v>LIQ</v>
      </c>
      <c r="E64" s="7" t="str">
        <f>TARIFS!E64</f>
        <v>200ML</v>
      </c>
      <c r="F64" s="7">
        <f>TARIFS!F64</f>
        <v>0</v>
      </c>
      <c r="G64" s="7" t="str">
        <f>TARIFS!G64</f>
        <v>PHY NN</v>
      </c>
      <c r="H64" s="7">
        <f>TARIFS!H64</f>
        <v>20</v>
      </c>
      <c r="I64" s="7">
        <f>TARIFS!I64</f>
        <v>21</v>
      </c>
      <c r="J64" s="7">
        <f>TARIFS!J64</f>
        <v>17.5</v>
      </c>
      <c r="K64" s="7">
        <f>TARIFS!K64</f>
        <v>245</v>
      </c>
      <c r="L64" s="7">
        <f>TARIFS!L64</f>
        <v>200</v>
      </c>
      <c r="M64" s="7" t="str">
        <f>TARIFS!M64</f>
        <v>TARIF</v>
      </c>
      <c r="N64" s="7" t="str">
        <f>TARIFS!N64</f>
        <v>Quantité indifférente</v>
      </c>
      <c r="O64" s="7" t="str">
        <f>TARIFS!O64</f>
        <v>CLUB</v>
      </c>
      <c r="P64" s="5">
        <f>IFERROR(INDEX('format voulu remise'!$A$1:$AAA$9999,MATCH($A64,'format voulu remise'!$A$1:$A$9999,0),MATCH($O64,'format voulu remise'!$A$1:$AAA$1,0)),"")</f>
        <v>100</v>
      </c>
      <c r="Q64" s="5">
        <f>IFERROR(INDEX('format tarif remisé voulu'!$A$1:$AAA$9999,MATCH($A64,'format tarif remisé voulu'!$A$1:$A$9999,0),MATCH($O64,'format tarif remisé voulu'!$A$1:$AAA$1,0)),"")</f>
        <v>0</v>
      </c>
    </row>
    <row r="65" spans="1:17">
      <c r="A65" s="7">
        <f>TARIFS!A65</f>
        <v>1387</v>
      </c>
      <c r="B65" s="7" t="str">
        <f>TARIFS!B65</f>
        <v>05FLASPRAY</v>
      </c>
      <c r="C65" s="7" t="str">
        <f>TARIFS!C65</f>
        <v>SPRAY VITAMINE 200ML</v>
      </c>
      <c r="D65" s="7" t="str">
        <f>TARIFS!D65</f>
        <v>LIQ</v>
      </c>
      <c r="E65" s="7" t="str">
        <f>TARIFS!E65</f>
        <v>200ML</v>
      </c>
      <c r="F65" s="7">
        <f>TARIFS!F65</f>
        <v>0</v>
      </c>
      <c r="G65" s="7" t="str">
        <f>TARIFS!G65</f>
        <v>PHY NN</v>
      </c>
      <c r="H65" s="7">
        <f>TARIFS!H65</f>
        <v>20</v>
      </c>
      <c r="I65" s="7">
        <f>TARIFS!I65</f>
        <v>21</v>
      </c>
      <c r="J65" s="7">
        <f>TARIFS!J65</f>
        <v>17.5</v>
      </c>
      <c r="K65" s="7">
        <f>TARIFS!K65</f>
        <v>245</v>
      </c>
      <c r="L65" s="7">
        <f>TARIFS!L65</f>
        <v>200</v>
      </c>
      <c r="M65" s="7" t="str">
        <f>TARIFS!M65</f>
        <v>TARIF</v>
      </c>
      <c r="N65" s="7" t="str">
        <f>TARIFS!N65</f>
        <v>Quantité indifférente</v>
      </c>
      <c r="O65" s="7" t="str">
        <f>TARIFS!O65</f>
        <v>CENT EQ</v>
      </c>
      <c r="P65" s="5">
        <f>IFERROR(INDEX('format voulu remise'!$A$1:$AAA$9999,MATCH($A65,'format voulu remise'!$A$1:$A$9999,0),MATCH($O65,'format voulu remise'!$A$1:$AAA$1,0)),"")</f>
        <v>100</v>
      </c>
      <c r="Q65" s="5">
        <f>IFERROR(INDEX('format tarif remisé voulu'!$A$1:$AAA$9999,MATCH($A65,'format tarif remisé voulu'!$A$1:$A$9999,0),MATCH($O65,'format tarif remisé voulu'!$A$1:$AAA$1,0)),"")</f>
        <v>0</v>
      </c>
    </row>
    <row r="66" spans="1:17">
      <c r="A66" s="7">
        <f>TARIFS!A66</f>
        <v>1387</v>
      </c>
      <c r="B66" s="7" t="str">
        <f>TARIFS!B66</f>
        <v>05FLASPRAY</v>
      </c>
      <c r="C66" s="7" t="str">
        <f>TARIFS!C66</f>
        <v>SPRAY VITAMINE 200ML</v>
      </c>
      <c r="D66" s="7" t="str">
        <f>TARIFS!D66</f>
        <v>LIQ</v>
      </c>
      <c r="E66" s="7" t="str">
        <f>TARIFS!E66</f>
        <v>200ML</v>
      </c>
      <c r="F66" s="7">
        <f>TARIFS!F66</f>
        <v>0</v>
      </c>
      <c r="G66" s="7" t="str">
        <f>TARIFS!G66</f>
        <v>PHY NN</v>
      </c>
      <c r="H66" s="7">
        <f>TARIFS!H66</f>
        <v>20</v>
      </c>
      <c r="I66" s="7">
        <f>TARIFS!I66</f>
        <v>21</v>
      </c>
      <c r="J66" s="7">
        <f>TARIFS!J66</f>
        <v>17.5</v>
      </c>
      <c r="K66" s="7">
        <f>TARIFS!K66</f>
        <v>245</v>
      </c>
      <c r="L66" s="7">
        <f>TARIFS!L66</f>
        <v>200</v>
      </c>
      <c r="M66" s="7" t="str">
        <f>TARIFS!M66</f>
        <v>TARIF</v>
      </c>
      <c r="N66" s="7" t="str">
        <f>TARIFS!N66</f>
        <v>Quantité indifférente</v>
      </c>
      <c r="O66" s="7" t="str">
        <f>TARIFS!O66</f>
        <v>VETO</v>
      </c>
      <c r="P66" s="5">
        <f>IFERROR(INDEX('format voulu remise'!$A$1:$AAA$9999,MATCH($A66,'format voulu remise'!$A$1:$A$9999,0),MATCH($O66,'format voulu remise'!$A$1:$AAA$1,0)),"")</f>
        <v>100</v>
      </c>
      <c r="Q66" s="5">
        <f>IFERROR(INDEX('format tarif remisé voulu'!$A$1:$AAA$9999,MATCH($A66,'format tarif remisé voulu'!$A$1:$A$9999,0),MATCH($O66,'format tarif remisé voulu'!$A$1:$AAA$1,0)),"")</f>
        <v>0</v>
      </c>
    </row>
    <row r="67" spans="1:17">
      <c r="A67" s="7">
        <f>TARIFS!A67</f>
        <v>1387</v>
      </c>
      <c r="B67" s="7" t="str">
        <f>TARIFS!B67</f>
        <v>05FLASPRAY</v>
      </c>
      <c r="C67" s="7" t="str">
        <f>TARIFS!C67</f>
        <v>SPRAY VITAMINE 200ML</v>
      </c>
      <c r="D67" s="7" t="str">
        <f>TARIFS!D67</f>
        <v>LIQ</v>
      </c>
      <c r="E67" s="7" t="str">
        <f>TARIFS!E67</f>
        <v>200ML</v>
      </c>
      <c r="F67" s="7">
        <f>TARIFS!F67</f>
        <v>0</v>
      </c>
      <c r="G67" s="7" t="str">
        <f>TARIFS!G67</f>
        <v>PHY NN</v>
      </c>
      <c r="H67" s="7">
        <f>TARIFS!H67</f>
        <v>20</v>
      </c>
      <c r="I67" s="7">
        <f>TARIFS!I67</f>
        <v>21</v>
      </c>
      <c r="J67" s="7">
        <f>TARIFS!J67</f>
        <v>17.5</v>
      </c>
      <c r="K67" s="7">
        <f>TARIFS!K67</f>
        <v>245</v>
      </c>
      <c r="L67" s="7">
        <f>TARIFS!L67</f>
        <v>200</v>
      </c>
      <c r="M67" s="7" t="str">
        <f>TARIFS!M67</f>
        <v>TARIF</v>
      </c>
      <c r="N67" s="7" t="str">
        <f>TARIFS!N67</f>
        <v>Quantité indifférente</v>
      </c>
      <c r="O67" s="7" t="str">
        <f>TARIFS!O67</f>
        <v>ECURI</v>
      </c>
      <c r="P67" s="5">
        <f>IFERROR(INDEX('format voulu remise'!$A$1:$AAA$9999,MATCH($A67,'format voulu remise'!$A$1:$A$9999,0),MATCH($O67,'format voulu remise'!$A$1:$AAA$1,0)),"")</f>
        <v>100</v>
      </c>
      <c r="Q67" s="5">
        <f>IFERROR(INDEX('format tarif remisé voulu'!$A$1:$AAA$9999,MATCH($A67,'format tarif remisé voulu'!$A$1:$A$9999,0),MATCH($O67,'format tarif remisé voulu'!$A$1:$AAA$1,0)),"")</f>
        <v>0</v>
      </c>
    </row>
    <row r="68" spans="1:17">
      <c r="A68" s="7">
        <f>TARIFS!A68</f>
        <v>1387</v>
      </c>
      <c r="B68" s="7" t="str">
        <f>TARIFS!B68</f>
        <v>05FLASPRAY</v>
      </c>
      <c r="C68" s="7" t="str">
        <f>TARIFS!C68</f>
        <v>SPRAY VITAMINE 200ML</v>
      </c>
      <c r="D68" s="7" t="str">
        <f>TARIFS!D68</f>
        <v>LIQ</v>
      </c>
      <c r="E68" s="7" t="str">
        <f>TARIFS!E68</f>
        <v>200ML</v>
      </c>
      <c r="F68" s="7">
        <f>TARIFS!F68</f>
        <v>0</v>
      </c>
      <c r="G68" s="7" t="str">
        <f>TARIFS!G68</f>
        <v>PHY NN</v>
      </c>
      <c r="H68" s="7">
        <f>TARIFS!H68</f>
        <v>20</v>
      </c>
      <c r="I68" s="7">
        <f>TARIFS!I68</f>
        <v>21</v>
      </c>
      <c r="J68" s="7">
        <f>TARIFS!J68</f>
        <v>17.5</v>
      </c>
      <c r="K68" s="7">
        <f>TARIFS!K68</f>
        <v>245</v>
      </c>
      <c r="L68" s="7">
        <f>TARIFS!L68</f>
        <v>200</v>
      </c>
      <c r="M68" s="7" t="str">
        <f>TARIFS!M68</f>
        <v>TARIF</v>
      </c>
      <c r="N68" s="7" t="str">
        <f>TARIFS!N68</f>
        <v>Quantité indifférente</v>
      </c>
      <c r="O68" s="7" t="str">
        <f>TARIFS!O68</f>
        <v>SPORT</v>
      </c>
      <c r="P68" s="5">
        <f>IFERROR(INDEX('format voulu remise'!$A$1:$AAA$9999,MATCH($A68,'format voulu remise'!$A$1:$A$9999,0),MATCH($O68,'format voulu remise'!$A$1:$AAA$1,0)),"")</f>
        <v>100</v>
      </c>
      <c r="Q68" s="5">
        <f>IFERROR(INDEX('format tarif remisé voulu'!$A$1:$AAA$9999,MATCH($A68,'format tarif remisé voulu'!$A$1:$A$9999,0),MATCH($O68,'format tarif remisé voulu'!$A$1:$AAA$1,0)),"")</f>
        <v>0</v>
      </c>
    </row>
    <row r="69" spans="1:17">
      <c r="A69" s="7">
        <f>TARIFS!A69</f>
        <v>1387</v>
      </c>
      <c r="B69" s="7" t="str">
        <f>TARIFS!B69</f>
        <v>05FLASPRAY</v>
      </c>
      <c r="C69" s="7" t="str">
        <f>TARIFS!C69</f>
        <v>SPRAY VITAMINE 200ML</v>
      </c>
      <c r="D69" s="7" t="str">
        <f>TARIFS!D69</f>
        <v>LIQ</v>
      </c>
      <c r="E69" s="7" t="str">
        <f>TARIFS!E69</f>
        <v>200ML</v>
      </c>
      <c r="F69" s="7">
        <f>TARIFS!F69</f>
        <v>0</v>
      </c>
      <c r="G69" s="7" t="str">
        <f>TARIFS!G69</f>
        <v>PHY NN</v>
      </c>
      <c r="H69" s="7">
        <f>TARIFS!H69</f>
        <v>20</v>
      </c>
      <c r="I69" s="7">
        <f>TARIFS!I69</f>
        <v>21</v>
      </c>
      <c r="J69" s="7">
        <f>TARIFS!J69</f>
        <v>17.5</v>
      </c>
      <c r="K69" s="7">
        <f>TARIFS!K69</f>
        <v>245</v>
      </c>
      <c r="L69" s="7">
        <f>TARIFS!L69</f>
        <v>200</v>
      </c>
      <c r="M69" s="7" t="str">
        <f>TARIFS!M69</f>
        <v>TARIF</v>
      </c>
      <c r="N69" s="7" t="str">
        <f>TARIFS!N69</f>
        <v>Quantité indifférente</v>
      </c>
      <c r="O69" s="7" t="str">
        <f>TARIFS!O69</f>
        <v>SPORTI</v>
      </c>
      <c r="P69" s="5">
        <f>IFERROR(INDEX('format voulu remise'!$A$1:$AAA$9999,MATCH($A69,'format voulu remise'!$A$1:$A$9999,0),MATCH($O69,'format voulu remise'!$A$1:$AAA$1,0)),"")</f>
        <v>100</v>
      </c>
      <c r="Q69" s="5">
        <f>IFERROR(INDEX('format tarif remisé voulu'!$A$1:$AAA$9999,MATCH($A69,'format tarif remisé voulu'!$A$1:$A$9999,0),MATCH($O69,'format tarif remisé voulu'!$A$1:$AAA$1,0)),"")</f>
        <v>0</v>
      </c>
    </row>
    <row r="70" spans="1:17">
      <c r="A70" s="7">
        <f>TARIFS!A70</f>
        <v>1387</v>
      </c>
      <c r="B70" s="7" t="str">
        <f>TARIFS!B70</f>
        <v>05FLASPRAY</v>
      </c>
      <c r="C70" s="7" t="str">
        <f>TARIFS!C70</f>
        <v>SPRAY VITAMINE 200ML</v>
      </c>
      <c r="D70" s="7" t="str">
        <f>TARIFS!D70</f>
        <v>LIQ</v>
      </c>
      <c r="E70" s="7" t="str">
        <f>TARIFS!E70</f>
        <v>200ML</v>
      </c>
      <c r="F70" s="7">
        <f>TARIFS!F70</f>
        <v>0</v>
      </c>
      <c r="G70" s="7" t="str">
        <f>TARIFS!G70</f>
        <v>PHY NN</v>
      </c>
      <c r="H70" s="7">
        <f>TARIFS!H70</f>
        <v>20</v>
      </c>
      <c r="I70" s="7">
        <f>TARIFS!I70</f>
        <v>21</v>
      </c>
      <c r="J70" s="7">
        <f>TARIFS!J70</f>
        <v>17.5</v>
      </c>
      <c r="K70" s="7">
        <f>TARIFS!K70</f>
        <v>245</v>
      </c>
      <c r="L70" s="7">
        <f>TARIFS!L70</f>
        <v>200</v>
      </c>
      <c r="M70" s="7" t="str">
        <f>TARIFS!M70</f>
        <v>TARIF</v>
      </c>
      <c r="N70" s="7" t="str">
        <f>TARIFS!N70</f>
        <v>Quantité indifférente</v>
      </c>
      <c r="O70" s="7" t="str">
        <f>TARIFS!O70</f>
        <v>UNINK</v>
      </c>
      <c r="P70" s="5">
        <f>IFERROR(INDEX('format voulu remise'!$A$1:$AAA$9999,MATCH($A70,'format voulu remise'!$A$1:$A$9999,0),MATCH($O70,'format voulu remise'!$A$1:$AAA$1,0)),"")</f>
        <v>100</v>
      </c>
      <c r="Q70" s="5">
        <f>IFERROR(INDEX('format tarif remisé voulu'!$A$1:$AAA$9999,MATCH($A70,'format tarif remisé voulu'!$A$1:$A$9999,0),MATCH($O70,'format tarif remisé voulu'!$A$1:$AAA$1,0)),"")</f>
        <v>0</v>
      </c>
    </row>
    <row r="71" spans="1:17">
      <c r="A71" s="7">
        <f>TARIFS!A71</f>
        <v>1387</v>
      </c>
      <c r="B71" s="7" t="str">
        <f>TARIFS!B71</f>
        <v>05FLASPRAY</v>
      </c>
      <c r="C71" s="7" t="str">
        <f>TARIFS!C71</f>
        <v>SPRAY VITAMINE 200ML</v>
      </c>
      <c r="D71" s="7" t="str">
        <f>TARIFS!D71</f>
        <v>LIQ</v>
      </c>
      <c r="E71" s="7" t="str">
        <f>TARIFS!E71</f>
        <v>200ML</v>
      </c>
      <c r="F71" s="7">
        <f>TARIFS!F71</f>
        <v>0</v>
      </c>
      <c r="G71" s="7" t="str">
        <f>TARIFS!G71</f>
        <v>PHY NN</v>
      </c>
      <c r="H71" s="7">
        <f>TARIFS!H71</f>
        <v>20</v>
      </c>
      <c r="I71" s="7">
        <f>TARIFS!I71</f>
        <v>21</v>
      </c>
      <c r="J71" s="7">
        <f>TARIFS!J71</f>
        <v>17.5</v>
      </c>
      <c r="K71" s="7">
        <f>TARIFS!K71</f>
        <v>245</v>
      </c>
      <c r="L71" s="7">
        <f>TARIFS!L71</f>
        <v>200</v>
      </c>
      <c r="M71" s="7" t="str">
        <f>TARIFS!M71</f>
        <v>TARIF</v>
      </c>
      <c r="N71" s="7" t="str">
        <f>TARIFS!N71</f>
        <v>Quantité indifférente</v>
      </c>
      <c r="O71" s="7" t="str">
        <f>TARIFS!O71</f>
        <v>PODOHS</v>
      </c>
      <c r="P71" s="5">
        <f>IFERROR(INDEX('format voulu remise'!$A$1:$AAA$9999,MATCH($A71,'format voulu remise'!$A$1:$A$9999,0),MATCH($O71,'format voulu remise'!$A$1:$AAA$1,0)),"")</f>
        <v>100</v>
      </c>
      <c r="Q71" s="5">
        <f>IFERROR(INDEX('format tarif remisé voulu'!$A$1:$AAA$9999,MATCH($A71,'format tarif remisé voulu'!$A$1:$A$9999,0),MATCH($O71,'format tarif remisé voulu'!$A$1:$AAA$1,0)),"")</f>
        <v>0</v>
      </c>
    </row>
    <row r="72" spans="1:17">
      <c r="A72" s="7">
        <f>TARIFS!A72</f>
        <v>1387</v>
      </c>
      <c r="B72" s="7" t="str">
        <f>TARIFS!B72</f>
        <v>05FLASPRAY</v>
      </c>
      <c r="C72" s="7" t="str">
        <f>TARIFS!C72</f>
        <v>SPRAY VITAMINE 200ML</v>
      </c>
      <c r="D72" s="7" t="str">
        <f>TARIFS!D72</f>
        <v>LIQ</v>
      </c>
      <c r="E72" s="7" t="str">
        <f>TARIFS!E72</f>
        <v>200ML</v>
      </c>
      <c r="F72" s="7">
        <f>TARIFS!F72</f>
        <v>0</v>
      </c>
      <c r="G72" s="7" t="str">
        <f>TARIFS!G72</f>
        <v>PHY NN</v>
      </c>
      <c r="H72" s="7">
        <f>TARIFS!H72</f>
        <v>20</v>
      </c>
      <c r="I72" s="7">
        <f>TARIFS!I72</f>
        <v>21</v>
      </c>
      <c r="J72" s="7">
        <f>TARIFS!J72</f>
        <v>17.5</v>
      </c>
      <c r="K72" s="7">
        <f>TARIFS!K72</f>
        <v>245</v>
      </c>
      <c r="L72" s="7">
        <f>TARIFS!L72</f>
        <v>200</v>
      </c>
      <c r="M72" s="7" t="str">
        <f>TARIFS!M72</f>
        <v>TARIF</v>
      </c>
      <c r="N72" s="7" t="str">
        <f>TARIFS!N72</f>
        <v>Quantité indifférente</v>
      </c>
      <c r="O72" s="7" t="str">
        <f>TARIFS!O72</f>
        <v>SKINEXIA</v>
      </c>
      <c r="P72" s="5">
        <f>IFERROR(INDEX('format voulu remise'!$A$1:$AAA$9999,MATCH($A72,'format voulu remise'!$A$1:$A$9999,0),MATCH($O72,'format voulu remise'!$A$1:$AAA$1,0)),"")</f>
        <v>100</v>
      </c>
      <c r="Q72" s="5">
        <f>IFERROR(INDEX('format tarif remisé voulu'!$A$1:$AAA$9999,MATCH($A72,'format tarif remisé voulu'!$A$1:$A$9999,0),MATCH($O72,'format tarif remisé voulu'!$A$1:$AAA$1,0)),"")</f>
        <v>0</v>
      </c>
    </row>
    <row r="73" spans="1:17">
      <c r="A73" s="7">
        <f>TARIFS!A73</f>
        <v>1387</v>
      </c>
      <c r="B73" s="7" t="str">
        <f>TARIFS!B73</f>
        <v>05FLASPRAY</v>
      </c>
      <c r="C73" s="7" t="str">
        <f>TARIFS!C73</f>
        <v>SPRAY VITAMINE 200ML</v>
      </c>
      <c r="D73" s="7" t="str">
        <f>TARIFS!D73</f>
        <v>LIQ</v>
      </c>
      <c r="E73" s="7" t="str">
        <f>TARIFS!E73</f>
        <v>200ML</v>
      </c>
      <c r="F73" s="7">
        <f>TARIFS!F73</f>
        <v>0</v>
      </c>
      <c r="G73" s="7" t="str">
        <f>TARIFS!G73</f>
        <v>PHY NN</v>
      </c>
      <c r="H73" s="7">
        <f>TARIFS!H73</f>
        <v>20</v>
      </c>
      <c r="I73" s="7">
        <f>TARIFS!I73</f>
        <v>21</v>
      </c>
      <c r="J73" s="7">
        <f>TARIFS!J73</f>
        <v>17.5</v>
      </c>
      <c r="K73" s="7">
        <f>TARIFS!K73</f>
        <v>245</v>
      </c>
      <c r="L73" s="7">
        <f>TARIFS!L73</f>
        <v>200</v>
      </c>
      <c r="M73" s="7" t="str">
        <f>TARIFS!M73</f>
        <v>TARIF</v>
      </c>
      <c r="N73" s="7" t="str">
        <f>TARIFS!N73</f>
        <v>Quantité indifférente</v>
      </c>
      <c r="O73" s="7" t="str">
        <f>TARIFS!O73</f>
        <v>HOP</v>
      </c>
      <c r="P73" s="5">
        <f>IFERROR(INDEX('format voulu remise'!$A$1:$AAA$9999,MATCH($A73,'format voulu remise'!$A$1:$A$9999,0),MATCH($O73,'format voulu remise'!$A$1:$AAA$1,0)),"")</f>
        <v>100</v>
      </c>
      <c r="Q73" s="5">
        <f>IFERROR(INDEX('format tarif remisé voulu'!$A$1:$AAA$9999,MATCH($A73,'format tarif remisé voulu'!$A$1:$A$9999,0),MATCH($O73,'format tarif remisé voulu'!$A$1:$AAA$1,0)),"")</f>
        <v>0</v>
      </c>
    </row>
    <row r="74" spans="1:17">
      <c r="A74" s="7">
        <f>TARIFS!A74</f>
        <v>1387</v>
      </c>
      <c r="B74" s="7" t="str">
        <f>TARIFS!B74</f>
        <v>05FLASPRAY</v>
      </c>
      <c r="C74" s="7" t="str">
        <f>TARIFS!C74</f>
        <v>SPRAY VITAMINE 200ML</v>
      </c>
      <c r="D74" s="7" t="str">
        <f>TARIFS!D74</f>
        <v>LIQ</v>
      </c>
      <c r="E74" s="7" t="str">
        <f>TARIFS!E74</f>
        <v>200ML</v>
      </c>
      <c r="F74" s="7">
        <f>TARIFS!F74</f>
        <v>0</v>
      </c>
      <c r="G74" s="7" t="str">
        <f>TARIFS!G74</f>
        <v>PHY NN</v>
      </c>
      <c r="H74" s="7">
        <f>TARIFS!H74</f>
        <v>20</v>
      </c>
      <c r="I74" s="7">
        <f>TARIFS!I74</f>
        <v>21</v>
      </c>
      <c r="J74" s="7">
        <f>TARIFS!J74</f>
        <v>17.5</v>
      </c>
      <c r="K74" s="7">
        <f>TARIFS!K74</f>
        <v>245</v>
      </c>
      <c r="L74" s="7">
        <f>TARIFS!L74</f>
        <v>200</v>
      </c>
      <c r="M74" s="7" t="str">
        <f>TARIFS!M74</f>
        <v>TARIF</v>
      </c>
      <c r="N74" s="7" t="str">
        <f>TARIFS!N74</f>
        <v>Quantité indifférente</v>
      </c>
      <c r="O74" s="7" t="str">
        <f>TARIFS!O74</f>
        <v>VIVALTIS</v>
      </c>
      <c r="P74" s="5">
        <f>IFERROR(INDEX('format voulu remise'!$A$1:$AAA$9999,MATCH($A74,'format voulu remise'!$A$1:$A$9999,0),MATCH($O74,'format voulu remise'!$A$1:$AAA$1,0)),"")</f>
        <v>100</v>
      </c>
      <c r="Q74" s="5">
        <f>IFERROR(INDEX('format tarif remisé voulu'!$A$1:$AAA$9999,MATCH($A74,'format tarif remisé voulu'!$A$1:$A$9999,0),MATCH($O74,'format tarif remisé voulu'!$A$1:$AAA$1,0)),"")</f>
        <v>0</v>
      </c>
    </row>
    <row r="75" spans="1:17">
      <c r="A75" s="7">
        <f>TARIFS!A75</f>
        <v>1387</v>
      </c>
      <c r="B75" s="7" t="str">
        <f>TARIFS!B75</f>
        <v>05FLASPRAY</v>
      </c>
      <c r="C75" s="7" t="str">
        <f>TARIFS!C75</f>
        <v>SPRAY VITAMINE 200ML</v>
      </c>
      <c r="D75" s="7" t="str">
        <f>TARIFS!D75</f>
        <v>LIQ</v>
      </c>
      <c r="E75" s="7" t="str">
        <f>TARIFS!E75</f>
        <v>200ML</v>
      </c>
      <c r="F75" s="7">
        <f>TARIFS!F75</f>
        <v>0</v>
      </c>
      <c r="G75" s="7" t="str">
        <f>TARIFS!G75</f>
        <v>PHY NN</v>
      </c>
      <c r="H75" s="7">
        <f>TARIFS!H75</f>
        <v>20</v>
      </c>
      <c r="I75" s="7">
        <f>TARIFS!I75</f>
        <v>21</v>
      </c>
      <c r="J75" s="7">
        <f>TARIFS!J75</f>
        <v>17.5</v>
      </c>
      <c r="K75" s="7">
        <f>TARIFS!K75</f>
        <v>245</v>
      </c>
      <c r="L75" s="7">
        <f>TARIFS!L75</f>
        <v>200</v>
      </c>
      <c r="M75" s="7" t="str">
        <f>TARIFS!M75</f>
        <v>TARIF</v>
      </c>
      <c r="N75" s="7" t="str">
        <f>TARIFS!N75</f>
        <v>Quantité indifférente</v>
      </c>
      <c r="O75" s="7" t="str">
        <f>TARIFS!O75</f>
        <v>NATANT</v>
      </c>
      <c r="P75" s="5">
        <f>IFERROR(INDEX('format voulu remise'!$A$1:$AAA$9999,MATCH($A75,'format voulu remise'!$A$1:$A$9999,0),MATCH($O75,'format voulu remise'!$A$1:$AAA$1,0)),"")</f>
        <v>100</v>
      </c>
      <c r="Q75" s="5">
        <f>IFERROR(INDEX('format tarif remisé voulu'!$A$1:$AAA$9999,MATCH($A75,'format tarif remisé voulu'!$A$1:$A$9999,0),MATCH($O75,'format tarif remisé voulu'!$A$1:$AAA$1,0)),"")</f>
        <v>0</v>
      </c>
    </row>
    <row r="76" spans="1:17">
      <c r="A76" s="7">
        <f>TARIFS!A76</f>
        <v>1387</v>
      </c>
      <c r="B76" s="7" t="str">
        <f>TARIFS!B76</f>
        <v>05FLASPRAY</v>
      </c>
      <c r="C76" s="7" t="str">
        <f>TARIFS!C76</f>
        <v>SPRAY VITAMINE 200ML</v>
      </c>
      <c r="D76" s="7" t="str">
        <f>TARIFS!D76</f>
        <v>LIQ</v>
      </c>
      <c r="E76" s="7" t="str">
        <f>TARIFS!E76</f>
        <v>200ML</v>
      </c>
      <c r="F76" s="7">
        <f>TARIFS!F76</f>
        <v>0</v>
      </c>
      <c r="G76" s="7" t="str">
        <f>TARIFS!G76</f>
        <v>PHY NN</v>
      </c>
      <c r="H76" s="7">
        <f>TARIFS!H76</f>
        <v>20</v>
      </c>
      <c r="I76" s="7">
        <f>TARIFS!I76</f>
        <v>21</v>
      </c>
      <c r="J76" s="7">
        <f>TARIFS!J76</f>
        <v>17.5</v>
      </c>
      <c r="K76" s="7">
        <f>TARIFS!K76</f>
        <v>245</v>
      </c>
      <c r="L76" s="7">
        <f>TARIFS!L76</f>
        <v>200</v>
      </c>
      <c r="M76" s="7" t="str">
        <f>TARIFS!M76</f>
        <v>TARIF</v>
      </c>
      <c r="N76" s="7" t="str">
        <f>TARIFS!N76</f>
        <v>Quantité indifférente</v>
      </c>
      <c r="O76" s="7" t="str">
        <f>TARIFS!O76</f>
        <v>EUROTHER</v>
      </c>
      <c r="P76" s="5">
        <f>IFERROR(INDEX('format voulu remise'!$A$1:$AAA$9999,MATCH($A76,'format voulu remise'!$A$1:$A$9999,0),MATCH($O76,'format voulu remise'!$A$1:$AAA$1,0)),"")</f>
        <v>100</v>
      </c>
      <c r="Q76" s="5">
        <f>IFERROR(INDEX('format tarif remisé voulu'!$A$1:$AAA$9999,MATCH($A76,'format tarif remisé voulu'!$A$1:$A$9999,0),MATCH($O76,'format tarif remisé voulu'!$A$1:$AAA$1,0)),"")</f>
        <v>0</v>
      </c>
    </row>
    <row r="77" spans="1:17">
      <c r="A77" s="7">
        <f>TARIFS!A77</f>
        <v>1387</v>
      </c>
      <c r="B77" s="7" t="str">
        <f>TARIFS!B77</f>
        <v>05FLASPRAY</v>
      </c>
      <c r="C77" s="7" t="str">
        <f>TARIFS!C77</f>
        <v>SPRAY VITAMINE 200ML</v>
      </c>
      <c r="D77" s="7" t="str">
        <f>TARIFS!D77</f>
        <v>LIQ</v>
      </c>
      <c r="E77" s="7" t="str">
        <f>TARIFS!E77</f>
        <v>200ML</v>
      </c>
      <c r="F77" s="7">
        <f>TARIFS!F77</f>
        <v>0</v>
      </c>
      <c r="G77" s="7" t="str">
        <f>TARIFS!G77</f>
        <v>PHY NN</v>
      </c>
      <c r="H77" s="7">
        <f>TARIFS!H77</f>
        <v>20</v>
      </c>
      <c r="I77" s="7">
        <f>TARIFS!I77</f>
        <v>21</v>
      </c>
      <c r="J77" s="7">
        <f>TARIFS!J77</f>
        <v>17.5</v>
      </c>
      <c r="K77" s="7">
        <f>TARIFS!K77</f>
        <v>245</v>
      </c>
      <c r="L77" s="7">
        <f>TARIFS!L77</f>
        <v>200</v>
      </c>
      <c r="M77" s="7" t="str">
        <f>TARIFS!M77</f>
        <v>TARIF</v>
      </c>
      <c r="N77" s="7" t="str">
        <f>TARIFS!N77</f>
        <v>Quantité indifférente</v>
      </c>
      <c r="O77" s="7" t="str">
        <f>TARIFS!O77</f>
        <v>EPAD</v>
      </c>
      <c r="P77" s="5">
        <f>IFERROR(INDEX('format voulu remise'!$A$1:$AAA$9999,MATCH($A77,'format voulu remise'!$A$1:$A$9999,0),MATCH($O77,'format voulu remise'!$A$1:$AAA$1,0)),"")</f>
        <v>100</v>
      </c>
      <c r="Q77" s="5">
        <f>IFERROR(INDEX('format tarif remisé voulu'!$A$1:$AAA$9999,MATCH($A77,'format tarif remisé voulu'!$A$1:$A$9999,0),MATCH($O77,'format tarif remisé voulu'!$A$1:$AAA$1,0)),"")</f>
        <v>0</v>
      </c>
    </row>
    <row r="78" spans="1:17">
      <c r="A78" s="7">
        <f>TARIFS!A78</f>
        <v>1387</v>
      </c>
      <c r="B78" s="7" t="str">
        <f>TARIFS!B78</f>
        <v>05FLASPRAY</v>
      </c>
      <c r="C78" s="7" t="str">
        <f>TARIFS!C78</f>
        <v>SPRAY VITAMINE 200ML</v>
      </c>
      <c r="D78" s="7" t="str">
        <f>TARIFS!D78</f>
        <v>LIQ</v>
      </c>
      <c r="E78" s="7" t="str">
        <f>TARIFS!E78</f>
        <v>200ML</v>
      </c>
      <c r="F78" s="7">
        <f>TARIFS!F78</f>
        <v>0</v>
      </c>
      <c r="G78" s="7" t="str">
        <f>TARIFS!G78</f>
        <v>PHY NN</v>
      </c>
      <c r="H78" s="7">
        <f>TARIFS!H78</f>
        <v>20</v>
      </c>
      <c r="I78" s="7">
        <f>TARIFS!I78</f>
        <v>21</v>
      </c>
      <c r="J78" s="7">
        <f>TARIFS!J78</f>
        <v>17.5</v>
      </c>
      <c r="K78" s="7">
        <f>TARIFS!K78</f>
        <v>245</v>
      </c>
      <c r="L78" s="7">
        <f>TARIFS!L78</f>
        <v>200</v>
      </c>
      <c r="M78" s="7" t="str">
        <f>TARIFS!M78</f>
        <v>TARIF</v>
      </c>
      <c r="N78" s="7" t="str">
        <f>TARIFS!N78</f>
        <v>Quantité indifférente</v>
      </c>
      <c r="O78" s="7" t="str">
        <f>TARIFS!O78</f>
        <v>INF</v>
      </c>
      <c r="P78" s="5">
        <f>IFERROR(INDEX('format voulu remise'!$A$1:$AAA$9999,MATCH($A78,'format voulu remise'!$A$1:$A$9999,0),MATCH($O78,'format voulu remise'!$A$1:$AAA$1,0)),"")</f>
        <v>100</v>
      </c>
      <c r="Q78" s="5">
        <f>IFERROR(INDEX('format tarif remisé voulu'!$A$1:$AAA$9999,MATCH($A78,'format tarif remisé voulu'!$A$1:$A$9999,0),MATCH($O78,'format tarif remisé voulu'!$A$1:$AAA$1,0)),"")</f>
        <v>0</v>
      </c>
    </row>
    <row r="79" spans="1:17">
      <c r="A79" s="7">
        <f>TARIFS!A79</f>
        <v>1387</v>
      </c>
      <c r="B79" s="7" t="str">
        <f>TARIFS!B79</f>
        <v>05FLASPRAY</v>
      </c>
      <c r="C79" s="7" t="str">
        <f>TARIFS!C79</f>
        <v>SPRAY VITAMINE 200ML</v>
      </c>
      <c r="D79" s="7" t="str">
        <f>TARIFS!D79</f>
        <v>LIQ</v>
      </c>
      <c r="E79" s="7" t="str">
        <f>TARIFS!E79</f>
        <v>200ML</v>
      </c>
      <c r="F79" s="7">
        <f>TARIFS!F79</f>
        <v>0</v>
      </c>
      <c r="G79" s="7" t="str">
        <f>TARIFS!G79</f>
        <v>PHY NN</v>
      </c>
      <c r="H79" s="7">
        <f>TARIFS!H79</f>
        <v>20</v>
      </c>
      <c r="I79" s="7">
        <f>TARIFS!I79</f>
        <v>21</v>
      </c>
      <c r="J79" s="7">
        <f>TARIFS!J79</f>
        <v>17.5</v>
      </c>
      <c r="K79" s="7">
        <f>TARIFS!K79</f>
        <v>245</v>
      </c>
      <c r="L79" s="7">
        <f>TARIFS!L79</f>
        <v>200</v>
      </c>
      <c r="M79" s="7" t="str">
        <f>TARIFS!M79</f>
        <v>TARIF</v>
      </c>
      <c r="N79" s="7" t="str">
        <f>TARIFS!N79</f>
        <v>Quantité indifférente</v>
      </c>
      <c r="O79" s="7" t="str">
        <f>TARIFS!O79</f>
        <v>PHARMA+</v>
      </c>
      <c r="P79" s="5">
        <f>IFERROR(INDEX('format voulu remise'!$A$1:$AAA$9999,MATCH($A79,'format voulu remise'!$A$1:$A$9999,0),MATCH($O79,'format voulu remise'!$A$1:$AAA$1,0)),"")</f>
        <v>100</v>
      </c>
      <c r="Q79" s="5">
        <f>IFERROR(INDEX('format tarif remisé voulu'!$A$1:$AAA$9999,MATCH($A79,'format tarif remisé voulu'!$A$1:$A$9999,0),MATCH($O79,'format tarif remisé voulu'!$A$1:$AAA$1,0)),"")</f>
        <v>0</v>
      </c>
    </row>
    <row r="80" spans="1:17">
      <c r="A80" s="7">
        <f>TARIFS!A80</f>
        <v>1387</v>
      </c>
      <c r="B80" s="7" t="str">
        <f>TARIFS!B80</f>
        <v>05FLASPRAY</v>
      </c>
      <c r="C80" s="7" t="str">
        <f>TARIFS!C80</f>
        <v>SPRAY VITAMINE 200ML</v>
      </c>
      <c r="D80" s="7" t="str">
        <f>TARIFS!D80</f>
        <v>LIQ</v>
      </c>
      <c r="E80" s="7" t="str">
        <f>TARIFS!E80</f>
        <v>200ML</v>
      </c>
      <c r="F80" s="7">
        <f>TARIFS!F80</f>
        <v>0</v>
      </c>
      <c r="G80" s="7" t="str">
        <f>TARIFS!G80</f>
        <v>PHY NN</v>
      </c>
      <c r="H80" s="7">
        <f>TARIFS!H80</f>
        <v>20</v>
      </c>
      <c r="I80" s="7">
        <f>TARIFS!I80</f>
        <v>21</v>
      </c>
      <c r="J80" s="7">
        <f>TARIFS!J80</f>
        <v>17.5</v>
      </c>
      <c r="K80" s="7">
        <f>TARIFS!K80</f>
        <v>245</v>
      </c>
      <c r="L80" s="7">
        <f>TARIFS!L80</f>
        <v>200</v>
      </c>
      <c r="M80" s="7" t="str">
        <f>TARIFS!M80</f>
        <v>TARIF</v>
      </c>
      <c r="N80" s="7" t="str">
        <f>TARIFS!N80</f>
        <v>Quantité indifférente</v>
      </c>
      <c r="O80" s="7" t="str">
        <f>TARIFS!O80</f>
        <v>ENT</v>
      </c>
      <c r="P80" s="5">
        <f>IFERROR(INDEX('format voulu remise'!$A$1:$AAA$9999,MATCH($A80,'format voulu remise'!$A$1:$A$9999,0),MATCH($O80,'format voulu remise'!$A$1:$AAA$1,0)),"")</f>
        <v>100</v>
      </c>
      <c r="Q80" s="5">
        <f>IFERROR(INDEX('format tarif remisé voulu'!$A$1:$AAA$9999,MATCH($A80,'format tarif remisé voulu'!$A$1:$A$9999,0),MATCH($O80,'format tarif remisé voulu'!$A$1:$AAA$1,0)),"")</f>
        <v>0</v>
      </c>
    </row>
    <row r="81" spans="1:17">
      <c r="A81" s="7">
        <f>TARIFS!A81</f>
        <v>1387</v>
      </c>
      <c r="B81" s="7" t="str">
        <f>TARIFS!B81</f>
        <v>05FLASPRAY</v>
      </c>
      <c r="C81" s="7" t="str">
        <f>TARIFS!C81</f>
        <v>SPRAY VITAMINE 200ML</v>
      </c>
      <c r="D81" s="7" t="str">
        <f>TARIFS!D81</f>
        <v>LIQ</v>
      </c>
      <c r="E81" s="7" t="str">
        <f>TARIFS!E81</f>
        <v>200ML</v>
      </c>
      <c r="F81" s="7">
        <f>TARIFS!F81</f>
        <v>0</v>
      </c>
      <c r="G81" s="7" t="str">
        <f>TARIFS!G81</f>
        <v>PHY NN</v>
      </c>
      <c r="H81" s="7">
        <f>TARIFS!H81</f>
        <v>20</v>
      </c>
      <c r="I81" s="7">
        <f>TARIFS!I81</f>
        <v>21</v>
      </c>
      <c r="J81" s="7">
        <f>TARIFS!J81</f>
        <v>17.5</v>
      </c>
      <c r="K81" s="7">
        <f>TARIFS!K81</f>
        <v>245</v>
      </c>
      <c r="L81" s="7">
        <f>TARIFS!L81</f>
        <v>200</v>
      </c>
      <c r="M81" s="7" t="str">
        <f>TARIFS!M81</f>
        <v>TARIF</v>
      </c>
      <c r="N81" s="7" t="str">
        <f>TARIFS!N81</f>
        <v>Quantité indifférente</v>
      </c>
      <c r="O81" s="7" t="str">
        <f>TARIFS!O81</f>
        <v>COLLEC</v>
      </c>
      <c r="P81" s="5">
        <f>IFERROR(INDEX('format voulu remise'!$A$1:$AAA$9999,MATCH($A81,'format voulu remise'!$A$1:$A$9999,0),MATCH($O81,'format voulu remise'!$A$1:$AAA$1,0)),"")</f>
        <v>100</v>
      </c>
      <c r="Q81" s="5">
        <f>IFERROR(INDEX('format tarif remisé voulu'!$A$1:$AAA$9999,MATCH($A81,'format tarif remisé voulu'!$A$1:$A$9999,0),MATCH($O81,'format tarif remisé voulu'!$A$1:$AAA$1,0)),"")</f>
        <v>0</v>
      </c>
    </row>
    <row r="82" spans="1:17">
      <c r="A82" s="7">
        <f>TARIFS!A82</f>
        <v>1387</v>
      </c>
      <c r="B82" s="7" t="str">
        <f>TARIFS!B82</f>
        <v>05FLASPRAY</v>
      </c>
      <c r="C82" s="7" t="str">
        <f>TARIFS!C82</f>
        <v>SPRAY VITAMINE 200ML</v>
      </c>
      <c r="D82" s="7" t="str">
        <f>TARIFS!D82</f>
        <v>LIQ</v>
      </c>
      <c r="E82" s="7" t="str">
        <f>TARIFS!E82</f>
        <v>200ML</v>
      </c>
      <c r="F82" s="7">
        <f>TARIFS!F82</f>
        <v>0</v>
      </c>
      <c r="G82" s="7" t="str">
        <f>TARIFS!G82</f>
        <v>PHY NN</v>
      </c>
      <c r="H82" s="7">
        <f>TARIFS!H82</f>
        <v>20</v>
      </c>
      <c r="I82" s="7">
        <f>TARIFS!I82</f>
        <v>21</v>
      </c>
      <c r="J82" s="7">
        <f>TARIFS!J82</f>
        <v>17.5</v>
      </c>
      <c r="K82" s="7">
        <f>TARIFS!K82</f>
        <v>245</v>
      </c>
      <c r="L82" s="7">
        <f>TARIFS!L82</f>
        <v>200</v>
      </c>
      <c r="M82" s="7" t="str">
        <f>TARIFS!M82</f>
        <v>TARIF</v>
      </c>
      <c r="N82" s="7" t="str">
        <f>TARIFS!N82</f>
        <v>Quantité indifférente</v>
      </c>
      <c r="O82" s="7" t="str">
        <f>TARIFS!O82</f>
        <v>REV CHEV</v>
      </c>
      <c r="P82" s="5">
        <f>IFERROR(INDEX('format voulu remise'!$A$1:$AAA$9999,MATCH($A82,'format voulu remise'!$A$1:$A$9999,0),MATCH($O82,'format voulu remise'!$A$1:$AAA$1,0)),"")</f>
        <v>100</v>
      </c>
      <c r="Q82" s="5">
        <f>IFERROR(INDEX('format tarif remisé voulu'!$A$1:$AAA$9999,MATCH($A82,'format tarif remisé voulu'!$A$1:$A$9999,0),MATCH($O82,'format tarif remisé voulu'!$A$1:$AAA$1,0)),"")</f>
        <v>0</v>
      </c>
    </row>
    <row r="83" spans="1:17">
      <c r="A83" s="7">
        <f>TARIFS!A83</f>
        <v>1387</v>
      </c>
      <c r="B83" s="7" t="str">
        <f>TARIFS!B83</f>
        <v>05FLASPRAY</v>
      </c>
      <c r="C83" s="7" t="str">
        <f>TARIFS!C83</f>
        <v>SPRAY VITAMINE 200ML</v>
      </c>
      <c r="D83" s="7" t="str">
        <f>TARIFS!D83</f>
        <v>LIQ</v>
      </c>
      <c r="E83" s="7" t="str">
        <f>TARIFS!E83</f>
        <v>200ML</v>
      </c>
      <c r="F83" s="7">
        <f>TARIFS!F83</f>
        <v>0</v>
      </c>
      <c r="G83" s="7" t="str">
        <f>TARIFS!G83</f>
        <v>PHY NN</v>
      </c>
      <c r="H83" s="7">
        <f>TARIFS!H83</f>
        <v>20</v>
      </c>
      <c r="I83" s="7">
        <f>TARIFS!I83</f>
        <v>21</v>
      </c>
      <c r="J83" s="7">
        <f>TARIFS!J83</f>
        <v>17.5</v>
      </c>
      <c r="K83" s="7">
        <f>TARIFS!K83</f>
        <v>245</v>
      </c>
      <c r="L83" s="7">
        <f>TARIFS!L83</f>
        <v>200</v>
      </c>
      <c r="M83" s="7" t="str">
        <f>TARIFS!M83</f>
        <v>TARIF</v>
      </c>
      <c r="N83" s="7" t="str">
        <f>TARIFS!N83</f>
        <v>Quantité indifférente</v>
      </c>
      <c r="O83" s="7" t="str">
        <f>TARIFS!O83</f>
        <v>KINEPROM</v>
      </c>
      <c r="P83" s="5">
        <f>IFERROR(INDEX('format voulu remise'!$A$1:$AAA$9999,MATCH($A83,'format voulu remise'!$A$1:$A$9999,0),MATCH($O83,'format voulu remise'!$A$1:$AAA$1,0)),"")</f>
        <v>100</v>
      </c>
      <c r="Q83" s="5">
        <f>IFERROR(INDEX('format tarif remisé voulu'!$A$1:$AAA$9999,MATCH($A83,'format tarif remisé voulu'!$A$1:$A$9999,0),MATCH($O83,'format tarif remisé voulu'!$A$1:$AAA$1,0)),"")</f>
        <v>0</v>
      </c>
    </row>
    <row r="84" spans="1:17">
      <c r="A84" s="7">
        <f>TARIFS!A84</f>
        <v>1387</v>
      </c>
      <c r="B84" s="7" t="str">
        <f>TARIFS!B84</f>
        <v>05FLASPRAY</v>
      </c>
      <c r="C84" s="7" t="str">
        <f>TARIFS!C84</f>
        <v>SPRAY VITAMINE 200ML</v>
      </c>
      <c r="D84" s="7" t="str">
        <f>TARIFS!D84</f>
        <v>LIQ</v>
      </c>
      <c r="E84" s="7" t="str">
        <f>TARIFS!E84</f>
        <v>200ML</v>
      </c>
      <c r="F84" s="7">
        <f>TARIFS!F84</f>
        <v>0</v>
      </c>
      <c r="G84" s="7" t="str">
        <f>TARIFS!G84</f>
        <v>PHY NN</v>
      </c>
      <c r="H84" s="7">
        <f>TARIFS!H84</f>
        <v>20</v>
      </c>
      <c r="I84" s="7">
        <f>TARIFS!I84</f>
        <v>21</v>
      </c>
      <c r="J84" s="7">
        <f>TARIFS!J84</f>
        <v>17.5</v>
      </c>
      <c r="K84" s="7">
        <f>TARIFS!K84</f>
        <v>245</v>
      </c>
      <c r="L84" s="7">
        <f>TARIFS!L84</f>
        <v>200</v>
      </c>
      <c r="M84" s="7" t="str">
        <f>TARIFS!M84</f>
        <v>TARIF</v>
      </c>
      <c r="N84" s="7" t="str">
        <f>TARIFS!N84</f>
        <v>Quantité indifférente</v>
      </c>
      <c r="O84" s="7" t="str">
        <f>TARIFS!O84</f>
        <v>AGCOM</v>
      </c>
      <c r="P84" s="5">
        <f>IFERROR(INDEX('format voulu remise'!$A$1:$AAA$9999,MATCH($A84,'format voulu remise'!$A$1:$A$9999,0),MATCH($O84,'format voulu remise'!$A$1:$AAA$1,0)),"")</f>
        <v>100</v>
      </c>
      <c r="Q84" s="5">
        <f>IFERROR(INDEX('format tarif remisé voulu'!$A$1:$AAA$9999,MATCH($A84,'format tarif remisé voulu'!$A$1:$A$9999,0),MATCH($O84,'format tarif remisé voulu'!$A$1:$AAA$1,0)),"")</f>
        <v>0</v>
      </c>
    </row>
    <row r="85" spans="1:17">
      <c r="A85" s="7">
        <f>TARIFS!A85</f>
        <v>1387</v>
      </c>
      <c r="B85" s="7" t="str">
        <f>TARIFS!B85</f>
        <v>05FLASPRAY</v>
      </c>
      <c r="C85" s="7" t="str">
        <f>TARIFS!C85</f>
        <v>SPRAY VITAMINE 200ML</v>
      </c>
      <c r="D85" s="7" t="str">
        <f>TARIFS!D85</f>
        <v>LIQ</v>
      </c>
      <c r="E85" s="7" t="str">
        <f>TARIFS!E85</f>
        <v>200ML</v>
      </c>
      <c r="F85" s="7">
        <f>TARIFS!F85</f>
        <v>0</v>
      </c>
      <c r="G85" s="7" t="str">
        <f>TARIFS!G85</f>
        <v>PHY NN</v>
      </c>
      <c r="H85" s="7">
        <f>TARIFS!H85</f>
        <v>20</v>
      </c>
      <c r="I85" s="7">
        <f>TARIFS!I85</f>
        <v>21</v>
      </c>
      <c r="J85" s="7">
        <f>TARIFS!J85</f>
        <v>17.5</v>
      </c>
      <c r="K85" s="7">
        <f>TARIFS!K85</f>
        <v>245</v>
      </c>
      <c r="L85" s="7">
        <f>TARIFS!L85</f>
        <v>200</v>
      </c>
      <c r="M85" s="7" t="str">
        <f>TARIFS!M85</f>
        <v>TARIF</v>
      </c>
      <c r="N85" s="7" t="str">
        <f>TARIFS!N85</f>
        <v>Quantité indifférente</v>
      </c>
      <c r="O85" s="7" t="str">
        <f>TARIFS!O85</f>
        <v>MEDICONN</v>
      </c>
      <c r="P85" s="5">
        <f>IFERROR(INDEX('format voulu remise'!$A$1:$AAA$9999,MATCH($A85,'format voulu remise'!$A$1:$A$9999,0),MATCH($O85,'format voulu remise'!$A$1:$AAA$1,0)),"")</f>
        <v>100</v>
      </c>
      <c r="Q85" s="5">
        <f>IFERROR(INDEX('format tarif remisé voulu'!$A$1:$AAA$9999,MATCH($A85,'format tarif remisé voulu'!$A$1:$A$9999,0),MATCH($O85,'format tarif remisé voulu'!$A$1:$AAA$1,0)),"")</f>
        <v>0</v>
      </c>
    </row>
    <row r="86" spans="1:17">
      <c r="A86" s="7">
        <f>TARIFS!A86</f>
        <v>1387</v>
      </c>
      <c r="B86" s="7" t="str">
        <f>TARIFS!B86</f>
        <v>05FLASPRAY</v>
      </c>
      <c r="C86" s="7" t="str">
        <f>TARIFS!C86</f>
        <v>SPRAY VITAMINE 200ML</v>
      </c>
      <c r="D86" s="7" t="str">
        <f>TARIFS!D86</f>
        <v>LIQ</v>
      </c>
      <c r="E86" s="7" t="str">
        <f>TARIFS!E86</f>
        <v>200ML</v>
      </c>
      <c r="F86" s="7">
        <f>TARIFS!F86</f>
        <v>0</v>
      </c>
      <c r="G86" s="7" t="str">
        <f>TARIFS!G86</f>
        <v>PHY NN</v>
      </c>
      <c r="H86" s="7">
        <f>TARIFS!H86</f>
        <v>20</v>
      </c>
      <c r="I86" s="7">
        <f>TARIFS!I86</f>
        <v>21</v>
      </c>
      <c r="J86" s="7">
        <f>TARIFS!J86</f>
        <v>17.5</v>
      </c>
      <c r="K86" s="7">
        <f>TARIFS!K86</f>
        <v>245</v>
      </c>
      <c r="L86" s="7">
        <f>TARIFS!L86</f>
        <v>200</v>
      </c>
      <c r="M86" s="7" t="str">
        <f>TARIFS!M86</f>
        <v>TARIF</v>
      </c>
      <c r="N86" s="7" t="str">
        <f>TARIFS!N86</f>
        <v>Quantité indifférente</v>
      </c>
      <c r="O86" s="7" t="str">
        <f>TARIFS!O86</f>
        <v>SCOLAIRE</v>
      </c>
      <c r="P86" s="5">
        <f>IFERROR(INDEX('format voulu remise'!$A$1:$AAA$9999,MATCH($A86,'format voulu remise'!$A$1:$A$9999,0),MATCH($O86,'format voulu remise'!$A$1:$AAA$1,0)),"")</f>
        <v>100</v>
      </c>
      <c r="Q86" s="5">
        <f>IFERROR(INDEX('format tarif remisé voulu'!$A$1:$AAA$9999,MATCH($A86,'format tarif remisé voulu'!$A$1:$A$9999,0),MATCH($O86,'format tarif remisé voulu'!$A$1:$AAA$1,0)),"")</f>
        <v>0</v>
      </c>
    </row>
    <row r="87" spans="1:17">
      <c r="A87" s="7">
        <f>TARIFS!A87</f>
        <v>1387</v>
      </c>
      <c r="B87" s="7" t="str">
        <f>TARIFS!B87</f>
        <v>05FLASPRAY</v>
      </c>
      <c r="C87" s="7" t="str">
        <f>TARIFS!C87</f>
        <v>SPRAY VITAMINE 200ML</v>
      </c>
      <c r="D87" s="7" t="str">
        <f>TARIFS!D87</f>
        <v>LIQ</v>
      </c>
      <c r="E87" s="7" t="str">
        <f>TARIFS!E87</f>
        <v>200ML</v>
      </c>
      <c r="F87" s="7">
        <f>TARIFS!F87</f>
        <v>0</v>
      </c>
      <c r="G87" s="7" t="str">
        <f>TARIFS!G87</f>
        <v>PHY NN</v>
      </c>
      <c r="H87" s="7">
        <f>TARIFS!H87</f>
        <v>20</v>
      </c>
      <c r="I87" s="7">
        <f>TARIFS!I87</f>
        <v>21</v>
      </c>
      <c r="J87" s="7">
        <f>TARIFS!J87</f>
        <v>17.5</v>
      </c>
      <c r="K87" s="7">
        <f>TARIFS!K87</f>
        <v>245</v>
      </c>
      <c r="L87" s="7">
        <f>TARIFS!L87</f>
        <v>200</v>
      </c>
      <c r="M87" s="7" t="str">
        <f>TARIFS!M87</f>
        <v>TARIF</v>
      </c>
      <c r="N87" s="7" t="str">
        <f>TARIFS!N87</f>
        <v>Quantité indifférente</v>
      </c>
      <c r="O87" s="7" t="str">
        <f>TARIFS!O87</f>
        <v>ETIOP</v>
      </c>
      <c r="P87" s="5">
        <f>IFERROR(INDEX('format voulu remise'!$A$1:$AAA$9999,MATCH($A87,'format voulu remise'!$A$1:$A$9999,0),MATCH($O87,'format voulu remise'!$A$1:$AAA$1,0)),"")</f>
        <v>100</v>
      </c>
      <c r="Q87" s="5">
        <f>IFERROR(INDEX('format tarif remisé voulu'!$A$1:$AAA$9999,MATCH($A87,'format tarif remisé voulu'!$A$1:$A$9999,0),MATCH($O87,'format tarif remisé voulu'!$A$1:$AAA$1,0)),"")</f>
        <v>0</v>
      </c>
    </row>
    <row r="88" spans="1:17">
      <c r="A88" s="7">
        <f>TARIFS!A88</f>
        <v>1387</v>
      </c>
      <c r="B88" s="7" t="str">
        <f>TARIFS!B88</f>
        <v>05FLASPRAY</v>
      </c>
      <c r="C88" s="7" t="str">
        <f>TARIFS!C88</f>
        <v>SPRAY VITAMINE 200ML</v>
      </c>
      <c r="D88" s="7" t="str">
        <f>TARIFS!D88</f>
        <v>LIQ</v>
      </c>
      <c r="E88" s="7" t="str">
        <f>TARIFS!E88</f>
        <v>200ML</v>
      </c>
      <c r="F88" s="7">
        <f>TARIFS!F88</f>
        <v>0</v>
      </c>
      <c r="G88" s="7" t="str">
        <f>TARIFS!G88</f>
        <v>PHY NN</v>
      </c>
      <c r="H88" s="7">
        <f>TARIFS!H88</f>
        <v>20</v>
      </c>
      <c r="I88" s="7">
        <f>TARIFS!I88</f>
        <v>21</v>
      </c>
      <c r="J88" s="7">
        <f>TARIFS!J88</f>
        <v>17.5</v>
      </c>
      <c r="K88" s="7">
        <f>TARIFS!K88</f>
        <v>245</v>
      </c>
      <c r="L88" s="7">
        <f>TARIFS!L88</f>
        <v>200</v>
      </c>
      <c r="M88" s="7" t="str">
        <f>TARIFS!M88</f>
        <v>TARIF</v>
      </c>
      <c r="N88" s="7" t="str">
        <f>TARIFS!N88</f>
        <v>Quantité indifférente</v>
      </c>
      <c r="O88" s="7" t="str">
        <f>TARIFS!O88</f>
        <v>PARTEN</v>
      </c>
      <c r="P88" s="5">
        <f>IFERROR(INDEX('format voulu remise'!$A$1:$AAA$9999,MATCH($A88,'format voulu remise'!$A$1:$A$9999,0),MATCH($O88,'format voulu remise'!$A$1:$AAA$1,0)),"")</f>
        <v>100</v>
      </c>
      <c r="Q88" s="5">
        <f>IFERROR(INDEX('format tarif remisé voulu'!$A$1:$AAA$9999,MATCH($A88,'format tarif remisé voulu'!$A$1:$A$9999,0),MATCH($O88,'format tarif remisé voulu'!$A$1:$AAA$1,0)),"")</f>
        <v>0</v>
      </c>
    </row>
    <row r="89" spans="1:17">
      <c r="A89" s="7">
        <f>TARIFS!A89</f>
        <v>1387</v>
      </c>
      <c r="B89" s="7" t="str">
        <f>TARIFS!B89</f>
        <v>05FLASPRAY</v>
      </c>
      <c r="C89" s="7" t="str">
        <f>TARIFS!C89</f>
        <v>SPRAY VITAMINE 200ML</v>
      </c>
      <c r="D89" s="7" t="str">
        <f>TARIFS!D89</f>
        <v>LIQ</v>
      </c>
      <c r="E89" s="7" t="str">
        <f>TARIFS!E89</f>
        <v>200ML</v>
      </c>
      <c r="F89" s="7">
        <f>TARIFS!F89</f>
        <v>0</v>
      </c>
      <c r="G89" s="7" t="str">
        <f>TARIFS!G89</f>
        <v>PHY NN</v>
      </c>
      <c r="H89" s="7">
        <f>TARIFS!H89</f>
        <v>20</v>
      </c>
      <c r="I89" s="7">
        <f>TARIFS!I89</f>
        <v>21</v>
      </c>
      <c r="J89" s="7">
        <f>TARIFS!J89</f>
        <v>17.5</v>
      </c>
      <c r="K89" s="7">
        <f>TARIFS!K89</f>
        <v>245</v>
      </c>
      <c r="L89" s="7">
        <f>TARIFS!L89</f>
        <v>200</v>
      </c>
      <c r="M89" s="7" t="str">
        <f>TARIFS!M89</f>
        <v>TARIF</v>
      </c>
      <c r="N89" s="7" t="str">
        <f>TARIFS!N89</f>
        <v>Quantité indifférente</v>
      </c>
      <c r="O89" s="7" t="str">
        <f>TARIFS!O89</f>
        <v>ONG</v>
      </c>
      <c r="P89" s="5">
        <f>IFERROR(INDEX('format voulu remise'!$A$1:$AAA$9999,MATCH($A89,'format voulu remise'!$A$1:$A$9999,0),MATCH($O89,'format voulu remise'!$A$1:$AAA$1,0)),"")</f>
        <v>100</v>
      </c>
      <c r="Q89" s="5">
        <f>IFERROR(INDEX('format tarif remisé voulu'!$A$1:$AAA$9999,MATCH($A89,'format tarif remisé voulu'!$A$1:$A$9999,0),MATCH($O89,'format tarif remisé voulu'!$A$1:$AAA$1,0)),"")</f>
        <v>0</v>
      </c>
    </row>
    <row r="90" spans="1:17">
      <c r="A90" s="7">
        <f>TARIFS!A90</f>
        <v>1387</v>
      </c>
      <c r="B90" s="7" t="str">
        <f>TARIFS!B90</f>
        <v>05FLASPRAY</v>
      </c>
      <c r="C90" s="7" t="str">
        <f>TARIFS!C90</f>
        <v>SPRAY VITAMINE 200ML</v>
      </c>
      <c r="D90" s="7" t="str">
        <f>TARIFS!D90</f>
        <v>LIQ</v>
      </c>
      <c r="E90" s="7" t="str">
        <f>TARIFS!E90</f>
        <v>200ML</v>
      </c>
      <c r="F90" s="7">
        <f>TARIFS!F90</f>
        <v>0</v>
      </c>
      <c r="G90" s="7" t="str">
        <f>TARIFS!G90</f>
        <v>PHY NN</v>
      </c>
      <c r="H90" s="7">
        <f>TARIFS!H90</f>
        <v>20</v>
      </c>
      <c r="I90" s="7">
        <f>TARIFS!I90</f>
        <v>21</v>
      </c>
      <c r="J90" s="7">
        <f>TARIFS!J90</f>
        <v>17.5</v>
      </c>
      <c r="K90" s="7">
        <f>TARIFS!K90</f>
        <v>245</v>
      </c>
      <c r="L90" s="7">
        <f>TARIFS!L90</f>
        <v>200</v>
      </c>
      <c r="M90" s="7" t="str">
        <f>TARIFS!M90</f>
        <v>TARIF</v>
      </c>
      <c r="N90" s="7" t="str">
        <f>TARIFS!N90</f>
        <v>Quantité indifférente</v>
      </c>
      <c r="O90" s="7" t="str">
        <f>TARIFS!O90</f>
        <v>NORMOUT</v>
      </c>
      <c r="P90" s="5">
        <f>IFERROR(INDEX('format voulu remise'!$A$1:$AAA$9999,MATCH($A90,'format voulu remise'!$A$1:$A$9999,0),MATCH($O90,'format voulu remise'!$A$1:$AAA$1,0)),"")</f>
        <v>100</v>
      </c>
      <c r="Q90" s="5">
        <f>IFERROR(INDEX('format tarif remisé voulu'!$A$1:$AAA$9999,MATCH($A90,'format tarif remisé voulu'!$A$1:$A$9999,0),MATCH($O90,'format tarif remisé voulu'!$A$1:$AAA$1,0)),"")</f>
        <v>0</v>
      </c>
    </row>
    <row r="91" spans="1:17">
      <c r="A91" s="7">
        <f>TARIFS!A91</f>
        <v>1387</v>
      </c>
      <c r="B91" s="7" t="str">
        <f>TARIFS!B91</f>
        <v>05FLASPRAY</v>
      </c>
      <c r="C91" s="7" t="str">
        <f>TARIFS!C91</f>
        <v>SPRAY VITAMINE 200ML</v>
      </c>
      <c r="D91" s="7" t="str">
        <f>TARIFS!D91</f>
        <v>LIQ</v>
      </c>
      <c r="E91" s="7" t="str">
        <f>TARIFS!E91</f>
        <v>200ML</v>
      </c>
      <c r="F91" s="7">
        <f>TARIFS!F91</f>
        <v>0</v>
      </c>
      <c r="G91" s="7" t="str">
        <f>TARIFS!G91</f>
        <v>PHY NN</v>
      </c>
      <c r="H91" s="7">
        <f>TARIFS!H91</f>
        <v>20</v>
      </c>
      <c r="I91" s="7">
        <f>TARIFS!I91</f>
        <v>21</v>
      </c>
      <c r="J91" s="7">
        <f>TARIFS!J91</f>
        <v>17.5</v>
      </c>
      <c r="K91" s="7">
        <f>TARIFS!K91</f>
        <v>245</v>
      </c>
      <c r="L91" s="7">
        <f>TARIFS!L91</f>
        <v>200</v>
      </c>
      <c r="M91" s="7" t="str">
        <f>TARIFS!M91</f>
        <v>TARIF</v>
      </c>
      <c r="N91" s="7" t="str">
        <f>TARIFS!N91</f>
        <v>Quantité indifférente</v>
      </c>
      <c r="O91" s="7" t="str">
        <f>TARIFS!O91</f>
        <v>ANK</v>
      </c>
      <c r="P91" s="5">
        <f>IFERROR(INDEX('format voulu remise'!$A$1:$AAA$9999,MATCH($A91,'format voulu remise'!$A$1:$A$9999,0),MATCH($O91,'format voulu remise'!$A$1:$AAA$1,0)),"")</f>
        <v>100</v>
      </c>
      <c r="Q91" s="5">
        <f>IFERROR(INDEX('format tarif remisé voulu'!$A$1:$AAA$9999,MATCH($A91,'format tarif remisé voulu'!$A$1:$A$9999,0),MATCH($O91,'format tarif remisé voulu'!$A$1:$AAA$1,0)),"")</f>
        <v>0</v>
      </c>
    </row>
    <row r="92" spans="1:17">
      <c r="A92" s="7">
        <f>TARIFS!A92</f>
        <v>891</v>
      </c>
      <c r="B92" s="7" t="str">
        <f>TARIFS!B92</f>
        <v>06FLACS</v>
      </c>
      <c r="C92" s="7" t="str">
        <f>TARIFS!C92</f>
        <v>MASSALGUES 1L</v>
      </c>
      <c r="D92" s="7" t="str">
        <f>TARIFS!D92</f>
        <v>CREME</v>
      </c>
      <c r="E92" s="7" t="str">
        <f>TARIFS!E92</f>
        <v>1000ML</v>
      </c>
      <c r="F92" s="7">
        <f>TARIFS!F92</f>
        <v>0</v>
      </c>
      <c r="G92" s="7" t="str">
        <f>TARIFS!G92</f>
        <v>PHY NN</v>
      </c>
      <c r="H92" s="7">
        <f>TARIFS!H92</f>
        <v>20</v>
      </c>
      <c r="I92" s="7">
        <f>TARIFS!I92</f>
        <v>43.5</v>
      </c>
      <c r="J92" s="7">
        <f>TARIFS!J92</f>
        <v>36.25</v>
      </c>
      <c r="K92" s="7">
        <f>TARIFS!K92</f>
        <v>1015</v>
      </c>
      <c r="L92" s="7">
        <f>TARIFS!L92</f>
        <v>200</v>
      </c>
      <c r="M92" s="7" t="str">
        <f>TARIFS!M92</f>
        <v>TARIF</v>
      </c>
      <c r="N92" s="7" t="str">
        <f>TARIFS!N92</f>
        <v>Quantité indifférente</v>
      </c>
      <c r="O92" s="7" t="str">
        <f>TARIFS!O92</f>
        <v>PART</v>
      </c>
      <c r="P92" s="5">
        <f>IFERROR(INDEX('format voulu remise'!$A$1:$AAA$9999,MATCH($A92,'format voulu remise'!$A$1:$A$9999,0),MATCH($O92,'format voulu remise'!$A$1:$AAA$1,0)),"")</f>
        <v>100</v>
      </c>
      <c r="Q92" s="5">
        <f>IFERROR(INDEX('format tarif remisé voulu'!$A$1:$AAA$9999,MATCH($A92,'format tarif remisé voulu'!$A$1:$A$9999,0),MATCH($O92,'format tarif remisé voulu'!$A$1:$AAA$1,0)),"")</f>
        <v>0</v>
      </c>
    </row>
    <row r="93" spans="1:17">
      <c r="A93" s="7">
        <f>TARIFS!A93</f>
        <v>891</v>
      </c>
      <c r="B93" s="7" t="str">
        <f>TARIFS!B93</f>
        <v>06FLACS</v>
      </c>
      <c r="C93" s="7" t="str">
        <f>TARIFS!C93</f>
        <v>MASSALGUES 1L</v>
      </c>
      <c r="D93" s="7" t="str">
        <f>TARIFS!D93</f>
        <v>CREME</v>
      </c>
      <c r="E93" s="7" t="str">
        <f>TARIFS!E93</f>
        <v>1000ML</v>
      </c>
      <c r="F93" s="7">
        <f>TARIFS!F93</f>
        <v>0</v>
      </c>
      <c r="G93" s="7" t="str">
        <f>TARIFS!G93</f>
        <v>PHY NN</v>
      </c>
      <c r="H93" s="7">
        <f>TARIFS!H93</f>
        <v>20</v>
      </c>
      <c r="I93" s="7">
        <f>TARIFS!I93</f>
        <v>43.5</v>
      </c>
      <c r="J93" s="7">
        <f>TARIFS!J93</f>
        <v>36.25</v>
      </c>
      <c r="K93" s="7">
        <f>TARIFS!K93</f>
        <v>1015</v>
      </c>
      <c r="L93" s="7">
        <f>TARIFS!L93</f>
        <v>200</v>
      </c>
      <c r="M93" s="7" t="str">
        <f>TARIFS!M93</f>
        <v>TARIF</v>
      </c>
      <c r="N93" s="7" t="str">
        <f>TARIFS!N93</f>
        <v>Quantité indifférente</v>
      </c>
      <c r="O93" s="7" t="str">
        <f>TARIFS!O93</f>
        <v>KINS</v>
      </c>
      <c r="P93" s="5">
        <f>IFERROR(INDEX('format voulu remise'!$A$1:$AAA$9999,MATCH($A93,'format voulu remise'!$A$1:$A$9999,0),MATCH($O93,'format voulu remise'!$A$1:$AAA$1,0)),"")</f>
        <v>0</v>
      </c>
      <c r="Q93" s="5">
        <f>IFERROR(INDEX('format tarif remisé voulu'!$A$1:$AAA$9999,MATCH($A93,'format tarif remisé voulu'!$A$1:$A$9999,0),MATCH($O93,'format tarif remisé voulu'!$A$1:$AAA$1,0)),"")</f>
        <v>36.25</v>
      </c>
    </row>
    <row r="94" spans="1:17">
      <c r="A94" s="7">
        <f>TARIFS!A94</f>
        <v>891</v>
      </c>
      <c r="B94" s="7" t="str">
        <f>TARIFS!B94</f>
        <v>06FLACS</v>
      </c>
      <c r="C94" s="7" t="str">
        <f>TARIFS!C94</f>
        <v>MASSALGUES 1L</v>
      </c>
      <c r="D94" s="7" t="str">
        <f>TARIFS!D94</f>
        <v>CREME</v>
      </c>
      <c r="E94" s="7" t="str">
        <f>TARIFS!E94</f>
        <v>1000ML</v>
      </c>
      <c r="F94" s="7">
        <f>TARIFS!F94</f>
        <v>0</v>
      </c>
      <c r="G94" s="7" t="str">
        <f>TARIFS!G94</f>
        <v>PHY NN</v>
      </c>
      <c r="H94" s="7">
        <f>TARIFS!H94</f>
        <v>20</v>
      </c>
      <c r="I94" s="7">
        <f>TARIFS!I94</f>
        <v>43.5</v>
      </c>
      <c r="J94" s="7">
        <f>TARIFS!J94</f>
        <v>36.25</v>
      </c>
      <c r="K94" s="7">
        <f>TARIFS!K94</f>
        <v>1015</v>
      </c>
      <c r="L94" s="7">
        <f>TARIFS!L94</f>
        <v>200</v>
      </c>
      <c r="M94" s="7" t="str">
        <f>TARIFS!M94</f>
        <v>TARIF</v>
      </c>
      <c r="N94" s="7" t="str">
        <f>TARIFS!N94</f>
        <v>Quantité indifférente</v>
      </c>
      <c r="O94" s="7" t="str">
        <f>TARIFS!O94</f>
        <v>REV</v>
      </c>
      <c r="P94" s="5">
        <f>IFERROR(INDEX('format voulu remise'!$A$1:$AAA$9999,MATCH($A94,'format voulu remise'!$A$1:$A$9999,0),MATCH($O94,'format voulu remise'!$A$1:$AAA$1,0)),"")</f>
        <v>50</v>
      </c>
      <c r="Q94" s="5">
        <f>IFERROR(INDEX('format tarif remisé voulu'!$A$1:$AAA$9999,MATCH($A94,'format tarif remisé voulu'!$A$1:$A$9999,0),MATCH($O94,'format tarif remisé voulu'!$A$1:$AAA$1,0)),"")</f>
        <v>18.125</v>
      </c>
    </row>
    <row r="95" spans="1:17">
      <c r="A95" s="7">
        <f>TARIFS!A95</f>
        <v>891</v>
      </c>
      <c r="B95" s="7" t="str">
        <f>TARIFS!B95</f>
        <v>06FLACS</v>
      </c>
      <c r="C95" s="7" t="str">
        <f>TARIFS!C95</f>
        <v>MASSALGUES 1L</v>
      </c>
      <c r="D95" s="7" t="str">
        <f>TARIFS!D95</f>
        <v>CREME</v>
      </c>
      <c r="E95" s="7" t="str">
        <f>TARIFS!E95</f>
        <v>1000ML</v>
      </c>
      <c r="F95" s="7">
        <f>TARIFS!F95</f>
        <v>0</v>
      </c>
      <c r="G95" s="7" t="str">
        <f>TARIFS!G95</f>
        <v>PHY NN</v>
      </c>
      <c r="H95" s="7">
        <f>TARIFS!H95</f>
        <v>20</v>
      </c>
      <c r="I95" s="7">
        <f>TARIFS!I95</f>
        <v>43.5</v>
      </c>
      <c r="J95" s="7">
        <f>TARIFS!J95</f>
        <v>36.25</v>
      </c>
      <c r="K95" s="7">
        <f>TARIFS!K95</f>
        <v>1015</v>
      </c>
      <c r="L95" s="7">
        <f>TARIFS!L95</f>
        <v>200</v>
      </c>
      <c r="M95" s="7" t="str">
        <f>TARIFS!M95</f>
        <v>TARIF</v>
      </c>
      <c r="N95" s="7" t="str">
        <f>TARIFS!N95</f>
        <v>Quantité indifférente</v>
      </c>
      <c r="O95" s="7" t="str">
        <f>TARIFS!O95</f>
        <v>PODOS</v>
      </c>
      <c r="P95" s="5">
        <f>IFERROR(INDEX('format voulu remise'!$A$1:$AAA$9999,MATCH($A95,'format voulu remise'!$A$1:$A$9999,0),MATCH($O95,'format voulu remise'!$A$1:$AAA$1,0)),"")</f>
        <v>100</v>
      </c>
      <c r="Q95" s="5">
        <f>IFERROR(INDEX('format tarif remisé voulu'!$A$1:$AAA$9999,MATCH($A95,'format tarif remisé voulu'!$A$1:$A$9999,0),MATCH($O95,'format tarif remisé voulu'!$A$1:$AAA$1,0)),"")</f>
        <v>0</v>
      </c>
    </row>
    <row r="96" spans="1:17">
      <c r="A96" s="7">
        <f>TARIFS!A96</f>
        <v>891</v>
      </c>
      <c r="B96" s="7" t="str">
        <f>TARIFS!B96</f>
        <v>06FLACS</v>
      </c>
      <c r="C96" s="7" t="str">
        <f>TARIFS!C96</f>
        <v>MASSALGUES 1L</v>
      </c>
      <c r="D96" s="7" t="str">
        <f>TARIFS!D96</f>
        <v>CREME</v>
      </c>
      <c r="E96" s="7" t="str">
        <f>TARIFS!E96</f>
        <v>1000ML</v>
      </c>
      <c r="F96" s="7">
        <f>TARIFS!F96</f>
        <v>0</v>
      </c>
      <c r="G96" s="7" t="str">
        <f>TARIFS!G96</f>
        <v>PHY NN</v>
      </c>
      <c r="H96" s="7">
        <f>TARIFS!H96</f>
        <v>20</v>
      </c>
      <c r="I96" s="7">
        <f>TARIFS!I96</f>
        <v>43.5</v>
      </c>
      <c r="J96" s="7">
        <f>TARIFS!J96</f>
        <v>36.25</v>
      </c>
      <c r="K96" s="7">
        <f>TARIFS!K96</f>
        <v>1015</v>
      </c>
      <c r="L96" s="7">
        <f>TARIFS!L96</f>
        <v>200</v>
      </c>
      <c r="M96" s="7" t="str">
        <f>TARIFS!M96</f>
        <v>TARIF</v>
      </c>
      <c r="N96" s="7" t="str">
        <f>TARIFS!N96</f>
        <v>Quantité indifférente</v>
      </c>
      <c r="O96" s="7" t="str">
        <f>TARIFS!O96</f>
        <v>VPC</v>
      </c>
      <c r="P96" s="5">
        <f>IFERROR(INDEX('format voulu remise'!$A$1:$AAA$9999,MATCH($A96,'format voulu remise'!$A$1:$A$9999,0),MATCH($O96,'format voulu remise'!$A$1:$AAA$1,0)),"")</f>
        <v>100</v>
      </c>
      <c r="Q96" s="5">
        <f>IFERROR(INDEX('format tarif remisé voulu'!$A$1:$AAA$9999,MATCH($A96,'format tarif remisé voulu'!$A$1:$A$9999,0),MATCH($O96,'format tarif remisé voulu'!$A$1:$AAA$1,0)),"")</f>
        <v>0</v>
      </c>
    </row>
    <row r="97" spans="1:17">
      <c r="A97" s="7">
        <f>TARIFS!A97</f>
        <v>891</v>
      </c>
      <c r="B97" s="7" t="str">
        <f>TARIFS!B97</f>
        <v>06FLACS</v>
      </c>
      <c r="C97" s="7" t="str">
        <f>TARIFS!C97</f>
        <v>MASSALGUES 1L</v>
      </c>
      <c r="D97" s="7" t="str">
        <f>TARIFS!D97</f>
        <v>CREME</v>
      </c>
      <c r="E97" s="7" t="str">
        <f>TARIFS!E97</f>
        <v>1000ML</v>
      </c>
      <c r="F97" s="7">
        <f>TARIFS!F97</f>
        <v>0</v>
      </c>
      <c r="G97" s="7" t="str">
        <f>TARIFS!G97</f>
        <v>PHY NN</v>
      </c>
      <c r="H97" s="7">
        <f>TARIFS!H97</f>
        <v>20</v>
      </c>
      <c r="I97" s="7">
        <f>TARIFS!I97</f>
        <v>43.5</v>
      </c>
      <c r="J97" s="7">
        <f>TARIFS!J97</f>
        <v>36.25</v>
      </c>
      <c r="K97" s="7">
        <f>TARIFS!K97</f>
        <v>1015</v>
      </c>
      <c r="L97" s="7">
        <f>TARIFS!L97</f>
        <v>200</v>
      </c>
      <c r="M97" s="7" t="str">
        <f>TARIFS!M97</f>
        <v>TARIF</v>
      </c>
      <c r="N97" s="7" t="str">
        <f>TARIFS!N97</f>
        <v>Quantité indifférente</v>
      </c>
      <c r="O97" s="7" t="str">
        <f>TARIFS!O97</f>
        <v>ESTH</v>
      </c>
      <c r="P97" s="5">
        <f>IFERROR(INDEX('format voulu remise'!$A$1:$AAA$9999,MATCH($A97,'format voulu remise'!$A$1:$A$9999,0),MATCH($O97,'format voulu remise'!$A$1:$AAA$1,0)),"")</f>
        <v>100</v>
      </c>
      <c r="Q97" s="5">
        <f>IFERROR(INDEX('format tarif remisé voulu'!$A$1:$AAA$9999,MATCH($A97,'format tarif remisé voulu'!$A$1:$A$9999,0),MATCH($O97,'format tarif remisé voulu'!$A$1:$AAA$1,0)),"")</f>
        <v>0</v>
      </c>
    </row>
    <row r="98" spans="1:17">
      <c r="A98" s="7">
        <f>TARIFS!A98</f>
        <v>891</v>
      </c>
      <c r="B98" s="7" t="str">
        <f>TARIFS!B98</f>
        <v>06FLACS</v>
      </c>
      <c r="C98" s="7" t="str">
        <f>TARIFS!C98</f>
        <v>MASSALGUES 1L</v>
      </c>
      <c r="D98" s="7" t="str">
        <f>TARIFS!D98</f>
        <v>CREME</v>
      </c>
      <c r="E98" s="7" t="str">
        <f>TARIFS!E98</f>
        <v>1000ML</v>
      </c>
      <c r="F98" s="7">
        <f>TARIFS!F98</f>
        <v>0</v>
      </c>
      <c r="G98" s="7" t="str">
        <f>TARIFS!G98</f>
        <v>PHY NN</v>
      </c>
      <c r="H98" s="7">
        <f>TARIFS!H98</f>
        <v>20</v>
      </c>
      <c r="I98" s="7">
        <f>TARIFS!I98</f>
        <v>43.5</v>
      </c>
      <c r="J98" s="7">
        <f>TARIFS!J98</f>
        <v>36.25</v>
      </c>
      <c r="K98" s="7">
        <f>TARIFS!K98</f>
        <v>1015</v>
      </c>
      <c r="L98" s="7">
        <f>TARIFS!L98</f>
        <v>200</v>
      </c>
      <c r="M98" s="7" t="str">
        <f>TARIFS!M98</f>
        <v>TARIF</v>
      </c>
      <c r="N98" s="7" t="str">
        <f>TARIFS!N98</f>
        <v>Quantité indifférente</v>
      </c>
      <c r="O98" s="7" t="str">
        <f>TARIFS!O98</f>
        <v>LABO</v>
      </c>
      <c r="P98" s="5">
        <f>IFERROR(INDEX('format voulu remise'!$A$1:$AAA$9999,MATCH($A98,'format voulu remise'!$A$1:$A$9999,0),MATCH($O98,'format voulu remise'!$A$1:$AAA$1,0)),"")</f>
        <v>100</v>
      </c>
      <c r="Q98" s="5">
        <f>IFERROR(INDEX('format tarif remisé voulu'!$A$1:$AAA$9999,MATCH($A98,'format tarif remisé voulu'!$A$1:$A$9999,0),MATCH($O98,'format tarif remisé voulu'!$A$1:$AAA$1,0)),"")</f>
        <v>0</v>
      </c>
    </row>
    <row r="99" spans="1:17">
      <c r="A99" s="7">
        <f>TARIFS!A99</f>
        <v>891</v>
      </c>
      <c r="B99" s="7" t="str">
        <f>TARIFS!B99</f>
        <v>06FLACS</v>
      </c>
      <c r="C99" s="7" t="str">
        <f>TARIFS!C99</f>
        <v>MASSALGUES 1L</v>
      </c>
      <c r="D99" s="7" t="str">
        <f>TARIFS!D99</f>
        <v>CREME</v>
      </c>
      <c r="E99" s="7" t="str">
        <f>TARIFS!E99</f>
        <v>1000ML</v>
      </c>
      <c r="F99" s="7">
        <f>TARIFS!F99</f>
        <v>0</v>
      </c>
      <c r="G99" s="7" t="str">
        <f>TARIFS!G99</f>
        <v>PHY NN</v>
      </c>
      <c r="H99" s="7">
        <f>TARIFS!H99</f>
        <v>20</v>
      </c>
      <c r="I99" s="7">
        <f>TARIFS!I99</f>
        <v>43.5</v>
      </c>
      <c r="J99" s="7">
        <f>TARIFS!J99</f>
        <v>36.25</v>
      </c>
      <c r="K99" s="7">
        <f>TARIFS!K99</f>
        <v>1015</v>
      </c>
      <c r="L99" s="7">
        <f>TARIFS!L99</f>
        <v>200</v>
      </c>
      <c r="M99" s="7" t="str">
        <f>TARIFS!M99</f>
        <v>TARIF</v>
      </c>
      <c r="N99" s="7" t="str">
        <f>TARIFS!N99</f>
        <v>Quantité indifférente</v>
      </c>
      <c r="O99" s="7" t="str">
        <f>TARIFS!O99</f>
        <v>DOCT</v>
      </c>
      <c r="P99" s="5">
        <f>IFERROR(INDEX('format voulu remise'!$A$1:$AAA$9999,MATCH($A99,'format voulu remise'!$A$1:$A$9999,0),MATCH($O99,'format voulu remise'!$A$1:$AAA$1,0)),"")</f>
        <v>100</v>
      </c>
      <c r="Q99" s="5">
        <f>IFERROR(INDEX('format tarif remisé voulu'!$A$1:$AAA$9999,MATCH($A99,'format tarif remisé voulu'!$A$1:$A$9999,0),MATCH($O99,'format tarif remisé voulu'!$A$1:$AAA$1,0)),"")</f>
        <v>0</v>
      </c>
    </row>
    <row r="100" spans="1:17">
      <c r="A100" s="7">
        <f>TARIFS!A100</f>
        <v>891</v>
      </c>
      <c r="B100" s="7" t="str">
        <f>TARIFS!B100</f>
        <v>06FLACS</v>
      </c>
      <c r="C100" s="7" t="str">
        <f>TARIFS!C100</f>
        <v>MASSALGUES 1L</v>
      </c>
      <c r="D100" s="7" t="str">
        <f>TARIFS!D100</f>
        <v>CREME</v>
      </c>
      <c r="E100" s="7" t="str">
        <f>TARIFS!E100</f>
        <v>1000ML</v>
      </c>
      <c r="F100" s="7">
        <f>TARIFS!F100</f>
        <v>0</v>
      </c>
      <c r="G100" s="7" t="str">
        <f>TARIFS!G100</f>
        <v>PHY NN</v>
      </c>
      <c r="H100" s="7">
        <f>TARIFS!H100</f>
        <v>20</v>
      </c>
      <c r="I100" s="7">
        <f>TARIFS!I100</f>
        <v>43.5</v>
      </c>
      <c r="J100" s="7">
        <f>TARIFS!J100</f>
        <v>36.25</v>
      </c>
      <c r="K100" s="7">
        <f>TARIFS!K100</f>
        <v>1015</v>
      </c>
      <c r="L100" s="7">
        <f>TARIFS!L100</f>
        <v>200</v>
      </c>
      <c r="M100" s="7" t="str">
        <f>TARIFS!M100</f>
        <v>TARIF</v>
      </c>
      <c r="N100" s="7" t="str">
        <f>TARIFS!N100</f>
        <v>Quantité indifférente</v>
      </c>
      <c r="O100" s="7" t="str">
        <f>TARIFS!O100</f>
        <v>PRO CHEV</v>
      </c>
      <c r="P100" s="5">
        <f>IFERROR(INDEX('format voulu remise'!$A$1:$AAA$9999,MATCH($A100,'format voulu remise'!$A$1:$A$9999,0),MATCH($O100,'format voulu remise'!$A$1:$AAA$1,0)),"")</f>
        <v>100</v>
      </c>
      <c r="Q100" s="5">
        <f>IFERROR(INDEX('format tarif remisé voulu'!$A$1:$AAA$9999,MATCH($A100,'format tarif remisé voulu'!$A$1:$A$9999,0),MATCH($O100,'format tarif remisé voulu'!$A$1:$AAA$1,0)),"")</f>
        <v>0</v>
      </c>
    </row>
    <row r="101" spans="1:17">
      <c r="A101" s="7">
        <f>TARIFS!A101</f>
        <v>891</v>
      </c>
      <c r="B101" s="7" t="str">
        <f>TARIFS!B101</f>
        <v>06FLACS</v>
      </c>
      <c r="C101" s="7" t="str">
        <f>TARIFS!C101</f>
        <v>MASSALGUES 1L</v>
      </c>
      <c r="D101" s="7" t="str">
        <f>TARIFS!D101</f>
        <v>CREME</v>
      </c>
      <c r="E101" s="7" t="str">
        <f>TARIFS!E101</f>
        <v>1000ML</v>
      </c>
      <c r="F101" s="7">
        <f>TARIFS!F101</f>
        <v>0</v>
      </c>
      <c r="G101" s="7" t="str">
        <f>TARIFS!G101</f>
        <v>PHY NN</v>
      </c>
      <c r="H101" s="7">
        <f>TARIFS!H101</f>
        <v>20</v>
      </c>
      <c r="I101" s="7">
        <f>TARIFS!I101</f>
        <v>43.5</v>
      </c>
      <c r="J101" s="7">
        <f>TARIFS!J101</f>
        <v>36.25</v>
      </c>
      <c r="K101" s="7">
        <f>TARIFS!K101</f>
        <v>1015</v>
      </c>
      <c r="L101" s="7">
        <f>TARIFS!L101</f>
        <v>200</v>
      </c>
      <c r="M101" s="7" t="str">
        <f>TARIFS!M101</f>
        <v>TARIF</v>
      </c>
      <c r="N101" s="7" t="str">
        <f>TARIFS!N101</f>
        <v>Quantité indifférente</v>
      </c>
      <c r="O101" s="7" t="str">
        <f>TARIFS!O101</f>
        <v>TRANS</v>
      </c>
      <c r="P101" s="5">
        <f>IFERROR(INDEX('format voulu remise'!$A$1:$AAA$9999,MATCH($A101,'format voulu remise'!$A$1:$A$9999,0),MATCH($O101,'format voulu remise'!$A$1:$AAA$1,0)),"")</f>
        <v>100</v>
      </c>
      <c r="Q101" s="5">
        <f>IFERROR(INDEX('format tarif remisé voulu'!$A$1:$AAA$9999,MATCH($A101,'format tarif remisé voulu'!$A$1:$A$9999,0),MATCH($O101,'format tarif remisé voulu'!$A$1:$AAA$1,0)),"")</f>
        <v>0</v>
      </c>
    </row>
    <row r="102" spans="1:17">
      <c r="A102" s="7">
        <f>TARIFS!A102</f>
        <v>891</v>
      </c>
      <c r="B102" s="7" t="str">
        <f>TARIFS!B102</f>
        <v>06FLACS</v>
      </c>
      <c r="C102" s="7" t="str">
        <f>TARIFS!C102</f>
        <v>MASSALGUES 1L</v>
      </c>
      <c r="D102" s="7" t="str">
        <f>TARIFS!D102</f>
        <v>CREME</v>
      </c>
      <c r="E102" s="7" t="str">
        <f>TARIFS!E102</f>
        <v>1000ML</v>
      </c>
      <c r="F102" s="7">
        <f>TARIFS!F102</f>
        <v>0</v>
      </c>
      <c r="G102" s="7" t="str">
        <f>TARIFS!G102</f>
        <v>PHY NN</v>
      </c>
      <c r="H102" s="7">
        <f>TARIFS!H102</f>
        <v>20</v>
      </c>
      <c r="I102" s="7">
        <f>TARIFS!I102</f>
        <v>43.5</v>
      </c>
      <c r="J102" s="7">
        <f>TARIFS!J102</f>
        <v>36.25</v>
      </c>
      <c r="K102" s="7">
        <f>TARIFS!K102</f>
        <v>1015</v>
      </c>
      <c r="L102" s="7">
        <f>TARIFS!L102</f>
        <v>200</v>
      </c>
      <c r="M102" s="7" t="str">
        <f>TARIFS!M102</f>
        <v>TARIF</v>
      </c>
      <c r="N102" s="7" t="str">
        <f>TARIFS!N102</f>
        <v>Quantité indifférente</v>
      </c>
      <c r="O102" s="7" t="str">
        <f>TARIFS!O102</f>
        <v>PHARMA</v>
      </c>
      <c r="P102" s="5">
        <f>IFERROR(INDEX('format voulu remise'!$A$1:$AAA$9999,MATCH($A102,'format voulu remise'!$A$1:$A$9999,0),MATCH($O102,'format voulu remise'!$A$1:$AAA$1,0)),"")</f>
        <v>100</v>
      </c>
      <c r="Q102" s="5">
        <f>IFERROR(INDEX('format tarif remisé voulu'!$A$1:$AAA$9999,MATCH($A102,'format tarif remisé voulu'!$A$1:$A$9999,0),MATCH($O102,'format tarif remisé voulu'!$A$1:$AAA$1,0)),"")</f>
        <v>0</v>
      </c>
    </row>
    <row r="103" spans="1:17">
      <c r="A103" s="7">
        <f>TARIFS!A103</f>
        <v>891</v>
      </c>
      <c r="B103" s="7" t="str">
        <f>TARIFS!B103</f>
        <v>06FLACS</v>
      </c>
      <c r="C103" s="7" t="str">
        <f>TARIFS!C103</f>
        <v>MASSALGUES 1L</v>
      </c>
      <c r="D103" s="7" t="str">
        <f>TARIFS!D103</f>
        <v>CREME</v>
      </c>
      <c r="E103" s="7" t="str">
        <f>TARIFS!E103</f>
        <v>1000ML</v>
      </c>
      <c r="F103" s="7">
        <f>TARIFS!F103</f>
        <v>0</v>
      </c>
      <c r="G103" s="7" t="str">
        <f>TARIFS!G103</f>
        <v>PHY NN</v>
      </c>
      <c r="H103" s="7">
        <f>TARIFS!H103</f>
        <v>20</v>
      </c>
      <c r="I103" s="7">
        <f>TARIFS!I103</f>
        <v>43.5</v>
      </c>
      <c r="J103" s="7">
        <f>TARIFS!J103</f>
        <v>36.25</v>
      </c>
      <c r="K103" s="7">
        <f>TARIFS!K103</f>
        <v>1015</v>
      </c>
      <c r="L103" s="7">
        <f>TARIFS!L103</f>
        <v>200</v>
      </c>
      <c r="M103" s="7" t="str">
        <f>TARIFS!M103</f>
        <v>TARIF</v>
      </c>
      <c r="N103" s="7" t="str">
        <f>TARIFS!N103</f>
        <v>Quantité indifférente</v>
      </c>
      <c r="O103" s="7" t="str">
        <f>TARIFS!O103</f>
        <v>AUTRE</v>
      </c>
      <c r="P103" s="5">
        <f>IFERROR(INDEX('format voulu remise'!$A$1:$AAA$9999,MATCH($A103,'format voulu remise'!$A$1:$A$9999,0),MATCH($O103,'format voulu remise'!$A$1:$AAA$1,0)),"")</f>
        <v>100</v>
      </c>
      <c r="Q103" s="5">
        <f>IFERROR(INDEX('format tarif remisé voulu'!$A$1:$AAA$9999,MATCH($A103,'format tarif remisé voulu'!$A$1:$A$9999,0),MATCH($O103,'format tarif remisé voulu'!$A$1:$AAA$1,0)),"")</f>
        <v>0</v>
      </c>
    </row>
    <row r="104" spans="1:17">
      <c r="A104" s="7">
        <f>TARIFS!A104</f>
        <v>891</v>
      </c>
      <c r="B104" s="7" t="str">
        <f>TARIFS!B104</f>
        <v>06FLACS</v>
      </c>
      <c r="C104" s="7" t="str">
        <f>TARIFS!C104</f>
        <v>MASSALGUES 1L</v>
      </c>
      <c r="D104" s="7" t="str">
        <f>TARIFS!D104</f>
        <v>CREME</v>
      </c>
      <c r="E104" s="7" t="str">
        <f>TARIFS!E104</f>
        <v>1000ML</v>
      </c>
      <c r="F104" s="7">
        <f>TARIFS!F104</f>
        <v>0</v>
      </c>
      <c r="G104" s="7" t="str">
        <f>TARIFS!G104</f>
        <v>PHY NN</v>
      </c>
      <c r="H104" s="7">
        <f>TARIFS!H104</f>
        <v>20</v>
      </c>
      <c r="I104" s="7">
        <f>TARIFS!I104</f>
        <v>43.5</v>
      </c>
      <c r="J104" s="7">
        <f>TARIFS!J104</f>
        <v>36.25</v>
      </c>
      <c r="K104" s="7">
        <f>TARIFS!K104</f>
        <v>1015</v>
      </c>
      <c r="L104" s="7">
        <f>TARIFS!L104</f>
        <v>200</v>
      </c>
      <c r="M104" s="7" t="str">
        <f>TARIFS!M104</f>
        <v>TARIF</v>
      </c>
      <c r="N104" s="7" t="str">
        <f>TARIFS!N104</f>
        <v>Quantité indifférente</v>
      </c>
      <c r="O104" s="7" t="str">
        <f>TARIFS!O104</f>
        <v>THERMES</v>
      </c>
      <c r="P104" s="5">
        <f>IFERROR(INDEX('format voulu remise'!$A$1:$AAA$9999,MATCH($A104,'format voulu remise'!$A$1:$A$9999,0),MATCH($O104,'format voulu remise'!$A$1:$AAA$1,0)),"")</f>
        <v>100</v>
      </c>
      <c r="Q104" s="5">
        <f>IFERROR(INDEX('format tarif remisé voulu'!$A$1:$AAA$9999,MATCH($A104,'format tarif remisé voulu'!$A$1:$A$9999,0),MATCH($O104,'format tarif remisé voulu'!$A$1:$AAA$1,0)),"")</f>
        <v>0</v>
      </c>
    </row>
    <row r="105" spans="1:17">
      <c r="A105" s="7">
        <f>TARIFS!A105</f>
        <v>891</v>
      </c>
      <c r="B105" s="7" t="str">
        <f>TARIFS!B105</f>
        <v>06FLACS</v>
      </c>
      <c r="C105" s="7" t="str">
        <f>TARIFS!C105</f>
        <v>MASSALGUES 1L</v>
      </c>
      <c r="D105" s="7" t="str">
        <f>TARIFS!D105</f>
        <v>CREME</v>
      </c>
      <c r="E105" s="7" t="str">
        <f>TARIFS!E105</f>
        <v>1000ML</v>
      </c>
      <c r="F105" s="7">
        <f>TARIFS!F105</f>
        <v>0</v>
      </c>
      <c r="G105" s="7" t="str">
        <f>TARIFS!G105</f>
        <v>PHY NN</v>
      </c>
      <c r="H105" s="7">
        <f>TARIFS!H105</f>
        <v>20</v>
      </c>
      <c r="I105" s="7">
        <f>TARIFS!I105</f>
        <v>43.5</v>
      </c>
      <c r="J105" s="7">
        <f>TARIFS!J105</f>
        <v>36.25</v>
      </c>
      <c r="K105" s="7">
        <f>TARIFS!K105</f>
        <v>1015</v>
      </c>
      <c r="L105" s="7">
        <f>TARIFS!L105</f>
        <v>200</v>
      </c>
      <c r="M105" s="7" t="str">
        <f>TARIFS!M105</f>
        <v>TARIF</v>
      </c>
      <c r="N105" s="7" t="str">
        <f>TARIFS!N105</f>
        <v>Quantité indifférente</v>
      </c>
      <c r="O105" s="7" t="str">
        <f>TARIFS!O105</f>
        <v>DREXCO</v>
      </c>
      <c r="P105" s="5">
        <f>IFERROR(INDEX('format voulu remise'!$A$1:$AAA$9999,MATCH($A105,'format voulu remise'!$A$1:$A$9999,0),MATCH($O105,'format voulu remise'!$A$1:$AAA$1,0)),"")</f>
        <v>100</v>
      </c>
      <c r="Q105" s="5">
        <f>IFERROR(INDEX('format tarif remisé voulu'!$A$1:$AAA$9999,MATCH($A105,'format tarif remisé voulu'!$A$1:$A$9999,0),MATCH($O105,'format tarif remisé voulu'!$A$1:$AAA$1,0)),"")</f>
        <v>0</v>
      </c>
    </row>
    <row r="106" spans="1:17">
      <c r="A106" s="7">
        <f>TARIFS!A106</f>
        <v>891</v>
      </c>
      <c r="B106" s="7" t="str">
        <f>TARIFS!B106</f>
        <v>06FLACS</v>
      </c>
      <c r="C106" s="7" t="str">
        <f>TARIFS!C106</f>
        <v>MASSALGUES 1L</v>
      </c>
      <c r="D106" s="7" t="str">
        <f>TARIFS!D106</f>
        <v>CREME</v>
      </c>
      <c r="E106" s="7" t="str">
        <f>TARIFS!E106</f>
        <v>1000ML</v>
      </c>
      <c r="F106" s="7">
        <f>TARIFS!F106</f>
        <v>0</v>
      </c>
      <c r="G106" s="7" t="str">
        <f>TARIFS!G106</f>
        <v>PHY NN</v>
      </c>
      <c r="H106" s="7">
        <f>TARIFS!H106</f>
        <v>20</v>
      </c>
      <c r="I106" s="7">
        <f>TARIFS!I106</f>
        <v>43.5</v>
      </c>
      <c r="J106" s="7">
        <f>TARIFS!J106</f>
        <v>36.25</v>
      </c>
      <c r="K106" s="7">
        <f>TARIFS!K106</f>
        <v>1015</v>
      </c>
      <c r="L106" s="7">
        <f>TARIFS!L106</f>
        <v>200</v>
      </c>
      <c r="M106" s="7" t="str">
        <f>TARIFS!M106</f>
        <v>TARIF</v>
      </c>
      <c r="N106" s="7" t="str">
        <f>TARIFS!N106</f>
        <v>Quantité indifférente</v>
      </c>
      <c r="O106" s="7" t="str">
        <f>TARIFS!O106</f>
        <v>ISE</v>
      </c>
      <c r="P106" s="5">
        <f>IFERROR(INDEX('format voulu remise'!$A$1:$AAA$9999,MATCH($A106,'format voulu remise'!$A$1:$A$9999,0),MATCH($O106,'format voulu remise'!$A$1:$AAA$1,0)),"")</f>
        <v>100</v>
      </c>
      <c r="Q106" s="5">
        <f>IFERROR(INDEX('format tarif remisé voulu'!$A$1:$AAA$9999,MATCH($A106,'format tarif remisé voulu'!$A$1:$A$9999,0),MATCH($O106,'format tarif remisé voulu'!$A$1:$AAA$1,0)),"")</f>
        <v>0</v>
      </c>
    </row>
    <row r="107" spans="1:17">
      <c r="A107" s="7">
        <f>TARIFS!A107</f>
        <v>891</v>
      </c>
      <c r="B107" s="7" t="str">
        <f>TARIFS!B107</f>
        <v>06FLACS</v>
      </c>
      <c r="C107" s="7" t="str">
        <f>TARIFS!C107</f>
        <v>MASSALGUES 1L</v>
      </c>
      <c r="D107" s="7" t="str">
        <f>TARIFS!D107</f>
        <v>CREME</v>
      </c>
      <c r="E107" s="7" t="str">
        <f>TARIFS!E107</f>
        <v>1000ML</v>
      </c>
      <c r="F107" s="7">
        <f>TARIFS!F107</f>
        <v>0</v>
      </c>
      <c r="G107" s="7" t="str">
        <f>TARIFS!G107</f>
        <v>PHY NN</v>
      </c>
      <c r="H107" s="7">
        <f>TARIFS!H107</f>
        <v>20</v>
      </c>
      <c r="I107" s="7">
        <f>TARIFS!I107</f>
        <v>43.5</v>
      </c>
      <c r="J107" s="7">
        <f>TARIFS!J107</f>
        <v>36.25</v>
      </c>
      <c r="K107" s="7">
        <f>TARIFS!K107</f>
        <v>1015</v>
      </c>
      <c r="L107" s="7">
        <f>TARIFS!L107</f>
        <v>200</v>
      </c>
      <c r="M107" s="7" t="str">
        <f>TARIFS!M107</f>
        <v>TARIF</v>
      </c>
      <c r="N107" s="7" t="str">
        <f>TARIFS!N107</f>
        <v>Quantité indifférente</v>
      </c>
      <c r="O107" s="7" t="str">
        <f>TARIFS!O107</f>
        <v>DOUCIRE</v>
      </c>
      <c r="P107" s="5">
        <f>IFERROR(INDEX('format voulu remise'!$A$1:$AAA$9999,MATCH($A107,'format voulu remise'!$A$1:$A$9999,0),MATCH($O107,'format voulu remise'!$A$1:$AAA$1,0)),"")</f>
        <v>100</v>
      </c>
      <c r="Q107" s="5">
        <f>IFERROR(INDEX('format tarif remisé voulu'!$A$1:$AAA$9999,MATCH($A107,'format tarif remisé voulu'!$A$1:$A$9999,0),MATCH($O107,'format tarif remisé voulu'!$A$1:$AAA$1,0)),"")</f>
        <v>0</v>
      </c>
    </row>
    <row r="108" spans="1:17">
      <c r="A108" s="7">
        <f>TARIFS!A108</f>
        <v>891</v>
      </c>
      <c r="B108" s="7" t="str">
        <f>TARIFS!B108</f>
        <v>06FLACS</v>
      </c>
      <c r="C108" s="7" t="str">
        <f>TARIFS!C108</f>
        <v>MASSALGUES 1L</v>
      </c>
      <c r="D108" s="7" t="str">
        <f>TARIFS!D108</f>
        <v>CREME</v>
      </c>
      <c r="E108" s="7" t="str">
        <f>TARIFS!E108</f>
        <v>1000ML</v>
      </c>
      <c r="F108" s="7">
        <f>TARIFS!F108</f>
        <v>0</v>
      </c>
      <c r="G108" s="7" t="str">
        <f>TARIFS!G108</f>
        <v>PHY NN</v>
      </c>
      <c r="H108" s="7">
        <f>TARIFS!H108</f>
        <v>20</v>
      </c>
      <c r="I108" s="7">
        <f>TARIFS!I108</f>
        <v>43.5</v>
      </c>
      <c r="J108" s="7">
        <f>TARIFS!J108</f>
        <v>36.25</v>
      </c>
      <c r="K108" s="7">
        <f>TARIFS!K108</f>
        <v>1015</v>
      </c>
      <c r="L108" s="7">
        <f>TARIFS!L108</f>
        <v>200</v>
      </c>
      <c r="M108" s="7" t="str">
        <f>TARIFS!M108</f>
        <v>TARIF</v>
      </c>
      <c r="N108" s="7" t="str">
        <f>TARIFS!N108</f>
        <v>Quantité indifférente</v>
      </c>
      <c r="O108" s="7" t="str">
        <f>TARIFS!O108</f>
        <v>KINEQUAN</v>
      </c>
      <c r="P108" s="5">
        <f>IFERROR(INDEX('format voulu remise'!$A$1:$AAA$9999,MATCH($A108,'format voulu remise'!$A$1:$A$9999,0),MATCH($O108,'format voulu remise'!$A$1:$AAA$1,0)),"")</f>
        <v>100</v>
      </c>
      <c r="Q108" s="5">
        <f>IFERROR(INDEX('format tarif remisé voulu'!$A$1:$AAA$9999,MATCH($A108,'format tarif remisé voulu'!$A$1:$A$9999,0),MATCH($O108,'format tarif remisé voulu'!$A$1:$AAA$1,0)),"")</f>
        <v>0</v>
      </c>
    </row>
    <row r="109" spans="1:17">
      <c r="A109" s="7">
        <f>TARIFS!A109</f>
        <v>891</v>
      </c>
      <c r="B109" s="7" t="str">
        <f>TARIFS!B109</f>
        <v>06FLACS</v>
      </c>
      <c r="C109" s="7" t="str">
        <f>TARIFS!C109</f>
        <v>MASSALGUES 1L</v>
      </c>
      <c r="D109" s="7" t="str">
        <f>TARIFS!D109</f>
        <v>CREME</v>
      </c>
      <c r="E109" s="7" t="str">
        <f>TARIFS!E109</f>
        <v>1000ML</v>
      </c>
      <c r="F109" s="7">
        <f>TARIFS!F109</f>
        <v>0</v>
      </c>
      <c r="G109" s="7" t="str">
        <f>TARIFS!G109</f>
        <v>PHY NN</v>
      </c>
      <c r="H109" s="7">
        <f>TARIFS!H109</f>
        <v>20</v>
      </c>
      <c r="I109" s="7">
        <f>TARIFS!I109</f>
        <v>43.5</v>
      </c>
      <c r="J109" s="7">
        <f>TARIFS!J109</f>
        <v>36.25</v>
      </c>
      <c r="K109" s="7">
        <f>TARIFS!K109</f>
        <v>1015</v>
      </c>
      <c r="L109" s="7">
        <f>TARIFS!L109</f>
        <v>200</v>
      </c>
      <c r="M109" s="7" t="str">
        <f>TARIFS!M109</f>
        <v>TARIF</v>
      </c>
      <c r="N109" s="7" t="str">
        <f>TARIFS!N109</f>
        <v>Quantité indifférente</v>
      </c>
      <c r="O109" s="7" t="str">
        <f>TARIFS!O109</f>
        <v>CLUB</v>
      </c>
      <c r="P109" s="5">
        <f>IFERROR(INDEX('format voulu remise'!$A$1:$AAA$9999,MATCH($A109,'format voulu remise'!$A$1:$A$9999,0),MATCH($O109,'format voulu remise'!$A$1:$AAA$1,0)),"")</f>
        <v>100</v>
      </c>
      <c r="Q109" s="5">
        <f>IFERROR(INDEX('format tarif remisé voulu'!$A$1:$AAA$9999,MATCH($A109,'format tarif remisé voulu'!$A$1:$A$9999,0),MATCH($O109,'format tarif remisé voulu'!$A$1:$AAA$1,0)),"")</f>
        <v>0</v>
      </c>
    </row>
    <row r="110" spans="1:17">
      <c r="A110" s="7">
        <f>TARIFS!A110</f>
        <v>891</v>
      </c>
      <c r="B110" s="7" t="str">
        <f>TARIFS!B110</f>
        <v>06FLACS</v>
      </c>
      <c r="C110" s="7" t="str">
        <f>TARIFS!C110</f>
        <v>MASSALGUES 1L</v>
      </c>
      <c r="D110" s="7" t="str">
        <f>TARIFS!D110</f>
        <v>CREME</v>
      </c>
      <c r="E110" s="7" t="str">
        <f>TARIFS!E110</f>
        <v>1000ML</v>
      </c>
      <c r="F110" s="7">
        <f>TARIFS!F110</f>
        <v>0</v>
      </c>
      <c r="G110" s="7" t="str">
        <f>TARIFS!G110</f>
        <v>PHY NN</v>
      </c>
      <c r="H110" s="7">
        <f>TARIFS!H110</f>
        <v>20</v>
      </c>
      <c r="I110" s="7">
        <f>TARIFS!I110</f>
        <v>43.5</v>
      </c>
      <c r="J110" s="7">
        <f>TARIFS!J110</f>
        <v>36.25</v>
      </c>
      <c r="K110" s="7">
        <f>TARIFS!K110</f>
        <v>1015</v>
      </c>
      <c r="L110" s="7">
        <f>TARIFS!L110</f>
        <v>200</v>
      </c>
      <c r="M110" s="7" t="str">
        <f>TARIFS!M110</f>
        <v>TARIF</v>
      </c>
      <c r="N110" s="7" t="str">
        <f>TARIFS!N110</f>
        <v>Quantité indifférente</v>
      </c>
      <c r="O110" s="7" t="str">
        <f>TARIFS!O110</f>
        <v>CENT EQ</v>
      </c>
      <c r="P110" s="5">
        <f>IFERROR(INDEX('format voulu remise'!$A$1:$AAA$9999,MATCH($A110,'format voulu remise'!$A$1:$A$9999,0),MATCH($O110,'format voulu remise'!$A$1:$AAA$1,0)),"")</f>
        <v>100</v>
      </c>
      <c r="Q110" s="5">
        <f>IFERROR(INDEX('format tarif remisé voulu'!$A$1:$AAA$9999,MATCH($A110,'format tarif remisé voulu'!$A$1:$A$9999,0),MATCH($O110,'format tarif remisé voulu'!$A$1:$AAA$1,0)),"")</f>
        <v>0</v>
      </c>
    </row>
    <row r="111" spans="1:17">
      <c r="A111" s="7">
        <f>TARIFS!A111</f>
        <v>891</v>
      </c>
      <c r="B111" s="7" t="str">
        <f>TARIFS!B111</f>
        <v>06FLACS</v>
      </c>
      <c r="C111" s="7" t="str">
        <f>TARIFS!C111</f>
        <v>MASSALGUES 1L</v>
      </c>
      <c r="D111" s="7" t="str">
        <f>TARIFS!D111</f>
        <v>CREME</v>
      </c>
      <c r="E111" s="7" t="str">
        <f>TARIFS!E111</f>
        <v>1000ML</v>
      </c>
      <c r="F111" s="7">
        <f>TARIFS!F111</f>
        <v>0</v>
      </c>
      <c r="G111" s="7" t="str">
        <f>TARIFS!G111</f>
        <v>PHY NN</v>
      </c>
      <c r="H111" s="7">
        <f>TARIFS!H111</f>
        <v>20</v>
      </c>
      <c r="I111" s="7">
        <f>TARIFS!I111</f>
        <v>43.5</v>
      </c>
      <c r="J111" s="7">
        <f>TARIFS!J111</f>
        <v>36.25</v>
      </c>
      <c r="K111" s="7">
        <f>TARIFS!K111</f>
        <v>1015</v>
      </c>
      <c r="L111" s="7">
        <f>TARIFS!L111</f>
        <v>200</v>
      </c>
      <c r="M111" s="7" t="str">
        <f>TARIFS!M111</f>
        <v>TARIF</v>
      </c>
      <c r="N111" s="7" t="str">
        <f>TARIFS!N111</f>
        <v>Quantité indifférente</v>
      </c>
      <c r="O111" s="7" t="str">
        <f>TARIFS!O111</f>
        <v>VETO</v>
      </c>
      <c r="P111" s="5">
        <f>IFERROR(INDEX('format voulu remise'!$A$1:$AAA$9999,MATCH($A111,'format voulu remise'!$A$1:$A$9999,0),MATCH($O111,'format voulu remise'!$A$1:$AAA$1,0)),"")</f>
        <v>100</v>
      </c>
      <c r="Q111" s="5">
        <f>IFERROR(INDEX('format tarif remisé voulu'!$A$1:$AAA$9999,MATCH($A111,'format tarif remisé voulu'!$A$1:$A$9999,0),MATCH($O111,'format tarif remisé voulu'!$A$1:$AAA$1,0)),"")</f>
        <v>0</v>
      </c>
    </row>
    <row r="112" spans="1:17">
      <c r="A112" s="7">
        <f>TARIFS!A112</f>
        <v>891</v>
      </c>
      <c r="B112" s="7" t="str">
        <f>TARIFS!B112</f>
        <v>06FLACS</v>
      </c>
      <c r="C112" s="7" t="str">
        <f>TARIFS!C112</f>
        <v>MASSALGUES 1L</v>
      </c>
      <c r="D112" s="7" t="str">
        <f>TARIFS!D112</f>
        <v>CREME</v>
      </c>
      <c r="E112" s="7" t="str">
        <f>TARIFS!E112</f>
        <v>1000ML</v>
      </c>
      <c r="F112" s="7">
        <f>TARIFS!F112</f>
        <v>0</v>
      </c>
      <c r="G112" s="7" t="str">
        <f>TARIFS!G112</f>
        <v>PHY NN</v>
      </c>
      <c r="H112" s="7">
        <f>TARIFS!H112</f>
        <v>20</v>
      </c>
      <c r="I112" s="7">
        <f>TARIFS!I112</f>
        <v>43.5</v>
      </c>
      <c r="J112" s="7">
        <f>TARIFS!J112</f>
        <v>36.25</v>
      </c>
      <c r="K112" s="7">
        <f>TARIFS!K112</f>
        <v>1015</v>
      </c>
      <c r="L112" s="7">
        <f>TARIFS!L112</f>
        <v>200</v>
      </c>
      <c r="M112" s="7" t="str">
        <f>TARIFS!M112</f>
        <v>TARIF</v>
      </c>
      <c r="N112" s="7" t="str">
        <f>TARIFS!N112</f>
        <v>Quantité indifférente</v>
      </c>
      <c r="O112" s="7" t="str">
        <f>TARIFS!O112</f>
        <v>ECURI</v>
      </c>
      <c r="P112" s="5">
        <f>IFERROR(INDEX('format voulu remise'!$A$1:$AAA$9999,MATCH($A112,'format voulu remise'!$A$1:$A$9999,0),MATCH($O112,'format voulu remise'!$A$1:$AAA$1,0)),"")</f>
        <v>100</v>
      </c>
      <c r="Q112" s="5">
        <f>IFERROR(INDEX('format tarif remisé voulu'!$A$1:$AAA$9999,MATCH($A112,'format tarif remisé voulu'!$A$1:$A$9999,0),MATCH($O112,'format tarif remisé voulu'!$A$1:$AAA$1,0)),"")</f>
        <v>0</v>
      </c>
    </row>
    <row r="113" spans="1:17">
      <c r="A113" s="7">
        <f>TARIFS!A113</f>
        <v>891</v>
      </c>
      <c r="B113" s="7" t="str">
        <f>TARIFS!B113</f>
        <v>06FLACS</v>
      </c>
      <c r="C113" s="7" t="str">
        <f>TARIFS!C113</f>
        <v>MASSALGUES 1L</v>
      </c>
      <c r="D113" s="7" t="str">
        <f>TARIFS!D113</f>
        <v>CREME</v>
      </c>
      <c r="E113" s="7" t="str">
        <f>TARIFS!E113</f>
        <v>1000ML</v>
      </c>
      <c r="F113" s="7">
        <f>TARIFS!F113</f>
        <v>0</v>
      </c>
      <c r="G113" s="7" t="str">
        <f>TARIFS!G113</f>
        <v>PHY NN</v>
      </c>
      <c r="H113" s="7">
        <f>TARIFS!H113</f>
        <v>20</v>
      </c>
      <c r="I113" s="7">
        <f>TARIFS!I113</f>
        <v>43.5</v>
      </c>
      <c r="J113" s="7">
        <f>TARIFS!J113</f>
        <v>36.25</v>
      </c>
      <c r="K113" s="7">
        <f>TARIFS!K113</f>
        <v>1015</v>
      </c>
      <c r="L113" s="7">
        <f>TARIFS!L113</f>
        <v>200</v>
      </c>
      <c r="M113" s="7" t="str">
        <f>TARIFS!M113</f>
        <v>TARIF</v>
      </c>
      <c r="N113" s="7" t="str">
        <f>TARIFS!N113</f>
        <v>Quantité indifférente</v>
      </c>
      <c r="O113" s="7" t="str">
        <f>TARIFS!O113</f>
        <v>SPORT</v>
      </c>
      <c r="P113" s="5">
        <f>IFERROR(INDEX('format voulu remise'!$A$1:$AAA$9999,MATCH($A113,'format voulu remise'!$A$1:$A$9999,0),MATCH($O113,'format voulu remise'!$A$1:$AAA$1,0)),"")</f>
        <v>100</v>
      </c>
      <c r="Q113" s="5">
        <f>IFERROR(INDEX('format tarif remisé voulu'!$A$1:$AAA$9999,MATCH($A113,'format tarif remisé voulu'!$A$1:$A$9999,0),MATCH($O113,'format tarif remisé voulu'!$A$1:$AAA$1,0)),"")</f>
        <v>0</v>
      </c>
    </row>
    <row r="114" spans="1:17">
      <c r="A114" s="7">
        <f>TARIFS!A114</f>
        <v>891</v>
      </c>
      <c r="B114" s="7" t="str">
        <f>TARIFS!B114</f>
        <v>06FLACS</v>
      </c>
      <c r="C114" s="7" t="str">
        <f>TARIFS!C114</f>
        <v>MASSALGUES 1L</v>
      </c>
      <c r="D114" s="7" t="str">
        <f>TARIFS!D114</f>
        <v>CREME</v>
      </c>
      <c r="E114" s="7" t="str">
        <f>TARIFS!E114</f>
        <v>1000ML</v>
      </c>
      <c r="F114" s="7">
        <f>TARIFS!F114</f>
        <v>0</v>
      </c>
      <c r="G114" s="7" t="str">
        <f>TARIFS!G114</f>
        <v>PHY NN</v>
      </c>
      <c r="H114" s="7">
        <f>TARIFS!H114</f>
        <v>20</v>
      </c>
      <c r="I114" s="7">
        <f>TARIFS!I114</f>
        <v>43.5</v>
      </c>
      <c r="J114" s="7">
        <f>TARIFS!J114</f>
        <v>36.25</v>
      </c>
      <c r="K114" s="7">
        <f>TARIFS!K114</f>
        <v>1015</v>
      </c>
      <c r="L114" s="7">
        <f>TARIFS!L114</f>
        <v>200</v>
      </c>
      <c r="M114" s="7" t="str">
        <f>TARIFS!M114</f>
        <v>TARIF</v>
      </c>
      <c r="N114" s="7" t="str">
        <f>TARIFS!N114</f>
        <v>Quantité indifférente</v>
      </c>
      <c r="O114" s="7" t="str">
        <f>TARIFS!O114</f>
        <v>SPORTI</v>
      </c>
      <c r="P114" s="5">
        <f>IFERROR(INDEX('format voulu remise'!$A$1:$AAA$9999,MATCH($A114,'format voulu remise'!$A$1:$A$9999,0),MATCH($O114,'format voulu remise'!$A$1:$AAA$1,0)),"")</f>
        <v>100</v>
      </c>
      <c r="Q114" s="5">
        <f>IFERROR(INDEX('format tarif remisé voulu'!$A$1:$AAA$9999,MATCH($A114,'format tarif remisé voulu'!$A$1:$A$9999,0),MATCH($O114,'format tarif remisé voulu'!$A$1:$AAA$1,0)),"")</f>
        <v>0</v>
      </c>
    </row>
    <row r="115" spans="1:17">
      <c r="A115" s="7">
        <f>TARIFS!A115</f>
        <v>891</v>
      </c>
      <c r="B115" s="7" t="str">
        <f>TARIFS!B115</f>
        <v>06FLACS</v>
      </c>
      <c r="C115" s="7" t="str">
        <f>TARIFS!C115</f>
        <v>MASSALGUES 1L</v>
      </c>
      <c r="D115" s="7" t="str">
        <f>TARIFS!D115</f>
        <v>CREME</v>
      </c>
      <c r="E115" s="7" t="str">
        <f>TARIFS!E115</f>
        <v>1000ML</v>
      </c>
      <c r="F115" s="7">
        <f>TARIFS!F115</f>
        <v>0</v>
      </c>
      <c r="G115" s="7" t="str">
        <f>TARIFS!G115</f>
        <v>PHY NN</v>
      </c>
      <c r="H115" s="7">
        <f>TARIFS!H115</f>
        <v>20</v>
      </c>
      <c r="I115" s="7">
        <f>TARIFS!I115</f>
        <v>43.5</v>
      </c>
      <c r="J115" s="7">
        <f>TARIFS!J115</f>
        <v>36.25</v>
      </c>
      <c r="K115" s="7">
        <f>TARIFS!K115</f>
        <v>1015</v>
      </c>
      <c r="L115" s="7">
        <f>TARIFS!L115</f>
        <v>200</v>
      </c>
      <c r="M115" s="7" t="str">
        <f>TARIFS!M115</f>
        <v>TARIF</v>
      </c>
      <c r="N115" s="7" t="str">
        <f>TARIFS!N115</f>
        <v>Quantité indifférente</v>
      </c>
      <c r="O115" s="7" t="str">
        <f>TARIFS!O115</f>
        <v>UNINK</v>
      </c>
      <c r="P115" s="5">
        <f>IFERROR(INDEX('format voulu remise'!$A$1:$AAA$9999,MATCH($A115,'format voulu remise'!$A$1:$A$9999,0),MATCH($O115,'format voulu remise'!$A$1:$AAA$1,0)),"")</f>
        <v>100</v>
      </c>
      <c r="Q115" s="5">
        <f>IFERROR(INDEX('format tarif remisé voulu'!$A$1:$AAA$9999,MATCH($A115,'format tarif remisé voulu'!$A$1:$A$9999,0),MATCH($O115,'format tarif remisé voulu'!$A$1:$AAA$1,0)),"")</f>
        <v>0</v>
      </c>
    </row>
    <row r="116" spans="1:17">
      <c r="A116" s="7">
        <f>TARIFS!A116</f>
        <v>891</v>
      </c>
      <c r="B116" s="7" t="str">
        <f>TARIFS!B116</f>
        <v>06FLACS</v>
      </c>
      <c r="C116" s="7" t="str">
        <f>TARIFS!C116</f>
        <v>MASSALGUES 1L</v>
      </c>
      <c r="D116" s="7" t="str">
        <f>TARIFS!D116</f>
        <v>CREME</v>
      </c>
      <c r="E116" s="7" t="str">
        <f>TARIFS!E116</f>
        <v>1000ML</v>
      </c>
      <c r="F116" s="7">
        <f>TARIFS!F116</f>
        <v>0</v>
      </c>
      <c r="G116" s="7" t="str">
        <f>TARIFS!G116</f>
        <v>PHY NN</v>
      </c>
      <c r="H116" s="7">
        <f>TARIFS!H116</f>
        <v>20</v>
      </c>
      <c r="I116" s="7">
        <f>TARIFS!I116</f>
        <v>43.5</v>
      </c>
      <c r="J116" s="7">
        <f>TARIFS!J116</f>
        <v>36.25</v>
      </c>
      <c r="K116" s="7">
        <f>TARIFS!K116</f>
        <v>1015</v>
      </c>
      <c r="L116" s="7">
        <f>TARIFS!L116</f>
        <v>200</v>
      </c>
      <c r="M116" s="7" t="str">
        <f>TARIFS!M116</f>
        <v>TARIF</v>
      </c>
      <c r="N116" s="7" t="str">
        <f>TARIFS!N116</f>
        <v>Quantité indifférente</v>
      </c>
      <c r="O116" s="7" t="str">
        <f>TARIFS!O116</f>
        <v>PODOHS</v>
      </c>
      <c r="P116" s="5">
        <f>IFERROR(INDEX('format voulu remise'!$A$1:$AAA$9999,MATCH($A116,'format voulu remise'!$A$1:$A$9999,0),MATCH($O116,'format voulu remise'!$A$1:$AAA$1,0)),"")</f>
        <v>100</v>
      </c>
      <c r="Q116" s="5">
        <f>IFERROR(INDEX('format tarif remisé voulu'!$A$1:$AAA$9999,MATCH($A116,'format tarif remisé voulu'!$A$1:$A$9999,0),MATCH($O116,'format tarif remisé voulu'!$A$1:$AAA$1,0)),"")</f>
        <v>0</v>
      </c>
    </row>
    <row r="117" spans="1:17">
      <c r="A117" s="7">
        <f>TARIFS!A117</f>
        <v>891</v>
      </c>
      <c r="B117" s="7" t="str">
        <f>TARIFS!B117</f>
        <v>06FLACS</v>
      </c>
      <c r="C117" s="7" t="str">
        <f>TARIFS!C117</f>
        <v>MASSALGUES 1L</v>
      </c>
      <c r="D117" s="7" t="str">
        <f>TARIFS!D117</f>
        <v>CREME</v>
      </c>
      <c r="E117" s="7" t="str">
        <f>TARIFS!E117</f>
        <v>1000ML</v>
      </c>
      <c r="F117" s="7">
        <f>TARIFS!F117</f>
        <v>0</v>
      </c>
      <c r="G117" s="7" t="str">
        <f>TARIFS!G117</f>
        <v>PHY NN</v>
      </c>
      <c r="H117" s="7">
        <f>TARIFS!H117</f>
        <v>20</v>
      </c>
      <c r="I117" s="7">
        <f>TARIFS!I117</f>
        <v>43.5</v>
      </c>
      <c r="J117" s="7">
        <f>TARIFS!J117</f>
        <v>36.25</v>
      </c>
      <c r="K117" s="7">
        <f>TARIFS!K117</f>
        <v>1015</v>
      </c>
      <c r="L117" s="7">
        <f>TARIFS!L117</f>
        <v>200</v>
      </c>
      <c r="M117" s="7" t="str">
        <f>TARIFS!M117</f>
        <v>TARIF</v>
      </c>
      <c r="N117" s="7" t="str">
        <f>TARIFS!N117</f>
        <v>Quantité indifférente</v>
      </c>
      <c r="O117" s="7" t="str">
        <f>TARIFS!O117</f>
        <v>SKINEXIA</v>
      </c>
      <c r="P117" s="5">
        <f>IFERROR(INDEX('format voulu remise'!$A$1:$AAA$9999,MATCH($A117,'format voulu remise'!$A$1:$A$9999,0),MATCH($O117,'format voulu remise'!$A$1:$AAA$1,0)),"")</f>
        <v>100</v>
      </c>
      <c r="Q117" s="5">
        <f>IFERROR(INDEX('format tarif remisé voulu'!$A$1:$AAA$9999,MATCH($A117,'format tarif remisé voulu'!$A$1:$A$9999,0),MATCH($O117,'format tarif remisé voulu'!$A$1:$AAA$1,0)),"")</f>
        <v>0</v>
      </c>
    </row>
    <row r="118" spans="1:17">
      <c r="A118" s="7">
        <f>TARIFS!A118</f>
        <v>891</v>
      </c>
      <c r="B118" s="7" t="str">
        <f>TARIFS!B118</f>
        <v>06FLACS</v>
      </c>
      <c r="C118" s="7" t="str">
        <f>TARIFS!C118</f>
        <v>MASSALGUES 1L</v>
      </c>
      <c r="D118" s="7" t="str">
        <f>TARIFS!D118</f>
        <v>CREME</v>
      </c>
      <c r="E118" s="7" t="str">
        <f>TARIFS!E118</f>
        <v>1000ML</v>
      </c>
      <c r="F118" s="7">
        <f>TARIFS!F118</f>
        <v>0</v>
      </c>
      <c r="G118" s="7" t="str">
        <f>TARIFS!G118</f>
        <v>PHY NN</v>
      </c>
      <c r="H118" s="7">
        <f>TARIFS!H118</f>
        <v>20</v>
      </c>
      <c r="I118" s="7">
        <f>TARIFS!I118</f>
        <v>43.5</v>
      </c>
      <c r="J118" s="7">
        <f>TARIFS!J118</f>
        <v>36.25</v>
      </c>
      <c r="K118" s="7">
        <f>TARIFS!K118</f>
        <v>1015</v>
      </c>
      <c r="L118" s="7">
        <f>TARIFS!L118</f>
        <v>200</v>
      </c>
      <c r="M118" s="7" t="str">
        <f>TARIFS!M118</f>
        <v>TARIF</v>
      </c>
      <c r="N118" s="7" t="str">
        <f>TARIFS!N118</f>
        <v>Quantité indifférente</v>
      </c>
      <c r="O118" s="7" t="str">
        <f>TARIFS!O118</f>
        <v>HOP</v>
      </c>
      <c r="P118" s="5">
        <f>IFERROR(INDEX('format voulu remise'!$A$1:$AAA$9999,MATCH($A118,'format voulu remise'!$A$1:$A$9999,0),MATCH($O118,'format voulu remise'!$A$1:$AAA$1,0)),"")</f>
        <v>100</v>
      </c>
      <c r="Q118" s="5">
        <f>IFERROR(INDEX('format tarif remisé voulu'!$A$1:$AAA$9999,MATCH($A118,'format tarif remisé voulu'!$A$1:$A$9999,0),MATCH($O118,'format tarif remisé voulu'!$A$1:$AAA$1,0)),"")</f>
        <v>0</v>
      </c>
    </row>
    <row r="119" spans="1:17">
      <c r="A119" s="7">
        <f>TARIFS!A119</f>
        <v>891</v>
      </c>
      <c r="B119" s="7" t="str">
        <f>TARIFS!B119</f>
        <v>06FLACS</v>
      </c>
      <c r="C119" s="7" t="str">
        <f>TARIFS!C119</f>
        <v>MASSALGUES 1L</v>
      </c>
      <c r="D119" s="7" t="str">
        <f>TARIFS!D119</f>
        <v>CREME</v>
      </c>
      <c r="E119" s="7" t="str">
        <f>TARIFS!E119</f>
        <v>1000ML</v>
      </c>
      <c r="F119" s="7">
        <f>TARIFS!F119</f>
        <v>0</v>
      </c>
      <c r="G119" s="7" t="str">
        <f>TARIFS!G119</f>
        <v>PHY NN</v>
      </c>
      <c r="H119" s="7">
        <f>TARIFS!H119</f>
        <v>20</v>
      </c>
      <c r="I119" s="7">
        <f>TARIFS!I119</f>
        <v>43.5</v>
      </c>
      <c r="J119" s="7">
        <f>TARIFS!J119</f>
        <v>36.25</v>
      </c>
      <c r="K119" s="7">
        <f>TARIFS!K119</f>
        <v>1015</v>
      </c>
      <c r="L119" s="7">
        <f>TARIFS!L119</f>
        <v>200</v>
      </c>
      <c r="M119" s="7" t="str">
        <f>TARIFS!M119</f>
        <v>TARIF</v>
      </c>
      <c r="N119" s="7" t="str">
        <f>TARIFS!N119</f>
        <v>Quantité indifférente</v>
      </c>
      <c r="O119" s="7" t="str">
        <f>TARIFS!O119</f>
        <v>VIVALTIS</v>
      </c>
      <c r="P119" s="5">
        <f>IFERROR(INDEX('format voulu remise'!$A$1:$AAA$9999,MATCH($A119,'format voulu remise'!$A$1:$A$9999,0),MATCH($O119,'format voulu remise'!$A$1:$AAA$1,0)),"")</f>
        <v>100</v>
      </c>
      <c r="Q119" s="5">
        <f>IFERROR(INDEX('format tarif remisé voulu'!$A$1:$AAA$9999,MATCH($A119,'format tarif remisé voulu'!$A$1:$A$9999,0),MATCH($O119,'format tarif remisé voulu'!$A$1:$AAA$1,0)),"")</f>
        <v>0</v>
      </c>
    </row>
    <row r="120" spans="1:17">
      <c r="A120" s="7">
        <f>TARIFS!A120</f>
        <v>891</v>
      </c>
      <c r="B120" s="7" t="str">
        <f>TARIFS!B120</f>
        <v>06FLACS</v>
      </c>
      <c r="C120" s="7" t="str">
        <f>TARIFS!C120</f>
        <v>MASSALGUES 1L</v>
      </c>
      <c r="D120" s="7" t="str">
        <f>TARIFS!D120</f>
        <v>CREME</v>
      </c>
      <c r="E120" s="7" t="str">
        <f>TARIFS!E120</f>
        <v>1000ML</v>
      </c>
      <c r="F120" s="7">
        <f>TARIFS!F120</f>
        <v>0</v>
      </c>
      <c r="G120" s="7" t="str">
        <f>TARIFS!G120</f>
        <v>PHY NN</v>
      </c>
      <c r="H120" s="7">
        <f>TARIFS!H120</f>
        <v>20</v>
      </c>
      <c r="I120" s="7">
        <f>TARIFS!I120</f>
        <v>43.5</v>
      </c>
      <c r="J120" s="7">
        <f>TARIFS!J120</f>
        <v>36.25</v>
      </c>
      <c r="K120" s="7">
        <f>TARIFS!K120</f>
        <v>1015</v>
      </c>
      <c r="L120" s="7">
        <f>TARIFS!L120</f>
        <v>200</v>
      </c>
      <c r="M120" s="7" t="str">
        <f>TARIFS!M120</f>
        <v>TARIF</v>
      </c>
      <c r="N120" s="7" t="str">
        <f>TARIFS!N120</f>
        <v>Quantité indifférente</v>
      </c>
      <c r="O120" s="7" t="str">
        <f>TARIFS!O120</f>
        <v>NATANT</v>
      </c>
      <c r="P120" s="5">
        <f>IFERROR(INDEX('format voulu remise'!$A$1:$AAA$9999,MATCH($A120,'format voulu remise'!$A$1:$A$9999,0),MATCH($O120,'format voulu remise'!$A$1:$AAA$1,0)),"")</f>
        <v>100</v>
      </c>
      <c r="Q120" s="5">
        <f>IFERROR(INDEX('format tarif remisé voulu'!$A$1:$AAA$9999,MATCH($A120,'format tarif remisé voulu'!$A$1:$A$9999,0),MATCH($O120,'format tarif remisé voulu'!$A$1:$AAA$1,0)),"")</f>
        <v>0</v>
      </c>
    </row>
    <row r="121" spans="1:17">
      <c r="A121" s="7">
        <f>TARIFS!A121</f>
        <v>891</v>
      </c>
      <c r="B121" s="7" t="str">
        <f>TARIFS!B121</f>
        <v>06FLACS</v>
      </c>
      <c r="C121" s="7" t="str">
        <f>TARIFS!C121</f>
        <v>MASSALGUES 1L</v>
      </c>
      <c r="D121" s="7" t="str">
        <f>TARIFS!D121</f>
        <v>CREME</v>
      </c>
      <c r="E121" s="7" t="str">
        <f>TARIFS!E121</f>
        <v>1000ML</v>
      </c>
      <c r="F121" s="7">
        <f>TARIFS!F121</f>
        <v>0</v>
      </c>
      <c r="G121" s="7" t="str">
        <f>TARIFS!G121</f>
        <v>PHY NN</v>
      </c>
      <c r="H121" s="7">
        <f>TARIFS!H121</f>
        <v>20</v>
      </c>
      <c r="I121" s="7">
        <f>TARIFS!I121</f>
        <v>43.5</v>
      </c>
      <c r="J121" s="7">
        <f>TARIFS!J121</f>
        <v>36.25</v>
      </c>
      <c r="K121" s="7">
        <f>TARIFS!K121</f>
        <v>1015</v>
      </c>
      <c r="L121" s="7">
        <f>TARIFS!L121</f>
        <v>200</v>
      </c>
      <c r="M121" s="7" t="str">
        <f>TARIFS!M121</f>
        <v>TARIF</v>
      </c>
      <c r="N121" s="7" t="str">
        <f>TARIFS!N121</f>
        <v>Quantité indifférente</v>
      </c>
      <c r="O121" s="7" t="str">
        <f>TARIFS!O121</f>
        <v>EUROTHER</v>
      </c>
      <c r="P121" s="5">
        <f>IFERROR(INDEX('format voulu remise'!$A$1:$AAA$9999,MATCH($A121,'format voulu remise'!$A$1:$A$9999,0),MATCH($O121,'format voulu remise'!$A$1:$AAA$1,0)),"")</f>
        <v>100</v>
      </c>
      <c r="Q121" s="5">
        <f>IFERROR(INDEX('format tarif remisé voulu'!$A$1:$AAA$9999,MATCH($A121,'format tarif remisé voulu'!$A$1:$A$9999,0),MATCH($O121,'format tarif remisé voulu'!$A$1:$AAA$1,0)),"")</f>
        <v>0</v>
      </c>
    </row>
    <row r="122" spans="1:17">
      <c r="A122" s="7">
        <f>TARIFS!A122</f>
        <v>891</v>
      </c>
      <c r="B122" s="7" t="str">
        <f>TARIFS!B122</f>
        <v>06FLACS</v>
      </c>
      <c r="C122" s="7" t="str">
        <f>TARIFS!C122</f>
        <v>MASSALGUES 1L</v>
      </c>
      <c r="D122" s="7" t="str">
        <f>TARIFS!D122</f>
        <v>CREME</v>
      </c>
      <c r="E122" s="7" t="str">
        <f>TARIFS!E122</f>
        <v>1000ML</v>
      </c>
      <c r="F122" s="7">
        <f>TARIFS!F122</f>
        <v>0</v>
      </c>
      <c r="G122" s="7" t="str">
        <f>TARIFS!G122</f>
        <v>PHY NN</v>
      </c>
      <c r="H122" s="7">
        <f>TARIFS!H122</f>
        <v>20</v>
      </c>
      <c r="I122" s="7">
        <f>TARIFS!I122</f>
        <v>43.5</v>
      </c>
      <c r="J122" s="7">
        <f>TARIFS!J122</f>
        <v>36.25</v>
      </c>
      <c r="K122" s="7">
        <f>TARIFS!K122</f>
        <v>1015</v>
      </c>
      <c r="L122" s="7">
        <f>TARIFS!L122</f>
        <v>200</v>
      </c>
      <c r="M122" s="7" t="str">
        <f>TARIFS!M122</f>
        <v>TARIF</v>
      </c>
      <c r="N122" s="7" t="str">
        <f>TARIFS!N122</f>
        <v>Quantité indifférente</v>
      </c>
      <c r="O122" s="7" t="str">
        <f>TARIFS!O122</f>
        <v>EPAD</v>
      </c>
      <c r="P122" s="5">
        <f>IFERROR(INDEX('format voulu remise'!$A$1:$AAA$9999,MATCH($A122,'format voulu remise'!$A$1:$A$9999,0),MATCH($O122,'format voulu remise'!$A$1:$AAA$1,0)),"")</f>
        <v>100</v>
      </c>
      <c r="Q122" s="5">
        <f>IFERROR(INDEX('format tarif remisé voulu'!$A$1:$AAA$9999,MATCH($A122,'format tarif remisé voulu'!$A$1:$A$9999,0),MATCH($O122,'format tarif remisé voulu'!$A$1:$AAA$1,0)),"")</f>
        <v>0</v>
      </c>
    </row>
    <row r="123" spans="1:17">
      <c r="A123" s="7">
        <f>TARIFS!A123</f>
        <v>891</v>
      </c>
      <c r="B123" s="7" t="str">
        <f>TARIFS!B123</f>
        <v>06FLACS</v>
      </c>
      <c r="C123" s="7" t="str">
        <f>TARIFS!C123</f>
        <v>MASSALGUES 1L</v>
      </c>
      <c r="D123" s="7" t="str">
        <f>TARIFS!D123</f>
        <v>CREME</v>
      </c>
      <c r="E123" s="7" t="str">
        <f>TARIFS!E123</f>
        <v>1000ML</v>
      </c>
      <c r="F123" s="7">
        <f>TARIFS!F123</f>
        <v>0</v>
      </c>
      <c r="G123" s="7" t="str">
        <f>TARIFS!G123</f>
        <v>PHY NN</v>
      </c>
      <c r="H123" s="7">
        <f>TARIFS!H123</f>
        <v>20</v>
      </c>
      <c r="I123" s="7">
        <f>TARIFS!I123</f>
        <v>43.5</v>
      </c>
      <c r="J123" s="7">
        <f>TARIFS!J123</f>
        <v>36.25</v>
      </c>
      <c r="K123" s="7">
        <f>TARIFS!K123</f>
        <v>1015</v>
      </c>
      <c r="L123" s="7">
        <f>TARIFS!L123</f>
        <v>200</v>
      </c>
      <c r="M123" s="7" t="str">
        <f>TARIFS!M123</f>
        <v>TARIF</v>
      </c>
      <c r="N123" s="7" t="str">
        <f>TARIFS!N123</f>
        <v>Quantité indifférente</v>
      </c>
      <c r="O123" s="7" t="str">
        <f>TARIFS!O123</f>
        <v>INF</v>
      </c>
      <c r="P123" s="5">
        <f>IFERROR(INDEX('format voulu remise'!$A$1:$AAA$9999,MATCH($A123,'format voulu remise'!$A$1:$A$9999,0),MATCH($O123,'format voulu remise'!$A$1:$AAA$1,0)),"")</f>
        <v>100</v>
      </c>
      <c r="Q123" s="5">
        <f>IFERROR(INDEX('format tarif remisé voulu'!$A$1:$AAA$9999,MATCH($A123,'format tarif remisé voulu'!$A$1:$A$9999,0),MATCH($O123,'format tarif remisé voulu'!$A$1:$AAA$1,0)),"")</f>
        <v>0</v>
      </c>
    </row>
    <row r="124" spans="1:17">
      <c r="A124" s="7">
        <f>TARIFS!A124</f>
        <v>891</v>
      </c>
      <c r="B124" s="7" t="str">
        <f>TARIFS!B124</f>
        <v>06FLACS</v>
      </c>
      <c r="C124" s="7" t="str">
        <f>TARIFS!C124</f>
        <v>MASSALGUES 1L</v>
      </c>
      <c r="D124" s="7" t="str">
        <f>TARIFS!D124</f>
        <v>CREME</v>
      </c>
      <c r="E124" s="7" t="str">
        <f>TARIFS!E124</f>
        <v>1000ML</v>
      </c>
      <c r="F124" s="7">
        <f>TARIFS!F124</f>
        <v>0</v>
      </c>
      <c r="G124" s="7" t="str">
        <f>TARIFS!G124</f>
        <v>PHY NN</v>
      </c>
      <c r="H124" s="7">
        <f>TARIFS!H124</f>
        <v>20</v>
      </c>
      <c r="I124" s="7">
        <f>TARIFS!I124</f>
        <v>43.5</v>
      </c>
      <c r="J124" s="7">
        <f>TARIFS!J124</f>
        <v>36.25</v>
      </c>
      <c r="K124" s="7">
        <f>TARIFS!K124</f>
        <v>1015</v>
      </c>
      <c r="L124" s="7">
        <f>TARIFS!L124</f>
        <v>200</v>
      </c>
      <c r="M124" s="7" t="str">
        <f>TARIFS!M124</f>
        <v>TARIF</v>
      </c>
      <c r="N124" s="7" t="str">
        <f>TARIFS!N124</f>
        <v>Quantité indifférente</v>
      </c>
      <c r="O124" s="7" t="str">
        <f>TARIFS!O124</f>
        <v>PHARMA+</v>
      </c>
      <c r="P124" s="5">
        <f>IFERROR(INDEX('format voulu remise'!$A$1:$AAA$9999,MATCH($A124,'format voulu remise'!$A$1:$A$9999,0),MATCH($O124,'format voulu remise'!$A$1:$AAA$1,0)),"")</f>
        <v>100</v>
      </c>
      <c r="Q124" s="5">
        <f>IFERROR(INDEX('format tarif remisé voulu'!$A$1:$AAA$9999,MATCH($A124,'format tarif remisé voulu'!$A$1:$A$9999,0),MATCH($O124,'format tarif remisé voulu'!$A$1:$AAA$1,0)),"")</f>
        <v>0</v>
      </c>
    </row>
    <row r="125" spans="1:17">
      <c r="A125" s="7">
        <f>TARIFS!A125</f>
        <v>891</v>
      </c>
      <c r="B125" s="7" t="str">
        <f>TARIFS!B125</f>
        <v>06FLACS</v>
      </c>
      <c r="C125" s="7" t="str">
        <f>TARIFS!C125</f>
        <v>MASSALGUES 1L</v>
      </c>
      <c r="D125" s="7" t="str">
        <f>TARIFS!D125</f>
        <v>CREME</v>
      </c>
      <c r="E125" s="7" t="str">
        <f>TARIFS!E125</f>
        <v>1000ML</v>
      </c>
      <c r="F125" s="7">
        <f>TARIFS!F125</f>
        <v>0</v>
      </c>
      <c r="G125" s="7" t="str">
        <f>TARIFS!G125</f>
        <v>PHY NN</v>
      </c>
      <c r="H125" s="7">
        <f>TARIFS!H125</f>
        <v>20</v>
      </c>
      <c r="I125" s="7">
        <f>TARIFS!I125</f>
        <v>43.5</v>
      </c>
      <c r="J125" s="7">
        <f>TARIFS!J125</f>
        <v>36.25</v>
      </c>
      <c r="K125" s="7">
        <f>TARIFS!K125</f>
        <v>1015</v>
      </c>
      <c r="L125" s="7">
        <f>TARIFS!L125</f>
        <v>200</v>
      </c>
      <c r="M125" s="7" t="str">
        <f>TARIFS!M125</f>
        <v>TARIF</v>
      </c>
      <c r="N125" s="7" t="str">
        <f>TARIFS!N125</f>
        <v>Quantité indifférente</v>
      </c>
      <c r="O125" s="7" t="str">
        <f>TARIFS!O125</f>
        <v>ENT</v>
      </c>
      <c r="P125" s="5">
        <f>IFERROR(INDEX('format voulu remise'!$A$1:$AAA$9999,MATCH($A125,'format voulu remise'!$A$1:$A$9999,0),MATCH($O125,'format voulu remise'!$A$1:$AAA$1,0)),"")</f>
        <v>100</v>
      </c>
      <c r="Q125" s="5">
        <f>IFERROR(INDEX('format tarif remisé voulu'!$A$1:$AAA$9999,MATCH($A125,'format tarif remisé voulu'!$A$1:$A$9999,0),MATCH($O125,'format tarif remisé voulu'!$A$1:$AAA$1,0)),"")</f>
        <v>0</v>
      </c>
    </row>
    <row r="126" spans="1:17">
      <c r="A126" s="7">
        <f>TARIFS!A126</f>
        <v>891</v>
      </c>
      <c r="B126" s="7" t="str">
        <f>TARIFS!B126</f>
        <v>06FLACS</v>
      </c>
      <c r="C126" s="7" t="str">
        <f>TARIFS!C126</f>
        <v>MASSALGUES 1L</v>
      </c>
      <c r="D126" s="7" t="str">
        <f>TARIFS!D126</f>
        <v>CREME</v>
      </c>
      <c r="E126" s="7" t="str">
        <f>TARIFS!E126</f>
        <v>1000ML</v>
      </c>
      <c r="F126" s="7">
        <f>TARIFS!F126</f>
        <v>0</v>
      </c>
      <c r="G126" s="7" t="str">
        <f>TARIFS!G126</f>
        <v>PHY NN</v>
      </c>
      <c r="H126" s="7">
        <f>TARIFS!H126</f>
        <v>20</v>
      </c>
      <c r="I126" s="7">
        <f>TARIFS!I126</f>
        <v>43.5</v>
      </c>
      <c r="J126" s="7">
        <f>TARIFS!J126</f>
        <v>36.25</v>
      </c>
      <c r="K126" s="7">
        <f>TARIFS!K126</f>
        <v>1015</v>
      </c>
      <c r="L126" s="7">
        <f>TARIFS!L126</f>
        <v>200</v>
      </c>
      <c r="M126" s="7" t="str">
        <f>TARIFS!M126</f>
        <v>TARIF</v>
      </c>
      <c r="N126" s="7" t="str">
        <f>TARIFS!N126</f>
        <v>Quantité indifférente</v>
      </c>
      <c r="O126" s="7" t="str">
        <f>TARIFS!O126</f>
        <v>COLLEC</v>
      </c>
      <c r="P126" s="5">
        <f>IFERROR(INDEX('format voulu remise'!$A$1:$AAA$9999,MATCH($A126,'format voulu remise'!$A$1:$A$9999,0),MATCH($O126,'format voulu remise'!$A$1:$AAA$1,0)),"")</f>
        <v>100</v>
      </c>
      <c r="Q126" s="5">
        <f>IFERROR(INDEX('format tarif remisé voulu'!$A$1:$AAA$9999,MATCH($A126,'format tarif remisé voulu'!$A$1:$A$9999,0),MATCH($O126,'format tarif remisé voulu'!$A$1:$AAA$1,0)),"")</f>
        <v>0</v>
      </c>
    </row>
    <row r="127" spans="1:17">
      <c r="A127" s="7">
        <f>TARIFS!A127</f>
        <v>891</v>
      </c>
      <c r="B127" s="7" t="str">
        <f>TARIFS!B127</f>
        <v>06FLACS</v>
      </c>
      <c r="C127" s="7" t="str">
        <f>TARIFS!C127</f>
        <v>MASSALGUES 1L</v>
      </c>
      <c r="D127" s="7" t="str">
        <f>TARIFS!D127</f>
        <v>CREME</v>
      </c>
      <c r="E127" s="7" t="str">
        <f>TARIFS!E127</f>
        <v>1000ML</v>
      </c>
      <c r="F127" s="7">
        <f>TARIFS!F127</f>
        <v>0</v>
      </c>
      <c r="G127" s="7" t="str">
        <f>TARIFS!G127</f>
        <v>PHY NN</v>
      </c>
      <c r="H127" s="7">
        <f>TARIFS!H127</f>
        <v>20</v>
      </c>
      <c r="I127" s="7">
        <f>TARIFS!I127</f>
        <v>43.5</v>
      </c>
      <c r="J127" s="7">
        <f>TARIFS!J127</f>
        <v>36.25</v>
      </c>
      <c r="K127" s="7">
        <f>TARIFS!K127</f>
        <v>1015</v>
      </c>
      <c r="L127" s="7">
        <f>TARIFS!L127</f>
        <v>200</v>
      </c>
      <c r="M127" s="7" t="str">
        <f>TARIFS!M127</f>
        <v>TARIF</v>
      </c>
      <c r="N127" s="7" t="str">
        <f>TARIFS!N127</f>
        <v>Quantité indifférente</v>
      </c>
      <c r="O127" s="7" t="str">
        <f>TARIFS!O127</f>
        <v>REV CHEV</v>
      </c>
      <c r="P127" s="5">
        <f>IFERROR(INDEX('format voulu remise'!$A$1:$AAA$9999,MATCH($A127,'format voulu remise'!$A$1:$A$9999,0),MATCH($O127,'format voulu remise'!$A$1:$AAA$1,0)),"")</f>
        <v>100</v>
      </c>
      <c r="Q127" s="5">
        <f>IFERROR(INDEX('format tarif remisé voulu'!$A$1:$AAA$9999,MATCH($A127,'format tarif remisé voulu'!$A$1:$A$9999,0),MATCH($O127,'format tarif remisé voulu'!$A$1:$AAA$1,0)),"")</f>
        <v>0</v>
      </c>
    </row>
    <row r="128" spans="1:17">
      <c r="A128" s="7">
        <f>TARIFS!A128</f>
        <v>891</v>
      </c>
      <c r="B128" s="7" t="str">
        <f>TARIFS!B128</f>
        <v>06FLACS</v>
      </c>
      <c r="C128" s="7" t="str">
        <f>TARIFS!C128</f>
        <v>MASSALGUES 1L</v>
      </c>
      <c r="D128" s="7" t="str">
        <f>TARIFS!D128</f>
        <v>CREME</v>
      </c>
      <c r="E128" s="7" t="str">
        <f>TARIFS!E128</f>
        <v>1000ML</v>
      </c>
      <c r="F128" s="7">
        <f>TARIFS!F128</f>
        <v>0</v>
      </c>
      <c r="G128" s="7" t="str">
        <f>TARIFS!G128</f>
        <v>PHY NN</v>
      </c>
      <c r="H128" s="7">
        <f>TARIFS!H128</f>
        <v>20</v>
      </c>
      <c r="I128" s="7">
        <f>TARIFS!I128</f>
        <v>43.5</v>
      </c>
      <c r="J128" s="7">
        <f>TARIFS!J128</f>
        <v>36.25</v>
      </c>
      <c r="K128" s="7">
        <f>TARIFS!K128</f>
        <v>1015</v>
      </c>
      <c r="L128" s="7">
        <f>TARIFS!L128</f>
        <v>200</v>
      </c>
      <c r="M128" s="7" t="str">
        <f>TARIFS!M128</f>
        <v>TARIF</v>
      </c>
      <c r="N128" s="7" t="str">
        <f>TARIFS!N128</f>
        <v>Quantité indifférente</v>
      </c>
      <c r="O128" s="7" t="str">
        <f>TARIFS!O128</f>
        <v>KINEPROM</v>
      </c>
      <c r="P128" s="5">
        <f>IFERROR(INDEX('format voulu remise'!$A$1:$AAA$9999,MATCH($A128,'format voulu remise'!$A$1:$A$9999,0),MATCH($O128,'format voulu remise'!$A$1:$AAA$1,0)),"")</f>
        <v>100</v>
      </c>
      <c r="Q128" s="5">
        <f>IFERROR(INDEX('format tarif remisé voulu'!$A$1:$AAA$9999,MATCH($A128,'format tarif remisé voulu'!$A$1:$A$9999,0),MATCH($O128,'format tarif remisé voulu'!$A$1:$AAA$1,0)),"")</f>
        <v>0</v>
      </c>
    </row>
    <row r="129" spans="1:17">
      <c r="A129" s="7">
        <f>TARIFS!A129</f>
        <v>891</v>
      </c>
      <c r="B129" s="7" t="str">
        <f>TARIFS!B129</f>
        <v>06FLACS</v>
      </c>
      <c r="C129" s="7" t="str">
        <f>TARIFS!C129</f>
        <v>MASSALGUES 1L</v>
      </c>
      <c r="D129" s="7" t="str">
        <f>TARIFS!D129</f>
        <v>CREME</v>
      </c>
      <c r="E129" s="7" t="str">
        <f>TARIFS!E129</f>
        <v>1000ML</v>
      </c>
      <c r="F129" s="7">
        <f>TARIFS!F129</f>
        <v>0</v>
      </c>
      <c r="G129" s="7" t="str">
        <f>TARIFS!G129</f>
        <v>PHY NN</v>
      </c>
      <c r="H129" s="7">
        <f>TARIFS!H129</f>
        <v>20</v>
      </c>
      <c r="I129" s="7">
        <f>TARIFS!I129</f>
        <v>43.5</v>
      </c>
      <c r="J129" s="7">
        <f>TARIFS!J129</f>
        <v>36.25</v>
      </c>
      <c r="K129" s="7">
        <f>TARIFS!K129</f>
        <v>1015</v>
      </c>
      <c r="L129" s="7">
        <f>TARIFS!L129</f>
        <v>200</v>
      </c>
      <c r="M129" s="7" t="str">
        <f>TARIFS!M129</f>
        <v>TARIF</v>
      </c>
      <c r="N129" s="7" t="str">
        <f>TARIFS!N129</f>
        <v>Quantité indifférente</v>
      </c>
      <c r="O129" s="7" t="str">
        <f>TARIFS!O129</f>
        <v>AGCOM</v>
      </c>
      <c r="P129" s="5">
        <f>IFERROR(INDEX('format voulu remise'!$A$1:$AAA$9999,MATCH($A129,'format voulu remise'!$A$1:$A$9999,0),MATCH($O129,'format voulu remise'!$A$1:$AAA$1,0)),"")</f>
        <v>100</v>
      </c>
      <c r="Q129" s="5">
        <f>IFERROR(INDEX('format tarif remisé voulu'!$A$1:$AAA$9999,MATCH($A129,'format tarif remisé voulu'!$A$1:$A$9999,0),MATCH($O129,'format tarif remisé voulu'!$A$1:$AAA$1,0)),"")</f>
        <v>0</v>
      </c>
    </row>
    <row r="130" spans="1:17">
      <c r="A130" s="7">
        <f>TARIFS!A130</f>
        <v>891</v>
      </c>
      <c r="B130" s="7" t="str">
        <f>TARIFS!B130</f>
        <v>06FLACS</v>
      </c>
      <c r="C130" s="7" t="str">
        <f>TARIFS!C130</f>
        <v>MASSALGUES 1L</v>
      </c>
      <c r="D130" s="7" t="str">
        <f>TARIFS!D130</f>
        <v>CREME</v>
      </c>
      <c r="E130" s="7" t="str">
        <f>TARIFS!E130</f>
        <v>1000ML</v>
      </c>
      <c r="F130" s="7">
        <f>TARIFS!F130</f>
        <v>0</v>
      </c>
      <c r="G130" s="7" t="str">
        <f>TARIFS!G130</f>
        <v>PHY NN</v>
      </c>
      <c r="H130" s="7">
        <f>TARIFS!H130</f>
        <v>20</v>
      </c>
      <c r="I130" s="7">
        <f>TARIFS!I130</f>
        <v>43.5</v>
      </c>
      <c r="J130" s="7">
        <f>TARIFS!J130</f>
        <v>36.25</v>
      </c>
      <c r="K130" s="7">
        <f>TARIFS!K130</f>
        <v>1015</v>
      </c>
      <c r="L130" s="7">
        <f>TARIFS!L130</f>
        <v>200</v>
      </c>
      <c r="M130" s="7" t="str">
        <f>TARIFS!M130</f>
        <v>TARIF</v>
      </c>
      <c r="N130" s="7" t="str">
        <f>TARIFS!N130</f>
        <v>Quantité indifférente</v>
      </c>
      <c r="O130" s="7" t="str">
        <f>TARIFS!O130</f>
        <v>MEDICONN</v>
      </c>
      <c r="P130" s="5">
        <f>IFERROR(INDEX('format voulu remise'!$A$1:$AAA$9999,MATCH($A130,'format voulu remise'!$A$1:$A$9999,0),MATCH($O130,'format voulu remise'!$A$1:$AAA$1,0)),"")</f>
        <v>100</v>
      </c>
      <c r="Q130" s="5">
        <f>IFERROR(INDEX('format tarif remisé voulu'!$A$1:$AAA$9999,MATCH($A130,'format tarif remisé voulu'!$A$1:$A$9999,0),MATCH($O130,'format tarif remisé voulu'!$A$1:$AAA$1,0)),"")</f>
        <v>0</v>
      </c>
    </row>
    <row r="131" spans="1:17">
      <c r="A131" s="7">
        <f>TARIFS!A131</f>
        <v>891</v>
      </c>
      <c r="B131" s="7" t="str">
        <f>TARIFS!B131</f>
        <v>06FLACS</v>
      </c>
      <c r="C131" s="7" t="str">
        <f>TARIFS!C131</f>
        <v>MASSALGUES 1L</v>
      </c>
      <c r="D131" s="7" t="str">
        <f>TARIFS!D131</f>
        <v>CREME</v>
      </c>
      <c r="E131" s="7" t="str">
        <f>TARIFS!E131</f>
        <v>1000ML</v>
      </c>
      <c r="F131" s="7">
        <f>TARIFS!F131</f>
        <v>0</v>
      </c>
      <c r="G131" s="7" t="str">
        <f>TARIFS!G131</f>
        <v>PHY NN</v>
      </c>
      <c r="H131" s="7">
        <f>TARIFS!H131</f>
        <v>20</v>
      </c>
      <c r="I131" s="7">
        <f>TARIFS!I131</f>
        <v>43.5</v>
      </c>
      <c r="J131" s="7">
        <f>TARIFS!J131</f>
        <v>36.25</v>
      </c>
      <c r="K131" s="7">
        <f>TARIFS!K131</f>
        <v>1015</v>
      </c>
      <c r="L131" s="7">
        <f>TARIFS!L131</f>
        <v>200</v>
      </c>
      <c r="M131" s="7" t="str">
        <f>TARIFS!M131</f>
        <v>TARIF</v>
      </c>
      <c r="N131" s="7" t="str">
        <f>TARIFS!N131</f>
        <v>Quantité indifférente</v>
      </c>
      <c r="O131" s="7" t="str">
        <f>TARIFS!O131</f>
        <v>SCOLAIRE</v>
      </c>
      <c r="P131" s="5">
        <f>IFERROR(INDEX('format voulu remise'!$A$1:$AAA$9999,MATCH($A131,'format voulu remise'!$A$1:$A$9999,0),MATCH($O131,'format voulu remise'!$A$1:$AAA$1,0)),"")</f>
        <v>100</v>
      </c>
      <c r="Q131" s="5">
        <f>IFERROR(INDEX('format tarif remisé voulu'!$A$1:$AAA$9999,MATCH($A131,'format tarif remisé voulu'!$A$1:$A$9999,0),MATCH($O131,'format tarif remisé voulu'!$A$1:$AAA$1,0)),"")</f>
        <v>0</v>
      </c>
    </row>
    <row r="132" spans="1:17">
      <c r="A132" s="7">
        <f>TARIFS!A132</f>
        <v>891</v>
      </c>
      <c r="B132" s="7" t="str">
        <f>TARIFS!B132</f>
        <v>06FLACS</v>
      </c>
      <c r="C132" s="7" t="str">
        <f>TARIFS!C132</f>
        <v>MASSALGUES 1L</v>
      </c>
      <c r="D132" s="7" t="str">
        <f>TARIFS!D132</f>
        <v>CREME</v>
      </c>
      <c r="E132" s="7" t="str">
        <f>TARIFS!E132</f>
        <v>1000ML</v>
      </c>
      <c r="F132" s="7">
        <f>TARIFS!F132</f>
        <v>0</v>
      </c>
      <c r="G132" s="7" t="str">
        <f>TARIFS!G132</f>
        <v>PHY NN</v>
      </c>
      <c r="H132" s="7">
        <f>TARIFS!H132</f>
        <v>20</v>
      </c>
      <c r="I132" s="7">
        <f>TARIFS!I132</f>
        <v>43.5</v>
      </c>
      <c r="J132" s="7">
        <f>TARIFS!J132</f>
        <v>36.25</v>
      </c>
      <c r="K132" s="7">
        <f>TARIFS!K132</f>
        <v>1015</v>
      </c>
      <c r="L132" s="7">
        <f>TARIFS!L132</f>
        <v>200</v>
      </c>
      <c r="M132" s="7" t="str">
        <f>TARIFS!M132</f>
        <v>TARIF</v>
      </c>
      <c r="N132" s="7" t="str">
        <f>TARIFS!N132</f>
        <v>Quantité indifférente</v>
      </c>
      <c r="O132" s="7" t="str">
        <f>TARIFS!O132</f>
        <v>ETIOP</v>
      </c>
      <c r="P132" s="5">
        <f>IFERROR(INDEX('format voulu remise'!$A$1:$AAA$9999,MATCH($A132,'format voulu remise'!$A$1:$A$9999,0),MATCH($O132,'format voulu remise'!$A$1:$AAA$1,0)),"")</f>
        <v>100</v>
      </c>
      <c r="Q132" s="5">
        <f>IFERROR(INDEX('format tarif remisé voulu'!$A$1:$AAA$9999,MATCH($A132,'format tarif remisé voulu'!$A$1:$A$9999,0),MATCH($O132,'format tarif remisé voulu'!$A$1:$AAA$1,0)),"")</f>
        <v>0</v>
      </c>
    </row>
    <row r="133" spans="1:17">
      <c r="A133" s="7">
        <f>TARIFS!A133</f>
        <v>891</v>
      </c>
      <c r="B133" s="7" t="str">
        <f>TARIFS!B133</f>
        <v>06FLACS</v>
      </c>
      <c r="C133" s="7" t="str">
        <f>TARIFS!C133</f>
        <v>MASSALGUES 1L</v>
      </c>
      <c r="D133" s="7" t="str">
        <f>TARIFS!D133</f>
        <v>CREME</v>
      </c>
      <c r="E133" s="7" t="str">
        <f>TARIFS!E133</f>
        <v>1000ML</v>
      </c>
      <c r="F133" s="7">
        <f>TARIFS!F133</f>
        <v>0</v>
      </c>
      <c r="G133" s="7" t="str">
        <f>TARIFS!G133</f>
        <v>PHY NN</v>
      </c>
      <c r="H133" s="7">
        <f>TARIFS!H133</f>
        <v>20</v>
      </c>
      <c r="I133" s="7">
        <f>TARIFS!I133</f>
        <v>43.5</v>
      </c>
      <c r="J133" s="7">
        <f>TARIFS!J133</f>
        <v>36.25</v>
      </c>
      <c r="K133" s="7">
        <f>TARIFS!K133</f>
        <v>1015</v>
      </c>
      <c r="L133" s="7">
        <f>TARIFS!L133</f>
        <v>200</v>
      </c>
      <c r="M133" s="7" t="str">
        <f>TARIFS!M133</f>
        <v>TARIF</v>
      </c>
      <c r="N133" s="7" t="str">
        <f>TARIFS!N133</f>
        <v>Quantité indifférente</v>
      </c>
      <c r="O133" s="7" t="str">
        <f>TARIFS!O133</f>
        <v>PARTEN</v>
      </c>
      <c r="P133" s="5">
        <f>IFERROR(INDEX('format voulu remise'!$A$1:$AAA$9999,MATCH($A133,'format voulu remise'!$A$1:$A$9999,0),MATCH($O133,'format voulu remise'!$A$1:$AAA$1,0)),"")</f>
        <v>100</v>
      </c>
      <c r="Q133" s="5">
        <f>IFERROR(INDEX('format tarif remisé voulu'!$A$1:$AAA$9999,MATCH($A133,'format tarif remisé voulu'!$A$1:$A$9999,0),MATCH($O133,'format tarif remisé voulu'!$A$1:$AAA$1,0)),"")</f>
        <v>0</v>
      </c>
    </row>
    <row r="134" spans="1:17">
      <c r="A134" s="7">
        <f>TARIFS!A134</f>
        <v>891</v>
      </c>
      <c r="B134" s="7" t="str">
        <f>TARIFS!B134</f>
        <v>06FLACS</v>
      </c>
      <c r="C134" s="7" t="str">
        <f>TARIFS!C134</f>
        <v>MASSALGUES 1L</v>
      </c>
      <c r="D134" s="7" t="str">
        <f>TARIFS!D134</f>
        <v>CREME</v>
      </c>
      <c r="E134" s="7" t="str">
        <f>TARIFS!E134</f>
        <v>1000ML</v>
      </c>
      <c r="F134" s="7">
        <f>TARIFS!F134</f>
        <v>0</v>
      </c>
      <c r="G134" s="7" t="str">
        <f>TARIFS!G134</f>
        <v>PHY NN</v>
      </c>
      <c r="H134" s="7">
        <f>TARIFS!H134</f>
        <v>20</v>
      </c>
      <c r="I134" s="7">
        <f>TARIFS!I134</f>
        <v>43.5</v>
      </c>
      <c r="J134" s="7">
        <f>TARIFS!J134</f>
        <v>36.25</v>
      </c>
      <c r="K134" s="7">
        <f>TARIFS!K134</f>
        <v>1015</v>
      </c>
      <c r="L134" s="7">
        <f>TARIFS!L134</f>
        <v>200</v>
      </c>
      <c r="M134" s="7" t="str">
        <f>TARIFS!M134</f>
        <v>TARIF</v>
      </c>
      <c r="N134" s="7" t="str">
        <f>TARIFS!N134</f>
        <v>Quantité indifférente</v>
      </c>
      <c r="O134" s="7" t="str">
        <f>TARIFS!O134</f>
        <v>ONG</v>
      </c>
      <c r="P134" s="5">
        <f>IFERROR(INDEX('format voulu remise'!$A$1:$AAA$9999,MATCH($A134,'format voulu remise'!$A$1:$A$9999,0),MATCH($O134,'format voulu remise'!$A$1:$AAA$1,0)),"")</f>
        <v>100</v>
      </c>
      <c r="Q134" s="5">
        <f>IFERROR(INDEX('format tarif remisé voulu'!$A$1:$AAA$9999,MATCH($A134,'format tarif remisé voulu'!$A$1:$A$9999,0),MATCH($O134,'format tarif remisé voulu'!$A$1:$AAA$1,0)),"")</f>
        <v>0</v>
      </c>
    </row>
    <row r="135" spans="1:17">
      <c r="A135" s="7">
        <f>TARIFS!A135</f>
        <v>891</v>
      </c>
      <c r="B135" s="7" t="str">
        <f>TARIFS!B135</f>
        <v>06FLACS</v>
      </c>
      <c r="C135" s="7" t="str">
        <f>TARIFS!C135</f>
        <v>MASSALGUES 1L</v>
      </c>
      <c r="D135" s="7" t="str">
        <f>TARIFS!D135</f>
        <v>CREME</v>
      </c>
      <c r="E135" s="7" t="str">
        <f>TARIFS!E135</f>
        <v>1000ML</v>
      </c>
      <c r="F135" s="7">
        <f>TARIFS!F135</f>
        <v>0</v>
      </c>
      <c r="G135" s="7" t="str">
        <f>TARIFS!G135</f>
        <v>PHY NN</v>
      </c>
      <c r="H135" s="7">
        <f>TARIFS!H135</f>
        <v>20</v>
      </c>
      <c r="I135" s="7">
        <f>TARIFS!I135</f>
        <v>43.5</v>
      </c>
      <c r="J135" s="7">
        <f>TARIFS!J135</f>
        <v>36.25</v>
      </c>
      <c r="K135" s="7">
        <f>TARIFS!K135</f>
        <v>1015</v>
      </c>
      <c r="L135" s="7">
        <f>TARIFS!L135</f>
        <v>200</v>
      </c>
      <c r="M135" s="7" t="str">
        <f>TARIFS!M135</f>
        <v>TARIF</v>
      </c>
      <c r="N135" s="7" t="str">
        <f>TARIFS!N135</f>
        <v>Quantité indifférente</v>
      </c>
      <c r="O135" s="7" t="str">
        <f>TARIFS!O135</f>
        <v>NORMOUT</v>
      </c>
      <c r="P135" s="5">
        <f>IFERROR(INDEX('format voulu remise'!$A$1:$AAA$9999,MATCH($A135,'format voulu remise'!$A$1:$A$9999,0),MATCH($O135,'format voulu remise'!$A$1:$AAA$1,0)),"")</f>
        <v>100</v>
      </c>
      <c r="Q135" s="5">
        <f>IFERROR(INDEX('format tarif remisé voulu'!$A$1:$AAA$9999,MATCH($A135,'format tarif remisé voulu'!$A$1:$A$9999,0),MATCH($O135,'format tarif remisé voulu'!$A$1:$AAA$1,0)),"")</f>
        <v>0</v>
      </c>
    </row>
    <row r="136" spans="1:17">
      <c r="A136" s="7">
        <f>TARIFS!A136</f>
        <v>891</v>
      </c>
      <c r="B136" s="7" t="str">
        <f>TARIFS!B136</f>
        <v>06FLACS</v>
      </c>
      <c r="C136" s="7" t="str">
        <f>TARIFS!C136</f>
        <v>MASSALGUES 1L</v>
      </c>
      <c r="D136" s="7" t="str">
        <f>TARIFS!D136</f>
        <v>CREME</v>
      </c>
      <c r="E136" s="7" t="str">
        <f>TARIFS!E136</f>
        <v>1000ML</v>
      </c>
      <c r="F136" s="7">
        <f>TARIFS!F136</f>
        <v>0</v>
      </c>
      <c r="G136" s="7" t="str">
        <f>TARIFS!G136</f>
        <v>PHY NN</v>
      </c>
      <c r="H136" s="7">
        <f>TARIFS!H136</f>
        <v>20</v>
      </c>
      <c r="I136" s="7">
        <f>TARIFS!I136</f>
        <v>43.5</v>
      </c>
      <c r="J136" s="7">
        <f>TARIFS!J136</f>
        <v>36.25</v>
      </c>
      <c r="K136" s="7">
        <f>TARIFS!K136</f>
        <v>1015</v>
      </c>
      <c r="L136" s="7">
        <f>TARIFS!L136</f>
        <v>200</v>
      </c>
      <c r="M136" s="7" t="str">
        <f>TARIFS!M136</f>
        <v>TARIF</v>
      </c>
      <c r="N136" s="7" t="str">
        <f>TARIFS!N136</f>
        <v>Quantité indifférente</v>
      </c>
      <c r="O136" s="7" t="str">
        <f>TARIFS!O136</f>
        <v>ANK</v>
      </c>
      <c r="P136" s="5">
        <f>IFERROR(INDEX('format voulu remise'!$A$1:$AAA$9999,MATCH($A136,'format voulu remise'!$A$1:$A$9999,0),MATCH($O136,'format voulu remise'!$A$1:$AAA$1,0)),"")</f>
        <v>100</v>
      </c>
      <c r="Q136" s="5">
        <f>IFERROR(INDEX('format tarif remisé voulu'!$A$1:$AAA$9999,MATCH($A136,'format tarif remisé voulu'!$A$1:$A$9999,0),MATCH($O136,'format tarif remisé voulu'!$A$1:$AAA$1,0)),"")</f>
        <v>0</v>
      </c>
    </row>
    <row r="137" spans="1:17">
      <c r="A137" s="7">
        <f>TARIFS!A137</f>
        <v>476</v>
      </c>
      <c r="B137" s="7" t="str">
        <f>TARIFS!B137</f>
        <v>06POT</v>
      </c>
      <c r="C137" s="7" t="str">
        <f>TARIFS!C137</f>
        <v>MASSALGUES 1L</v>
      </c>
      <c r="D137" s="7" t="str">
        <f>TARIFS!D137</f>
        <v>CREME</v>
      </c>
      <c r="E137" s="7" t="str">
        <f>TARIFS!E137</f>
        <v>1000ML</v>
      </c>
      <c r="F137" s="7">
        <f>TARIFS!F137</f>
        <v>0</v>
      </c>
      <c r="G137" s="7" t="str">
        <f>TARIFS!G137</f>
        <v>PHY NN</v>
      </c>
      <c r="H137" s="7">
        <f>TARIFS!H137</f>
        <v>20</v>
      </c>
      <c r="I137" s="7">
        <f>TARIFS!I137</f>
        <v>43.5</v>
      </c>
      <c r="J137" s="7">
        <f>TARIFS!J137</f>
        <v>36.25</v>
      </c>
      <c r="K137" s="7">
        <f>TARIFS!K137</f>
        <v>1000</v>
      </c>
      <c r="L137" s="7">
        <f>TARIFS!L137</f>
        <v>1000</v>
      </c>
      <c r="M137" s="7" t="str">
        <f>TARIFS!M137</f>
        <v>TARIF</v>
      </c>
      <c r="N137" s="7" t="str">
        <f>TARIFS!N137</f>
        <v>Quantité indifférente</v>
      </c>
      <c r="O137" s="7" t="str">
        <f>TARIFS!O137</f>
        <v>PART</v>
      </c>
      <c r="P137" s="5">
        <f>IFERROR(INDEX('format voulu remise'!$A$1:$AAA$9999,MATCH($A137,'format voulu remise'!$A$1:$A$9999,0),MATCH($O137,'format voulu remise'!$A$1:$AAA$1,0)),"")</f>
        <v>100</v>
      </c>
      <c r="Q137" s="5">
        <f>IFERROR(INDEX('format tarif remisé voulu'!$A$1:$AAA$9999,MATCH($A137,'format tarif remisé voulu'!$A$1:$A$9999,0),MATCH($O137,'format tarif remisé voulu'!$A$1:$AAA$1,0)),"")</f>
        <v>0</v>
      </c>
    </row>
    <row r="138" spans="1:17">
      <c r="A138" s="7">
        <f>TARIFS!A138</f>
        <v>476</v>
      </c>
      <c r="B138" s="7" t="str">
        <f>TARIFS!B138</f>
        <v>06POT</v>
      </c>
      <c r="C138" s="7" t="str">
        <f>TARIFS!C138</f>
        <v>MASSALGUES 1L</v>
      </c>
      <c r="D138" s="7" t="str">
        <f>TARIFS!D138</f>
        <v>CREME</v>
      </c>
      <c r="E138" s="7" t="str">
        <f>TARIFS!E138</f>
        <v>1000ML</v>
      </c>
      <c r="F138" s="7">
        <f>TARIFS!F138</f>
        <v>0</v>
      </c>
      <c r="G138" s="7" t="str">
        <f>TARIFS!G138</f>
        <v>PHY NN</v>
      </c>
      <c r="H138" s="7">
        <f>TARIFS!H138</f>
        <v>20</v>
      </c>
      <c r="I138" s="7">
        <f>TARIFS!I138</f>
        <v>43.5</v>
      </c>
      <c r="J138" s="7">
        <f>TARIFS!J138</f>
        <v>36.25</v>
      </c>
      <c r="K138" s="7">
        <f>TARIFS!K138</f>
        <v>1000</v>
      </c>
      <c r="L138" s="7">
        <f>TARIFS!L138</f>
        <v>1000</v>
      </c>
      <c r="M138" s="7" t="str">
        <f>TARIFS!M138</f>
        <v>TARIF</v>
      </c>
      <c r="N138" s="7" t="str">
        <f>TARIFS!N138</f>
        <v>Quantité indifférente</v>
      </c>
      <c r="O138" s="7" t="str">
        <f>TARIFS!O138</f>
        <v>KINS</v>
      </c>
      <c r="P138" s="5">
        <f>IFERROR(INDEX('format voulu remise'!$A$1:$AAA$9999,MATCH($A138,'format voulu remise'!$A$1:$A$9999,0),MATCH($O138,'format voulu remise'!$A$1:$AAA$1,0)),"")</f>
        <v>0</v>
      </c>
      <c r="Q138" s="5">
        <f>IFERROR(INDEX('format tarif remisé voulu'!$A$1:$AAA$9999,MATCH($A138,'format tarif remisé voulu'!$A$1:$A$9999,0),MATCH($O138,'format tarif remisé voulu'!$A$1:$AAA$1,0)),"")</f>
        <v>36.25</v>
      </c>
    </row>
    <row r="139" spans="1:17">
      <c r="A139" s="7">
        <f>TARIFS!A139</f>
        <v>476</v>
      </c>
      <c r="B139" s="7" t="str">
        <f>TARIFS!B139</f>
        <v>06POT</v>
      </c>
      <c r="C139" s="7" t="str">
        <f>TARIFS!C139</f>
        <v>MASSALGUES 1L</v>
      </c>
      <c r="D139" s="7" t="str">
        <f>TARIFS!D139</f>
        <v>CREME</v>
      </c>
      <c r="E139" s="7" t="str">
        <f>TARIFS!E139</f>
        <v>1000ML</v>
      </c>
      <c r="F139" s="7">
        <f>TARIFS!F139</f>
        <v>0</v>
      </c>
      <c r="G139" s="7" t="str">
        <f>TARIFS!G139</f>
        <v>PHY NN</v>
      </c>
      <c r="H139" s="7">
        <f>TARIFS!H139</f>
        <v>20</v>
      </c>
      <c r="I139" s="7">
        <f>TARIFS!I139</f>
        <v>43.5</v>
      </c>
      <c r="J139" s="7">
        <f>TARIFS!J139</f>
        <v>36.25</v>
      </c>
      <c r="K139" s="7">
        <f>TARIFS!K139</f>
        <v>1000</v>
      </c>
      <c r="L139" s="7">
        <f>TARIFS!L139</f>
        <v>1000</v>
      </c>
      <c r="M139" s="7" t="str">
        <f>TARIFS!M139</f>
        <v>TARIF</v>
      </c>
      <c r="N139" s="7" t="str">
        <f>TARIFS!N139</f>
        <v>Quantité indifférente</v>
      </c>
      <c r="O139" s="7" t="str">
        <f>TARIFS!O139</f>
        <v>REV</v>
      </c>
      <c r="P139" s="5">
        <f>IFERROR(INDEX('format voulu remise'!$A$1:$AAA$9999,MATCH($A139,'format voulu remise'!$A$1:$A$9999,0),MATCH($O139,'format voulu remise'!$A$1:$AAA$1,0)),"")</f>
        <v>50</v>
      </c>
      <c r="Q139" s="5">
        <f>IFERROR(INDEX('format tarif remisé voulu'!$A$1:$AAA$9999,MATCH($A139,'format tarif remisé voulu'!$A$1:$A$9999,0),MATCH($O139,'format tarif remisé voulu'!$A$1:$AAA$1,0)),"")</f>
        <v>18.125</v>
      </c>
    </row>
    <row r="140" spans="1:17">
      <c r="A140" s="7">
        <f>TARIFS!A140</f>
        <v>476</v>
      </c>
      <c r="B140" s="7" t="str">
        <f>TARIFS!B140</f>
        <v>06POT</v>
      </c>
      <c r="C140" s="7" t="str">
        <f>TARIFS!C140</f>
        <v>MASSALGUES 1L</v>
      </c>
      <c r="D140" s="7" t="str">
        <f>TARIFS!D140</f>
        <v>CREME</v>
      </c>
      <c r="E140" s="7" t="str">
        <f>TARIFS!E140</f>
        <v>1000ML</v>
      </c>
      <c r="F140" s="7">
        <f>TARIFS!F140</f>
        <v>0</v>
      </c>
      <c r="G140" s="7" t="str">
        <f>TARIFS!G140</f>
        <v>PHY NN</v>
      </c>
      <c r="H140" s="7">
        <f>TARIFS!H140</f>
        <v>20</v>
      </c>
      <c r="I140" s="7">
        <f>TARIFS!I140</f>
        <v>43.5</v>
      </c>
      <c r="J140" s="7">
        <f>TARIFS!J140</f>
        <v>36.25</v>
      </c>
      <c r="K140" s="7">
        <f>TARIFS!K140</f>
        <v>1000</v>
      </c>
      <c r="L140" s="7">
        <f>TARIFS!L140</f>
        <v>1000</v>
      </c>
      <c r="M140" s="7" t="str">
        <f>TARIFS!M140</f>
        <v>TARIF</v>
      </c>
      <c r="N140" s="7" t="str">
        <f>TARIFS!N140</f>
        <v>Quantité indifférente</v>
      </c>
      <c r="O140" s="7" t="str">
        <f>TARIFS!O140</f>
        <v>PODOS</v>
      </c>
      <c r="P140" s="5">
        <f>IFERROR(INDEX('format voulu remise'!$A$1:$AAA$9999,MATCH($A140,'format voulu remise'!$A$1:$A$9999,0),MATCH($O140,'format voulu remise'!$A$1:$AAA$1,0)),"")</f>
        <v>100</v>
      </c>
      <c r="Q140" s="5">
        <f>IFERROR(INDEX('format tarif remisé voulu'!$A$1:$AAA$9999,MATCH($A140,'format tarif remisé voulu'!$A$1:$A$9999,0),MATCH($O140,'format tarif remisé voulu'!$A$1:$AAA$1,0)),"")</f>
        <v>0</v>
      </c>
    </row>
    <row r="141" spans="1:17">
      <c r="A141" s="7">
        <f>TARIFS!A141</f>
        <v>476</v>
      </c>
      <c r="B141" s="7" t="str">
        <f>TARIFS!B141</f>
        <v>06POT</v>
      </c>
      <c r="C141" s="7" t="str">
        <f>TARIFS!C141</f>
        <v>MASSALGUES 1L</v>
      </c>
      <c r="D141" s="7" t="str">
        <f>TARIFS!D141</f>
        <v>CREME</v>
      </c>
      <c r="E141" s="7" t="str">
        <f>TARIFS!E141</f>
        <v>1000ML</v>
      </c>
      <c r="F141" s="7">
        <f>TARIFS!F141</f>
        <v>0</v>
      </c>
      <c r="G141" s="7" t="str">
        <f>TARIFS!G141</f>
        <v>PHY NN</v>
      </c>
      <c r="H141" s="7">
        <f>TARIFS!H141</f>
        <v>20</v>
      </c>
      <c r="I141" s="7">
        <f>TARIFS!I141</f>
        <v>43.5</v>
      </c>
      <c r="J141" s="7">
        <f>TARIFS!J141</f>
        <v>36.25</v>
      </c>
      <c r="K141" s="7">
        <f>TARIFS!K141</f>
        <v>1000</v>
      </c>
      <c r="L141" s="7">
        <f>TARIFS!L141</f>
        <v>1000</v>
      </c>
      <c r="M141" s="7" t="str">
        <f>TARIFS!M141</f>
        <v>TARIF</v>
      </c>
      <c r="N141" s="7" t="str">
        <f>TARIFS!N141</f>
        <v>Quantité indifférente</v>
      </c>
      <c r="O141" s="7" t="str">
        <f>TARIFS!O141</f>
        <v>VPC</v>
      </c>
      <c r="P141" s="5">
        <f>IFERROR(INDEX('format voulu remise'!$A$1:$AAA$9999,MATCH($A141,'format voulu remise'!$A$1:$A$9999,0),MATCH($O141,'format voulu remise'!$A$1:$AAA$1,0)),"")</f>
        <v>100</v>
      </c>
      <c r="Q141" s="5">
        <f>IFERROR(INDEX('format tarif remisé voulu'!$A$1:$AAA$9999,MATCH($A141,'format tarif remisé voulu'!$A$1:$A$9999,0),MATCH($O141,'format tarif remisé voulu'!$A$1:$AAA$1,0)),"")</f>
        <v>0</v>
      </c>
    </row>
    <row r="142" spans="1:17">
      <c r="A142" s="7">
        <f>TARIFS!A142</f>
        <v>476</v>
      </c>
      <c r="B142" s="7" t="str">
        <f>TARIFS!B142</f>
        <v>06POT</v>
      </c>
      <c r="C142" s="7" t="str">
        <f>TARIFS!C142</f>
        <v>MASSALGUES 1L</v>
      </c>
      <c r="D142" s="7" t="str">
        <f>TARIFS!D142</f>
        <v>CREME</v>
      </c>
      <c r="E142" s="7" t="str">
        <f>TARIFS!E142</f>
        <v>1000ML</v>
      </c>
      <c r="F142" s="7">
        <f>TARIFS!F142</f>
        <v>0</v>
      </c>
      <c r="G142" s="7" t="str">
        <f>TARIFS!G142</f>
        <v>PHY NN</v>
      </c>
      <c r="H142" s="7">
        <f>TARIFS!H142</f>
        <v>20</v>
      </c>
      <c r="I142" s="7">
        <f>TARIFS!I142</f>
        <v>43.5</v>
      </c>
      <c r="J142" s="7">
        <f>TARIFS!J142</f>
        <v>36.25</v>
      </c>
      <c r="K142" s="7">
        <f>TARIFS!K142</f>
        <v>1000</v>
      </c>
      <c r="L142" s="7">
        <f>TARIFS!L142</f>
        <v>1000</v>
      </c>
      <c r="M142" s="7" t="str">
        <f>TARIFS!M142</f>
        <v>TARIF</v>
      </c>
      <c r="N142" s="7" t="str">
        <f>TARIFS!N142</f>
        <v>Quantité indifférente</v>
      </c>
      <c r="O142" s="7" t="str">
        <f>TARIFS!O142</f>
        <v>ESTH</v>
      </c>
      <c r="P142" s="5">
        <f>IFERROR(INDEX('format voulu remise'!$A$1:$AAA$9999,MATCH($A142,'format voulu remise'!$A$1:$A$9999,0),MATCH($O142,'format voulu remise'!$A$1:$AAA$1,0)),"")</f>
        <v>100</v>
      </c>
      <c r="Q142" s="5">
        <f>IFERROR(INDEX('format tarif remisé voulu'!$A$1:$AAA$9999,MATCH($A142,'format tarif remisé voulu'!$A$1:$A$9999,0),MATCH($O142,'format tarif remisé voulu'!$A$1:$AAA$1,0)),"")</f>
        <v>0</v>
      </c>
    </row>
    <row r="143" spans="1:17">
      <c r="A143" s="7">
        <f>TARIFS!A143</f>
        <v>476</v>
      </c>
      <c r="B143" s="7" t="str">
        <f>TARIFS!B143</f>
        <v>06POT</v>
      </c>
      <c r="C143" s="7" t="str">
        <f>TARIFS!C143</f>
        <v>MASSALGUES 1L</v>
      </c>
      <c r="D143" s="7" t="str">
        <f>TARIFS!D143</f>
        <v>CREME</v>
      </c>
      <c r="E143" s="7" t="str">
        <f>TARIFS!E143</f>
        <v>1000ML</v>
      </c>
      <c r="F143" s="7">
        <f>TARIFS!F143</f>
        <v>0</v>
      </c>
      <c r="G143" s="7" t="str">
        <f>TARIFS!G143</f>
        <v>PHY NN</v>
      </c>
      <c r="H143" s="7">
        <f>TARIFS!H143</f>
        <v>20</v>
      </c>
      <c r="I143" s="7">
        <f>TARIFS!I143</f>
        <v>43.5</v>
      </c>
      <c r="J143" s="7">
        <f>TARIFS!J143</f>
        <v>36.25</v>
      </c>
      <c r="K143" s="7">
        <f>TARIFS!K143</f>
        <v>1000</v>
      </c>
      <c r="L143" s="7">
        <f>TARIFS!L143</f>
        <v>1000</v>
      </c>
      <c r="M143" s="7" t="str">
        <f>TARIFS!M143</f>
        <v>TARIF</v>
      </c>
      <c r="N143" s="7" t="str">
        <f>TARIFS!N143</f>
        <v>Quantité indifférente</v>
      </c>
      <c r="O143" s="7" t="str">
        <f>TARIFS!O143</f>
        <v>LABO</v>
      </c>
      <c r="P143" s="5">
        <f>IFERROR(INDEX('format voulu remise'!$A$1:$AAA$9999,MATCH($A143,'format voulu remise'!$A$1:$A$9999,0),MATCH($O143,'format voulu remise'!$A$1:$AAA$1,0)),"")</f>
        <v>100</v>
      </c>
      <c r="Q143" s="5">
        <f>IFERROR(INDEX('format tarif remisé voulu'!$A$1:$AAA$9999,MATCH($A143,'format tarif remisé voulu'!$A$1:$A$9999,0),MATCH($O143,'format tarif remisé voulu'!$A$1:$AAA$1,0)),"")</f>
        <v>0</v>
      </c>
    </row>
    <row r="144" spans="1:17">
      <c r="A144" s="7">
        <f>TARIFS!A144</f>
        <v>476</v>
      </c>
      <c r="B144" s="7" t="str">
        <f>TARIFS!B144</f>
        <v>06POT</v>
      </c>
      <c r="C144" s="7" t="str">
        <f>TARIFS!C144</f>
        <v>MASSALGUES 1L</v>
      </c>
      <c r="D144" s="7" t="str">
        <f>TARIFS!D144</f>
        <v>CREME</v>
      </c>
      <c r="E144" s="7" t="str">
        <f>TARIFS!E144</f>
        <v>1000ML</v>
      </c>
      <c r="F144" s="7">
        <f>TARIFS!F144</f>
        <v>0</v>
      </c>
      <c r="G144" s="7" t="str">
        <f>TARIFS!G144</f>
        <v>PHY NN</v>
      </c>
      <c r="H144" s="7">
        <f>TARIFS!H144</f>
        <v>20</v>
      </c>
      <c r="I144" s="7">
        <f>TARIFS!I144</f>
        <v>43.5</v>
      </c>
      <c r="J144" s="7">
        <f>TARIFS!J144</f>
        <v>36.25</v>
      </c>
      <c r="K144" s="7">
        <f>TARIFS!K144</f>
        <v>1000</v>
      </c>
      <c r="L144" s="7">
        <f>TARIFS!L144</f>
        <v>1000</v>
      </c>
      <c r="M144" s="7" t="str">
        <f>TARIFS!M144</f>
        <v>TARIF</v>
      </c>
      <c r="N144" s="7" t="str">
        <f>TARIFS!N144</f>
        <v>Quantité indifférente</v>
      </c>
      <c r="O144" s="7" t="str">
        <f>TARIFS!O144</f>
        <v>DOCT</v>
      </c>
      <c r="P144" s="5">
        <f>IFERROR(INDEX('format voulu remise'!$A$1:$AAA$9999,MATCH($A144,'format voulu remise'!$A$1:$A$9999,0),MATCH($O144,'format voulu remise'!$A$1:$AAA$1,0)),"")</f>
        <v>100</v>
      </c>
      <c r="Q144" s="5">
        <f>IFERROR(INDEX('format tarif remisé voulu'!$A$1:$AAA$9999,MATCH($A144,'format tarif remisé voulu'!$A$1:$A$9999,0),MATCH($O144,'format tarif remisé voulu'!$A$1:$AAA$1,0)),"")</f>
        <v>0</v>
      </c>
    </row>
    <row r="145" spans="1:17">
      <c r="A145" s="7">
        <f>TARIFS!A145</f>
        <v>476</v>
      </c>
      <c r="B145" s="7" t="str">
        <f>TARIFS!B145</f>
        <v>06POT</v>
      </c>
      <c r="C145" s="7" t="str">
        <f>TARIFS!C145</f>
        <v>MASSALGUES 1L</v>
      </c>
      <c r="D145" s="7" t="str">
        <f>TARIFS!D145</f>
        <v>CREME</v>
      </c>
      <c r="E145" s="7" t="str">
        <f>TARIFS!E145</f>
        <v>1000ML</v>
      </c>
      <c r="F145" s="7">
        <f>TARIFS!F145</f>
        <v>0</v>
      </c>
      <c r="G145" s="7" t="str">
        <f>TARIFS!G145</f>
        <v>PHY NN</v>
      </c>
      <c r="H145" s="7">
        <f>TARIFS!H145</f>
        <v>20</v>
      </c>
      <c r="I145" s="7">
        <f>TARIFS!I145</f>
        <v>43.5</v>
      </c>
      <c r="J145" s="7">
        <f>TARIFS!J145</f>
        <v>36.25</v>
      </c>
      <c r="K145" s="7">
        <f>TARIFS!K145</f>
        <v>1000</v>
      </c>
      <c r="L145" s="7">
        <f>TARIFS!L145</f>
        <v>1000</v>
      </c>
      <c r="M145" s="7" t="str">
        <f>TARIFS!M145</f>
        <v>TARIF</v>
      </c>
      <c r="N145" s="7" t="str">
        <f>TARIFS!N145</f>
        <v>Quantité indifférente</v>
      </c>
      <c r="O145" s="7" t="str">
        <f>TARIFS!O145</f>
        <v>PRO CHEV</v>
      </c>
      <c r="P145" s="5">
        <f>IFERROR(INDEX('format voulu remise'!$A$1:$AAA$9999,MATCH($A145,'format voulu remise'!$A$1:$A$9999,0),MATCH($O145,'format voulu remise'!$A$1:$AAA$1,0)),"")</f>
        <v>100</v>
      </c>
      <c r="Q145" s="5">
        <f>IFERROR(INDEX('format tarif remisé voulu'!$A$1:$AAA$9999,MATCH($A145,'format tarif remisé voulu'!$A$1:$A$9999,0),MATCH($O145,'format tarif remisé voulu'!$A$1:$AAA$1,0)),"")</f>
        <v>0</v>
      </c>
    </row>
    <row r="146" spans="1:17">
      <c r="A146" s="7">
        <f>TARIFS!A146</f>
        <v>476</v>
      </c>
      <c r="B146" s="7" t="str">
        <f>TARIFS!B146</f>
        <v>06POT</v>
      </c>
      <c r="C146" s="7" t="str">
        <f>TARIFS!C146</f>
        <v>MASSALGUES 1L</v>
      </c>
      <c r="D146" s="7" t="str">
        <f>TARIFS!D146</f>
        <v>CREME</v>
      </c>
      <c r="E146" s="7" t="str">
        <f>TARIFS!E146</f>
        <v>1000ML</v>
      </c>
      <c r="F146" s="7">
        <f>TARIFS!F146</f>
        <v>0</v>
      </c>
      <c r="G146" s="7" t="str">
        <f>TARIFS!G146</f>
        <v>PHY NN</v>
      </c>
      <c r="H146" s="7">
        <f>TARIFS!H146</f>
        <v>20</v>
      </c>
      <c r="I146" s="7">
        <f>TARIFS!I146</f>
        <v>43.5</v>
      </c>
      <c r="J146" s="7">
        <f>TARIFS!J146</f>
        <v>36.25</v>
      </c>
      <c r="K146" s="7">
        <f>TARIFS!K146</f>
        <v>1000</v>
      </c>
      <c r="L146" s="7">
        <f>TARIFS!L146</f>
        <v>1000</v>
      </c>
      <c r="M146" s="7" t="str">
        <f>TARIFS!M146</f>
        <v>TARIF</v>
      </c>
      <c r="N146" s="7" t="str">
        <f>TARIFS!N146</f>
        <v>Quantité indifférente</v>
      </c>
      <c r="O146" s="7" t="str">
        <f>TARIFS!O146</f>
        <v>TRANS</v>
      </c>
      <c r="P146" s="5">
        <f>IFERROR(INDEX('format voulu remise'!$A$1:$AAA$9999,MATCH($A146,'format voulu remise'!$A$1:$A$9999,0),MATCH($O146,'format voulu remise'!$A$1:$AAA$1,0)),"")</f>
        <v>100</v>
      </c>
      <c r="Q146" s="5">
        <f>IFERROR(INDEX('format tarif remisé voulu'!$A$1:$AAA$9999,MATCH($A146,'format tarif remisé voulu'!$A$1:$A$9999,0),MATCH($O146,'format tarif remisé voulu'!$A$1:$AAA$1,0)),"")</f>
        <v>0</v>
      </c>
    </row>
    <row r="147" spans="1:17">
      <c r="A147" s="7">
        <f>TARIFS!A147</f>
        <v>476</v>
      </c>
      <c r="B147" s="7" t="str">
        <f>TARIFS!B147</f>
        <v>06POT</v>
      </c>
      <c r="C147" s="7" t="str">
        <f>TARIFS!C147</f>
        <v>MASSALGUES 1L</v>
      </c>
      <c r="D147" s="7" t="str">
        <f>TARIFS!D147</f>
        <v>CREME</v>
      </c>
      <c r="E147" s="7" t="str">
        <f>TARIFS!E147</f>
        <v>1000ML</v>
      </c>
      <c r="F147" s="7">
        <f>TARIFS!F147</f>
        <v>0</v>
      </c>
      <c r="G147" s="7" t="str">
        <f>TARIFS!G147</f>
        <v>PHY NN</v>
      </c>
      <c r="H147" s="7">
        <f>TARIFS!H147</f>
        <v>20</v>
      </c>
      <c r="I147" s="7">
        <f>TARIFS!I147</f>
        <v>43.5</v>
      </c>
      <c r="J147" s="7">
        <f>TARIFS!J147</f>
        <v>36.25</v>
      </c>
      <c r="K147" s="7">
        <f>TARIFS!K147</f>
        <v>1000</v>
      </c>
      <c r="L147" s="7">
        <f>TARIFS!L147</f>
        <v>1000</v>
      </c>
      <c r="M147" s="7" t="str">
        <f>TARIFS!M147</f>
        <v>TARIF</v>
      </c>
      <c r="N147" s="7" t="str">
        <f>TARIFS!N147</f>
        <v>Quantité indifférente</v>
      </c>
      <c r="O147" s="7" t="str">
        <f>TARIFS!O147</f>
        <v>PHARMA</v>
      </c>
      <c r="P147" s="5">
        <f>IFERROR(INDEX('format voulu remise'!$A$1:$AAA$9999,MATCH($A147,'format voulu remise'!$A$1:$A$9999,0),MATCH($O147,'format voulu remise'!$A$1:$AAA$1,0)),"")</f>
        <v>100</v>
      </c>
      <c r="Q147" s="5">
        <f>IFERROR(INDEX('format tarif remisé voulu'!$A$1:$AAA$9999,MATCH($A147,'format tarif remisé voulu'!$A$1:$A$9999,0),MATCH($O147,'format tarif remisé voulu'!$A$1:$AAA$1,0)),"")</f>
        <v>0</v>
      </c>
    </row>
    <row r="148" spans="1:17">
      <c r="A148" s="7">
        <f>TARIFS!A148</f>
        <v>476</v>
      </c>
      <c r="B148" s="7" t="str">
        <f>TARIFS!B148</f>
        <v>06POT</v>
      </c>
      <c r="C148" s="7" t="str">
        <f>TARIFS!C148</f>
        <v>MASSALGUES 1L</v>
      </c>
      <c r="D148" s="7" t="str">
        <f>TARIFS!D148</f>
        <v>CREME</v>
      </c>
      <c r="E148" s="7" t="str">
        <f>TARIFS!E148</f>
        <v>1000ML</v>
      </c>
      <c r="F148" s="7">
        <f>TARIFS!F148</f>
        <v>0</v>
      </c>
      <c r="G148" s="7" t="str">
        <f>TARIFS!G148</f>
        <v>PHY NN</v>
      </c>
      <c r="H148" s="7">
        <f>TARIFS!H148</f>
        <v>20</v>
      </c>
      <c r="I148" s="7">
        <f>TARIFS!I148</f>
        <v>43.5</v>
      </c>
      <c r="J148" s="7">
        <f>TARIFS!J148</f>
        <v>36.25</v>
      </c>
      <c r="K148" s="7">
        <f>TARIFS!K148</f>
        <v>1000</v>
      </c>
      <c r="L148" s="7">
        <f>TARIFS!L148</f>
        <v>1000</v>
      </c>
      <c r="M148" s="7" t="str">
        <f>TARIFS!M148</f>
        <v>TARIF</v>
      </c>
      <c r="N148" s="7" t="str">
        <f>TARIFS!N148</f>
        <v>Quantité indifférente</v>
      </c>
      <c r="O148" s="7" t="str">
        <f>TARIFS!O148</f>
        <v>AUTRE</v>
      </c>
      <c r="P148" s="5">
        <f>IFERROR(INDEX('format voulu remise'!$A$1:$AAA$9999,MATCH($A148,'format voulu remise'!$A$1:$A$9999,0),MATCH($O148,'format voulu remise'!$A$1:$AAA$1,0)),"")</f>
        <v>100</v>
      </c>
      <c r="Q148" s="5">
        <f>IFERROR(INDEX('format tarif remisé voulu'!$A$1:$AAA$9999,MATCH($A148,'format tarif remisé voulu'!$A$1:$A$9999,0),MATCH($O148,'format tarif remisé voulu'!$A$1:$AAA$1,0)),"")</f>
        <v>0</v>
      </c>
    </row>
    <row r="149" spans="1:17">
      <c r="A149" s="7">
        <f>TARIFS!A149</f>
        <v>476</v>
      </c>
      <c r="B149" s="7" t="str">
        <f>TARIFS!B149</f>
        <v>06POT</v>
      </c>
      <c r="C149" s="7" t="str">
        <f>TARIFS!C149</f>
        <v>MASSALGUES 1L</v>
      </c>
      <c r="D149" s="7" t="str">
        <f>TARIFS!D149</f>
        <v>CREME</v>
      </c>
      <c r="E149" s="7" t="str">
        <f>TARIFS!E149</f>
        <v>1000ML</v>
      </c>
      <c r="F149" s="7">
        <f>TARIFS!F149</f>
        <v>0</v>
      </c>
      <c r="G149" s="7" t="str">
        <f>TARIFS!G149</f>
        <v>PHY NN</v>
      </c>
      <c r="H149" s="7">
        <f>TARIFS!H149</f>
        <v>20</v>
      </c>
      <c r="I149" s="7">
        <f>TARIFS!I149</f>
        <v>43.5</v>
      </c>
      <c r="J149" s="7">
        <f>TARIFS!J149</f>
        <v>36.25</v>
      </c>
      <c r="K149" s="7">
        <f>TARIFS!K149</f>
        <v>1000</v>
      </c>
      <c r="L149" s="7">
        <f>TARIFS!L149</f>
        <v>1000</v>
      </c>
      <c r="M149" s="7" t="str">
        <f>TARIFS!M149</f>
        <v>TARIF</v>
      </c>
      <c r="N149" s="7" t="str">
        <f>TARIFS!N149</f>
        <v>Quantité indifférente</v>
      </c>
      <c r="O149" s="7" t="str">
        <f>TARIFS!O149</f>
        <v>THERMES</v>
      </c>
      <c r="P149" s="5">
        <f>IFERROR(INDEX('format voulu remise'!$A$1:$AAA$9999,MATCH($A149,'format voulu remise'!$A$1:$A$9999,0),MATCH($O149,'format voulu remise'!$A$1:$AAA$1,0)),"")</f>
        <v>100</v>
      </c>
      <c r="Q149" s="5">
        <f>IFERROR(INDEX('format tarif remisé voulu'!$A$1:$AAA$9999,MATCH($A149,'format tarif remisé voulu'!$A$1:$A$9999,0),MATCH($O149,'format tarif remisé voulu'!$A$1:$AAA$1,0)),"")</f>
        <v>0</v>
      </c>
    </row>
    <row r="150" spans="1:17">
      <c r="A150" s="7">
        <f>TARIFS!A150</f>
        <v>476</v>
      </c>
      <c r="B150" s="7" t="str">
        <f>TARIFS!B150</f>
        <v>06POT</v>
      </c>
      <c r="C150" s="7" t="str">
        <f>TARIFS!C150</f>
        <v>MASSALGUES 1L</v>
      </c>
      <c r="D150" s="7" t="str">
        <f>TARIFS!D150</f>
        <v>CREME</v>
      </c>
      <c r="E150" s="7" t="str">
        <f>TARIFS!E150</f>
        <v>1000ML</v>
      </c>
      <c r="F150" s="7">
        <f>TARIFS!F150</f>
        <v>0</v>
      </c>
      <c r="G150" s="7" t="str">
        <f>TARIFS!G150</f>
        <v>PHY NN</v>
      </c>
      <c r="H150" s="7">
        <f>TARIFS!H150</f>
        <v>20</v>
      </c>
      <c r="I150" s="7">
        <f>TARIFS!I150</f>
        <v>43.5</v>
      </c>
      <c r="J150" s="7">
        <f>TARIFS!J150</f>
        <v>36.25</v>
      </c>
      <c r="K150" s="7">
        <f>TARIFS!K150</f>
        <v>1000</v>
      </c>
      <c r="L150" s="7">
        <f>TARIFS!L150</f>
        <v>1000</v>
      </c>
      <c r="M150" s="7" t="str">
        <f>TARIFS!M150</f>
        <v>TARIF</v>
      </c>
      <c r="N150" s="7" t="str">
        <f>TARIFS!N150</f>
        <v>Quantité indifférente</v>
      </c>
      <c r="O150" s="7" t="str">
        <f>TARIFS!O150</f>
        <v>DREXCO</v>
      </c>
      <c r="P150" s="5">
        <f>IFERROR(INDEX('format voulu remise'!$A$1:$AAA$9999,MATCH($A150,'format voulu remise'!$A$1:$A$9999,0),MATCH($O150,'format voulu remise'!$A$1:$AAA$1,0)),"")</f>
        <v>100</v>
      </c>
      <c r="Q150" s="5">
        <f>IFERROR(INDEX('format tarif remisé voulu'!$A$1:$AAA$9999,MATCH($A150,'format tarif remisé voulu'!$A$1:$A$9999,0),MATCH($O150,'format tarif remisé voulu'!$A$1:$AAA$1,0)),"")</f>
        <v>0</v>
      </c>
    </row>
    <row r="151" spans="1:17">
      <c r="A151" s="7">
        <f>TARIFS!A151</f>
        <v>476</v>
      </c>
      <c r="B151" s="7" t="str">
        <f>TARIFS!B151</f>
        <v>06POT</v>
      </c>
      <c r="C151" s="7" t="str">
        <f>TARIFS!C151</f>
        <v>MASSALGUES 1L</v>
      </c>
      <c r="D151" s="7" t="str">
        <f>TARIFS!D151</f>
        <v>CREME</v>
      </c>
      <c r="E151" s="7" t="str">
        <f>TARIFS!E151</f>
        <v>1000ML</v>
      </c>
      <c r="F151" s="7">
        <f>TARIFS!F151</f>
        <v>0</v>
      </c>
      <c r="G151" s="7" t="str">
        <f>TARIFS!G151</f>
        <v>PHY NN</v>
      </c>
      <c r="H151" s="7">
        <f>TARIFS!H151</f>
        <v>20</v>
      </c>
      <c r="I151" s="7">
        <f>TARIFS!I151</f>
        <v>43.5</v>
      </c>
      <c r="J151" s="7">
        <f>TARIFS!J151</f>
        <v>36.25</v>
      </c>
      <c r="K151" s="7">
        <f>TARIFS!K151</f>
        <v>1000</v>
      </c>
      <c r="L151" s="7">
        <f>TARIFS!L151</f>
        <v>1000</v>
      </c>
      <c r="M151" s="7" t="str">
        <f>TARIFS!M151</f>
        <v>TARIF</v>
      </c>
      <c r="N151" s="7" t="str">
        <f>TARIFS!N151</f>
        <v>Quantité indifférente</v>
      </c>
      <c r="O151" s="7" t="str">
        <f>TARIFS!O151</f>
        <v>ISE</v>
      </c>
      <c r="P151" s="5">
        <f>IFERROR(INDEX('format voulu remise'!$A$1:$AAA$9999,MATCH($A151,'format voulu remise'!$A$1:$A$9999,0),MATCH($O151,'format voulu remise'!$A$1:$AAA$1,0)),"")</f>
        <v>100</v>
      </c>
      <c r="Q151" s="5">
        <f>IFERROR(INDEX('format tarif remisé voulu'!$A$1:$AAA$9999,MATCH($A151,'format tarif remisé voulu'!$A$1:$A$9999,0),MATCH($O151,'format tarif remisé voulu'!$A$1:$AAA$1,0)),"")</f>
        <v>0</v>
      </c>
    </row>
    <row r="152" spans="1:17">
      <c r="A152" s="7">
        <f>TARIFS!A152</f>
        <v>476</v>
      </c>
      <c r="B152" s="7" t="str">
        <f>TARIFS!B152</f>
        <v>06POT</v>
      </c>
      <c r="C152" s="7" t="str">
        <f>TARIFS!C152</f>
        <v>MASSALGUES 1L</v>
      </c>
      <c r="D152" s="7" t="str">
        <f>TARIFS!D152</f>
        <v>CREME</v>
      </c>
      <c r="E152" s="7" t="str">
        <f>TARIFS!E152</f>
        <v>1000ML</v>
      </c>
      <c r="F152" s="7">
        <f>TARIFS!F152</f>
        <v>0</v>
      </c>
      <c r="G152" s="7" t="str">
        <f>TARIFS!G152</f>
        <v>PHY NN</v>
      </c>
      <c r="H152" s="7">
        <f>TARIFS!H152</f>
        <v>20</v>
      </c>
      <c r="I152" s="7">
        <f>TARIFS!I152</f>
        <v>43.5</v>
      </c>
      <c r="J152" s="7">
        <f>TARIFS!J152</f>
        <v>36.25</v>
      </c>
      <c r="K152" s="7">
        <f>TARIFS!K152</f>
        <v>1000</v>
      </c>
      <c r="L152" s="7">
        <f>TARIFS!L152</f>
        <v>1000</v>
      </c>
      <c r="M152" s="7" t="str">
        <f>TARIFS!M152</f>
        <v>TARIF</v>
      </c>
      <c r="N152" s="7" t="str">
        <f>TARIFS!N152</f>
        <v>Quantité indifférente</v>
      </c>
      <c r="O152" s="7" t="str">
        <f>TARIFS!O152</f>
        <v>DOUCIRE</v>
      </c>
      <c r="P152" s="5">
        <f>IFERROR(INDEX('format voulu remise'!$A$1:$AAA$9999,MATCH($A152,'format voulu remise'!$A$1:$A$9999,0),MATCH($O152,'format voulu remise'!$A$1:$AAA$1,0)),"")</f>
        <v>100</v>
      </c>
      <c r="Q152" s="5">
        <f>IFERROR(INDEX('format tarif remisé voulu'!$A$1:$AAA$9999,MATCH($A152,'format tarif remisé voulu'!$A$1:$A$9999,0),MATCH($O152,'format tarif remisé voulu'!$A$1:$AAA$1,0)),"")</f>
        <v>0</v>
      </c>
    </row>
    <row r="153" spans="1:17">
      <c r="A153" s="7">
        <f>TARIFS!A153</f>
        <v>476</v>
      </c>
      <c r="B153" s="7" t="str">
        <f>TARIFS!B153</f>
        <v>06POT</v>
      </c>
      <c r="C153" s="7" t="str">
        <f>TARIFS!C153</f>
        <v>MASSALGUES 1L</v>
      </c>
      <c r="D153" s="7" t="str">
        <f>TARIFS!D153</f>
        <v>CREME</v>
      </c>
      <c r="E153" s="7" t="str">
        <f>TARIFS!E153</f>
        <v>1000ML</v>
      </c>
      <c r="F153" s="7">
        <f>TARIFS!F153</f>
        <v>0</v>
      </c>
      <c r="G153" s="7" t="str">
        <f>TARIFS!G153</f>
        <v>PHY NN</v>
      </c>
      <c r="H153" s="7">
        <f>TARIFS!H153</f>
        <v>20</v>
      </c>
      <c r="I153" s="7">
        <f>TARIFS!I153</f>
        <v>43.5</v>
      </c>
      <c r="J153" s="7">
        <f>TARIFS!J153</f>
        <v>36.25</v>
      </c>
      <c r="K153" s="7">
        <f>TARIFS!K153</f>
        <v>1000</v>
      </c>
      <c r="L153" s="7">
        <f>TARIFS!L153</f>
        <v>1000</v>
      </c>
      <c r="M153" s="7" t="str">
        <f>TARIFS!M153</f>
        <v>TARIF</v>
      </c>
      <c r="N153" s="7" t="str">
        <f>TARIFS!N153</f>
        <v>Quantité indifférente</v>
      </c>
      <c r="O153" s="7" t="str">
        <f>TARIFS!O153</f>
        <v>KINEQUAN</v>
      </c>
      <c r="P153" s="5">
        <f>IFERROR(INDEX('format voulu remise'!$A$1:$AAA$9999,MATCH($A153,'format voulu remise'!$A$1:$A$9999,0),MATCH($O153,'format voulu remise'!$A$1:$AAA$1,0)),"")</f>
        <v>100</v>
      </c>
      <c r="Q153" s="5">
        <f>IFERROR(INDEX('format tarif remisé voulu'!$A$1:$AAA$9999,MATCH($A153,'format tarif remisé voulu'!$A$1:$A$9999,0),MATCH($O153,'format tarif remisé voulu'!$A$1:$AAA$1,0)),"")</f>
        <v>0</v>
      </c>
    </row>
    <row r="154" spans="1:17">
      <c r="A154" s="7">
        <f>TARIFS!A154</f>
        <v>476</v>
      </c>
      <c r="B154" s="7" t="str">
        <f>TARIFS!B154</f>
        <v>06POT</v>
      </c>
      <c r="C154" s="7" t="str">
        <f>TARIFS!C154</f>
        <v>MASSALGUES 1L</v>
      </c>
      <c r="D154" s="7" t="str">
        <f>TARIFS!D154</f>
        <v>CREME</v>
      </c>
      <c r="E154" s="7" t="str">
        <f>TARIFS!E154</f>
        <v>1000ML</v>
      </c>
      <c r="F154" s="7">
        <f>TARIFS!F154</f>
        <v>0</v>
      </c>
      <c r="G154" s="7" t="str">
        <f>TARIFS!G154</f>
        <v>PHY NN</v>
      </c>
      <c r="H154" s="7">
        <f>TARIFS!H154</f>
        <v>20</v>
      </c>
      <c r="I154" s="7">
        <f>TARIFS!I154</f>
        <v>43.5</v>
      </c>
      <c r="J154" s="7">
        <f>TARIFS!J154</f>
        <v>36.25</v>
      </c>
      <c r="K154" s="7">
        <f>TARIFS!K154</f>
        <v>1000</v>
      </c>
      <c r="L154" s="7">
        <f>TARIFS!L154</f>
        <v>1000</v>
      </c>
      <c r="M154" s="7" t="str">
        <f>TARIFS!M154</f>
        <v>TARIF</v>
      </c>
      <c r="N154" s="7" t="str">
        <f>TARIFS!N154</f>
        <v>Quantité indifférente</v>
      </c>
      <c r="O154" s="7" t="str">
        <f>TARIFS!O154</f>
        <v>CLUB</v>
      </c>
      <c r="P154" s="5">
        <f>IFERROR(INDEX('format voulu remise'!$A$1:$AAA$9999,MATCH($A154,'format voulu remise'!$A$1:$A$9999,0),MATCH($O154,'format voulu remise'!$A$1:$AAA$1,0)),"")</f>
        <v>100</v>
      </c>
      <c r="Q154" s="5">
        <f>IFERROR(INDEX('format tarif remisé voulu'!$A$1:$AAA$9999,MATCH($A154,'format tarif remisé voulu'!$A$1:$A$9999,0),MATCH($O154,'format tarif remisé voulu'!$A$1:$AAA$1,0)),"")</f>
        <v>0</v>
      </c>
    </row>
    <row r="155" spans="1:17">
      <c r="A155" s="7">
        <f>TARIFS!A155</f>
        <v>476</v>
      </c>
      <c r="B155" s="7" t="str">
        <f>TARIFS!B155</f>
        <v>06POT</v>
      </c>
      <c r="C155" s="7" t="str">
        <f>TARIFS!C155</f>
        <v>MASSALGUES 1L</v>
      </c>
      <c r="D155" s="7" t="str">
        <f>TARIFS!D155</f>
        <v>CREME</v>
      </c>
      <c r="E155" s="7" t="str">
        <f>TARIFS!E155</f>
        <v>1000ML</v>
      </c>
      <c r="F155" s="7">
        <f>TARIFS!F155</f>
        <v>0</v>
      </c>
      <c r="G155" s="7" t="str">
        <f>TARIFS!G155</f>
        <v>PHY NN</v>
      </c>
      <c r="H155" s="7">
        <f>TARIFS!H155</f>
        <v>20</v>
      </c>
      <c r="I155" s="7">
        <f>TARIFS!I155</f>
        <v>43.5</v>
      </c>
      <c r="J155" s="7">
        <f>TARIFS!J155</f>
        <v>36.25</v>
      </c>
      <c r="K155" s="7">
        <f>TARIFS!K155</f>
        <v>1000</v>
      </c>
      <c r="L155" s="7">
        <f>TARIFS!L155</f>
        <v>1000</v>
      </c>
      <c r="M155" s="7" t="str">
        <f>TARIFS!M155</f>
        <v>TARIF</v>
      </c>
      <c r="N155" s="7" t="str">
        <f>TARIFS!N155</f>
        <v>Quantité indifférente</v>
      </c>
      <c r="O155" s="7" t="str">
        <f>TARIFS!O155</f>
        <v>CENT EQ</v>
      </c>
      <c r="P155" s="5">
        <f>IFERROR(INDEX('format voulu remise'!$A$1:$AAA$9999,MATCH($A155,'format voulu remise'!$A$1:$A$9999,0),MATCH($O155,'format voulu remise'!$A$1:$AAA$1,0)),"")</f>
        <v>100</v>
      </c>
      <c r="Q155" s="5">
        <f>IFERROR(INDEX('format tarif remisé voulu'!$A$1:$AAA$9999,MATCH($A155,'format tarif remisé voulu'!$A$1:$A$9999,0),MATCH($O155,'format tarif remisé voulu'!$A$1:$AAA$1,0)),"")</f>
        <v>0</v>
      </c>
    </row>
    <row r="156" spans="1:17">
      <c r="A156" s="7">
        <f>TARIFS!A156</f>
        <v>476</v>
      </c>
      <c r="B156" s="7" t="str">
        <f>TARIFS!B156</f>
        <v>06POT</v>
      </c>
      <c r="C156" s="7" t="str">
        <f>TARIFS!C156</f>
        <v>MASSALGUES 1L</v>
      </c>
      <c r="D156" s="7" t="str">
        <f>TARIFS!D156</f>
        <v>CREME</v>
      </c>
      <c r="E156" s="7" t="str">
        <f>TARIFS!E156</f>
        <v>1000ML</v>
      </c>
      <c r="F156" s="7">
        <f>TARIFS!F156</f>
        <v>0</v>
      </c>
      <c r="G156" s="7" t="str">
        <f>TARIFS!G156</f>
        <v>PHY NN</v>
      </c>
      <c r="H156" s="7">
        <f>TARIFS!H156</f>
        <v>20</v>
      </c>
      <c r="I156" s="7">
        <f>TARIFS!I156</f>
        <v>43.5</v>
      </c>
      <c r="J156" s="7">
        <f>TARIFS!J156</f>
        <v>36.25</v>
      </c>
      <c r="K156" s="7">
        <f>TARIFS!K156</f>
        <v>1000</v>
      </c>
      <c r="L156" s="7">
        <f>TARIFS!L156</f>
        <v>1000</v>
      </c>
      <c r="M156" s="7" t="str">
        <f>TARIFS!M156</f>
        <v>TARIF</v>
      </c>
      <c r="N156" s="7" t="str">
        <f>TARIFS!N156</f>
        <v>Quantité indifférente</v>
      </c>
      <c r="O156" s="7" t="str">
        <f>TARIFS!O156</f>
        <v>VETO</v>
      </c>
      <c r="P156" s="5">
        <f>IFERROR(INDEX('format voulu remise'!$A$1:$AAA$9999,MATCH($A156,'format voulu remise'!$A$1:$A$9999,0),MATCH($O156,'format voulu remise'!$A$1:$AAA$1,0)),"")</f>
        <v>100</v>
      </c>
      <c r="Q156" s="5">
        <f>IFERROR(INDEX('format tarif remisé voulu'!$A$1:$AAA$9999,MATCH($A156,'format tarif remisé voulu'!$A$1:$A$9999,0),MATCH($O156,'format tarif remisé voulu'!$A$1:$AAA$1,0)),"")</f>
        <v>0</v>
      </c>
    </row>
    <row r="157" spans="1:17">
      <c r="A157" s="7">
        <f>TARIFS!A157</f>
        <v>476</v>
      </c>
      <c r="B157" s="7" t="str">
        <f>TARIFS!B157</f>
        <v>06POT</v>
      </c>
      <c r="C157" s="7" t="str">
        <f>TARIFS!C157</f>
        <v>MASSALGUES 1L</v>
      </c>
      <c r="D157" s="7" t="str">
        <f>TARIFS!D157</f>
        <v>CREME</v>
      </c>
      <c r="E157" s="7" t="str">
        <f>TARIFS!E157</f>
        <v>1000ML</v>
      </c>
      <c r="F157" s="7">
        <f>TARIFS!F157</f>
        <v>0</v>
      </c>
      <c r="G157" s="7" t="str">
        <f>TARIFS!G157</f>
        <v>PHY NN</v>
      </c>
      <c r="H157" s="7">
        <f>TARIFS!H157</f>
        <v>20</v>
      </c>
      <c r="I157" s="7">
        <f>TARIFS!I157</f>
        <v>43.5</v>
      </c>
      <c r="J157" s="7">
        <f>TARIFS!J157</f>
        <v>36.25</v>
      </c>
      <c r="K157" s="7">
        <f>TARIFS!K157</f>
        <v>1000</v>
      </c>
      <c r="L157" s="7">
        <f>TARIFS!L157</f>
        <v>1000</v>
      </c>
      <c r="M157" s="7" t="str">
        <f>TARIFS!M157</f>
        <v>TARIF</v>
      </c>
      <c r="N157" s="7" t="str">
        <f>TARIFS!N157</f>
        <v>Quantité indifférente</v>
      </c>
      <c r="O157" s="7" t="str">
        <f>TARIFS!O157</f>
        <v>ECURI</v>
      </c>
      <c r="P157" s="5">
        <f>IFERROR(INDEX('format voulu remise'!$A$1:$AAA$9999,MATCH($A157,'format voulu remise'!$A$1:$A$9999,0),MATCH($O157,'format voulu remise'!$A$1:$AAA$1,0)),"")</f>
        <v>100</v>
      </c>
      <c r="Q157" s="5">
        <f>IFERROR(INDEX('format tarif remisé voulu'!$A$1:$AAA$9999,MATCH($A157,'format tarif remisé voulu'!$A$1:$A$9999,0),MATCH($O157,'format tarif remisé voulu'!$A$1:$AAA$1,0)),"")</f>
        <v>0</v>
      </c>
    </row>
    <row r="158" spans="1:17">
      <c r="A158" s="7">
        <f>TARIFS!A158</f>
        <v>476</v>
      </c>
      <c r="B158" s="7" t="str">
        <f>TARIFS!B158</f>
        <v>06POT</v>
      </c>
      <c r="C158" s="7" t="str">
        <f>TARIFS!C158</f>
        <v>MASSALGUES 1L</v>
      </c>
      <c r="D158" s="7" t="str">
        <f>TARIFS!D158</f>
        <v>CREME</v>
      </c>
      <c r="E158" s="7" t="str">
        <f>TARIFS!E158</f>
        <v>1000ML</v>
      </c>
      <c r="F158" s="7">
        <f>TARIFS!F158</f>
        <v>0</v>
      </c>
      <c r="G158" s="7" t="str">
        <f>TARIFS!G158</f>
        <v>PHY NN</v>
      </c>
      <c r="H158" s="7">
        <f>TARIFS!H158</f>
        <v>20</v>
      </c>
      <c r="I158" s="7">
        <f>TARIFS!I158</f>
        <v>43.5</v>
      </c>
      <c r="J158" s="7">
        <f>TARIFS!J158</f>
        <v>36.25</v>
      </c>
      <c r="K158" s="7">
        <f>TARIFS!K158</f>
        <v>1000</v>
      </c>
      <c r="L158" s="7">
        <f>TARIFS!L158</f>
        <v>1000</v>
      </c>
      <c r="M158" s="7" t="str">
        <f>TARIFS!M158</f>
        <v>TARIF</v>
      </c>
      <c r="N158" s="7" t="str">
        <f>TARIFS!N158</f>
        <v>Quantité indifférente</v>
      </c>
      <c r="O158" s="7" t="str">
        <f>TARIFS!O158</f>
        <v>SPORT</v>
      </c>
      <c r="P158" s="5">
        <f>IFERROR(INDEX('format voulu remise'!$A$1:$AAA$9999,MATCH($A158,'format voulu remise'!$A$1:$A$9999,0),MATCH($O158,'format voulu remise'!$A$1:$AAA$1,0)),"")</f>
        <v>100</v>
      </c>
      <c r="Q158" s="5">
        <f>IFERROR(INDEX('format tarif remisé voulu'!$A$1:$AAA$9999,MATCH($A158,'format tarif remisé voulu'!$A$1:$A$9999,0),MATCH($O158,'format tarif remisé voulu'!$A$1:$AAA$1,0)),"")</f>
        <v>0</v>
      </c>
    </row>
    <row r="159" spans="1:17">
      <c r="A159" s="7">
        <f>TARIFS!A159</f>
        <v>476</v>
      </c>
      <c r="B159" s="7" t="str">
        <f>TARIFS!B159</f>
        <v>06POT</v>
      </c>
      <c r="C159" s="7" t="str">
        <f>TARIFS!C159</f>
        <v>MASSALGUES 1L</v>
      </c>
      <c r="D159" s="7" t="str">
        <f>TARIFS!D159</f>
        <v>CREME</v>
      </c>
      <c r="E159" s="7" t="str">
        <f>TARIFS!E159</f>
        <v>1000ML</v>
      </c>
      <c r="F159" s="7">
        <f>TARIFS!F159</f>
        <v>0</v>
      </c>
      <c r="G159" s="7" t="str">
        <f>TARIFS!G159</f>
        <v>PHY NN</v>
      </c>
      <c r="H159" s="7">
        <f>TARIFS!H159</f>
        <v>20</v>
      </c>
      <c r="I159" s="7">
        <f>TARIFS!I159</f>
        <v>43.5</v>
      </c>
      <c r="J159" s="7">
        <f>TARIFS!J159</f>
        <v>36.25</v>
      </c>
      <c r="K159" s="7">
        <f>TARIFS!K159</f>
        <v>1000</v>
      </c>
      <c r="L159" s="7">
        <f>TARIFS!L159</f>
        <v>1000</v>
      </c>
      <c r="M159" s="7" t="str">
        <f>TARIFS!M159</f>
        <v>TARIF</v>
      </c>
      <c r="N159" s="7" t="str">
        <f>TARIFS!N159</f>
        <v>Quantité indifférente</v>
      </c>
      <c r="O159" s="7" t="str">
        <f>TARIFS!O159</f>
        <v>SPORTI</v>
      </c>
      <c r="P159" s="5">
        <f>IFERROR(INDEX('format voulu remise'!$A$1:$AAA$9999,MATCH($A159,'format voulu remise'!$A$1:$A$9999,0),MATCH($O159,'format voulu remise'!$A$1:$AAA$1,0)),"")</f>
        <v>100</v>
      </c>
      <c r="Q159" s="5">
        <f>IFERROR(INDEX('format tarif remisé voulu'!$A$1:$AAA$9999,MATCH($A159,'format tarif remisé voulu'!$A$1:$A$9999,0),MATCH($O159,'format tarif remisé voulu'!$A$1:$AAA$1,0)),"")</f>
        <v>0</v>
      </c>
    </row>
    <row r="160" spans="1:17">
      <c r="A160" s="7">
        <f>TARIFS!A160</f>
        <v>476</v>
      </c>
      <c r="B160" s="7" t="str">
        <f>TARIFS!B160</f>
        <v>06POT</v>
      </c>
      <c r="C160" s="7" t="str">
        <f>TARIFS!C160</f>
        <v>MASSALGUES 1L</v>
      </c>
      <c r="D160" s="7" t="str">
        <f>TARIFS!D160</f>
        <v>CREME</v>
      </c>
      <c r="E160" s="7" t="str">
        <f>TARIFS!E160</f>
        <v>1000ML</v>
      </c>
      <c r="F160" s="7">
        <f>TARIFS!F160</f>
        <v>0</v>
      </c>
      <c r="G160" s="7" t="str">
        <f>TARIFS!G160</f>
        <v>PHY NN</v>
      </c>
      <c r="H160" s="7">
        <f>TARIFS!H160</f>
        <v>20</v>
      </c>
      <c r="I160" s="7">
        <f>TARIFS!I160</f>
        <v>43.5</v>
      </c>
      <c r="J160" s="7">
        <f>TARIFS!J160</f>
        <v>36.25</v>
      </c>
      <c r="K160" s="7">
        <f>TARIFS!K160</f>
        <v>1000</v>
      </c>
      <c r="L160" s="7">
        <f>TARIFS!L160</f>
        <v>1000</v>
      </c>
      <c r="M160" s="7" t="str">
        <f>TARIFS!M160</f>
        <v>TARIF</v>
      </c>
      <c r="N160" s="7" t="str">
        <f>TARIFS!N160</f>
        <v>Quantité indifférente</v>
      </c>
      <c r="O160" s="7" t="str">
        <f>TARIFS!O160</f>
        <v>UNINK</v>
      </c>
      <c r="P160" s="5">
        <f>IFERROR(INDEX('format voulu remise'!$A$1:$AAA$9999,MATCH($A160,'format voulu remise'!$A$1:$A$9999,0),MATCH($O160,'format voulu remise'!$A$1:$AAA$1,0)),"")</f>
        <v>100</v>
      </c>
      <c r="Q160" s="5">
        <f>IFERROR(INDEX('format tarif remisé voulu'!$A$1:$AAA$9999,MATCH($A160,'format tarif remisé voulu'!$A$1:$A$9999,0),MATCH($O160,'format tarif remisé voulu'!$A$1:$AAA$1,0)),"")</f>
        <v>0</v>
      </c>
    </row>
    <row r="161" spans="1:17">
      <c r="A161" s="7">
        <f>TARIFS!A161</f>
        <v>476</v>
      </c>
      <c r="B161" s="7" t="str">
        <f>TARIFS!B161</f>
        <v>06POT</v>
      </c>
      <c r="C161" s="7" t="str">
        <f>TARIFS!C161</f>
        <v>MASSALGUES 1L</v>
      </c>
      <c r="D161" s="7" t="str">
        <f>TARIFS!D161</f>
        <v>CREME</v>
      </c>
      <c r="E161" s="7" t="str">
        <f>TARIFS!E161</f>
        <v>1000ML</v>
      </c>
      <c r="F161" s="7">
        <f>TARIFS!F161</f>
        <v>0</v>
      </c>
      <c r="G161" s="7" t="str">
        <f>TARIFS!G161</f>
        <v>PHY NN</v>
      </c>
      <c r="H161" s="7">
        <f>TARIFS!H161</f>
        <v>20</v>
      </c>
      <c r="I161" s="7">
        <f>TARIFS!I161</f>
        <v>43.5</v>
      </c>
      <c r="J161" s="7">
        <f>TARIFS!J161</f>
        <v>36.25</v>
      </c>
      <c r="K161" s="7">
        <f>TARIFS!K161</f>
        <v>1000</v>
      </c>
      <c r="L161" s="7">
        <f>TARIFS!L161</f>
        <v>1000</v>
      </c>
      <c r="M161" s="7" t="str">
        <f>TARIFS!M161</f>
        <v>TARIF</v>
      </c>
      <c r="N161" s="7" t="str">
        <f>TARIFS!N161</f>
        <v>Quantité indifférente</v>
      </c>
      <c r="O161" s="7" t="str">
        <f>TARIFS!O161</f>
        <v>PODOHS</v>
      </c>
      <c r="P161" s="5">
        <f>IFERROR(INDEX('format voulu remise'!$A$1:$AAA$9999,MATCH($A161,'format voulu remise'!$A$1:$A$9999,0),MATCH($O161,'format voulu remise'!$A$1:$AAA$1,0)),"")</f>
        <v>100</v>
      </c>
      <c r="Q161" s="5">
        <f>IFERROR(INDEX('format tarif remisé voulu'!$A$1:$AAA$9999,MATCH($A161,'format tarif remisé voulu'!$A$1:$A$9999,0),MATCH($O161,'format tarif remisé voulu'!$A$1:$AAA$1,0)),"")</f>
        <v>0</v>
      </c>
    </row>
    <row r="162" spans="1:17">
      <c r="A162" s="7">
        <f>TARIFS!A162</f>
        <v>476</v>
      </c>
      <c r="B162" s="7" t="str">
        <f>TARIFS!B162</f>
        <v>06POT</v>
      </c>
      <c r="C162" s="7" t="str">
        <f>TARIFS!C162</f>
        <v>MASSALGUES 1L</v>
      </c>
      <c r="D162" s="7" t="str">
        <f>TARIFS!D162</f>
        <v>CREME</v>
      </c>
      <c r="E162" s="7" t="str">
        <f>TARIFS!E162</f>
        <v>1000ML</v>
      </c>
      <c r="F162" s="7">
        <f>TARIFS!F162</f>
        <v>0</v>
      </c>
      <c r="G162" s="7" t="str">
        <f>TARIFS!G162</f>
        <v>PHY NN</v>
      </c>
      <c r="H162" s="7">
        <f>TARIFS!H162</f>
        <v>20</v>
      </c>
      <c r="I162" s="7">
        <f>TARIFS!I162</f>
        <v>43.5</v>
      </c>
      <c r="J162" s="7">
        <f>TARIFS!J162</f>
        <v>36.25</v>
      </c>
      <c r="K162" s="7">
        <f>TARIFS!K162</f>
        <v>1000</v>
      </c>
      <c r="L162" s="7">
        <f>TARIFS!L162</f>
        <v>1000</v>
      </c>
      <c r="M162" s="7" t="str">
        <f>TARIFS!M162</f>
        <v>TARIF</v>
      </c>
      <c r="N162" s="7" t="str">
        <f>TARIFS!N162</f>
        <v>Quantité indifférente</v>
      </c>
      <c r="O162" s="7" t="str">
        <f>TARIFS!O162</f>
        <v>SKINEXIA</v>
      </c>
      <c r="P162" s="5">
        <f>IFERROR(INDEX('format voulu remise'!$A$1:$AAA$9999,MATCH($A162,'format voulu remise'!$A$1:$A$9999,0),MATCH($O162,'format voulu remise'!$A$1:$AAA$1,0)),"")</f>
        <v>100</v>
      </c>
      <c r="Q162" s="5">
        <f>IFERROR(INDEX('format tarif remisé voulu'!$A$1:$AAA$9999,MATCH($A162,'format tarif remisé voulu'!$A$1:$A$9999,0),MATCH($O162,'format tarif remisé voulu'!$A$1:$AAA$1,0)),"")</f>
        <v>0</v>
      </c>
    </row>
    <row r="163" spans="1:17">
      <c r="A163" s="7">
        <f>TARIFS!A163</f>
        <v>476</v>
      </c>
      <c r="B163" s="7" t="str">
        <f>TARIFS!B163</f>
        <v>06POT</v>
      </c>
      <c r="C163" s="7" t="str">
        <f>TARIFS!C163</f>
        <v>MASSALGUES 1L</v>
      </c>
      <c r="D163" s="7" t="str">
        <f>TARIFS!D163</f>
        <v>CREME</v>
      </c>
      <c r="E163" s="7" t="str">
        <f>TARIFS!E163</f>
        <v>1000ML</v>
      </c>
      <c r="F163" s="7">
        <f>TARIFS!F163</f>
        <v>0</v>
      </c>
      <c r="G163" s="7" t="str">
        <f>TARIFS!G163</f>
        <v>PHY NN</v>
      </c>
      <c r="H163" s="7">
        <f>TARIFS!H163</f>
        <v>20</v>
      </c>
      <c r="I163" s="7">
        <f>TARIFS!I163</f>
        <v>43.5</v>
      </c>
      <c r="J163" s="7">
        <f>TARIFS!J163</f>
        <v>36.25</v>
      </c>
      <c r="K163" s="7">
        <f>TARIFS!K163</f>
        <v>1000</v>
      </c>
      <c r="L163" s="7">
        <f>TARIFS!L163</f>
        <v>1000</v>
      </c>
      <c r="M163" s="7" t="str">
        <f>TARIFS!M163</f>
        <v>TARIF</v>
      </c>
      <c r="N163" s="7" t="str">
        <f>TARIFS!N163</f>
        <v>Quantité indifférente</v>
      </c>
      <c r="O163" s="7" t="str">
        <f>TARIFS!O163</f>
        <v>HOP</v>
      </c>
      <c r="P163" s="5">
        <f>IFERROR(INDEX('format voulu remise'!$A$1:$AAA$9999,MATCH($A163,'format voulu remise'!$A$1:$A$9999,0),MATCH($O163,'format voulu remise'!$A$1:$AAA$1,0)),"")</f>
        <v>100</v>
      </c>
      <c r="Q163" s="5">
        <f>IFERROR(INDEX('format tarif remisé voulu'!$A$1:$AAA$9999,MATCH($A163,'format tarif remisé voulu'!$A$1:$A$9999,0),MATCH($O163,'format tarif remisé voulu'!$A$1:$AAA$1,0)),"")</f>
        <v>0</v>
      </c>
    </row>
    <row r="164" spans="1:17">
      <c r="A164" s="7">
        <f>TARIFS!A164</f>
        <v>476</v>
      </c>
      <c r="B164" s="7" t="str">
        <f>TARIFS!B164</f>
        <v>06POT</v>
      </c>
      <c r="C164" s="7" t="str">
        <f>TARIFS!C164</f>
        <v>MASSALGUES 1L</v>
      </c>
      <c r="D164" s="7" t="str">
        <f>TARIFS!D164</f>
        <v>CREME</v>
      </c>
      <c r="E164" s="7" t="str">
        <f>TARIFS!E164</f>
        <v>1000ML</v>
      </c>
      <c r="F164" s="7">
        <f>TARIFS!F164</f>
        <v>0</v>
      </c>
      <c r="G164" s="7" t="str">
        <f>TARIFS!G164</f>
        <v>PHY NN</v>
      </c>
      <c r="H164" s="7">
        <f>TARIFS!H164</f>
        <v>20</v>
      </c>
      <c r="I164" s="7">
        <f>TARIFS!I164</f>
        <v>43.5</v>
      </c>
      <c r="J164" s="7">
        <f>TARIFS!J164</f>
        <v>36.25</v>
      </c>
      <c r="K164" s="7">
        <f>TARIFS!K164</f>
        <v>1000</v>
      </c>
      <c r="L164" s="7">
        <f>TARIFS!L164</f>
        <v>1000</v>
      </c>
      <c r="M164" s="7" t="str">
        <f>TARIFS!M164</f>
        <v>TARIF</v>
      </c>
      <c r="N164" s="7" t="str">
        <f>TARIFS!N164</f>
        <v>Quantité indifférente</v>
      </c>
      <c r="O164" s="7" t="str">
        <f>TARIFS!O164</f>
        <v>VIVALTIS</v>
      </c>
      <c r="P164" s="5">
        <f>IFERROR(INDEX('format voulu remise'!$A$1:$AAA$9999,MATCH($A164,'format voulu remise'!$A$1:$A$9999,0),MATCH($O164,'format voulu remise'!$A$1:$AAA$1,0)),"")</f>
        <v>100</v>
      </c>
      <c r="Q164" s="5">
        <f>IFERROR(INDEX('format tarif remisé voulu'!$A$1:$AAA$9999,MATCH($A164,'format tarif remisé voulu'!$A$1:$A$9999,0),MATCH($O164,'format tarif remisé voulu'!$A$1:$AAA$1,0)),"")</f>
        <v>0</v>
      </c>
    </row>
    <row r="165" spans="1:17">
      <c r="A165" s="7">
        <f>TARIFS!A165</f>
        <v>476</v>
      </c>
      <c r="B165" s="7" t="str">
        <f>TARIFS!B165</f>
        <v>06POT</v>
      </c>
      <c r="C165" s="7" t="str">
        <f>TARIFS!C165</f>
        <v>MASSALGUES 1L</v>
      </c>
      <c r="D165" s="7" t="str">
        <f>TARIFS!D165</f>
        <v>CREME</v>
      </c>
      <c r="E165" s="7" t="str">
        <f>TARIFS!E165</f>
        <v>1000ML</v>
      </c>
      <c r="F165" s="7">
        <f>TARIFS!F165</f>
        <v>0</v>
      </c>
      <c r="G165" s="7" t="str">
        <f>TARIFS!G165</f>
        <v>PHY NN</v>
      </c>
      <c r="H165" s="7">
        <f>TARIFS!H165</f>
        <v>20</v>
      </c>
      <c r="I165" s="7">
        <f>TARIFS!I165</f>
        <v>43.5</v>
      </c>
      <c r="J165" s="7">
        <f>TARIFS!J165</f>
        <v>36.25</v>
      </c>
      <c r="K165" s="7">
        <f>TARIFS!K165</f>
        <v>1000</v>
      </c>
      <c r="L165" s="7">
        <f>TARIFS!L165</f>
        <v>1000</v>
      </c>
      <c r="M165" s="7" t="str">
        <f>TARIFS!M165</f>
        <v>TARIF</v>
      </c>
      <c r="N165" s="7" t="str">
        <f>TARIFS!N165</f>
        <v>Quantité indifférente</v>
      </c>
      <c r="O165" s="7" t="str">
        <f>TARIFS!O165</f>
        <v>NATANT</v>
      </c>
      <c r="P165" s="5">
        <f>IFERROR(INDEX('format voulu remise'!$A$1:$AAA$9999,MATCH($A165,'format voulu remise'!$A$1:$A$9999,0),MATCH($O165,'format voulu remise'!$A$1:$AAA$1,0)),"")</f>
        <v>100</v>
      </c>
      <c r="Q165" s="5">
        <f>IFERROR(INDEX('format tarif remisé voulu'!$A$1:$AAA$9999,MATCH($A165,'format tarif remisé voulu'!$A$1:$A$9999,0),MATCH($O165,'format tarif remisé voulu'!$A$1:$AAA$1,0)),"")</f>
        <v>0</v>
      </c>
    </row>
    <row r="166" spans="1:17">
      <c r="A166" s="7">
        <f>TARIFS!A166</f>
        <v>476</v>
      </c>
      <c r="B166" s="7" t="str">
        <f>TARIFS!B166</f>
        <v>06POT</v>
      </c>
      <c r="C166" s="7" t="str">
        <f>TARIFS!C166</f>
        <v>MASSALGUES 1L</v>
      </c>
      <c r="D166" s="7" t="str">
        <f>TARIFS!D166</f>
        <v>CREME</v>
      </c>
      <c r="E166" s="7" t="str">
        <f>TARIFS!E166</f>
        <v>1000ML</v>
      </c>
      <c r="F166" s="7">
        <f>TARIFS!F166</f>
        <v>0</v>
      </c>
      <c r="G166" s="7" t="str">
        <f>TARIFS!G166</f>
        <v>PHY NN</v>
      </c>
      <c r="H166" s="7">
        <f>TARIFS!H166</f>
        <v>20</v>
      </c>
      <c r="I166" s="7">
        <f>TARIFS!I166</f>
        <v>43.5</v>
      </c>
      <c r="J166" s="7">
        <f>TARIFS!J166</f>
        <v>36.25</v>
      </c>
      <c r="K166" s="7">
        <f>TARIFS!K166</f>
        <v>1000</v>
      </c>
      <c r="L166" s="7">
        <f>TARIFS!L166</f>
        <v>1000</v>
      </c>
      <c r="M166" s="7" t="str">
        <f>TARIFS!M166</f>
        <v>TARIF</v>
      </c>
      <c r="N166" s="7" t="str">
        <f>TARIFS!N166</f>
        <v>Quantité indifférente</v>
      </c>
      <c r="O166" s="7" t="str">
        <f>TARIFS!O166</f>
        <v>EUROTHER</v>
      </c>
      <c r="P166" s="5">
        <f>IFERROR(INDEX('format voulu remise'!$A$1:$AAA$9999,MATCH($A166,'format voulu remise'!$A$1:$A$9999,0),MATCH($O166,'format voulu remise'!$A$1:$AAA$1,0)),"")</f>
        <v>100</v>
      </c>
      <c r="Q166" s="5">
        <f>IFERROR(INDEX('format tarif remisé voulu'!$A$1:$AAA$9999,MATCH($A166,'format tarif remisé voulu'!$A$1:$A$9999,0),MATCH($O166,'format tarif remisé voulu'!$A$1:$AAA$1,0)),"")</f>
        <v>0</v>
      </c>
    </row>
    <row r="167" spans="1:17">
      <c r="A167" s="7">
        <f>TARIFS!A167</f>
        <v>476</v>
      </c>
      <c r="B167" s="7" t="str">
        <f>TARIFS!B167</f>
        <v>06POT</v>
      </c>
      <c r="C167" s="7" t="str">
        <f>TARIFS!C167</f>
        <v>MASSALGUES 1L</v>
      </c>
      <c r="D167" s="7" t="str">
        <f>TARIFS!D167</f>
        <v>CREME</v>
      </c>
      <c r="E167" s="7" t="str">
        <f>TARIFS!E167</f>
        <v>1000ML</v>
      </c>
      <c r="F167" s="7">
        <f>TARIFS!F167</f>
        <v>0</v>
      </c>
      <c r="G167" s="7" t="str">
        <f>TARIFS!G167</f>
        <v>PHY NN</v>
      </c>
      <c r="H167" s="7">
        <f>TARIFS!H167</f>
        <v>20</v>
      </c>
      <c r="I167" s="7">
        <f>TARIFS!I167</f>
        <v>43.5</v>
      </c>
      <c r="J167" s="7">
        <f>TARIFS!J167</f>
        <v>36.25</v>
      </c>
      <c r="K167" s="7">
        <f>TARIFS!K167</f>
        <v>1000</v>
      </c>
      <c r="L167" s="7">
        <f>TARIFS!L167</f>
        <v>1000</v>
      </c>
      <c r="M167" s="7" t="str">
        <f>TARIFS!M167</f>
        <v>TARIF</v>
      </c>
      <c r="N167" s="7" t="str">
        <f>TARIFS!N167</f>
        <v>Quantité indifférente</v>
      </c>
      <c r="O167" s="7" t="str">
        <f>TARIFS!O167</f>
        <v>EPAD</v>
      </c>
      <c r="P167" s="5">
        <f>IFERROR(INDEX('format voulu remise'!$A$1:$AAA$9999,MATCH($A167,'format voulu remise'!$A$1:$A$9999,0),MATCH($O167,'format voulu remise'!$A$1:$AAA$1,0)),"")</f>
        <v>100</v>
      </c>
      <c r="Q167" s="5">
        <f>IFERROR(INDEX('format tarif remisé voulu'!$A$1:$AAA$9999,MATCH($A167,'format tarif remisé voulu'!$A$1:$A$9999,0),MATCH($O167,'format tarif remisé voulu'!$A$1:$AAA$1,0)),"")</f>
        <v>0</v>
      </c>
    </row>
    <row r="168" spans="1:17">
      <c r="A168" s="7">
        <f>TARIFS!A168</f>
        <v>476</v>
      </c>
      <c r="B168" s="7" t="str">
        <f>TARIFS!B168</f>
        <v>06POT</v>
      </c>
      <c r="C168" s="7" t="str">
        <f>TARIFS!C168</f>
        <v>MASSALGUES 1L</v>
      </c>
      <c r="D168" s="7" t="str">
        <f>TARIFS!D168</f>
        <v>CREME</v>
      </c>
      <c r="E168" s="7" t="str">
        <f>TARIFS!E168</f>
        <v>1000ML</v>
      </c>
      <c r="F168" s="7">
        <f>TARIFS!F168</f>
        <v>0</v>
      </c>
      <c r="G168" s="7" t="str">
        <f>TARIFS!G168</f>
        <v>PHY NN</v>
      </c>
      <c r="H168" s="7">
        <f>TARIFS!H168</f>
        <v>20</v>
      </c>
      <c r="I168" s="7">
        <f>TARIFS!I168</f>
        <v>43.5</v>
      </c>
      <c r="J168" s="7">
        <f>TARIFS!J168</f>
        <v>36.25</v>
      </c>
      <c r="K168" s="7">
        <f>TARIFS!K168</f>
        <v>1000</v>
      </c>
      <c r="L168" s="7">
        <f>TARIFS!L168</f>
        <v>1000</v>
      </c>
      <c r="M168" s="7" t="str">
        <f>TARIFS!M168</f>
        <v>TARIF</v>
      </c>
      <c r="N168" s="7" t="str">
        <f>TARIFS!N168</f>
        <v>Quantité indifférente</v>
      </c>
      <c r="O168" s="7" t="str">
        <f>TARIFS!O168</f>
        <v>INF</v>
      </c>
      <c r="P168" s="5">
        <f>IFERROR(INDEX('format voulu remise'!$A$1:$AAA$9999,MATCH($A168,'format voulu remise'!$A$1:$A$9999,0),MATCH($O168,'format voulu remise'!$A$1:$AAA$1,0)),"")</f>
        <v>100</v>
      </c>
      <c r="Q168" s="5">
        <f>IFERROR(INDEX('format tarif remisé voulu'!$A$1:$AAA$9999,MATCH($A168,'format tarif remisé voulu'!$A$1:$A$9999,0),MATCH($O168,'format tarif remisé voulu'!$A$1:$AAA$1,0)),"")</f>
        <v>0</v>
      </c>
    </row>
    <row r="169" spans="1:17">
      <c r="A169" s="7">
        <f>TARIFS!A169</f>
        <v>476</v>
      </c>
      <c r="B169" s="7" t="str">
        <f>TARIFS!B169</f>
        <v>06POT</v>
      </c>
      <c r="C169" s="7" t="str">
        <f>TARIFS!C169</f>
        <v>MASSALGUES 1L</v>
      </c>
      <c r="D169" s="7" t="str">
        <f>TARIFS!D169</f>
        <v>CREME</v>
      </c>
      <c r="E169" s="7" t="str">
        <f>TARIFS!E169</f>
        <v>1000ML</v>
      </c>
      <c r="F169" s="7">
        <f>TARIFS!F169</f>
        <v>0</v>
      </c>
      <c r="G169" s="7" t="str">
        <f>TARIFS!G169</f>
        <v>PHY NN</v>
      </c>
      <c r="H169" s="7">
        <f>TARIFS!H169</f>
        <v>20</v>
      </c>
      <c r="I169" s="7">
        <f>TARIFS!I169</f>
        <v>43.5</v>
      </c>
      <c r="J169" s="7">
        <f>TARIFS!J169</f>
        <v>36.25</v>
      </c>
      <c r="K169" s="7">
        <f>TARIFS!K169</f>
        <v>1000</v>
      </c>
      <c r="L169" s="7">
        <f>TARIFS!L169</f>
        <v>1000</v>
      </c>
      <c r="M169" s="7" t="str">
        <f>TARIFS!M169</f>
        <v>TARIF</v>
      </c>
      <c r="N169" s="7" t="str">
        <f>TARIFS!N169</f>
        <v>Quantité indifférente</v>
      </c>
      <c r="O169" s="7" t="str">
        <f>TARIFS!O169</f>
        <v>PHARMA+</v>
      </c>
      <c r="P169" s="5">
        <f>IFERROR(INDEX('format voulu remise'!$A$1:$AAA$9999,MATCH($A169,'format voulu remise'!$A$1:$A$9999,0),MATCH($O169,'format voulu remise'!$A$1:$AAA$1,0)),"")</f>
        <v>100</v>
      </c>
      <c r="Q169" s="5">
        <f>IFERROR(INDEX('format tarif remisé voulu'!$A$1:$AAA$9999,MATCH($A169,'format tarif remisé voulu'!$A$1:$A$9999,0),MATCH($O169,'format tarif remisé voulu'!$A$1:$AAA$1,0)),"")</f>
        <v>0</v>
      </c>
    </row>
    <row r="170" spans="1:17">
      <c r="A170" s="7">
        <f>TARIFS!A170</f>
        <v>476</v>
      </c>
      <c r="B170" s="7" t="str">
        <f>TARIFS!B170</f>
        <v>06POT</v>
      </c>
      <c r="C170" s="7" t="str">
        <f>TARIFS!C170</f>
        <v>MASSALGUES 1L</v>
      </c>
      <c r="D170" s="7" t="str">
        <f>TARIFS!D170</f>
        <v>CREME</v>
      </c>
      <c r="E170" s="7" t="str">
        <f>TARIFS!E170</f>
        <v>1000ML</v>
      </c>
      <c r="F170" s="7">
        <f>TARIFS!F170</f>
        <v>0</v>
      </c>
      <c r="G170" s="7" t="str">
        <f>TARIFS!G170</f>
        <v>PHY NN</v>
      </c>
      <c r="H170" s="7">
        <f>TARIFS!H170</f>
        <v>20</v>
      </c>
      <c r="I170" s="7">
        <f>TARIFS!I170</f>
        <v>43.5</v>
      </c>
      <c r="J170" s="7">
        <f>TARIFS!J170</f>
        <v>36.25</v>
      </c>
      <c r="K170" s="7">
        <f>TARIFS!K170</f>
        <v>1000</v>
      </c>
      <c r="L170" s="7">
        <f>TARIFS!L170</f>
        <v>1000</v>
      </c>
      <c r="M170" s="7" t="str">
        <f>TARIFS!M170</f>
        <v>TARIF</v>
      </c>
      <c r="N170" s="7" t="str">
        <f>TARIFS!N170</f>
        <v>Quantité indifférente</v>
      </c>
      <c r="O170" s="7" t="str">
        <f>TARIFS!O170</f>
        <v>ENT</v>
      </c>
      <c r="P170" s="5">
        <f>IFERROR(INDEX('format voulu remise'!$A$1:$AAA$9999,MATCH($A170,'format voulu remise'!$A$1:$A$9999,0),MATCH($O170,'format voulu remise'!$A$1:$AAA$1,0)),"")</f>
        <v>100</v>
      </c>
      <c r="Q170" s="5">
        <f>IFERROR(INDEX('format tarif remisé voulu'!$A$1:$AAA$9999,MATCH($A170,'format tarif remisé voulu'!$A$1:$A$9999,0),MATCH($O170,'format tarif remisé voulu'!$A$1:$AAA$1,0)),"")</f>
        <v>0</v>
      </c>
    </row>
    <row r="171" spans="1:17">
      <c r="A171" s="7">
        <f>TARIFS!A171</f>
        <v>476</v>
      </c>
      <c r="B171" s="7" t="str">
        <f>TARIFS!B171</f>
        <v>06POT</v>
      </c>
      <c r="C171" s="7" t="str">
        <f>TARIFS!C171</f>
        <v>MASSALGUES 1L</v>
      </c>
      <c r="D171" s="7" t="str">
        <f>TARIFS!D171</f>
        <v>CREME</v>
      </c>
      <c r="E171" s="7" t="str">
        <f>TARIFS!E171</f>
        <v>1000ML</v>
      </c>
      <c r="F171" s="7">
        <f>TARIFS!F171</f>
        <v>0</v>
      </c>
      <c r="G171" s="7" t="str">
        <f>TARIFS!G171</f>
        <v>PHY NN</v>
      </c>
      <c r="H171" s="7">
        <f>TARIFS!H171</f>
        <v>20</v>
      </c>
      <c r="I171" s="7">
        <f>TARIFS!I171</f>
        <v>43.5</v>
      </c>
      <c r="J171" s="7">
        <f>TARIFS!J171</f>
        <v>36.25</v>
      </c>
      <c r="K171" s="7">
        <f>TARIFS!K171</f>
        <v>1000</v>
      </c>
      <c r="L171" s="7">
        <f>TARIFS!L171</f>
        <v>1000</v>
      </c>
      <c r="M171" s="7" t="str">
        <f>TARIFS!M171</f>
        <v>TARIF</v>
      </c>
      <c r="N171" s="7" t="str">
        <f>TARIFS!N171</f>
        <v>Quantité indifférente</v>
      </c>
      <c r="O171" s="7" t="str">
        <f>TARIFS!O171</f>
        <v>COLLEC</v>
      </c>
      <c r="P171" s="5">
        <f>IFERROR(INDEX('format voulu remise'!$A$1:$AAA$9999,MATCH($A171,'format voulu remise'!$A$1:$A$9999,0),MATCH($O171,'format voulu remise'!$A$1:$AAA$1,0)),"")</f>
        <v>100</v>
      </c>
      <c r="Q171" s="5">
        <f>IFERROR(INDEX('format tarif remisé voulu'!$A$1:$AAA$9999,MATCH($A171,'format tarif remisé voulu'!$A$1:$A$9999,0),MATCH($O171,'format tarif remisé voulu'!$A$1:$AAA$1,0)),"")</f>
        <v>0</v>
      </c>
    </row>
    <row r="172" spans="1:17">
      <c r="A172" s="7">
        <f>TARIFS!A172</f>
        <v>476</v>
      </c>
      <c r="B172" s="7" t="str">
        <f>TARIFS!B172</f>
        <v>06POT</v>
      </c>
      <c r="C172" s="7" t="str">
        <f>TARIFS!C172</f>
        <v>MASSALGUES 1L</v>
      </c>
      <c r="D172" s="7" t="str">
        <f>TARIFS!D172</f>
        <v>CREME</v>
      </c>
      <c r="E172" s="7" t="str">
        <f>TARIFS!E172</f>
        <v>1000ML</v>
      </c>
      <c r="F172" s="7">
        <f>TARIFS!F172</f>
        <v>0</v>
      </c>
      <c r="G172" s="7" t="str">
        <f>TARIFS!G172</f>
        <v>PHY NN</v>
      </c>
      <c r="H172" s="7">
        <f>TARIFS!H172</f>
        <v>20</v>
      </c>
      <c r="I172" s="7">
        <f>TARIFS!I172</f>
        <v>43.5</v>
      </c>
      <c r="J172" s="7">
        <f>TARIFS!J172</f>
        <v>36.25</v>
      </c>
      <c r="K172" s="7">
        <f>TARIFS!K172</f>
        <v>1000</v>
      </c>
      <c r="L172" s="7">
        <f>TARIFS!L172</f>
        <v>1000</v>
      </c>
      <c r="M172" s="7" t="str">
        <f>TARIFS!M172</f>
        <v>TARIF</v>
      </c>
      <c r="N172" s="7" t="str">
        <f>TARIFS!N172</f>
        <v>Quantité indifférente</v>
      </c>
      <c r="O172" s="7" t="str">
        <f>TARIFS!O172</f>
        <v>REV CHEV</v>
      </c>
      <c r="P172" s="5">
        <f>IFERROR(INDEX('format voulu remise'!$A$1:$AAA$9999,MATCH($A172,'format voulu remise'!$A$1:$A$9999,0),MATCH($O172,'format voulu remise'!$A$1:$AAA$1,0)),"")</f>
        <v>100</v>
      </c>
      <c r="Q172" s="5">
        <f>IFERROR(INDEX('format tarif remisé voulu'!$A$1:$AAA$9999,MATCH($A172,'format tarif remisé voulu'!$A$1:$A$9999,0),MATCH($O172,'format tarif remisé voulu'!$A$1:$AAA$1,0)),"")</f>
        <v>0</v>
      </c>
    </row>
    <row r="173" spans="1:17">
      <c r="A173" s="7">
        <f>TARIFS!A173</f>
        <v>476</v>
      </c>
      <c r="B173" s="7" t="str">
        <f>TARIFS!B173</f>
        <v>06POT</v>
      </c>
      <c r="C173" s="7" t="str">
        <f>TARIFS!C173</f>
        <v>MASSALGUES 1L</v>
      </c>
      <c r="D173" s="7" t="str">
        <f>TARIFS!D173</f>
        <v>CREME</v>
      </c>
      <c r="E173" s="7" t="str">
        <f>TARIFS!E173</f>
        <v>1000ML</v>
      </c>
      <c r="F173" s="7">
        <f>TARIFS!F173</f>
        <v>0</v>
      </c>
      <c r="G173" s="7" t="str">
        <f>TARIFS!G173</f>
        <v>PHY NN</v>
      </c>
      <c r="H173" s="7">
        <f>TARIFS!H173</f>
        <v>20</v>
      </c>
      <c r="I173" s="7">
        <f>TARIFS!I173</f>
        <v>43.5</v>
      </c>
      <c r="J173" s="7">
        <f>TARIFS!J173</f>
        <v>36.25</v>
      </c>
      <c r="K173" s="7">
        <f>TARIFS!K173</f>
        <v>1000</v>
      </c>
      <c r="L173" s="7">
        <f>TARIFS!L173</f>
        <v>1000</v>
      </c>
      <c r="M173" s="7" t="str">
        <f>TARIFS!M173</f>
        <v>TARIF</v>
      </c>
      <c r="N173" s="7" t="str">
        <f>TARIFS!N173</f>
        <v>Quantité indifférente</v>
      </c>
      <c r="O173" s="7" t="str">
        <f>TARIFS!O173</f>
        <v>KINEPROM</v>
      </c>
      <c r="P173" s="5">
        <f>IFERROR(INDEX('format voulu remise'!$A$1:$AAA$9999,MATCH($A173,'format voulu remise'!$A$1:$A$9999,0),MATCH($O173,'format voulu remise'!$A$1:$AAA$1,0)),"")</f>
        <v>100</v>
      </c>
      <c r="Q173" s="5">
        <f>IFERROR(INDEX('format tarif remisé voulu'!$A$1:$AAA$9999,MATCH($A173,'format tarif remisé voulu'!$A$1:$A$9999,0),MATCH($O173,'format tarif remisé voulu'!$A$1:$AAA$1,0)),"")</f>
        <v>0</v>
      </c>
    </row>
    <row r="174" spans="1:17">
      <c r="A174" s="7">
        <f>TARIFS!A174</f>
        <v>476</v>
      </c>
      <c r="B174" s="7" t="str">
        <f>TARIFS!B174</f>
        <v>06POT</v>
      </c>
      <c r="C174" s="7" t="str">
        <f>TARIFS!C174</f>
        <v>MASSALGUES 1L</v>
      </c>
      <c r="D174" s="7" t="str">
        <f>TARIFS!D174</f>
        <v>CREME</v>
      </c>
      <c r="E174" s="7" t="str">
        <f>TARIFS!E174</f>
        <v>1000ML</v>
      </c>
      <c r="F174" s="7">
        <f>TARIFS!F174</f>
        <v>0</v>
      </c>
      <c r="G174" s="7" t="str">
        <f>TARIFS!G174</f>
        <v>PHY NN</v>
      </c>
      <c r="H174" s="7">
        <f>TARIFS!H174</f>
        <v>20</v>
      </c>
      <c r="I174" s="7">
        <f>TARIFS!I174</f>
        <v>43.5</v>
      </c>
      <c r="J174" s="7">
        <f>TARIFS!J174</f>
        <v>36.25</v>
      </c>
      <c r="K174" s="7">
        <f>TARIFS!K174</f>
        <v>1000</v>
      </c>
      <c r="L174" s="7">
        <f>TARIFS!L174</f>
        <v>1000</v>
      </c>
      <c r="M174" s="7" t="str">
        <f>TARIFS!M174</f>
        <v>TARIF</v>
      </c>
      <c r="N174" s="7" t="str">
        <f>TARIFS!N174</f>
        <v>Quantité indifférente</v>
      </c>
      <c r="O174" s="7" t="str">
        <f>TARIFS!O174</f>
        <v>AGCOM</v>
      </c>
      <c r="P174" s="5">
        <f>IFERROR(INDEX('format voulu remise'!$A$1:$AAA$9999,MATCH($A174,'format voulu remise'!$A$1:$A$9999,0),MATCH($O174,'format voulu remise'!$A$1:$AAA$1,0)),"")</f>
        <v>100</v>
      </c>
      <c r="Q174" s="5">
        <f>IFERROR(INDEX('format tarif remisé voulu'!$A$1:$AAA$9999,MATCH($A174,'format tarif remisé voulu'!$A$1:$A$9999,0),MATCH($O174,'format tarif remisé voulu'!$A$1:$AAA$1,0)),"")</f>
        <v>0</v>
      </c>
    </row>
    <row r="175" spans="1:17">
      <c r="A175" s="7">
        <f>TARIFS!A175</f>
        <v>476</v>
      </c>
      <c r="B175" s="7" t="str">
        <f>TARIFS!B175</f>
        <v>06POT</v>
      </c>
      <c r="C175" s="7" t="str">
        <f>TARIFS!C175</f>
        <v>MASSALGUES 1L</v>
      </c>
      <c r="D175" s="7" t="str">
        <f>TARIFS!D175</f>
        <v>CREME</v>
      </c>
      <c r="E175" s="7" t="str">
        <f>TARIFS!E175</f>
        <v>1000ML</v>
      </c>
      <c r="F175" s="7">
        <f>TARIFS!F175</f>
        <v>0</v>
      </c>
      <c r="G175" s="7" t="str">
        <f>TARIFS!G175</f>
        <v>PHY NN</v>
      </c>
      <c r="H175" s="7">
        <f>TARIFS!H175</f>
        <v>20</v>
      </c>
      <c r="I175" s="7">
        <f>TARIFS!I175</f>
        <v>43.5</v>
      </c>
      <c r="J175" s="7">
        <f>TARIFS!J175</f>
        <v>36.25</v>
      </c>
      <c r="K175" s="7">
        <f>TARIFS!K175</f>
        <v>1000</v>
      </c>
      <c r="L175" s="7">
        <f>TARIFS!L175</f>
        <v>1000</v>
      </c>
      <c r="M175" s="7" t="str">
        <f>TARIFS!M175</f>
        <v>TARIF</v>
      </c>
      <c r="N175" s="7" t="str">
        <f>TARIFS!N175</f>
        <v>Quantité indifférente</v>
      </c>
      <c r="O175" s="7" t="str">
        <f>TARIFS!O175</f>
        <v>MEDICONN</v>
      </c>
      <c r="P175" s="5">
        <f>IFERROR(INDEX('format voulu remise'!$A$1:$AAA$9999,MATCH($A175,'format voulu remise'!$A$1:$A$9999,0),MATCH($O175,'format voulu remise'!$A$1:$AAA$1,0)),"")</f>
        <v>100</v>
      </c>
      <c r="Q175" s="5">
        <f>IFERROR(INDEX('format tarif remisé voulu'!$A$1:$AAA$9999,MATCH($A175,'format tarif remisé voulu'!$A$1:$A$9999,0),MATCH($O175,'format tarif remisé voulu'!$A$1:$AAA$1,0)),"")</f>
        <v>0</v>
      </c>
    </row>
    <row r="176" spans="1:17">
      <c r="A176" s="7">
        <f>TARIFS!A176</f>
        <v>476</v>
      </c>
      <c r="B176" s="7" t="str">
        <f>TARIFS!B176</f>
        <v>06POT</v>
      </c>
      <c r="C176" s="7" t="str">
        <f>TARIFS!C176</f>
        <v>MASSALGUES 1L</v>
      </c>
      <c r="D176" s="7" t="str">
        <f>TARIFS!D176</f>
        <v>CREME</v>
      </c>
      <c r="E176" s="7" t="str">
        <f>TARIFS!E176</f>
        <v>1000ML</v>
      </c>
      <c r="F176" s="7">
        <f>TARIFS!F176</f>
        <v>0</v>
      </c>
      <c r="G176" s="7" t="str">
        <f>TARIFS!G176</f>
        <v>PHY NN</v>
      </c>
      <c r="H176" s="7">
        <f>TARIFS!H176</f>
        <v>20</v>
      </c>
      <c r="I176" s="7">
        <f>TARIFS!I176</f>
        <v>43.5</v>
      </c>
      <c r="J176" s="7">
        <f>TARIFS!J176</f>
        <v>36.25</v>
      </c>
      <c r="K176" s="7">
        <f>TARIFS!K176</f>
        <v>1000</v>
      </c>
      <c r="L176" s="7">
        <f>TARIFS!L176</f>
        <v>1000</v>
      </c>
      <c r="M176" s="7" t="str">
        <f>TARIFS!M176</f>
        <v>TARIF</v>
      </c>
      <c r="N176" s="7" t="str">
        <f>TARIFS!N176</f>
        <v>Quantité indifférente</v>
      </c>
      <c r="O176" s="7" t="str">
        <f>TARIFS!O176</f>
        <v>SCOLAIRE</v>
      </c>
      <c r="P176" s="5">
        <f>IFERROR(INDEX('format voulu remise'!$A$1:$AAA$9999,MATCH($A176,'format voulu remise'!$A$1:$A$9999,0),MATCH($O176,'format voulu remise'!$A$1:$AAA$1,0)),"")</f>
        <v>100</v>
      </c>
      <c r="Q176" s="5">
        <f>IFERROR(INDEX('format tarif remisé voulu'!$A$1:$AAA$9999,MATCH($A176,'format tarif remisé voulu'!$A$1:$A$9999,0),MATCH($O176,'format tarif remisé voulu'!$A$1:$AAA$1,0)),"")</f>
        <v>0</v>
      </c>
    </row>
    <row r="177" spans="1:17">
      <c r="A177" s="7">
        <f>TARIFS!A177</f>
        <v>476</v>
      </c>
      <c r="B177" s="7" t="str">
        <f>TARIFS!B177</f>
        <v>06POT</v>
      </c>
      <c r="C177" s="7" t="str">
        <f>TARIFS!C177</f>
        <v>MASSALGUES 1L</v>
      </c>
      <c r="D177" s="7" t="str">
        <f>TARIFS!D177</f>
        <v>CREME</v>
      </c>
      <c r="E177" s="7" t="str">
        <f>TARIFS!E177</f>
        <v>1000ML</v>
      </c>
      <c r="F177" s="7">
        <f>TARIFS!F177</f>
        <v>0</v>
      </c>
      <c r="G177" s="7" t="str">
        <f>TARIFS!G177</f>
        <v>PHY NN</v>
      </c>
      <c r="H177" s="7">
        <f>TARIFS!H177</f>
        <v>20</v>
      </c>
      <c r="I177" s="7">
        <f>TARIFS!I177</f>
        <v>43.5</v>
      </c>
      <c r="J177" s="7">
        <f>TARIFS!J177</f>
        <v>36.25</v>
      </c>
      <c r="K177" s="7">
        <f>TARIFS!K177</f>
        <v>1000</v>
      </c>
      <c r="L177" s="7">
        <f>TARIFS!L177</f>
        <v>1000</v>
      </c>
      <c r="M177" s="7" t="str">
        <f>TARIFS!M177</f>
        <v>TARIF</v>
      </c>
      <c r="N177" s="7" t="str">
        <f>TARIFS!N177</f>
        <v>Quantité indifférente</v>
      </c>
      <c r="O177" s="7" t="str">
        <f>TARIFS!O177</f>
        <v>ETIOP</v>
      </c>
      <c r="P177" s="5">
        <f>IFERROR(INDEX('format voulu remise'!$A$1:$AAA$9999,MATCH($A177,'format voulu remise'!$A$1:$A$9999,0),MATCH($O177,'format voulu remise'!$A$1:$AAA$1,0)),"")</f>
        <v>100</v>
      </c>
      <c r="Q177" s="5">
        <f>IFERROR(INDEX('format tarif remisé voulu'!$A$1:$AAA$9999,MATCH($A177,'format tarif remisé voulu'!$A$1:$A$9999,0),MATCH($O177,'format tarif remisé voulu'!$A$1:$AAA$1,0)),"")</f>
        <v>0</v>
      </c>
    </row>
    <row r="178" spans="1:17">
      <c r="A178" s="7">
        <f>TARIFS!A178</f>
        <v>476</v>
      </c>
      <c r="B178" s="7" t="str">
        <f>TARIFS!B178</f>
        <v>06POT</v>
      </c>
      <c r="C178" s="7" t="str">
        <f>TARIFS!C178</f>
        <v>MASSALGUES 1L</v>
      </c>
      <c r="D178" s="7" t="str">
        <f>TARIFS!D178</f>
        <v>CREME</v>
      </c>
      <c r="E178" s="7" t="str">
        <f>TARIFS!E178</f>
        <v>1000ML</v>
      </c>
      <c r="F178" s="7">
        <f>TARIFS!F178</f>
        <v>0</v>
      </c>
      <c r="G178" s="7" t="str">
        <f>TARIFS!G178</f>
        <v>PHY NN</v>
      </c>
      <c r="H178" s="7">
        <f>TARIFS!H178</f>
        <v>20</v>
      </c>
      <c r="I178" s="7">
        <f>TARIFS!I178</f>
        <v>43.5</v>
      </c>
      <c r="J178" s="7">
        <f>TARIFS!J178</f>
        <v>36.25</v>
      </c>
      <c r="K178" s="7">
        <f>TARIFS!K178</f>
        <v>1000</v>
      </c>
      <c r="L178" s="7">
        <f>TARIFS!L178</f>
        <v>1000</v>
      </c>
      <c r="M178" s="7" t="str">
        <f>TARIFS!M178</f>
        <v>TARIF</v>
      </c>
      <c r="N178" s="7" t="str">
        <f>TARIFS!N178</f>
        <v>Quantité indifférente</v>
      </c>
      <c r="O178" s="7" t="str">
        <f>TARIFS!O178</f>
        <v>PARTEN</v>
      </c>
      <c r="P178" s="5">
        <f>IFERROR(INDEX('format voulu remise'!$A$1:$AAA$9999,MATCH($A178,'format voulu remise'!$A$1:$A$9999,0),MATCH($O178,'format voulu remise'!$A$1:$AAA$1,0)),"")</f>
        <v>100</v>
      </c>
      <c r="Q178" s="5">
        <f>IFERROR(INDEX('format tarif remisé voulu'!$A$1:$AAA$9999,MATCH($A178,'format tarif remisé voulu'!$A$1:$A$9999,0),MATCH($O178,'format tarif remisé voulu'!$A$1:$AAA$1,0)),"")</f>
        <v>0</v>
      </c>
    </row>
    <row r="179" spans="1:17">
      <c r="A179" s="7">
        <f>TARIFS!A179</f>
        <v>476</v>
      </c>
      <c r="B179" s="7" t="str">
        <f>TARIFS!B179</f>
        <v>06POT</v>
      </c>
      <c r="C179" s="7" t="str">
        <f>TARIFS!C179</f>
        <v>MASSALGUES 1L</v>
      </c>
      <c r="D179" s="7" t="str">
        <f>TARIFS!D179</f>
        <v>CREME</v>
      </c>
      <c r="E179" s="7" t="str">
        <f>TARIFS!E179</f>
        <v>1000ML</v>
      </c>
      <c r="F179" s="7">
        <f>TARIFS!F179</f>
        <v>0</v>
      </c>
      <c r="G179" s="7" t="str">
        <f>TARIFS!G179</f>
        <v>PHY NN</v>
      </c>
      <c r="H179" s="7">
        <f>TARIFS!H179</f>
        <v>20</v>
      </c>
      <c r="I179" s="7">
        <f>TARIFS!I179</f>
        <v>43.5</v>
      </c>
      <c r="J179" s="7">
        <f>TARIFS!J179</f>
        <v>36.25</v>
      </c>
      <c r="K179" s="7">
        <f>TARIFS!K179</f>
        <v>1000</v>
      </c>
      <c r="L179" s="7">
        <f>TARIFS!L179</f>
        <v>1000</v>
      </c>
      <c r="M179" s="7" t="str">
        <f>TARIFS!M179</f>
        <v>TARIF</v>
      </c>
      <c r="N179" s="7" t="str">
        <f>TARIFS!N179</f>
        <v>Quantité indifférente</v>
      </c>
      <c r="O179" s="7" t="str">
        <f>TARIFS!O179</f>
        <v>ONG</v>
      </c>
      <c r="P179" s="5">
        <f>IFERROR(INDEX('format voulu remise'!$A$1:$AAA$9999,MATCH($A179,'format voulu remise'!$A$1:$A$9999,0),MATCH($O179,'format voulu remise'!$A$1:$AAA$1,0)),"")</f>
        <v>100</v>
      </c>
      <c r="Q179" s="5">
        <f>IFERROR(INDEX('format tarif remisé voulu'!$A$1:$AAA$9999,MATCH($A179,'format tarif remisé voulu'!$A$1:$A$9999,0),MATCH($O179,'format tarif remisé voulu'!$A$1:$AAA$1,0)),"")</f>
        <v>0</v>
      </c>
    </row>
    <row r="180" spans="1:17">
      <c r="A180" s="7">
        <f>TARIFS!A180</f>
        <v>476</v>
      </c>
      <c r="B180" s="7" t="str">
        <f>TARIFS!B180</f>
        <v>06POT</v>
      </c>
      <c r="C180" s="7" t="str">
        <f>TARIFS!C180</f>
        <v>MASSALGUES 1L</v>
      </c>
      <c r="D180" s="7" t="str">
        <f>TARIFS!D180</f>
        <v>CREME</v>
      </c>
      <c r="E180" s="7" t="str">
        <f>TARIFS!E180</f>
        <v>1000ML</v>
      </c>
      <c r="F180" s="7">
        <f>TARIFS!F180</f>
        <v>0</v>
      </c>
      <c r="G180" s="7" t="str">
        <f>TARIFS!G180</f>
        <v>PHY NN</v>
      </c>
      <c r="H180" s="7">
        <f>TARIFS!H180</f>
        <v>20</v>
      </c>
      <c r="I180" s="7">
        <f>TARIFS!I180</f>
        <v>43.5</v>
      </c>
      <c r="J180" s="7">
        <f>TARIFS!J180</f>
        <v>36.25</v>
      </c>
      <c r="K180" s="7">
        <f>TARIFS!K180</f>
        <v>1000</v>
      </c>
      <c r="L180" s="7">
        <f>TARIFS!L180</f>
        <v>1000</v>
      </c>
      <c r="M180" s="7" t="str">
        <f>TARIFS!M180</f>
        <v>TARIF</v>
      </c>
      <c r="N180" s="7" t="str">
        <f>TARIFS!N180</f>
        <v>Quantité indifférente</v>
      </c>
      <c r="O180" s="7" t="str">
        <f>TARIFS!O180</f>
        <v>NORMOUT</v>
      </c>
      <c r="P180" s="5">
        <f>IFERROR(INDEX('format voulu remise'!$A$1:$AAA$9999,MATCH($A180,'format voulu remise'!$A$1:$A$9999,0),MATCH($O180,'format voulu remise'!$A$1:$AAA$1,0)),"")</f>
        <v>100</v>
      </c>
      <c r="Q180" s="5">
        <f>IFERROR(INDEX('format tarif remisé voulu'!$A$1:$AAA$9999,MATCH($A180,'format tarif remisé voulu'!$A$1:$A$9999,0),MATCH($O180,'format tarif remisé voulu'!$A$1:$AAA$1,0)),"")</f>
        <v>0</v>
      </c>
    </row>
    <row r="181" spans="1:17">
      <c r="A181" s="7">
        <f>TARIFS!A181</f>
        <v>476</v>
      </c>
      <c r="B181" s="7" t="str">
        <f>TARIFS!B181</f>
        <v>06POT</v>
      </c>
      <c r="C181" s="7" t="str">
        <f>TARIFS!C181</f>
        <v>MASSALGUES 1L</v>
      </c>
      <c r="D181" s="7" t="str">
        <f>TARIFS!D181</f>
        <v>CREME</v>
      </c>
      <c r="E181" s="7" t="str">
        <f>TARIFS!E181</f>
        <v>1000ML</v>
      </c>
      <c r="F181" s="7">
        <f>TARIFS!F181</f>
        <v>0</v>
      </c>
      <c r="G181" s="7" t="str">
        <f>TARIFS!G181</f>
        <v>PHY NN</v>
      </c>
      <c r="H181" s="7">
        <f>TARIFS!H181</f>
        <v>20</v>
      </c>
      <c r="I181" s="7">
        <f>TARIFS!I181</f>
        <v>43.5</v>
      </c>
      <c r="J181" s="7">
        <f>TARIFS!J181</f>
        <v>36.25</v>
      </c>
      <c r="K181" s="7">
        <f>TARIFS!K181</f>
        <v>1000</v>
      </c>
      <c r="L181" s="7">
        <f>TARIFS!L181</f>
        <v>1000</v>
      </c>
      <c r="M181" s="7" t="str">
        <f>TARIFS!M181</f>
        <v>TARIF</v>
      </c>
      <c r="N181" s="7" t="str">
        <f>TARIFS!N181</f>
        <v>Quantité indifférente</v>
      </c>
      <c r="O181" s="7" t="str">
        <f>TARIFS!O181</f>
        <v>ANK</v>
      </c>
      <c r="P181" s="5">
        <f>IFERROR(INDEX('format voulu remise'!$A$1:$AAA$9999,MATCH($A181,'format voulu remise'!$A$1:$A$9999,0),MATCH($O181,'format voulu remise'!$A$1:$AAA$1,0)),"")</f>
        <v>100</v>
      </c>
      <c r="Q181" s="5">
        <f>IFERROR(INDEX('format tarif remisé voulu'!$A$1:$AAA$9999,MATCH($A181,'format tarif remisé voulu'!$A$1:$A$9999,0),MATCH($O181,'format tarif remisé voulu'!$A$1:$AAA$1,0)),"")</f>
        <v>0</v>
      </c>
    </row>
    <row r="182" spans="1:17" ht="15.75">
      <c r="O182" s="1"/>
      <c r="P182" t="str">
        <f>IFERROR(INDEX('format voulu remise'!$A$1:$AAA$9999,MATCH($A182,'format voulu remise'!$A$1:$A$9999,0),MATCH($O182,'format voulu remise'!$A$1:$AAA$1,0)),"")</f>
        <v/>
      </c>
      <c r="Q182" t="str">
        <f>IFERROR(INDEX('format tarif remisé voulu'!$A$1:$AAA$9999,MATCH($A182,'format tarif remisé voulu'!$A$1:$A$9999,0),MATCH($O182,'format tarif remisé voulu'!$A$1:$AAA$1,0)),"")</f>
        <v/>
      </c>
    </row>
    <row r="183" spans="1:17" ht="15.75">
      <c r="O183" s="1"/>
      <c r="P183" t="str">
        <f>IFERROR(INDEX('format voulu remise'!$A$1:$AAA$9999,MATCH($A183,'format voulu remise'!$A$1:$A$9999,0),MATCH($O183,'format voulu remise'!$A$1:$AAA$1,0)),"")</f>
        <v/>
      </c>
      <c r="Q183" t="str">
        <f>IFERROR(INDEX('format tarif remisé voulu'!$A$1:$AAA$9999,MATCH($A183,'format tarif remisé voulu'!$A$1:$A$9999,0),MATCH($O183,'format tarif remisé voulu'!$A$1:$AAA$1,0)),"")</f>
        <v/>
      </c>
    </row>
    <row r="184" spans="1:17" ht="15.75">
      <c r="O184" s="1"/>
      <c r="P184" t="str">
        <f>IFERROR(INDEX('format voulu remise'!$A$1:$AAA$9999,MATCH($A184,'format voulu remise'!$A$1:$A$9999,0),MATCH($O184,'format voulu remise'!$A$1:$AAA$1,0)),"")</f>
        <v/>
      </c>
      <c r="Q184" t="str">
        <f>IFERROR(INDEX('format tarif remisé voulu'!$A$1:$AAA$9999,MATCH($A184,'format tarif remisé voulu'!$A$1:$A$9999,0),MATCH($O184,'format tarif remisé voulu'!$A$1:$AAA$1,0)),"")</f>
        <v/>
      </c>
    </row>
    <row r="185" spans="1:17" ht="15.75">
      <c r="O185" s="1"/>
    </row>
    <row r="186" spans="1:17" ht="15.75">
      <c r="O186" s="1"/>
    </row>
    <row r="187" spans="1:17" ht="15.75">
      <c r="O187" s="1"/>
    </row>
    <row r="188" spans="1:17" ht="15.75">
      <c r="O188" s="1"/>
    </row>
    <row r="189" spans="1:17" ht="15.75">
      <c r="O189" s="1"/>
    </row>
    <row r="190" spans="1:17" ht="15.75">
      <c r="O190" s="1"/>
    </row>
    <row r="191" spans="1:17" ht="15.75">
      <c r="O191" s="1"/>
    </row>
    <row r="192" spans="1:17" ht="15.75">
      <c r="O192" s="1"/>
    </row>
    <row r="193" spans="15:15" ht="15.75">
      <c r="O193" s="1"/>
    </row>
    <row r="194" spans="15:15" ht="15.75">
      <c r="O194" s="1"/>
    </row>
    <row r="195" spans="15:15" ht="15.75">
      <c r="O195" s="1"/>
    </row>
    <row r="196" spans="15:15" ht="15.75">
      <c r="O196" s="1"/>
    </row>
    <row r="197" spans="15:15" ht="15.75">
      <c r="O197" s="1"/>
    </row>
    <row r="198" spans="15:15" ht="15.75">
      <c r="O198" s="1"/>
    </row>
    <row r="199" spans="15:15" ht="15.75">
      <c r="O199" s="1"/>
    </row>
    <row r="200" spans="15:15" ht="15.75">
      <c r="O200" s="1"/>
    </row>
    <row r="201" spans="15:15" ht="15.75">
      <c r="O201" s="1"/>
    </row>
    <row r="202" spans="15:15" ht="15.75">
      <c r="O202" s="1"/>
    </row>
    <row r="203" spans="15:15" ht="15.75">
      <c r="O203" s="1"/>
    </row>
    <row r="204" spans="15:15" ht="15.75">
      <c r="O204" s="1"/>
    </row>
    <row r="205" spans="15:15" ht="15.75">
      <c r="O205" s="1"/>
    </row>
    <row r="206" spans="15:15" ht="15.75">
      <c r="O206" s="1"/>
    </row>
    <row r="207" spans="15:15" ht="15.75">
      <c r="O207" s="1"/>
    </row>
    <row r="208" spans="15:15" ht="15.75">
      <c r="O208" s="1"/>
    </row>
    <row r="209" spans="15:15" ht="15.75">
      <c r="O209" s="1"/>
    </row>
    <row r="210" spans="15:15" ht="15.75">
      <c r="O210" s="1"/>
    </row>
    <row r="211" spans="15:15" ht="15.75">
      <c r="O211" s="1"/>
    </row>
    <row r="212" spans="15:15" ht="15.75">
      <c r="O212" s="1"/>
    </row>
    <row r="213" spans="15:15" ht="15.75">
      <c r="O213" s="1"/>
    </row>
    <row r="214" spans="15:15" ht="15.75">
      <c r="O214" s="1"/>
    </row>
    <row r="215" spans="15:15" ht="15.75">
      <c r="O215" s="1"/>
    </row>
    <row r="216" spans="15:15" ht="15.75">
      <c r="O216" s="1"/>
    </row>
    <row r="217" spans="15:15" ht="15.75">
      <c r="O217" s="1"/>
    </row>
    <row r="218" spans="15:15" ht="15.75">
      <c r="O218" s="1"/>
    </row>
    <row r="219" spans="15:15" ht="15.75">
      <c r="O219" s="1"/>
    </row>
    <row r="220" spans="15:15" ht="15.75">
      <c r="O220" s="1"/>
    </row>
    <row r="221" spans="15:15" ht="15.75">
      <c r="O221" s="1"/>
    </row>
    <row r="222" spans="15:15" ht="15.75">
      <c r="O222" s="1"/>
    </row>
    <row r="223" spans="15:15" ht="15.75">
      <c r="O223" s="1"/>
    </row>
    <row r="224" spans="15:15" ht="15.75">
      <c r="O224" s="1"/>
    </row>
    <row r="225" spans="15:15" ht="15.75">
      <c r="O225" s="1"/>
    </row>
    <row r="226" spans="15:15" ht="15.75">
      <c r="O226" s="1"/>
    </row>
    <row r="227" spans="15:15" ht="15.75">
      <c r="O227" s="1"/>
    </row>
    <row r="228" spans="15:15" ht="15.75">
      <c r="O228" s="1"/>
    </row>
    <row r="229" spans="15:15" ht="15.75">
      <c r="O229" s="1"/>
    </row>
    <row r="230" spans="15:15" ht="15.75">
      <c r="O230" s="1"/>
    </row>
    <row r="231" spans="15:15" ht="15.75">
      <c r="O231" s="1"/>
    </row>
    <row r="232" spans="15:15" ht="15.75">
      <c r="O232" s="1"/>
    </row>
    <row r="233" spans="15:15" ht="15.75">
      <c r="O233" s="1"/>
    </row>
    <row r="234" spans="15:15" ht="15.75">
      <c r="O234" s="1"/>
    </row>
    <row r="235" spans="15:15" ht="15.75">
      <c r="O235" s="1"/>
    </row>
    <row r="236" spans="15:15" ht="15.75">
      <c r="O236" s="1"/>
    </row>
    <row r="237" spans="15:15" ht="15.75">
      <c r="O237" s="1"/>
    </row>
    <row r="238" spans="15:15" ht="15.75">
      <c r="O238" s="1"/>
    </row>
    <row r="239" spans="15:15" ht="15.75">
      <c r="O239" s="1"/>
    </row>
    <row r="240" spans="15:15" ht="15.75">
      <c r="O240" s="1"/>
    </row>
    <row r="241" spans="15:15" ht="15.75">
      <c r="O241" s="1"/>
    </row>
    <row r="242" spans="15:15" ht="15.75">
      <c r="O242" s="1"/>
    </row>
    <row r="243" spans="15:15" ht="15.75">
      <c r="O243" s="1"/>
    </row>
    <row r="244" spans="15:15" ht="15.75">
      <c r="O244" s="1"/>
    </row>
    <row r="245" spans="15:15" ht="15.75">
      <c r="O245" s="1"/>
    </row>
    <row r="246" spans="15:15" ht="15.75">
      <c r="O246" s="1"/>
    </row>
    <row r="247" spans="15:15" ht="15.75">
      <c r="O247" s="1"/>
    </row>
    <row r="248" spans="15:15" ht="15.75">
      <c r="O248" s="1"/>
    </row>
    <row r="249" spans="15:15" ht="15.75">
      <c r="O249" s="1"/>
    </row>
    <row r="250" spans="15:15" ht="15.75">
      <c r="O250" s="1"/>
    </row>
    <row r="251" spans="15:15" ht="15.75">
      <c r="O251" s="1"/>
    </row>
    <row r="252" spans="15:15" ht="15.75">
      <c r="O252" s="1"/>
    </row>
    <row r="253" spans="15:15" ht="15.75">
      <c r="O253" s="1"/>
    </row>
    <row r="254" spans="15:15" ht="15.75">
      <c r="O254" s="1"/>
    </row>
    <row r="255" spans="15:15" ht="15.75">
      <c r="O255" s="1"/>
    </row>
    <row r="256" spans="15:15" ht="15.75">
      <c r="O256" s="1"/>
    </row>
    <row r="257" spans="15:15" ht="15.75">
      <c r="O257" s="1"/>
    </row>
    <row r="258" spans="15:15" ht="15.75">
      <c r="O258" s="1"/>
    </row>
    <row r="259" spans="15:15" ht="15.75">
      <c r="O259" s="1"/>
    </row>
    <row r="260" spans="15:15" ht="15.75">
      <c r="O260" s="1"/>
    </row>
    <row r="261" spans="15:15" ht="15.75">
      <c r="O261" s="1"/>
    </row>
    <row r="262" spans="15:15" ht="15.75">
      <c r="O262" s="1"/>
    </row>
    <row r="263" spans="15:15" ht="15.75">
      <c r="O263" s="1"/>
    </row>
    <row r="264" spans="15:15" ht="15.75">
      <c r="O264" s="1"/>
    </row>
    <row r="265" spans="15:15" ht="15.75">
      <c r="O265" s="1"/>
    </row>
    <row r="266" spans="15:15" ht="15.75">
      <c r="O266" s="1"/>
    </row>
    <row r="267" spans="15:15" ht="15.75">
      <c r="O267" s="1"/>
    </row>
    <row r="268" spans="15:15" ht="15.75">
      <c r="O268" s="1"/>
    </row>
    <row r="269" spans="15:15" ht="15.75">
      <c r="O269" s="1"/>
    </row>
    <row r="270" spans="15:15" ht="15.75">
      <c r="O270" s="1"/>
    </row>
    <row r="271" spans="15:15" ht="15.75">
      <c r="O271" s="1"/>
    </row>
    <row r="272" spans="15:15" ht="15.75">
      <c r="O272" s="1"/>
    </row>
    <row r="273" spans="15:15" ht="15.75">
      <c r="O273" s="1"/>
    </row>
    <row r="274" spans="15:15" ht="15.75">
      <c r="O274" s="1"/>
    </row>
    <row r="275" spans="15:15" ht="15.75">
      <c r="O275" s="1"/>
    </row>
    <row r="276" spans="15:15" ht="15.75">
      <c r="O276" s="1"/>
    </row>
    <row r="277" spans="15:15" ht="15.75">
      <c r="O277" s="1"/>
    </row>
    <row r="278" spans="15:15" ht="15.75">
      <c r="O278" s="1"/>
    </row>
    <row r="279" spans="15:15" ht="15.75">
      <c r="O279" s="1"/>
    </row>
    <row r="280" spans="15:15" ht="15.75">
      <c r="O280" s="1"/>
    </row>
    <row r="281" spans="15:15" ht="15.75">
      <c r="O281" s="1"/>
    </row>
    <row r="282" spans="15:15" ht="15.75">
      <c r="O282" s="1"/>
    </row>
    <row r="283" spans="15:15" ht="15.75">
      <c r="O283" s="1"/>
    </row>
    <row r="284" spans="15:15" ht="15.75">
      <c r="O284" s="1"/>
    </row>
    <row r="285" spans="15:15" ht="15.75">
      <c r="O285" s="1"/>
    </row>
    <row r="286" spans="15:15" ht="15.75">
      <c r="O286" s="1"/>
    </row>
    <row r="287" spans="15:15" ht="15.75">
      <c r="O287" s="1"/>
    </row>
    <row r="288" spans="15:15" ht="15.75">
      <c r="O288" s="1"/>
    </row>
    <row r="289" spans="15:15" ht="15.75">
      <c r="O289" s="1"/>
    </row>
    <row r="290" spans="15:15" ht="15.75">
      <c r="O290" s="1"/>
    </row>
    <row r="291" spans="15:15" ht="15.75">
      <c r="O291" s="1"/>
    </row>
    <row r="292" spans="15:15" ht="15.75">
      <c r="O292" s="1"/>
    </row>
    <row r="293" spans="15:15" ht="15.75">
      <c r="O293" s="1"/>
    </row>
    <row r="294" spans="15:15" ht="15.75">
      <c r="O294" s="1"/>
    </row>
    <row r="295" spans="15:15" ht="15.75">
      <c r="O295" s="1"/>
    </row>
    <row r="296" spans="15:15" ht="15.75">
      <c r="O296" s="1"/>
    </row>
    <row r="297" spans="15:15" ht="15.75">
      <c r="O297" s="1"/>
    </row>
    <row r="298" spans="15:15" ht="15.75">
      <c r="O298" s="1"/>
    </row>
    <row r="299" spans="15:15" ht="15.75">
      <c r="O299" s="1"/>
    </row>
    <row r="300" spans="15:15" ht="15.75">
      <c r="O300" s="1"/>
    </row>
    <row r="301" spans="15:15" ht="15.75">
      <c r="O301" s="1"/>
    </row>
    <row r="302" spans="15:15" ht="15.75">
      <c r="O302" s="1"/>
    </row>
    <row r="303" spans="15:15" ht="15.75">
      <c r="O303" s="1"/>
    </row>
    <row r="304" spans="15:15" ht="15.75">
      <c r="O304" s="1"/>
    </row>
    <row r="305" spans="15:15" ht="15.75">
      <c r="O305" s="1"/>
    </row>
    <row r="306" spans="15:15" ht="15.75">
      <c r="O306" s="1"/>
    </row>
    <row r="307" spans="15:15" ht="15.75">
      <c r="O307" s="1"/>
    </row>
    <row r="308" spans="15:15" ht="15.75">
      <c r="O308" s="1"/>
    </row>
    <row r="309" spans="15:15" ht="15.75">
      <c r="O309" s="1"/>
    </row>
    <row r="310" spans="15:15" ht="15.75">
      <c r="O310" s="1"/>
    </row>
    <row r="311" spans="15:15" ht="15.75">
      <c r="O311" s="1"/>
    </row>
    <row r="312" spans="15:15" ht="15.75">
      <c r="O312" s="1"/>
    </row>
    <row r="313" spans="15:15" ht="15.75">
      <c r="O313" s="1"/>
    </row>
    <row r="314" spans="15:15" ht="15.75">
      <c r="O314" s="1"/>
    </row>
    <row r="315" spans="15:15" ht="15.75">
      <c r="O315" s="1"/>
    </row>
    <row r="316" spans="15:15" ht="15.75">
      <c r="O316" s="1"/>
    </row>
    <row r="317" spans="15:15" ht="15.75">
      <c r="O317" s="1"/>
    </row>
    <row r="318" spans="15:15" ht="15.75">
      <c r="O318" s="1"/>
    </row>
    <row r="319" spans="15:15" ht="15.75">
      <c r="O319" s="1"/>
    </row>
    <row r="320" spans="15:15" ht="15.75">
      <c r="O320" s="1"/>
    </row>
    <row r="321" spans="15:15" ht="15.75">
      <c r="O321" s="1"/>
    </row>
    <row r="322" spans="15:15" ht="15.75">
      <c r="O322" s="1"/>
    </row>
    <row r="323" spans="15:15" ht="15.75">
      <c r="O323" s="1"/>
    </row>
    <row r="324" spans="15:15" ht="15.75">
      <c r="O324" s="1"/>
    </row>
    <row r="325" spans="15:15" ht="15.75">
      <c r="O325" s="1"/>
    </row>
    <row r="326" spans="15:15" ht="15.75">
      <c r="O326" s="1"/>
    </row>
    <row r="327" spans="15:15" ht="15.75">
      <c r="O327" s="1"/>
    </row>
    <row r="328" spans="15:15" ht="15.75">
      <c r="O328" s="1"/>
    </row>
    <row r="329" spans="15:15" ht="15.75">
      <c r="O329" s="1"/>
    </row>
    <row r="330" spans="15:15" ht="15.75">
      <c r="O330" s="1"/>
    </row>
    <row r="331" spans="15:15" ht="15.75">
      <c r="O331" s="1"/>
    </row>
    <row r="332" spans="15:15" ht="15.75">
      <c r="O332" s="1"/>
    </row>
    <row r="333" spans="15:15" ht="15.75">
      <c r="O333" s="1"/>
    </row>
    <row r="334" spans="15:15" ht="15.75">
      <c r="O334" s="1"/>
    </row>
    <row r="335" spans="15:15" ht="15.75">
      <c r="O335" s="1"/>
    </row>
    <row r="336" spans="15:15" ht="15.75">
      <c r="O336" s="1"/>
    </row>
    <row r="337" spans="15:15" ht="15.75">
      <c r="O337" s="1"/>
    </row>
    <row r="338" spans="15:15" ht="15.75">
      <c r="O338" s="1"/>
    </row>
    <row r="339" spans="15:15" ht="15.75">
      <c r="O339" s="1"/>
    </row>
    <row r="340" spans="15:15" ht="15.75">
      <c r="O340" s="1"/>
    </row>
    <row r="341" spans="15:15" ht="15.75">
      <c r="O341" s="1"/>
    </row>
    <row r="342" spans="15:15" ht="15.75">
      <c r="O342" s="1"/>
    </row>
    <row r="343" spans="15:15" ht="15.75">
      <c r="O343" s="1"/>
    </row>
    <row r="344" spans="15:15" ht="15.75">
      <c r="O344" s="1"/>
    </row>
    <row r="345" spans="15:15" ht="15.75">
      <c r="O345" s="1"/>
    </row>
    <row r="346" spans="15:15" ht="15.75">
      <c r="O346" s="1"/>
    </row>
    <row r="347" spans="15:15" ht="15.75">
      <c r="O347" s="1"/>
    </row>
    <row r="348" spans="15:15" ht="15.75">
      <c r="O348" s="1"/>
    </row>
    <row r="349" spans="15:15" ht="15.75">
      <c r="O349" s="1"/>
    </row>
    <row r="350" spans="15:15" ht="15.75">
      <c r="O350" s="1"/>
    </row>
    <row r="351" spans="15:15" ht="15.75">
      <c r="O351" s="1"/>
    </row>
    <row r="352" spans="15:15" ht="15.75">
      <c r="O352" s="1"/>
    </row>
    <row r="353" spans="15:15" ht="15.75">
      <c r="O353" s="1"/>
    </row>
    <row r="354" spans="15:15" ht="15.75">
      <c r="O354" s="1"/>
    </row>
    <row r="355" spans="15:15" ht="15.75">
      <c r="O355" s="1"/>
    </row>
    <row r="356" spans="15:15" ht="15.75">
      <c r="O356" s="1"/>
    </row>
    <row r="357" spans="15:15" ht="15.75">
      <c r="O357" s="1"/>
    </row>
    <row r="358" spans="15:15" ht="15.75">
      <c r="O358" s="1"/>
    </row>
    <row r="359" spans="15:15" ht="15.75">
      <c r="O359" s="1"/>
    </row>
    <row r="360" spans="15:15" ht="15.75">
      <c r="O360" s="1"/>
    </row>
    <row r="361" spans="15:15" ht="15.75">
      <c r="O361" s="1"/>
    </row>
    <row r="362" spans="15:15" ht="15.75">
      <c r="O362" s="1"/>
    </row>
    <row r="363" spans="15:15" ht="15.75">
      <c r="O363" s="1"/>
    </row>
    <row r="364" spans="15:15" ht="15.75">
      <c r="O364" s="1"/>
    </row>
    <row r="365" spans="15:15" ht="15.75">
      <c r="O365" s="1"/>
    </row>
    <row r="366" spans="15:15" ht="15.75">
      <c r="O366" s="1"/>
    </row>
    <row r="367" spans="15:15" ht="15.75">
      <c r="O367" s="1"/>
    </row>
    <row r="368" spans="15:15" ht="15.75">
      <c r="O368" s="1"/>
    </row>
    <row r="369" spans="15:15" ht="15.75">
      <c r="O369" s="1"/>
    </row>
    <row r="370" spans="15:15" ht="15.75">
      <c r="O370" s="1"/>
    </row>
    <row r="371" spans="15:15" ht="15.75">
      <c r="O371" s="1"/>
    </row>
    <row r="372" spans="15:15" ht="15.75">
      <c r="O372" s="1"/>
    </row>
    <row r="373" spans="15:15" ht="15.75">
      <c r="O373" s="1"/>
    </row>
    <row r="374" spans="15:15" ht="15.75">
      <c r="O374" s="1"/>
    </row>
    <row r="375" spans="15:15" ht="15.75">
      <c r="O375" s="1"/>
    </row>
    <row r="376" spans="15:15" ht="15.75">
      <c r="O376" s="1"/>
    </row>
    <row r="377" spans="15:15" ht="15.75">
      <c r="O377" s="1"/>
    </row>
    <row r="378" spans="15:15" ht="15.75">
      <c r="O378" s="1"/>
    </row>
    <row r="379" spans="15:15" ht="15.75">
      <c r="O379" s="1"/>
    </row>
    <row r="380" spans="15:15" ht="15.75">
      <c r="O380" s="1"/>
    </row>
    <row r="381" spans="15:15" ht="15.75">
      <c r="O381" s="1"/>
    </row>
    <row r="382" spans="15:15" ht="15.75">
      <c r="O382" s="1"/>
    </row>
    <row r="383" spans="15:15" ht="15.75">
      <c r="O383" s="1"/>
    </row>
    <row r="384" spans="15:15" ht="15.75">
      <c r="O384" s="1"/>
    </row>
    <row r="385" spans="15:15" ht="15.75">
      <c r="O385" s="1"/>
    </row>
    <row r="386" spans="15:15" ht="15.75">
      <c r="O386" s="1"/>
    </row>
    <row r="387" spans="15:15" ht="15.75">
      <c r="O387" s="1"/>
    </row>
    <row r="388" spans="15:15" ht="15.75">
      <c r="O388" s="1"/>
    </row>
    <row r="389" spans="15:15" ht="15.75">
      <c r="O389" s="1"/>
    </row>
    <row r="390" spans="15:15" ht="15.75">
      <c r="O390" s="1"/>
    </row>
    <row r="391" spans="15:15" ht="15.75">
      <c r="O391" s="1"/>
    </row>
    <row r="392" spans="15:15" ht="15.75">
      <c r="O392" s="1"/>
    </row>
    <row r="393" spans="15:15" ht="15.75">
      <c r="O393" s="1"/>
    </row>
    <row r="394" spans="15:15" ht="15.75">
      <c r="O394" s="1"/>
    </row>
    <row r="395" spans="15:15" ht="15.75">
      <c r="O395" s="1"/>
    </row>
    <row r="396" spans="15:15" ht="15.75">
      <c r="O396" s="1"/>
    </row>
    <row r="397" spans="15:15" ht="15.75">
      <c r="O397" s="1"/>
    </row>
    <row r="398" spans="15:15" ht="15.75">
      <c r="O398" s="1"/>
    </row>
    <row r="399" spans="15:15" ht="15.75">
      <c r="O399" s="1"/>
    </row>
    <row r="400" spans="15:15" ht="15.75">
      <c r="O400" s="1"/>
    </row>
    <row r="401" spans="15:15" ht="15.75">
      <c r="O401" s="1"/>
    </row>
    <row r="402" spans="15:15" ht="15.75">
      <c r="O402" s="1"/>
    </row>
    <row r="403" spans="15:15" ht="15.75">
      <c r="O403" s="1"/>
    </row>
    <row r="404" spans="15:15" ht="15.75">
      <c r="O404" s="1"/>
    </row>
    <row r="405" spans="15:15" ht="15.75">
      <c r="O405" s="1"/>
    </row>
    <row r="406" spans="15:15" ht="15.75">
      <c r="O406" s="1"/>
    </row>
    <row r="407" spans="15:15" ht="15.75">
      <c r="O407" s="1"/>
    </row>
    <row r="408" spans="15:15" ht="15.75">
      <c r="O408" s="1"/>
    </row>
    <row r="409" spans="15:15" ht="15.75">
      <c r="O409" s="1"/>
    </row>
    <row r="410" spans="15:15" ht="15.75">
      <c r="O410" s="1"/>
    </row>
    <row r="411" spans="15:15" ht="15.75">
      <c r="O411" s="1"/>
    </row>
    <row r="412" spans="15:15" ht="15.75">
      <c r="O412" s="1"/>
    </row>
    <row r="413" spans="15:15" ht="15.75">
      <c r="O413" s="1"/>
    </row>
    <row r="414" spans="15:15" ht="15.75">
      <c r="O414" s="1"/>
    </row>
    <row r="415" spans="15:15" ht="15.75">
      <c r="O415" s="1"/>
    </row>
    <row r="416" spans="15:15" ht="15.75">
      <c r="O416" s="1"/>
    </row>
    <row r="417" spans="15:15" ht="15.75">
      <c r="O417" s="1"/>
    </row>
    <row r="418" spans="15:15" ht="15.75">
      <c r="O418" s="1"/>
    </row>
    <row r="419" spans="15:15" ht="15.75">
      <c r="O419" s="1"/>
    </row>
    <row r="420" spans="15:15" ht="15.75">
      <c r="O420" s="1"/>
    </row>
    <row r="421" spans="15:15" ht="15.75">
      <c r="O421" s="1"/>
    </row>
    <row r="422" spans="15:15" ht="15.75">
      <c r="O422" s="1"/>
    </row>
    <row r="423" spans="15:15" ht="15.75">
      <c r="O423" s="1"/>
    </row>
    <row r="424" spans="15:15" ht="15.75">
      <c r="O424" s="1"/>
    </row>
    <row r="425" spans="15:15" ht="15.75">
      <c r="O425" s="1"/>
    </row>
    <row r="426" spans="15:15" ht="15.75">
      <c r="O426" s="1"/>
    </row>
    <row r="427" spans="15:15" ht="15.75">
      <c r="O427" s="1"/>
    </row>
    <row r="428" spans="15:15" ht="15.75">
      <c r="O428" s="1"/>
    </row>
    <row r="429" spans="15:15" ht="15.75">
      <c r="O429" s="1"/>
    </row>
    <row r="430" spans="15:15" ht="15.75">
      <c r="O430" s="1"/>
    </row>
    <row r="431" spans="15:15" ht="15.75">
      <c r="O431" s="1"/>
    </row>
    <row r="432" spans="15:15" ht="15.75">
      <c r="O432" s="1"/>
    </row>
    <row r="433" spans="15:15" ht="15.75">
      <c r="O433" s="1"/>
    </row>
    <row r="434" spans="15:15" ht="15.75">
      <c r="O434" s="1"/>
    </row>
    <row r="435" spans="15:15" ht="15.75">
      <c r="O435" s="1"/>
    </row>
    <row r="436" spans="15:15" ht="15.75">
      <c r="O436" s="1"/>
    </row>
    <row r="437" spans="15:15" ht="15.75">
      <c r="O437" s="1"/>
    </row>
    <row r="438" spans="15:15" ht="15.75">
      <c r="O438" s="1"/>
    </row>
    <row r="439" spans="15:15" ht="15.75">
      <c r="O439" s="1"/>
    </row>
    <row r="440" spans="15:15" ht="15.75">
      <c r="O440" s="1"/>
    </row>
    <row r="441" spans="15:15" ht="15.75">
      <c r="O441" s="1"/>
    </row>
    <row r="442" spans="15:15" ht="15.75">
      <c r="O442" s="1"/>
    </row>
    <row r="443" spans="15:15" ht="15.75">
      <c r="O443" s="1"/>
    </row>
    <row r="444" spans="15:15" ht="15.75">
      <c r="O444" s="1"/>
    </row>
    <row r="445" spans="15:15" ht="15.75">
      <c r="O445" s="1"/>
    </row>
    <row r="446" spans="15:15" ht="15.75">
      <c r="O446" s="1"/>
    </row>
    <row r="447" spans="15:15" ht="15.75">
      <c r="O447" s="1"/>
    </row>
    <row r="448" spans="15:15" ht="15.75">
      <c r="O448" s="1"/>
    </row>
    <row r="449" spans="15:15" ht="15.75">
      <c r="O449" s="1"/>
    </row>
    <row r="450" spans="15:15" ht="15.75">
      <c r="O450" s="1"/>
    </row>
    <row r="451" spans="15:15" ht="15.75">
      <c r="O451" s="1"/>
    </row>
    <row r="452" spans="15:15" ht="15.75">
      <c r="O452" s="1"/>
    </row>
    <row r="453" spans="15:15" ht="15.75">
      <c r="O453" s="1"/>
    </row>
    <row r="454" spans="15:15" ht="15.75">
      <c r="O454" s="1"/>
    </row>
    <row r="455" spans="15:15" ht="15.75">
      <c r="O455" s="1"/>
    </row>
    <row r="456" spans="15:15" ht="15.75">
      <c r="O456" s="1"/>
    </row>
    <row r="457" spans="15:15" ht="15.75">
      <c r="O457" s="1"/>
    </row>
    <row r="458" spans="15:15" ht="15.75">
      <c r="O458" s="1"/>
    </row>
    <row r="459" spans="15:15" ht="15.75">
      <c r="O459" s="1"/>
    </row>
    <row r="460" spans="15:15" ht="15.75">
      <c r="O460" s="1"/>
    </row>
    <row r="461" spans="15:15" ht="15.75">
      <c r="O461" s="1"/>
    </row>
    <row r="462" spans="15:15" ht="15.75">
      <c r="O462" s="1"/>
    </row>
    <row r="463" spans="15:15" ht="15.75">
      <c r="O463" s="1"/>
    </row>
    <row r="464" spans="15:15" ht="15.75">
      <c r="O464" s="1"/>
    </row>
    <row r="465" spans="15:15" ht="15.75">
      <c r="O465" s="1"/>
    </row>
    <row r="466" spans="15:15" ht="15.75">
      <c r="O466" s="1"/>
    </row>
    <row r="467" spans="15:15" ht="15.75">
      <c r="O467" s="1"/>
    </row>
    <row r="468" spans="15:15" ht="15.75">
      <c r="O468" s="1"/>
    </row>
    <row r="469" spans="15:15" ht="15.75">
      <c r="O469" s="1"/>
    </row>
    <row r="470" spans="15:15" ht="15.75">
      <c r="O470" s="1"/>
    </row>
    <row r="471" spans="15:15" ht="15.75">
      <c r="O471" s="1"/>
    </row>
    <row r="472" spans="15:15" ht="15.75">
      <c r="O472" s="1"/>
    </row>
    <row r="473" spans="15:15" ht="15.75">
      <c r="O473" s="1"/>
    </row>
    <row r="474" spans="15:15" ht="15.75">
      <c r="O474" s="1"/>
    </row>
    <row r="475" spans="15:15" ht="15.75">
      <c r="O475" s="1"/>
    </row>
    <row r="476" spans="15:15" ht="15.75">
      <c r="O476" s="1"/>
    </row>
    <row r="477" spans="15:15" ht="15.75">
      <c r="O477" s="1"/>
    </row>
    <row r="478" spans="15:15" ht="15.75">
      <c r="O478" s="1"/>
    </row>
    <row r="479" spans="15:15" ht="15.75">
      <c r="O479" s="1"/>
    </row>
    <row r="480" spans="15:15" ht="15.75">
      <c r="O480" s="1"/>
    </row>
    <row r="481" spans="15:15" ht="15.75">
      <c r="O481" s="1"/>
    </row>
    <row r="482" spans="15:15" ht="15.75">
      <c r="O482" s="1"/>
    </row>
    <row r="483" spans="15:15" ht="15.75">
      <c r="O483" s="1"/>
    </row>
    <row r="484" spans="15:15" ht="15.75">
      <c r="O484" s="1"/>
    </row>
    <row r="485" spans="15:15" ht="15.75">
      <c r="O485" s="1"/>
    </row>
    <row r="486" spans="15:15" ht="15.75">
      <c r="O486" s="1"/>
    </row>
    <row r="487" spans="15:15" ht="15.75">
      <c r="O487" s="1"/>
    </row>
    <row r="488" spans="15:15" ht="15.75">
      <c r="O488" s="1"/>
    </row>
    <row r="489" spans="15:15" ht="15.75">
      <c r="O489" s="1"/>
    </row>
    <row r="490" spans="15:15" ht="15.75">
      <c r="O490" s="1"/>
    </row>
    <row r="491" spans="15:15" ht="15.75">
      <c r="O491" s="1"/>
    </row>
    <row r="492" spans="15:15" ht="15.75">
      <c r="O492" s="1"/>
    </row>
    <row r="493" spans="15:15" ht="15.75">
      <c r="O493" s="1"/>
    </row>
    <row r="494" spans="15:15" ht="15.75">
      <c r="O494" s="1"/>
    </row>
    <row r="495" spans="15:15" ht="15.75">
      <c r="O495" s="1"/>
    </row>
    <row r="496" spans="15:15" ht="15.75">
      <c r="O496" s="1"/>
    </row>
    <row r="497" spans="15:15" ht="15.75">
      <c r="O497" s="1"/>
    </row>
    <row r="498" spans="15:15" ht="15.75">
      <c r="O498" s="1"/>
    </row>
    <row r="499" spans="15:15" ht="15.75">
      <c r="O499" s="1"/>
    </row>
    <row r="500" spans="15:15" ht="15.75">
      <c r="O500" s="1"/>
    </row>
    <row r="501" spans="15:15" ht="15.75">
      <c r="O501" s="1"/>
    </row>
    <row r="502" spans="15:15" ht="15.75">
      <c r="O502" s="1"/>
    </row>
    <row r="503" spans="15:15" ht="15.75">
      <c r="O503" s="1"/>
    </row>
    <row r="504" spans="15:15" ht="15.75">
      <c r="O504" s="1"/>
    </row>
    <row r="505" spans="15:15" ht="15.75">
      <c r="O505" s="1"/>
    </row>
    <row r="506" spans="15:15" ht="15.75">
      <c r="O506" s="1"/>
    </row>
    <row r="507" spans="15:15" ht="15.75">
      <c r="O507" s="1"/>
    </row>
    <row r="508" spans="15:15" ht="15.75">
      <c r="O508" s="1"/>
    </row>
    <row r="509" spans="15:15" ht="15.75">
      <c r="O509" s="1"/>
    </row>
    <row r="510" spans="15:15" ht="15.75">
      <c r="O510" s="1"/>
    </row>
    <row r="511" spans="15:15" ht="15.75">
      <c r="O511" s="1"/>
    </row>
    <row r="512" spans="15:15" ht="15.75">
      <c r="O512" s="1"/>
    </row>
    <row r="513" spans="15:15" ht="15.75">
      <c r="O513" s="1"/>
    </row>
    <row r="514" spans="15:15" ht="15.75">
      <c r="O514" s="1"/>
    </row>
    <row r="515" spans="15:15" ht="15.75">
      <c r="O515" s="1"/>
    </row>
    <row r="516" spans="15:15" ht="15.75">
      <c r="O516" s="1"/>
    </row>
    <row r="517" spans="15:15" ht="15.75">
      <c r="O517" s="1"/>
    </row>
    <row r="518" spans="15:15" ht="15.75">
      <c r="O518" s="1"/>
    </row>
    <row r="519" spans="15:15" ht="15.75">
      <c r="O519" s="1"/>
    </row>
    <row r="520" spans="15:15" ht="15.75">
      <c r="O520" s="1"/>
    </row>
    <row r="521" spans="15:15" ht="15.75">
      <c r="O521" s="1"/>
    </row>
    <row r="522" spans="15:15" ht="15.75">
      <c r="O522" s="1"/>
    </row>
    <row r="523" spans="15:15" ht="15.75">
      <c r="O523" s="1"/>
    </row>
    <row r="524" spans="15:15" ht="15.75">
      <c r="O524" s="1"/>
    </row>
    <row r="525" spans="15:15" ht="15.75">
      <c r="O525" s="1"/>
    </row>
    <row r="526" spans="15:15" ht="15.75">
      <c r="O526" s="1"/>
    </row>
    <row r="527" spans="15:15" ht="15.75">
      <c r="O527" s="1"/>
    </row>
    <row r="528" spans="15:15" ht="15.75">
      <c r="O528" s="1"/>
    </row>
    <row r="529" spans="15:15" ht="15.75">
      <c r="O529" s="1"/>
    </row>
    <row r="530" spans="15:15" ht="15.75">
      <c r="O530" s="1"/>
    </row>
    <row r="531" spans="15:15" ht="15.75">
      <c r="O531" s="1"/>
    </row>
    <row r="532" spans="15:15" ht="15.75">
      <c r="O532" s="1"/>
    </row>
    <row r="533" spans="15:15" ht="15.75">
      <c r="O533" s="1"/>
    </row>
    <row r="534" spans="15:15" ht="15.75">
      <c r="O534" s="1"/>
    </row>
    <row r="535" spans="15:15" ht="15.75">
      <c r="O535" s="1"/>
    </row>
    <row r="536" spans="15:15" ht="15.75">
      <c r="O536" s="1"/>
    </row>
    <row r="537" spans="15:15" ht="15.75">
      <c r="O537" s="1"/>
    </row>
    <row r="538" spans="15:15" ht="15.75">
      <c r="O538" s="1"/>
    </row>
    <row r="539" spans="15:15" ht="15.75">
      <c r="O539" s="1"/>
    </row>
    <row r="540" spans="15:15" ht="15.75">
      <c r="O540" s="1"/>
    </row>
    <row r="541" spans="15:15" ht="15.75">
      <c r="O541" s="1"/>
    </row>
    <row r="542" spans="15:15" ht="15.75">
      <c r="O542" s="1"/>
    </row>
    <row r="543" spans="15:15" ht="15.75">
      <c r="O543" s="1"/>
    </row>
    <row r="544" spans="15:15" ht="15.75">
      <c r="O544" s="1"/>
    </row>
    <row r="545" spans="15:15" ht="15.75">
      <c r="O545" s="1"/>
    </row>
    <row r="546" spans="15:15" ht="15.75">
      <c r="O546" s="1"/>
    </row>
    <row r="547" spans="15:15" ht="15.75">
      <c r="O547" s="1"/>
    </row>
    <row r="548" spans="15:15" ht="15.75">
      <c r="O548" s="1"/>
    </row>
    <row r="549" spans="15:15" ht="15.75">
      <c r="O549" s="1"/>
    </row>
    <row r="550" spans="15:15" ht="15.75">
      <c r="O550" s="1"/>
    </row>
    <row r="551" spans="15:15" ht="15.75">
      <c r="O551" s="1"/>
    </row>
    <row r="552" spans="15:15" ht="15.75">
      <c r="O552" s="1"/>
    </row>
    <row r="553" spans="15:15" ht="15.75">
      <c r="O553" s="1"/>
    </row>
    <row r="554" spans="15:15" ht="15.75">
      <c r="O554" s="1"/>
    </row>
    <row r="555" spans="15:15" ht="15.75">
      <c r="O555" s="1"/>
    </row>
    <row r="556" spans="15:15" ht="15.75">
      <c r="O556" s="1"/>
    </row>
    <row r="557" spans="15:15" ht="15.75">
      <c r="O557" s="1"/>
    </row>
    <row r="558" spans="15:15" ht="15.75">
      <c r="O558" s="1"/>
    </row>
    <row r="559" spans="15:15" ht="15.75">
      <c r="O559" s="1"/>
    </row>
    <row r="560" spans="15:15" ht="15.75">
      <c r="O560" s="1"/>
    </row>
    <row r="561" spans="15:15" ht="15.75">
      <c r="O561" s="1"/>
    </row>
    <row r="562" spans="15:15" ht="15.75">
      <c r="O562" s="1"/>
    </row>
    <row r="563" spans="15:15" ht="15.75">
      <c r="O563" s="1"/>
    </row>
    <row r="564" spans="15:15" ht="15.75">
      <c r="O564" s="1"/>
    </row>
    <row r="565" spans="15:15" ht="15.75">
      <c r="O565" s="1"/>
    </row>
    <row r="566" spans="15:15" ht="15.75">
      <c r="O566" s="1"/>
    </row>
    <row r="567" spans="15:15" ht="15.75">
      <c r="O567" s="1"/>
    </row>
    <row r="568" spans="15:15" ht="15.75">
      <c r="O568" s="1"/>
    </row>
    <row r="569" spans="15:15" ht="15.75">
      <c r="O569" s="1"/>
    </row>
    <row r="570" spans="15:15" ht="15.75">
      <c r="O570" s="1"/>
    </row>
    <row r="571" spans="15:15" ht="15.75">
      <c r="O571" s="1"/>
    </row>
    <row r="572" spans="15:15" ht="15.75">
      <c r="O572" s="1"/>
    </row>
    <row r="573" spans="15:15" ht="15.75">
      <c r="O573" s="1"/>
    </row>
    <row r="574" spans="15:15" ht="15.75">
      <c r="O574" s="1"/>
    </row>
    <row r="575" spans="15:15" ht="15.75">
      <c r="O575" s="1"/>
    </row>
    <row r="576" spans="15:15" ht="15.75">
      <c r="O576" s="1"/>
    </row>
    <row r="577" spans="15:15" ht="15.75">
      <c r="O577" s="1"/>
    </row>
    <row r="578" spans="15:15" ht="15.75">
      <c r="O578" s="1"/>
    </row>
    <row r="579" spans="15:15" ht="15.75">
      <c r="O579" s="1"/>
    </row>
    <row r="580" spans="15:15" ht="15.75">
      <c r="O580" s="1"/>
    </row>
    <row r="581" spans="15:15" ht="15.75">
      <c r="O581" s="1"/>
    </row>
    <row r="582" spans="15:15" ht="15.75">
      <c r="O582" s="1"/>
    </row>
    <row r="583" spans="15:15" ht="15.75">
      <c r="O583" s="1"/>
    </row>
    <row r="584" spans="15:15" ht="15.75">
      <c r="O584" s="1"/>
    </row>
    <row r="585" spans="15:15" ht="15.75">
      <c r="O585" s="1"/>
    </row>
    <row r="586" spans="15:15" ht="15.75">
      <c r="O586" s="1"/>
    </row>
    <row r="587" spans="15:15" ht="15.75">
      <c r="O587" s="1"/>
    </row>
    <row r="588" spans="15:15" ht="15.75">
      <c r="O588" s="1"/>
    </row>
    <row r="589" spans="15:15" ht="15.75">
      <c r="O589" s="1"/>
    </row>
    <row r="590" spans="15:15" ht="15.75">
      <c r="O590" s="1"/>
    </row>
    <row r="591" spans="15:15" ht="15.75">
      <c r="O591" s="1"/>
    </row>
    <row r="592" spans="15:15" ht="15.75">
      <c r="O592" s="1"/>
    </row>
    <row r="593" spans="15:15" ht="15.75">
      <c r="O593" s="1"/>
    </row>
    <row r="594" spans="15:15" ht="15.75">
      <c r="O594" s="1"/>
    </row>
    <row r="595" spans="15:15" ht="15.75">
      <c r="O595" s="1"/>
    </row>
    <row r="596" spans="15:15" ht="15.75">
      <c r="O596" s="1"/>
    </row>
    <row r="597" spans="15:15" ht="15.75">
      <c r="O597" s="1"/>
    </row>
    <row r="598" spans="15:15" ht="15.75">
      <c r="O598" s="1"/>
    </row>
    <row r="599" spans="15:15" ht="15.75">
      <c r="O599" s="1"/>
    </row>
    <row r="600" spans="15:15" ht="15.75">
      <c r="O600" s="1"/>
    </row>
    <row r="601" spans="15:15" ht="15.75">
      <c r="O601" s="1"/>
    </row>
    <row r="602" spans="15:15" ht="15.75">
      <c r="O602" s="1"/>
    </row>
    <row r="603" spans="15:15" ht="15.75">
      <c r="O603" s="1"/>
    </row>
    <row r="604" spans="15:15" ht="15.75">
      <c r="O604" s="1"/>
    </row>
    <row r="605" spans="15:15" ht="15.75">
      <c r="O605" s="1"/>
    </row>
    <row r="606" spans="15:15" ht="15.75">
      <c r="O606" s="1"/>
    </row>
    <row r="607" spans="15:15" ht="15.75">
      <c r="O607" s="1"/>
    </row>
    <row r="608" spans="15:15" ht="15.75">
      <c r="O608" s="1"/>
    </row>
    <row r="609" spans="15:15" ht="15.75">
      <c r="O609" s="1"/>
    </row>
    <row r="610" spans="15:15" ht="15.75">
      <c r="O610" s="1"/>
    </row>
    <row r="611" spans="15:15" ht="15.75">
      <c r="O611" s="1"/>
    </row>
    <row r="612" spans="15:15" ht="15.75">
      <c r="O612" s="1"/>
    </row>
    <row r="613" spans="15:15" ht="15.75">
      <c r="O613" s="1"/>
    </row>
    <row r="614" spans="15:15" ht="15.75">
      <c r="O614" s="1"/>
    </row>
    <row r="615" spans="15:15" ht="15.75">
      <c r="O615" s="1"/>
    </row>
    <row r="616" spans="15:15" ht="15.75">
      <c r="O616" s="1"/>
    </row>
    <row r="617" spans="15:15" ht="15.75">
      <c r="O617" s="1"/>
    </row>
    <row r="618" spans="15:15" ht="15.75">
      <c r="O618" s="1"/>
    </row>
    <row r="619" spans="15:15" ht="15.75">
      <c r="O619" s="1"/>
    </row>
    <row r="620" spans="15:15" ht="15.75">
      <c r="O620" s="1"/>
    </row>
    <row r="621" spans="15:15" ht="15.75">
      <c r="O621" s="1"/>
    </row>
    <row r="622" spans="15:15" ht="15.75">
      <c r="O622" s="1"/>
    </row>
    <row r="623" spans="15:15" ht="15.75">
      <c r="O623" s="1"/>
    </row>
    <row r="624" spans="15:15" ht="15.75">
      <c r="O624" s="1"/>
    </row>
    <row r="625" spans="15:15" ht="15.75">
      <c r="O625" s="1"/>
    </row>
    <row r="626" spans="15:15" ht="15.75">
      <c r="O626" s="1"/>
    </row>
    <row r="627" spans="15:15" ht="15.75">
      <c r="O627" s="1"/>
    </row>
    <row r="628" spans="15:15" ht="15.75">
      <c r="O628" s="1"/>
    </row>
    <row r="629" spans="15:15" ht="15.75">
      <c r="O629" s="1"/>
    </row>
    <row r="630" spans="15:15" ht="15.75">
      <c r="O630" s="1"/>
    </row>
    <row r="631" spans="15:15" ht="15.75">
      <c r="O631" s="1"/>
    </row>
    <row r="632" spans="15:15" ht="15.75">
      <c r="O632" s="1"/>
    </row>
    <row r="633" spans="15:15" ht="15.75">
      <c r="O633" s="1"/>
    </row>
    <row r="634" spans="15:15" ht="15.75">
      <c r="O634" s="1"/>
    </row>
    <row r="635" spans="15:15" ht="15.75">
      <c r="O635" s="1"/>
    </row>
    <row r="636" spans="15:15" ht="15.75">
      <c r="O636" s="1"/>
    </row>
    <row r="637" spans="15:15" ht="15.75">
      <c r="O637" s="1"/>
    </row>
    <row r="638" spans="15:15" ht="15.75">
      <c r="O638" s="1"/>
    </row>
    <row r="639" spans="15:15" ht="15.75">
      <c r="O639" s="1"/>
    </row>
    <row r="640" spans="15:15" ht="15.75">
      <c r="O640" s="1"/>
    </row>
    <row r="641" spans="15:15" ht="15.75">
      <c r="O641" s="1"/>
    </row>
    <row r="642" spans="15:15" ht="15.75">
      <c r="O642" s="1"/>
    </row>
    <row r="643" spans="15:15" ht="15.75">
      <c r="O643" s="1"/>
    </row>
    <row r="644" spans="15:15" ht="15.75">
      <c r="O644" s="1"/>
    </row>
    <row r="645" spans="15:15" ht="15.75">
      <c r="O645" s="1"/>
    </row>
    <row r="646" spans="15:15" ht="15.75">
      <c r="O646" s="1"/>
    </row>
    <row r="647" spans="15:15" ht="15.75">
      <c r="O647" s="1"/>
    </row>
    <row r="648" spans="15:15" ht="15.75">
      <c r="O648" s="1"/>
    </row>
    <row r="649" spans="15:15" ht="15.75">
      <c r="O649" s="1"/>
    </row>
    <row r="650" spans="15:15" ht="15.75">
      <c r="O650" s="1"/>
    </row>
    <row r="651" spans="15:15" ht="15.75">
      <c r="O651" s="1"/>
    </row>
    <row r="652" spans="15:15" ht="15.75">
      <c r="O652" s="1"/>
    </row>
    <row r="653" spans="15:15" ht="15.75">
      <c r="O653" s="1"/>
    </row>
    <row r="654" spans="15:15" ht="15.75">
      <c r="O654" s="1"/>
    </row>
    <row r="655" spans="15:15" ht="15.75">
      <c r="O655" s="1"/>
    </row>
    <row r="656" spans="15:15" ht="15.75">
      <c r="O656" s="1"/>
    </row>
    <row r="657" spans="15:15" ht="15.75">
      <c r="O657" s="1"/>
    </row>
    <row r="658" spans="15:15" ht="15.75">
      <c r="O658" s="1"/>
    </row>
    <row r="659" spans="15:15" ht="15.75">
      <c r="O659" s="1"/>
    </row>
    <row r="660" spans="15:15" ht="15.75">
      <c r="O660" s="1"/>
    </row>
    <row r="661" spans="15:15" ht="15.75">
      <c r="O661" s="1"/>
    </row>
    <row r="662" spans="15:15" ht="15.75">
      <c r="O662" s="1"/>
    </row>
    <row r="663" spans="15:15" ht="15.75">
      <c r="O663" s="1"/>
    </row>
    <row r="664" spans="15:15" ht="15.75">
      <c r="O664" s="1"/>
    </row>
    <row r="665" spans="15:15" ht="15.75">
      <c r="O665" s="1"/>
    </row>
    <row r="666" spans="15:15" ht="15.75">
      <c r="O666" s="1"/>
    </row>
    <row r="667" spans="15:15" ht="15.75">
      <c r="O667" s="1"/>
    </row>
    <row r="668" spans="15:15" ht="15.75">
      <c r="O668" s="1"/>
    </row>
    <row r="669" spans="15:15" ht="15.75">
      <c r="O669" s="1"/>
    </row>
    <row r="670" spans="15:15" ht="15.75">
      <c r="O670" s="1"/>
    </row>
    <row r="671" spans="15:15" ht="15.75">
      <c r="O671" s="1"/>
    </row>
    <row r="672" spans="15:15" ht="15.75">
      <c r="O672" s="1"/>
    </row>
    <row r="673" spans="15:15" ht="15.75">
      <c r="O673" s="1"/>
    </row>
    <row r="674" spans="15:15" ht="15.75">
      <c r="O674" s="1"/>
    </row>
    <row r="675" spans="15:15" ht="15.75">
      <c r="O675" s="1"/>
    </row>
    <row r="676" spans="15:15" ht="15.75">
      <c r="O676" s="1"/>
    </row>
    <row r="677" spans="15:15" ht="15.75">
      <c r="O677" s="1"/>
    </row>
    <row r="678" spans="15:15" ht="15.75">
      <c r="O678" s="1"/>
    </row>
    <row r="679" spans="15:15" ht="15.75">
      <c r="O679" s="1"/>
    </row>
    <row r="680" spans="15:15" ht="15.75">
      <c r="O680" s="1"/>
    </row>
    <row r="681" spans="15:15" ht="15.75">
      <c r="O681" s="1"/>
    </row>
    <row r="682" spans="15:15" ht="15.75">
      <c r="O682" s="1"/>
    </row>
    <row r="683" spans="15:15" ht="15.75">
      <c r="O683" s="1"/>
    </row>
    <row r="684" spans="15:15" ht="15.75">
      <c r="O684" s="1"/>
    </row>
    <row r="685" spans="15:15" ht="15.75">
      <c r="O685" s="1"/>
    </row>
    <row r="686" spans="15:15" ht="15.75">
      <c r="O686" s="1"/>
    </row>
    <row r="687" spans="15:15" ht="15.75">
      <c r="O687" s="1"/>
    </row>
    <row r="688" spans="15:15" ht="15.75">
      <c r="O688" s="1"/>
    </row>
    <row r="689" spans="15:15" ht="15.75">
      <c r="O689" s="1"/>
    </row>
    <row r="690" spans="15:15" ht="15.75">
      <c r="O690" s="1"/>
    </row>
    <row r="691" spans="15:15" ht="15.75">
      <c r="O691" s="1"/>
    </row>
    <row r="692" spans="15:15" ht="15.75">
      <c r="O692" s="1"/>
    </row>
    <row r="693" spans="15:15" ht="15.75">
      <c r="O693" s="1"/>
    </row>
    <row r="694" spans="15:15" ht="15.75">
      <c r="O694" s="1"/>
    </row>
    <row r="695" spans="15:15" ht="15.75">
      <c r="O695" s="1"/>
    </row>
    <row r="696" spans="15:15" ht="15.75">
      <c r="O696" s="1"/>
    </row>
    <row r="697" spans="15:15" ht="15.75">
      <c r="O697" s="1"/>
    </row>
    <row r="698" spans="15:15" ht="15.75">
      <c r="O698" s="1"/>
    </row>
    <row r="699" spans="15:15" ht="15.75">
      <c r="O699" s="1"/>
    </row>
    <row r="700" spans="15:15" ht="15.75">
      <c r="O700" s="1"/>
    </row>
    <row r="701" spans="15:15" ht="15.75">
      <c r="O701" s="1"/>
    </row>
    <row r="702" spans="15:15" ht="15.75">
      <c r="O702" s="1"/>
    </row>
    <row r="703" spans="15:15" ht="15.75">
      <c r="O703" s="1"/>
    </row>
    <row r="704" spans="15:15" ht="15.75">
      <c r="O704" s="1"/>
    </row>
    <row r="705" spans="15:15" ht="15.75">
      <c r="O705" s="1"/>
    </row>
    <row r="706" spans="15:15" ht="15.75">
      <c r="O706" s="1"/>
    </row>
    <row r="707" spans="15:15" ht="15.75">
      <c r="O707" s="1"/>
    </row>
    <row r="708" spans="15:15" ht="15.75">
      <c r="O708" s="1"/>
    </row>
    <row r="709" spans="15:15" ht="15.75">
      <c r="O709" s="1"/>
    </row>
    <row r="710" spans="15:15" ht="15.75">
      <c r="O710" s="1"/>
    </row>
    <row r="711" spans="15:15" ht="15.75">
      <c r="O711" s="1"/>
    </row>
    <row r="712" spans="15:15" ht="15.75">
      <c r="O712" s="1"/>
    </row>
    <row r="713" spans="15:15" ht="15.75">
      <c r="O713" s="1"/>
    </row>
    <row r="714" spans="15:15" ht="15.75">
      <c r="O714" s="1"/>
    </row>
    <row r="715" spans="15:15" ht="15.75">
      <c r="O715" s="1"/>
    </row>
    <row r="716" spans="15:15" ht="15.75">
      <c r="O716" s="1"/>
    </row>
    <row r="717" spans="15:15" ht="15.75">
      <c r="O717" s="1"/>
    </row>
    <row r="718" spans="15:15" ht="15.75">
      <c r="O718" s="1"/>
    </row>
    <row r="719" spans="15:15" ht="15.75">
      <c r="O719" s="1"/>
    </row>
    <row r="720" spans="15:15" ht="15.75">
      <c r="O720" s="1"/>
    </row>
    <row r="721" spans="15:15" ht="15.75">
      <c r="O721" s="1"/>
    </row>
    <row r="722" spans="15:15" ht="15.75">
      <c r="O722" s="1"/>
    </row>
    <row r="723" spans="15:15" ht="15.75">
      <c r="O723" s="1"/>
    </row>
    <row r="724" spans="15:15" ht="15.75">
      <c r="O724" s="1"/>
    </row>
    <row r="725" spans="15:15" ht="15.75">
      <c r="O725" s="1"/>
    </row>
    <row r="726" spans="15:15" ht="15.75">
      <c r="O726" s="1"/>
    </row>
    <row r="727" spans="15:15" ht="15.75">
      <c r="O727" s="1"/>
    </row>
    <row r="728" spans="15:15" ht="15.75">
      <c r="O728" s="1"/>
    </row>
    <row r="729" spans="15:15" ht="15.75">
      <c r="O729" s="1"/>
    </row>
    <row r="730" spans="15:15" ht="15.75">
      <c r="O730" s="1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TARIFS</vt:lpstr>
      <vt:lpstr>format tarif remisé voulu</vt:lpstr>
      <vt:lpstr>format voulu remise</vt:lpstr>
      <vt:lpstr>tarifs pret à l import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cp:lastPrinted>2023-02-15T14:55:33Z</cp:lastPrinted>
  <dcterms:created xsi:type="dcterms:W3CDTF">2023-02-15T11:29:58Z</dcterms:created>
  <dcterms:modified xsi:type="dcterms:W3CDTF">2023-02-27T16:09:01Z</dcterms:modified>
</cp:coreProperties>
</file>