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28680" yWindow="-120" windowWidth="29040" windowHeight="15840" activeTab="1"/>
  </bookViews>
  <sheets>
    <sheet name="Score" sheetId="2" r:id="rId1"/>
    <sheet name="Moyenne (score)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1"/>
  <c r="G11" s="1"/>
  <c r="C21"/>
  <c r="G12" s="1"/>
  <c r="C15"/>
  <c r="C13"/>
  <c r="C11"/>
  <c r="C9"/>
  <c r="C7"/>
  <c r="C5"/>
  <c r="N195" i="2" l="1"/>
  <c r="N181"/>
  <c r="N155"/>
  <c r="N193"/>
  <c r="N187"/>
  <c r="N179"/>
  <c r="N167"/>
  <c r="N173"/>
  <c r="N161"/>
  <c r="N153"/>
  <c r="N147"/>
  <c r="N135"/>
  <c r="N129"/>
  <c r="N123"/>
  <c r="N121"/>
  <c r="N115"/>
  <c r="N109"/>
  <c r="N196"/>
  <c r="F10" i="1"/>
  <c r="F9"/>
  <c r="F8"/>
  <c r="F7"/>
  <c r="F6"/>
  <c r="F5"/>
  <c r="G10"/>
  <c r="G9"/>
  <c r="G8"/>
  <c r="N103" i="2" l="1"/>
  <c r="N97"/>
  <c r="N91"/>
  <c r="N83"/>
  <c r="N77"/>
  <c r="N71"/>
  <c r="N65"/>
  <c r="N59"/>
  <c r="N53"/>
  <c r="N85" s="1"/>
  <c r="G7" i="1" s="1"/>
  <c r="N45" i="2"/>
  <c r="N39"/>
  <c r="N25"/>
  <c r="N27" s="1"/>
  <c r="G5" i="1" s="1"/>
  <c r="N19" i="2"/>
  <c r="N13"/>
  <c r="N33"/>
  <c r="N47" s="1"/>
  <c r="G6" i="1" s="1"/>
</calcChain>
</file>

<file path=xl/sharedStrings.xml><?xml version="1.0" encoding="utf-8"?>
<sst xmlns="http://schemas.openxmlformats.org/spreadsheetml/2006/main" count="276" uniqueCount="68">
  <si>
    <t>PROFIL DE MATURITE GLOBAL</t>
  </si>
  <si>
    <t>Diagnostic de l'engagement RSE</t>
  </si>
  <si>
    <t>Instructions</t>
  </si>
  <si>
    <t>Mesure</t>
  </si>
  <si>
    <t>Actions mises en oeuvre</t>
  </si>
  <si>
    <t>Plan de progrès</t>
  </si>
  <si>
    <t>0 : Vous ne connaissez pas les impacts de la thématique</t>
  </si>
  <si>
    <t>0 : Aucune action n'a été mise en place en place pour traiter la thématique</t>
  </si>
  <si>
    <t>0 : Pas de planification d'objectif à court, moyen et long termes</t>
  </si>
  <si>
    <t>1 : Vous connaissez quelques impacts de la thématique</t>
  </si>
  <si>
    <t>1 : Une démarche avec quelques actions a été mise en place pour traiter une partie de la thématique</t>
  </si>
  <si>
    <t>1 : Quelques actions sont prévues à court terme</t>
  </si>
  <si>
    <t>2 : Vous connaissez les principaux impacts de la thématique</t>
  </si>
  <si>
    <t>2 : Vous avez mis en place une démarche avec des actions permettant de traiter la majorité de la thématique</t>
  </si>
  <si>
    <t>2 : Des actions à moyen termes ont été prévues à moyen terme</t>
  </si>
  <si>
    <t>3 : Vous connaissez l'ensemble des impacts de la thématique</t>
  </si>
  <si>
    <t>3 : Vous avez mis en place une démarche avec des actions permettant de traiter l'ensemble de la thématique</t>
  </si>
  <si>
    <t>3 : Un plan d'actions clair définis à long terme</t>
  </si>
  <si>
    <t>1 Gouvernance</t>
  </si>
  <si>
    <t>1.1. La stratégie RSE de l'officine existe-t-elle et est-elle intégrée à sa stratégie globale d'entreprise ?</t>
  </si>
  <si>
    <t>Note (0 à 3):</t>
  </si>
  <si>
    <t>Actions mises en œuvre</t>
  </si>
  <si>
    <t>Moyenne :</t>
  </si>
  <si>
    <t>1.2. Avez-vous identifié les différents risques auxquels l'officine fait face et sont-ils suivis ?</t>
  </si>
  <si>
    <t>1.3. L'officine a-t-elle designée une personne en charge de la RSE ?</t>
  </si>
  <si>
    <t>2. Droits des personnes</t>
  </si>
  <si>
    <t>2.1. Des moyens sont-ils mis en oeuvre pour éviter toute forme de harcèlement ?</t>
  </si>
  <si>
    <t>2.2. Le personnel de l'officine est-il diversifié (genre, âge, handicap…) ?</t>
  </si>
  <si>
    <t>2.3. La protection des données de l'ensemble des parties prenantes est-elle assurée ?</t>
  </si>
  <si>
    <t>3. Relations et conditions de travail</t>
  </si>
  <si>
    <t>3.1. L'officine minimise-t-elle le nombre d'emplois précaires ?</t>
  </si>
  <si>
    <t>3.2. La qualité de vie au travail est-elle assurée pour l'ensemble des salariés (équilibre entre vie pro et vie perso, management participatif, conditions de travail…) ?</t>
  </si>
  <si>
    <t>3.3. L'officine contribue-t-elle à améliorer les compétences et l'employabilité des salariés ?</t>
  </si>
  <si>
    <t>3.4. L'officine travaille-t-elle activement pour évaluer et encadrer les risques hygiène, santé et sécurité de ses activités ?</t>
  </si>
  <si>
    <t>3.5. L'ensemble des salariés sont-ils formés/sensibilisés aux enjeux de RSE ?</t>
  </si>
  <si>
    <t>3.6. Le système de rémunération est-il équitable et transparent ?</t>
  </si>
  <si>
    <t>4. Environnement</t>
  </si>
  <si>
    <t>4.1. L'officine intègre-t-elle les impacts environnementaux dans le choix de ses produits et ses activtiés (éco-conception) ?</t>
  </si>
  <si>
    <t>4.2. L'officine réduit-elle sa production de déchets et augmente-t-elle leur taux de valorisation matière et organique ?</t>
  </si>
  <si>
    <t>4.3. L'officine cherche-t-elle à diminuer ses émissions de gaz à effet de serre ?</t>
  </si>
  <si>
    <t>4.4.L'officine prend-elle en compte les impacts et dépendances de son activité vis-à-vis de la biodiversité et des écosystèmes sur toute sa chaîne de valeur ?</t>
  </si>
  <si>
    <t>4.5. L'officine a t-elle des mesures pour réduire l'impact du numérique ?</t>
  </si>
  <si>
    <t>4.6. L'officine optimise t-elle les ressources qu’elle utilise sur tout le cycle de vie de ses activités et favorise t-elle les ressources renouvelables ?</t>
  </si>
  <si>
    <t>5.Relations d'affaires</t>
  </si>
  <si>
    <t>5.1. L'officine respecte-t-elle les délais de paiement ?</t>
  </si>
  <si>
    <t>5.2. L'officine lutte-t-elle contre toute forme de corruption ?</t>
  </si>
  <si>
    <t>5.3. Les critères RSE sont-ils pris en compte dans le choix des fournisseurs ?</t>
  </si>
  <si>
    <t>5.4. L'officine a t-elle identifiée ses parties prenantes et prend en compte leurs attentes dans ses décisions ?</t>
  </si>
  <si>
    <t>5.5. L'officine sensibilise t-elle ses parties prenantes à la prise en compte des enjeux de la RSE?</t>
  </si>
  <si>
    <t>6.Intérêts des consommateurs</t>
  </si>
  <si>
    <t>6.1. Les engagements vis-à-vis des clients/patients et les informations sur les produits proposés sont-elles transparentes ?</t>
  </si>
  <si>
    <t>6.2. L'officine accompagne-t-elle ses clients/patients vers des modes de consommation plus responsables ?</t>
  </si>
  <si>
    <t>6.3. L'officine mesure-t-elle la satisfaction de ses clients/patients ?</t>
  </si>
  <si>
    <t>6.4. L'officine communique t-elle de façon complète et non mensongère, et fournit t-elle les informations nécessaires afin d'aider le client/patient dans son choix ?</t>
  </si>
  <si>
    <t>7.Développement local</t>
  </si>
  <si>
    <t>7.1. L'officine participe t-elle à des programmes de soutien au développement de l'économie locale ?</t>
  </si>
  <si>
    <t>7.2. L'officine contribue-t-elle à des initiatives d'intérêt général ?</t>
  </si>
  <si>
    <t>Moyenne globale :</t>
  </si>
  <si>
    <t>1. Gouvernance</t>
  </si>
  <si>
    <t>SCORE (MOYENNE)</t>
  </si>
  <si>
    <t>Moyenne 1.1 Gouvernance :</t>
  </si>
  <si>
    <t>Moyenne 1.2 Droit des personnes :</t>
  </si>
  <si>
    <t>Moyenne 1.3 Relation et condition de travail :</t>
  </si>
  <si>
    <t>Moyenne 1.4 Environement :</t>
  </si>
  <si>
    <t>Moyenne 1.5 Relation d'affaires :</t>
  </si>
  <si>
    <t>Moyenne 1.6 Intérêts des consommateurs :</t>
  </si>
  <si>
    <t>Moyenne 1.7 Développement local :</t>
  </si>
  <si>
    <t>Moyenne Globale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</si>
</sst>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0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77A"/>
      <name val="Calibri"/>
      <family val="2"/>
      <scheme val="minor"/>
    </font>
    <font>
      <b/>
      <sz val="12"/>
      <color rgb="FF41C67A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77A"/>
        <bgColor indexed="64"/>
      </patternFill>
    </fill>
    <fill>
      <patternFill patternType="solid">
        <fgColor rgb="FF41C67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33FF"/>
        <bgColor indexed="64"/>
      </patternFill>
    </fill>
  </fills>
  <borders count="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4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3" fillId="3" borderId="0" xfId="0" applyFont="1" applyFill="1" applyAlignment="1">
      <alignment vertical="center" wrapText="1"/>
    </xf>
    <xf numFmtId="2" fontId="3" fillId="3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2" fillId="8" borderId="0" xfId="0" applyFont="1" applyFill="1" applyAlignment="1">
      <alignment vertical="center"/>
    </xf>
    <xf numFmtId="2" fontId="3" fillId="3" borderId="0" xfId="0" applyNumberFormat="1" applyFont="1" applyFill="1" applyAlignment="1">
      <alignment horizontal="left" vertical="center"/>
    </xf>
    <xf numFmtId="0" fontId="7" fillId="0" borderId="0" xfId="0" applyFont="1" applyAlignment="1">
      <alignment wrapText="1"/>
    </xf>
    <xf numFmtId="0" fontId="7" fillId="11" borderId="0" xfId="0" applyFont="1" applyFill="1" applyAlignment="1">
      <alignment wrapText="1"/>
    </xf>
    <xf numFmtId="0" fontId="10" fillId="11" borderId="0" xfId="0" applyFont="1" applyFill="1" applyAlignment="1">
      <alignment vertical="center"/>
    </xf>
    <xf numFmtId="0" fontId="10" fillId="11" borderId="0" xfId="0" applyFont="1" applyFill="1" applyAlignment="1">
      <alignment wrapText="1"/>
    </xf>
    <xf numFmtId="0" fontId="9" fillId="11" borderId="0" xfId="0" applyFont="1" applyFill="1" applyAlignment="1">
      <alignment wrapText="1"/>
    </xf>
    <xf numFmtId="0" fontId="9" fillId="11" borderId="0" xfId="0" applyFont="1" applyFill="1" applyAlignment="1">
      <alignment vertical="center"/>
    </xf>
    <xf numFmtId="0" fontId="11" fillId="0" borderId="0" xfId="0" applyFont="1" applyAlignment="1">
      <alignment wrapText="1"/>
    </xf>
    <xf numFmtId="0" fontId="3" fillId="12" borderId="0" xfId="0" applyFont="1" applyFill="1" applyAlignment="1">
      <alignment horizontal="left" vertical="center"/>
    </xf>
    <xf numFmtId="0" fontId="7" fillId="11" borderId="2" xfId="0" applyFont="1" applyFill="1" applyBorder="1" applyAlignment="1">
      <alignment wrapText="1"/>
    </xf>
    <xf numFmtId="0" fontId="12" fillId="15" borderId="2" xfId="0" applyFont="1" applyFill="1" applyBorder="1" applyAlignment="1">
      <alignment horizontal="right" wrapText="1"/>
    </xf>
    <xf numFmtId="2" fontId="12" fillId="13" borderId="2" xfId="0" applyNumberFormat="1" applyFont="1" applyFill="1" applyBorder="1" applyAlignment="1">
      <alignment horizontal="right" wrapText="1"/>
    </xf>
    <xf numFmtId="0" fontId="7" fillId="0" borderId="2" xfId="0" applyFont="1" applyBorder="1" applyAlignment="1">
      <alignment wrapText="1"/>
    </xf>
    <xf numFmtId="0" fontId="7" fillId="11" borderId="2" xfId="0" applyFont="1" applyFill="1" applyBorder="1" applyAlignment="1">
      <alignment horizontal="right" wrapText="1"/>
    </xf>
    <xf numFmtId="0" fontId="12" fillId="13" borderId="2" xfId="0" applyFont="1" applyFill="1" applyBorder="1" applyAlignment="1">
      <alignment horizontal="right" wrapText="1"/>
    </xf>
    <xf numFmtId="0" fontId="7" fillId="0" borderId="2" xfId="0" applyFont="1" applyFill="1" applyBorder="1" applyAlignment="1">
      <alignment wrapText="1"/>
    </xf>
    <xf numFmtId="0" fontId="7" fillId="11" borderId="0" xfId="0" applyFont="1" applyFill="1" applyBorder="1" applyAlignment="1">
      <alignment wrapText="1"/>
    </xf>
    <xf numFmtId="0" fontId="7" fillId="0" borderId="0" xfId="0" applyFont="1" applyBorder="1" applyAlignment="1">
      <alignment wrapText="1"/>
    </xf>
    <xf numFmtId="2" fontId="13" fillId="14" borderId="1" xfId="0" applyNumberFormat="1" applyFont="1" applyFill="1" applyBorder="1" applyAlignment="1">
      <alignment horizontal="center" vertical="center"/>
    </xf>
    <xf numFmtId="0" fontId="0" fillId="0" borderId="0" xfId="0" applyBorder="1"/>
    <xf numFmtId="0" fontId="14" fillId="16" borderId="0" xfId="0" applyFont="1" applyFill="1" applyAlignment="1">
      <alignment wrapText="1"/>
    </xf>
    <xf numFmtId="0" fontId="2" fillId="16" borderId="0" xfId="0" applyFont="1" applyFill="1" applyAlignment="1">
      <alignment horizontal="center" vertical="center"/>
    </xf>
    <xf numFmtId="0" fontId="15" fillId="17" borderId="0" xfId="0" applyFont="1" applyFill="1" applyAlignment="1">
      <alignment wrapText="1"/>
    </xf>
    <xf numFmtId="2" fontId="12" fillId="17" borderId="3" xfId="0" applyNumberFormat="1" applyFont="1" applyFill="1" applyBorder="1" applyAlignment="1">
      <alignment horizontal="right" wrapText="1"/>
    </xf>
    <xf numFmtId="2" fontId="3" fillId="3" borderId="0" xfId="0" applyNumberFormat="1" applyFont="1" applyFill="1" applyAlignment="1">
      <alignment vertical="center"/>
    </xf>
    <xf numFmtId="0" fontId="3" fillId="18" borderId="0" xfId="0" applyFont="1" applyFill="1" applyAlignment="1">
      <alignment horizontal="left" vertical="center"/>
    </xf>
    <xf numFmtId="0" fontId="2" fillId="18" borderId="0" xfId="0" applyFont="1" applyFill="1" applyAlignment="1">
      <alignment horizontal="left" vertical="center"/>
    </xf>
    <xf numFmtId="0" fontId="8" fillId="10" borderId="0" xfId="0" applyFont="1" applyFill="1" applyAlignment="1">
      <alignment horizontal="center" wrapText="1"/>
    </xf>
    <xf numFmtId="0" fontId="10" fillId="11" borderId="0" xfId="0" applyFont="1" applyFill="1" applyAlignment="1">
      <alignment wrapText="1"/>
    </xf>
    <xf numFmtId="0" fontId="7" fillId="0" borderId="0" xfId="0" applyFont="1" applyAlignment="1">
      <alignment wrapText="1"/>
    </xf>
    <xf numFmtId="0" fontId="7" fillId="11" borderId="0" xfId="0" applyFont="1" applyFill="1" applyAlignment="1">
      <alignment wrapText="1"/>
    </xf>
    <xf numFmtId="0" fontId="10" fillId="0" borderId="0" xfId="0" applyFont="1" applyAlignment="1">
      <alignment wrapText="1"/>
    </xf>
    <xf numFmtId="0" fontId="6" fillId="9" borderId="0" xfId="0" applyFont="1" applyFill="1" applyAlignment="1">
      <alignment horizontal="center" wrapText="1"/>
    </xf>
    <xf numFmtId="0" fontId="9" fillId="11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spPr>
            <a:ln w="31750">
              <a:solidFill>
                <a:srgbClr val="00B050"/>
              </a:solidFill>
            </a:ln>
          </c:spPr>
          <c:marker>
            <c:symbol val="circle"/>
            <c:size val="6"/>
            <c:spPr>
              <a:solidFill>
                <a:srgbClr val="00B050"/>
              </a:solidFill>
              <a:ln>
                <a:solidFill>
                  <a:schemeClr val="tx1"/>
                </a:solidFill>
              </a:ln>
            </c:spPr>
          </c:marker>
          <c:dPt>
            <c:idx val="0"/>
            <c:marker>
              <c:spPr>
                <a:solidFill>
                  <a:srgbClr val="C00000"/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1"/>
            <c:marker>
              <c:spPr>
                <a:solidFill>
                  <a:schemeClr val="accent1">
                    <a:lumMod val="75000"/>
                  </a:schemeClr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2"/>
            <c:marker>
              <c:spPr>
                <a:solidFill>
                  <a:srgbClr val="FFC000"/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3"/>
            <c:marker>
              <c:spPr>
                <a:solidFill>
                  <a:schemeClr val="accent6">
                    <a:lumMod val="75000"/>
                  </a:schemeClr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4"/>
            <c:marker>
              <c:spPr>
                <a:solidFill>
                  <a:srgbClr val="00B0F0"/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5"/>
            <c:marker>
              <c:spPr>
                <a:solidFill>
                  <a:srgbClr val="FFFF00"/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6"/>
            <c:marker>
              <c:spPr>
                <a:solidFill>
                  <a:srgbClr val="9933FF"/>
                </a:solidFill>
                <a:ln>
                  <a:solidFill>
                    <a:schemeClr val="tx1"/>
                  </a:solidFill>
                </a:ln>
              </c:spPr>
            </c:marker>
          </c:dPt>
          <c:dPt>
            <c:idx val="7"/>
            <c:marker>
              <c:symbol val="circle"/>
              <c:size val="10"/>
              <c:spPr>
                <a:solidFill>
                  <a:srgbClr val="FF0000"/>
                </a:solidFill>
                <a:ln>
                  <a:solidFill>
                    <a:schemeClr val="tx1"/>
                  </a:solidFill>
                </a:ln>
              </c:spPr>
            </c:marker>
          </c:dPt>
          <c:dLbls>
            <c:dLbl>
              <c:idx val="0"/>
              <c:layout>
                <c:manualLayout>
                  <c:x val="-5.1948051948051951E-2"/>
                  <c:y val="0"/>
                </c:manualLayout>
              </c:layout>
              <c:showVal val="1"/>
            </c:dLbl>
            <c:dLbl>
              <c:idx val="1"/>
              <c:layout>
                <c:manualLayout>
                  <c:x val="0"/>
                  <c:y val="6.2827225130890049E-2"/>
                </c:manualLayout>
              </c:layout>
              <c:showVal val="1"/>
            </c:dLbl>
            <c:dLbl>
              <c:idx val="2"/>
              <c:layout>
                <c:manualLayout>
                  <c:x val="-2.4737167594309543E-3"/>
                  <c:y val="-1.0471204188481676E-2"/>
                </c:manualLayout>
              </c:layout>
              <c:showVal val="1"/>
            </c:dLbl>
            <c:dLbl>
              <c:idx val="3"/>
              <c:layout>
                <c:manualLayout>
                  <c:x val="1.4842300556586271E-2"/>
                  <c:y val="-5.2356020942408377E-2"/>
                </c:manualLayout>
              </c:layout>
              <c:showVal val="1"/>
            </c:dLbl>
            <c:dLbl>
              <c:idx val="4"/>
              <c:layout>
                <c:manualLayout>
                  <c:x val="-4.5350950024857859E-17"/>
                  <c:y val="-2.7923211169284468E-2"/>
                </c:manualLayout>
              </c:layout>
              <c:showVal val="1"/>
            </c:dLbl>
            <c:dLbl>
              <c:idx val="5"/>
              <c:layout>
                <c:manualLayout>
                  <c:x val="2.9684601113172542E-2"/>
                  <c:y val="3.4904013961605584E-2"/>
                </c:manualLayout>
              </c:layout>
              <c:showVal val="1"/>
            </c:dLbl>
            <c:dLbl>
              <c:idx val="6"/>
              <c:layout>
                <c:manualLayout>
                  <c:x val="0"/>
                  <c:y val="2.7923211169284468E-2"/>
                </c:manualLayout>
              </c:layout>
              <c:showVal val="1"/>
            </c:dLbl>
            <c:showVal val="1"/>
          </c:dLbls>
          <c:cat>
            <c:strRef>
              <c:f>'Moyenne (score)'!$F$5:$F$12</c:f>
              <c:strCache>
                <c:ptCount val="8"/>
                <c:pt idx="0">
                  <c:v>1. Gouvernance</c:v>
                </c:pt>
                <c:pt idx="1">
                  <c:v>2. Droits des personnes</c:v>
                </c:pt>
                <c:pt idx="2">
                  <c:v>3. Relations et conditions de travail</c:v>
                </c:pt>
                <c:pt idx="3">
                  <c:v>4. Environnement</c:v>
                </c:pt>
                <c:pt idx="4">
                  <c:v>5.Relations d'affaires</c:v>
                </c:pt>
                <c:pt idx="5">
                  <c:v>6.Intérêts des consommateurs</c:v>
                </c:pt>
                <c:pt idx="6">
                  <c:v>7.Développement local</c:v>
                </c:pt>
                <c:pt idx="7">
                  <c:v>Moyenne Globale</c:v>
                </c:pt>
              </c:strCache>
            </c:strRef>
          </c:cat>
          <c:val>
            <c:numRef>
              <c:f>'Moyenne (score)'!$G$5:$G$12</c:f>
              <c:numCache>
                <c:formatCode>0.00</c:formatCode>
                <c:ptCount val="8"/>
                <c:pt idx="0">
                  <c:v>1.7777777777777779</c:v>
                </c:pt>
                <c:pt idx="1">
                  <c:v>1.5555555555555556</c:v>
                </c:pt>
                <c:pt idx="2">
                  <c:v>1.3333333333333333</c:v>
                </c:pt>
                <c:pt idx="3">
                  <c:v>1.6111111111111109</c:v>
                </c:pt>
                <c:pt idx="4">
                  <c:v>0.8</c:v>
                </c:pt>
                <c:pt idx="5">
                  <c:v>1.6666666666666667</c:v>
                </c:pt>
                <c:pt idx="6">
                  <c:v>1</c:v>
                </c:pt>
                <c:pt idx="7">
                  <c:v>1.4216867469879517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5EF-425C-BB91-2D61420943E4}"/>
            </c:ext>
          </c:extLst>
        </c:ser>
        <c:dLbls>
          <c:showVal val="1"/>
        </c:dLbls>
        <c:axId val="203350784"/>
        <c:axId val="203352704"/>
      </c:radarChart>
      <c:catAx>
        <c:axId val="203350784"/>
        <c:scaling>
          <c:orientation val="minMax"/>
        </c:scaling>
        <c:delete val="1"/>
        <c:axPos val="b"/>
        <c:majorGridlines/>
        <c:numFmt formatCode="General" sourceLinked="0"/>
        <c:tickLblPos val="nextTo"/>
        <c:crossAx val="203352704"/>
        <c:crosses val="autoZero"/>
        <c:auto val="1"/>
        <c:lblAlgn val="ctr"/>
        <c:lblOffset val="100"/>
      </c:catAx>
      <c:valAx>
        <c:axId val="203352704"/>
        <c:scaling>
          <c:orientation val="minMax"/>
        </c:scaling>
        <c:delete val="1"/>
        <c:axPos val="l"/>
        <c:majorGridlines/>
        <c:numFmt formatCode="0.00" sourceLinked="1"/>
        <c:majorTickMark val="in"/>
        <c:tickLblPos val="none"/>
        <c:crossAx val="203350784"/>
        <c:crosses val="autoZero"/>
        <c:crossBetween val="between"/>
      </c:valAx>
    </c:plotArea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523874</xdr:colOff>
      <xdr:row>3</xdr:row>
      <xdr:rowOff>152400</xdr:rowOff>
    </xdr:from>
    <xdr:to>
      <xdr:col>11</xdr:col>
      <xdr:colOff>657224</xdr:colOff>
      <xdr:row>20</xdr:row>
      <xdr:rowOff>200025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1001"/>
  <sheetViews>
    <sheetView topLeftCell="A178" workbookViewId="0">
      <selection activeCell="M196" sqref="M196"/>
    </sheetView>
  </sheetViews>
  <sheetFormatPr baseColWidth="10" defaultRowHeight="15"/>
  <cols>
    <col min="13" max="13" width="26" customWidth="1"/>
    <col min="14" max="14" width="13" style="33" bestFit="1" customWidth="1"/>
    <col min="15" max="15" width="13" bestFit="1" customWidth="1"/>
  </cols>
  <sheetData>
    <row r="1" spans="1:26" ht="25.5" customHeight="1">
      <c r="A1" s="46" t="s">
        <v>1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15"/>
      <c r="T1" s="15"/>
      <c r="U1" s="15"/>
      <c r="V1" s="15"/>
      <c r="W1" s="15"/>
      <c r="X1" s="15"/>
      <c r="Y1" s="15"/>
      <c r="Z1" s="15"/>
    </row>
    <row r="2" spans="1:26" ht="21" customHeight="1">
      <c r="A2" s="41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15"/>
      <c r="T2" s="15"/>
      <c r="U2" s="15"/>
      <c r="V2" s="15"/>
      <c r="W2" s="15"/>
      <c r="X2" s="15"/>
      <c r="Y2" s="15"/>
      <c r="Z2" s="15"/>
    </row>
    <row r="3" spans="1:26" ht="15.75" customHeight="1">
      <c r="A3" s="47" t="s">
        <v>3</v>
      </c>
      <c r="B3" s="47"/>
      <c r="C3" s="47"/>
      <c r="D3" s="47"/>
      <c r="E3" s="47"/>
      <c r="F3" s="47" t="s">
        <v>4</v>
      </c>
      <c r="G3" s="47"/>
      <c r="H3" s="47"/>
      <c r="I3" s="47"/>
      <c r="J3" s="47"/>
      <c r="K3" s="47" t="s">
        <v>5</v>
      </c>
      <c r="L3" s="47"/>
      <c r="M3" s="47"/>
      <c r="N3" s="47"/>
      <c r="O3" s="47"/>
      <c r="P3" s="16"/>
      <c r="Q3" s="16"/>
      <c r="R3" s="16"/>
      <c r="S3" s="15"/>
      <c r="T3" s="15"/>
      <c r="U3" s="15"/>
      <c r="V3" s="15"/>
      <c r="W3" s="15"/>
      <c r="X3" s="15"/>
      <c r="Y3" s="15"/>
      <c r="Z3" s="15"/>
    </row>
    <row r="4" spans="1:26" ht="31.5" customHeight="1">
      <c r="A4" s="44" t="s">
        <v>6</v>
      </c>
      <c r="B4" s="44"/>
      <c r="C4" s="44"/>
      <c r="D4" s="44"/>
      <c r="E4" s="44"/>
      <c r="F4" s="44" t="s">
        <v>7</v>
      </c>
      <c r="G4" s="44"/>
      <c r="H4" s="44"/>
      <c r="I4" s="44"/>
      <c r="J4" s="44"/>
      <c r="K4" s="44" t="s">
        <v>8</v>
      </c>
      <c r="L4" s="44"/>
      <c r="M4" s="44"/>
      <c r="N4" s="44"/>
      <c r="O4" s="44"/>
      <c r="P4" s="16"/>
      <c r="Q4" s="16"/>
      <c r="R4" s="16"/>
      <c r="S4" s="15"/>
      <c r="T4" s="15"/>
      <c r="U4" s="15"/>
      <c r="V4" s="15"/>
      <c r="W4" s="15"/>
      <c r="X4" s="15"/>
      <c r="Y4" s="15"/>
      <c r="Z4" s="15"/>
    </row>
    <row r="5" spans="1:26" ht="31.5" customHeight="1">
      <c r="A5" s="44" t="s">
        <v>9</v>
      </c>
      <c r="B5" s="44"/>
      <c r="C5" s="44"/>
      <c r="D5" s="44"/>
      <c r="E5" s="44"/>
      <c r="F5" s="44" t="s">
        <v>10</v>
      </c>
      <c r="G5" s="44"/>
      <c r="H5" s="44"/>
      <c r="I5" s="44"/>
      <c r="J5" s="44"/>
      <c r="K5" s="44" t="s">
        <v>11</v>
      </c>
      <c r="L5" s="44"/>
      <c r="M5" s="44"/>
      <c r="N5" s="44"/>
      <c r="O5" s="44"/>
      <c r="P5" s="16"/>
      <c r="Q5" s="16"/>
      <c r="R5" s="16"/>
      <c r="S5" s="15"/>
      <c r="T5" s="15"/>
      <c r="U5" s="15"/>
      <c r="V5" s="15"/>
      <c r="W5" s="15"/>
      <c r="X5" s="15"/>
      <c r="Y5" s="15"/>
      <c r="Z5" s="15"/>
    </row>
    <row r="6" spans="1:26" ht="31.5" customHeight="1">
      <c r="A6" s="44" t="s">
        <v>12</v>
      </c>
      <c r="B6" s="44"/>
      <c r="C6" s="44"/>
      <c r="D6" s="44"/>
      <c r="E6" s="44"/>
      <c r="F6" s="44" t="s">
        <v>13</v>
      </c>
      <c r="G6" s="44"/>
      <c r="H6" s="44"/>
      <c r="I6" s="44"/>
      <c r="J6" s="44"/>
      <c r="K6" s="44" t="s">
        <v>14</v>
      </c>
      <c r="L6" s="44"/>
      <c r="M6" s="44"/>
      <c r="N6" s="44"/>
      <c r="O6" s="44"/>
      <c r="P6" s="16"/>
      <c r="Q6" s="16"/>
      <c r="R6" s="16"/>
      <c r="S6" s="15"/>
      <c r="T6" s="15"/>
      <c r="U6" s="15"/>
      <c r="V6" s="15"/>
      <c r="W6" s="15"/>
      <c r="X6" s="15"/>
      <c r="Y6" s="15"/>
      <c r="Z6" s="15"/>
    </row>
    <row r="7" spans="1:26" ht="31.5" customHeight="1">
      <c r="A7" s="44" t="s">
        <v>15</v>
      </c>
      <c r="B7" s="44"/>
      <c r="C7" s="44"/>
      <c r="D7" s="44"/>
      <c r="E7" s="44"/>
      <c r="F7" s="44" t="s">
        <v>16</v>
      </c>
      <c r="G7" s="44"/>
      <c r="H7" s="44"/>
      <c r="I7" s="44"/>
      <c r="J7" s="44"/>
      <c r="K7" s="44" t="s">
        <v>17</v>
      </c>
      <c r="L7" s="44"/>
      <c r="M7" s="44"/>
      <c r="N7" s="44"/>
      <c r="O7" s="44"/>
      <c r="P7" s="16"/>
      <c r="Q7" s="16"/>
      <c r="R7" s="16"/>
      <c r="S7" s="15"/>
      <c r="T7" s="15"/>
      <c r="U7" s="15"/>
      <c r="V7" s="15"/>
      <c r="W7" s="15"/>
      <c r="X7" s="15"/>
      <c r="Y7" s="15"/>
      <c r="Z7" s="15"/>
    </row>
    <row r="8" spans="1:26" ht="21" customHeight="1">
      <c r="A8" s="41" t="s">
        <v>18</v>
      </c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15"/>
      <c r="T8" s="15"/>
      <c r="U8" s="15"/>
      <c r="V8" s="15"/>
      <c r="W8" s="15"/>
      <c r="X8" s="15"/>
      <c r="Y8" s="15"/>
      <c r="Z8" s="15"/>
    </row>
    <row r="9" spans="1:26" ht="15.75">
      <c r="A9" s="17" t="s">
        <v>19</v>
      </c>
      <c r="B9" s="18"/>
      <c r="C9" s="18"/>
      <c r="D9" s="18"/>
      <c r="E9" s="18"/>
      <c r="F9" s="18"/>
      <c r="G9" s="18"/>
      <c r="H9" s="16"/>
      <c r="I9" s="16"/>
      <c r="J9" s="16"/>
      <c r="K9" s="16"/>
      <c r="L9" s="16"/>
      <c r="M9" s="16"/>
      <c r="N9" s="23"/>
      <c r="O9" s="16"/>
      <c r="P9" s="16"/>
      <c r="Q9" s="16"/>
      <c r="R9" s="16"/>
      <c r="S9" s="15"/>
      <c r="T9" s="15"/>
      <c r="U9" s="15"/>
      <c r="V9" s="15"/>
      <c r="W9" s="15"/>
      <c r="X9" s="15"/>
      <c r="Y9" s="15"/>
      <c r="Z9" s="15"/>
    </row>
    <row r="10" spans="1:26" ht="15.75">
      <c r="A10" s="19" t="s">
        <v>3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9" t="s">
        <v>20</v>
      </c>
      <c r="N10" s="23">
        <v>1</v>
      </c>
      <c r="O10" s="16"/>
      <c r="P10" s="16"/>
      <c r="Q10" s="16"/>
      <c r="R10" s="16"/>
      <c r="S10" s="15"/>
      <c r="T10" s="15"/>
      <c r="U10" s="15"/>
      <c r="V10" s="15"/>
      <c r="W10" s="15"/>
      <c r="X10" s="15"/>
      <c r="Y10" s="15"/>
      <c r="Z10" s="15"/>
    </row>
    <row r="11" spans="1:26" ht="15.75">
      <c r="A11" s="20" t="s">
        <v>21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9" t="s">
        <v>20</v>
      </c>
      <c r="N11" s="23">
        <v>2</v>
      </c>
      <c r="O11" s="16"/>
      <c r="P11" s="16"/>
      <c r="Q11" s="16"/>
      <c r="R11" s="16"/>
      <c r="S11" s="15"/>
      <c r="T11" s="15"/>
      <c r="U11" s="15"/>
      <c r="V11" s="15"/>
      <c r="W11" s="15"/>
      <c r="X11" s="15"/>
      <c r="Y11" s="15"/>
      <c r="Z11" s="15"/>
    </row>
    <row r="12" spans="1:26" ht="15.75">
      <c r="A12" s="20" t="s">
        <v>5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9" t="s">
        <v>20</v>
      </c>
      <c r="N12" s="23">
        <v>3</v>
      </c>
      <c r="O12" s="16"/>
      <c r="P12" s="16"/>
      <c r="Q12" s="16"/>
      <c r="R12" s="16"/>
      <c r="S12" s="15"/>
      <c r="T12" s="15"/>
      <c r="U12" s="15"/>
      <c r="V12" s="15"/>
      <c r="W12" s="15"/>
      <c r="X12" s="15"/>
      <c r="Y12" s="15"/>
      <c r="Z12" s="15"/>
    </row>
    <row r="13" spans="1:26" ht="15.7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21" t="s">
        <v>22</v>
      </c>
      <c r="N13" s="24">
        <f>AVERAGE(N10:N12)</f>
        <v>2</v>
      </c>
      <c r="O13" s="16"/>
      <c r="P13" s="16"/>
      <c r="Q13" s="16"/>
      <c r="R13" s="16"/>
      <c r="S13" s="15"/>
      <c r="T13" s="15"/>
      <c r="U13" s="15"/>
      <c r="V13" s="15"/>
      <c r="W13" s="15"/>
      <c r="X13" s="15"/>
      <c r="Y13" s="15"/>
      <c r="Z13" s="15"/>
    </row>
    <row r="14" spans="1:26" ht="15.7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23"/>
      <c r="O14" s="16"/>
      <c r="P14" s="16"/>
      <c r="Q14" s="16"/>
      <c r="R14" s="16"/>
      <c r="S14" s="15"/>
      <c r="T14" s="15"/>
      <c r="U14" s="15"/>
      <c r="V14" s="15"/>
      <c r="W14" s="15"/>
      <c r="X14" s="15"/>
      <c r="Y14" s="15"/>
      <c r="Z14" s="15"/>
    </row>
    <row r="15" spans="1:26" ht="15.75" customHeight="1">
      <c r="A15" s="42" t="s">
        <v>23</v>
      </c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15"/>
      <c r="T15" s="15"/>
      <c r="U15" s="15"/>
      <c r="V15" s="15"/>
      <c r="W15" s="15"/>
      <c r="X15" s="15"/>
      <c r="Y15" s="15"/>
      <c r="Z15" s="15"/>
    </row>
    <row r="16" spans="1:26" ht="15.75">
      <c r="A16" s="19" t="s">
        <v>3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9" t="s">
        <v>20</v>
      </c>
      <c r="N16" s="23">
        <v>2</v>
      </c>
      <c r="O16" s="16"/>
      <c r="P16" s="16"/>
      <c r="Q16" s="16"/>
      <c r="R16" s="16"/>
      <c r="S16" s="15"/>
      <c r="T16" s="15"/>
      <c r="U16" s="15"/>
      <c r="V16" s="15"/>
      <c r="W16" s="15"/>
      <c r="X16" s="15"/>
      <c r="Y16" s="15"/>
      <c r="Z16" s="15"/>
    </row>
    <row r="17" spans="1:26" ht="15.75">
      <c r="A17" s="20" t="s">
        <v>21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9" t="s">
        <v>20</v>
      </c>
      <c r="N17" s="23">
        <v>2</v>
      </c>
      <c r="O17" s="16"/>
      <c r="P17" s="16"/>
      <c r="Q17" s="16"/>
      <c r="R17" s="16"/>
      <c r="S17" s="15"/>
      <c r="T17" s="15"/>
      <c r="U17" s="15"/>
      <c r="V17" s="15"/>
      <c r="W17" s="15"/>
      <c r="X17" s="15"/>
      <c r="Y17" s="15"/>
      <c r="Z17" s="15"/>
    </row>
    <row r="18" spans="1:26" ht="15.75">
      <c r="A18" s="20" t="s">
        <v>5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9" t="s">
        <v>20</v>
      </c>
      <c r="N18" s="23">
        <v>1</v>
      </c>
      <c r="O18" s="16"/>
      <c r="P18" s="16"/>
      <c r="Q18" s="16"/>
      <c r="R18" s="16"/>
      <c r="S18" s="15"/>
      <c r="T18" s="15"/>
      <c r="U18" s="15"/>
      <c r="V18" s="15"/>
      <c r="W18" s="15"/>
      <c r="X18" s="15"/>
      <c r="Y18" s="15"/>
      <c r="Z18" s="15"/>
    </row>
    <row r="19" spans="1:26" ht="15.7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21" t="s">
        <v>22</v>
      </c>
      <c r="N19" s="24">
        <f>AVERAGE(N16:N18)</f>
        <v>1.6666666666666667</v>
      </c>
      <c r="O19" s="16"/>
      <c r="P19" s="16"/>
      <c r="Q19" s="16"/>
      <c r="R19" s="16"/>
      <c r="S19" s="15"/>
      <c r="T19" s="15"/>
      <c r="U19" s="15"/>
      <c r="V19" s="15"/>
      <c r="W19" s="15"/>
      <c r="X19" s="15"/>
      <c r="Y19" s="15"/>
      <c r="Z19" s="15"/>
    </row>
    <row r="20" spans="1:26" ht="15.7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9"/>
      <c r="N20" s="23"/>
      <c r="O20" s="16"/>
      <c r="P20" s="16"/>
      <c r="Q20" s="16"/>
      <c r="R20" s="16"/>
      <c r="S20" s="15"/>
      <c r="T20" s="15"/>
      <c r="U20" s="15"/>
      <c r="V20" s="15"/>
      <c r="W20" s="15"/>
      <c r="X20" s="15"/>
      <c r="Y20" s="15"/>
      <c r="Z20" s="15"/>
    </row>
    <row r="21" spans="1:26" ht="15.75" customHeight="1">
      <c r="A21" s="42" t="s">
        <v>24</v>
      </c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15"/>
      <c r="T21" s="15"/>
      <c r="U21" s="15"/>
      <c r="V21" s="15"/>
      <c r="W21" s="15"/>
      <c r="X21" s="15"/>
      <c r="Y21" s="15"/>
      <c r="Z21" s="15"/>
    </row>
    <row r="22" spans="1:26" ht="15.75">
      <c r="A22" s="19" t="s">
        <v>3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9" t="s">
        <v>20</v>
      </c>
      <c r="N22" s="23">
        <v>0</v>
      </c>
      <c r="O22" s="16"/>
      <c r="P22" s="16"/>
      <c r="Q22" s="16"/>
      <c r="R22" s="16"/>
      <c r="S22" s="15"/>
      <c r="T22" s="15"/>
      <c r="U22" s="15"/>
      <c r="V22" s="15"/>
      <c r="W22" s="15"/>
      <c r="X22" s="15"/>
      <c r="Y22" s="15"/>
      <c r="Z22" s="15"/>
    </row>
    <row r="23" spans="1:26" ht="15.75">
      <c r="A23" s="20" t="s">
        <v>21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9" t="s">
        <v>20</v>
      </c>
      <c r="N23" s="23">
        <v>3</v>
      </c>
      <c r="O23" s="16"/>
      <c r="P23" s="16"/>
      <c r="Q23" s="16"/>
      <c r="R23" s="16"/>
      <c r="S23" s="15"/>
      <c r="T23" s="15"/>
      <c r="U23" s="15"/>
      <c r="V23" s="15"/>
      <c r="W23" s="15"/>
      <c r="X23" s="15"/>
      <c r="Y23" s="15"/>
      <c r="Z23" s="15"/>
    </row>
    <row r="24" spans="1:26" ht="15.75">
      <c r="A24" s="20" t="s">
        <v>5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9" t="s">
        <v>20</v>
      </c>
      <c r="N24" s="23">
        <v>2</v>
      </c>
      <c r="O24" s="16"/>
      <c r="P24" s="16"/>
      <c r="Q24" s="16"/>
      <c r="R24" s="16"/>
      <c r="S24" s="15"/>
      <c r="T24" s="15"/>
      <c r="U24" s="15"/>
      <c r="V24" s="15"/>
      <c r="W24" s="15"/>
      <c r="X24" s="15"/>
      <c r="Y24" s="15"/>
      <c r="Z24" s="15"/>
    </row>
    <row r="25" spans="1:26" ht="15.7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21" t="s">
        <v>22</v>
      </c>
      <c r="N25" s="24">
        <f>AVERAGE(N22:N24)</f>
        <v>1.6666666666666667</v>
      </c>
      <c r="O25" s="16"/>
      <c r="P25" s="16"/>
      <c r="Q25" s="16"/>
      <c r="R25" s="16"/>
      <c r="S25" s="15"/>
      <c r="T25" s="15"/>
      <c r="U25" s="15"/>
      <c r="V25" s="15"/>
      <c r="W25" s="15"/>
      <c r="X25" s="15"/>
      <c r="Y25" s="15"/>
      <c r="Z25" s="15"/>
    </row>
    <row r="26" spans="1:26" ht="15.7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9"/>
      <c r="N26" s="23"/>
      <c r="O26" s="16"/>
      <c r="P26" s="16"/>
      <c r="Q26" s="16"/>
      <c r="R26" s="16"/>
      <c r="S26" s="15"/>
      <c r="T26" s="15"/>
      <c r="U26" s="15"/>
      <c r="V26" s="15"/>
      <c r="W26" s="15"/>
      <c r="X26" s="15"/>
      <c r="Y26" s="15"/>
      <c r="Z26" s="15"/>
    </row>
    <row r="27" spans="1:26" ht="37.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34" t="s">
        <v>60</v>
      </c>
      <c r="N27" s="25">
        <f>AVERAGE(N13,N19,N25)</f>
        <v>1.7777777777777779</v>
      </c>
      <c r="O27" s="16"/>
      <c r="P27" s="16"/>
      <c r="Q27" s="16"/>
      <c r="R27" s="16"/>
      <c r="S27" s="15"/>
      <c r="T27" s="15"/>
      <c r="U27" s="15"/>
      <c r="V27" s="15"/>
      <c r="W27" s="15"/>
      <c r="X27" s="15"/>
      <c r="Y27" s="15"/>
      <c r="Z27" s="15"/>
    </row>
    <row r="28" spans="1:26" ht="21" customHeight="1">
      <c r="A28" s="41" t="s">
        <v>25</v>
      </c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15"/>
      <c r="T28" s="15"/>
      <c r="U28" s="15"/>
      <c r="V28" s="15"/>
      <c r="W28" s="15"/>
      <c r="X28" s="15"/>
      <c r="Y28" s="15"/>
      <c r="Z28" s="15"/>
    </row>
    <row r="29" spans="1:26" ht="15.75" customHeight="1">
      <c r="A29" s="45" t="s">
        <v>26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15"/>
      <c r="T29" s="15"/>
      <c r="U29" s="15"/>
      <c r="V29" s="15"/>
      <c r="W29" s="15"/>
      <c r="X29" s="15"/>
      <c r="Y29" s="15"/>
      <c r="Z29" s="15"/>
    </row>
    <row r="30" spans="1:26" ht="15.75">
      <c r="A30" s="19" t="s">
        <v>3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9" t="s">
        <v>20</v>
      </c>
      <c r="N30" s="23">
        <v>2</v>
      </c>
      <c r="O30" s="16"/>
      <c r="P30" s="16"/>
      <c r="Q30" s="16"/>
      <c r="R30" s="16"/>
      <c r="S30" s="15"/>
      <c r="T30" s="15"/>
      <c r="U30" s="15"/>
      <c r="V30" s="15"/>
      <c r="W30" s="15"/>
      <c r="X30" s="15"/>
      <c r="Y30" s="15"/>
      <c r="Z30" s="15"/>
    </row>
    <row r="31" spans="1:26" ht="15.75">
      <c r="A31" s="20" t="s">
        <v>21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9" t="s">
        <v>20</v>
      </c>
      <c r="N31" s="23">
        <v>2</v>
      </c>
      <c r="O31" s="16"/>
      <c r="P31" s="16"/>
      <c r="Q31" s="16"/>
      <c r="R31" s="16"/>
      <c r="S31" s="15"/>
      <c r="T31" s="15"/>
      <c r="U31" s="15"/>
      <c r="V31" s="15"/>
      <c r="W31" s="15"/>
      <c r="X31" s="15"/>
      <c r="Y31" s="15"/>
      <c r="Z31" s="15"/>
    </row>
    <row r="32" spans="1:26" ht="15.75">
      <c r="A32" s="20" t="s">
        <v>5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9" t="s">
        <v>20</v>
      </c>
      <c r="N32" s="23">
        <v>2</v>
      </c>
      <c r="O32" s="16"/>
      <c r="P32" s="16"/>
      <c r="Q32" s="16"/>
      <c r="R32" s="16"/>
      <c r="S32" s="15"/>
      <c r="T32" s="15"/>
      <c r="U32" s="15"/>
      <c r="V32" s="15"/>
      <c r="W32" s="15"/>
      <c r="X32" s="15"/>
      <c r="Y32" s="15"/>
      <c r="Z32" s="15"/>
    </row>
    <row r="33" spans="1:26" ht="15.7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21" t="s">
        <v>22</v>
      </c>
      <c r="N33" s="24">
        <f>AVERAGE(N30:N32)</f>
        <v>2</v>
      </c>
      <c r="O33" s="16"/>
      <c r="P33" s="16"/>
      <c r="Q33" s="16"/>
      <c r="R33" s="16"/>
      <c r="S33" s="15"/>
      <c r="T33" s="15"/>
      <c r="U33" s="15"/>
      <c r="V33" s="15"/>
      <c r="W33" s="15"/>
      <c r="X33" s="15"/>
      <c r="Y33" s="15"/>
      <c r="Z33" s="15"/>
    </row>
    <row r="34" spans="1:26" ht="15.7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23"/>
      <c r="O34" s="16"/>
      <c r="P34" s="16"/>
      <c r="Q34" s="16"/>
      <c r="R34" s="16"/>
      <c r="S34" s="15"/>
      <c r="T34" s="15"/>
      <c r="U34" s="15"/>
      <c r="V34" s="15"/>
      <c r="W34" s="15"/>
      <c r="X34" s="15"/>
      <c r="Y34" s="15"/>
      <c r="Z34" s="15"/>
    </row>
    <row r="35" spans="1:26" ht="15.75" customHeight="1">
      <c r="A35" s="45" t="s">
        <v>27</v>
      </c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15"/>
      <c r="T35" s="15"/>
      <c r="U35" s="15"/>
      <c r="V35" s="15"/>
      <c r="W35" s="15"/>
      <c r="X35" s="15"/>
      <c r="Y35" s="15"/>
      <c r="Z35" s="15"/>
    </row>
    <row r="36" spans="1:26" ht="15.75">
      <c r="A36" s="19" t="s">
        <v>3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9" t="s">
        <v>20</v>
      </c>
      <c r="N36" s="23">
        <v>2</v>
      </c>
      <c r="O36" s="16"/>
      <c r="P36" s="16"/>
      <c r="Q36" s="16"/>
      <c r="R36" s="16"/>
      <c r="S36" s="15"/>
      <c r="T36" s="15"/>
      <c r="U36" s="15"/>
      <c r="V36" s="15"/>
      <c r="W36" s="15"/>
      <c r="X36" s="15"/>
      <c r="Y36" s="15"/>
      <c r="Z36" s="15"/>
    </row>
    <row r="37" spans="1:26" ht="15.75">
      <c r="A37" s="20" t="s">
        <v>21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9" t="s">
        <v>20</v>
      </c>
      <c r="N37" s="23">
        <v>1</v>
      </c>
      <c r="O37" s="16"/>
      <c r="P37" s="16"/>
      <c r="Q37" s="16"/>
      <c r="R37" s="16"/>
      <c r="S37" s="15"/>
      <c r="T37" s="15"/>
      <c r="U37" s="15"/>
      <c r="V37" s="15"/>
      <c r="W37" s="15"/>
      <c r="X37" s="15"/>
      <c r="Y37" s="15"/>
      <c r="Z37" s="15"/>
    </row>
    <row r="38" spans="1:26" ht="15.75">
      <c r="A38" s="20" t="s">
        <v>5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9" t="s">
        <v>20</v>
      </c>
      <c r="N38" s="23">
        <v>2</v>
      </c>
      <c r="O38" s="16"/>
      <c r="P38" s="16"/>
      <c r="Q38" s="16"/>
      <c r="R38" s="16"/>
      <c r="S38" s="15"/>
      <c r="T38" s="15"/>
      <c r="U38" s="15"/>
      <c r="V38" s="15"/>
      <c r="W38" s="15"/>
      <c r="X38" s="15"/>
      <c r="Y38" s="15"/>
      <c r="Z38" s="15"/>
    </row>
    <row r="39" spans="1:26" ht="15.7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21" t="s">
        <v>22</v>
      </c>
      <c r="N39" s="24">
        <f>AVERAGE(N36:N38)</f>
        <v>1.6666666666666667</v>
      </c>
      <c r="O39" s="16"/>
      <c r="P39" s="16"/>
      <c r="Q39" s="16"/>
      <c r="R39" s="16"/>
      <c r="S39" s="15"/>
      <c r="T39" s="15"/>
      <c r="U39" s="15"/>
      <c r="V39" s="15"/>
      <c r="W39" s="15"/>
      <c r="X39" s="15"/>
      <c r="Y39" s="15"/>
      <c r="Z39" s="15"/>
    </row>
    <row r="40" spans="1:26" ht="15.7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23"/>
      <c r="O40" s="16"/>
      <c r="P40" s="16"/>
      <c r="Q40" s="16"/>
      <c r="R40" s="16"/>
      <c r="S40" s="15"/>
      <c r="T40" s="15"/>
      <c r="U40" s="15"/>
      <c r="V40" s="15"/>
      <c r="W40" s="15"/>
      <c r="X40" s="15"/>
      <c r="Y40" s="15"/>
      <c r="Z40" s="15"/>
    </row>
    <row r="41" spans="1:26" ht="15.75" customHeight="1">
      <c r="A41" s="45" t="s">
        <v>28</v>
      </c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15"/>
      <c r="T41" s="15"/>
      <c r="U41" s="15"/>
      <c r="V41" s="15"/>
      <c r="W41" s="15"/>
      <c r="X41" s="15"/>
      <c r="Y41" s="15"/>
      <c r="Z41" s="15"/>
    </row>
    <row r="42" spans="1:26" ht="15.75">
      <c r="A42" s="19" t="s">
        <v>3</v>
      </c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9" t="s">
        <v>20</v>
      </c>
      <c r="N42" s="23">
        <v>1</v>
      </c>
      <c r="O42" s="16"/>
      <c r="P42" s="16"/>
      <c r="Q42" s="16"/>
      <c r="R42" s="16"/>
      <c r="S42" s="15"/>
      <c r="T42" s="15"/>
      <c r="U42" s="15"/>
      <c r="V42" s="15"/>
      <c r="W42" s="15"/>
      <c r="X42" s="15"/>
      <c r="Y42" s="15"/>
      <c r="Z42" s="15"/>
    </row>
    <row r="43" spans="1:26" ht="15.75">
      <c r="A43" s="20" t="s">
        <v>21</v>
      </c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9" t="s">
        <v>20</v>
      </c>
      <c r="N43" s="23">
        <v>1</v>
      </c>
      <c r="O43" s="16"/>
      <c r="P43" s="16"/>
      <c r="Q43" s="16"/>
      <c r="R43" s="16"/>
      <c r="S43" s="15"/>
      <c r="T43" s="15"/>
      <c r="U43" s="15"/>
      <c r="V43" s="15"/>
      <c r="W43" s="15"/>
      <c r="X43" s="15"/>
      <c r="Y43" s="15"/>
      <c r="Z43" s="15"/>
    </row>
    <row r="44" spans="1:26" ht="15.75">
      <c r="A44" s="20" t="s">
        <v>5</v>
      </c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9" t="s">
        <v>20</v>
      </c>
      <c r="N44" s="23">
        <v>1</v>
      </c>
      <c r="O44" s="16"/>
      <c r="P44" s="16"/>
      <c r="Q44" s="16"/>
      <c r="R44" s="16"/>
      <c r="S44" s="15"/>
      <c r="T44" s="15"/>
      <c r="U44" s="15"/>
      <c r="V44" s="15"/>
      <c r="W44" s="15"/>
      <c r="X44" s="15"/>
      <c r="Y44" s="15"/>
      <c r="Z44" s="15"/>
    </row>
    <row r="45" spans="1:26" ht="15.7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21" t="s">
        <v>22</v>
      </c>
      <c r="N45" s="24">
        <f>AVERAGE(N42:N44)</f>
        <v>1</v>
      </c>
      <c r="O45" s="16"/>
      <c r="P45" s="16"/>
      <c r="Q45" s="16"/>
      <c r="R45" s="16"/>
      <c r="S45" s="15"/>
      <c r="T45" s="15"/>
      <c r="U45" s="15"/>
      <c r="V45" s="15"/>
      <c r="W45" s="15"/>
      <c r="X45" s="15"/>
      <c r="Y45" s="15"/>
      <c r="Z45" s="15"/>
    </row>
    <row r="46" spans="1:26" ht="15.7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5"/>
      <c r="N46" s="26"/>
      <c r="O46" s="16"/>
      <c r="P46" s="16"/>
      <c r="Q46" s="16"/>
      <c r="R46" s="16"/>
      <c r="S46" s="15"/>
      <c r="T46" s="15"/>
      <c r="U46" s="15"/>
      <c r="V46" s="15"/>
      <c r="W46" s="15"/>
      <c r="X46" s="15"/>
      <c r="Y46" s="15"/>
      <c r="Z46" s="15"/>
    </row>
    <row r="47" spans="1:26" ht="37.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34" t="s">
        <v>61</v>
      </c>
      <c r="N47" s="25">
        <f>AVERAGE(N33,N39,N45)</f>
        <v>1.5555555555555556</v>
      </c>
      <c r="O47" s="16"/>
      <c r="P47" s="16"/>
      <c r="Q47" s="16"/>
      <c r="R47" s="16"/>
      <c r="S47" s="15"/>
      <c r="T47" s="15"/>
      <c r="U47" s="15"/>
      <c r="V47" s="15"/>
      <c r="W47" s="15"/>
      <c r="X47" s="15"/>
      <c r="Y47" s="15"/>
      <c r="Z47" s="15"/>
    </row>
    <row r="48" spans="1:26" ht="21" customHeight="1">
      <c r="A48" s="41" t="s">
        <v>29</v>
      </c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15"/>
      <c r="T48" s="15"/>
      <c r="U48" s="15"/>
      <c r="V48" s="15"/>
      <c r="W48" s="15"/>
      <c r="X48" s="15"/>
      <c r="Y48" s="15"/>
      <c r="Z48" s="15"/>
    </row>
    <row r="49" spans="1:26" ht="15.75" customHeight="1">
      <c r="A49" s="45" t="s">
        <v>30</v>
      </c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15"/>
      <c r="T49" s="15"/>
      <c r="U49" s="15"/>
      <c r="V49" s="15"/>
      <c r="W49" s="15"/>
      <c r="X49" s="15"/>
      <c r="Y49" s="15"/>
      <c r="Z49" s="15"/>
    </row>
    <row r="50" spans="1:26" ht="15.75">
      <c r="A50" s="19" t="s">
        <v>3</v>
      </c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9" t="s">
        <v>20</v>
      </c>
      <c r="N50" s="23">
        <v>2</v>
      </c>
      <c r="O50" s="16"/>
      <c r="P50" s="16"/>
      <c r="Q50" s="16"/>
      <c r="R50" s="16"/>
      <c r="S50" s="15"/>
      <c r="T50" s="15"/>
      <c r="U50" s="15"/>
      <c r="V50" s="15"/>
      <c r="W50" s="15"/>
      <c r="X50" s="15"/>
      <c r="Y50" s="15"/>
      <c r="Z50" s="15"/>
    </row>
    <row r="51" spans="1:26" ht="15.75">
      <c r="A51" s="20" t="s">
        <v>21</v>
      </c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9" t="s">
        <v>20</v>
      </c>
      <c r="N51" s="23">
        <v>1</v>
      </c>
      <c r="O51" s="16"/>
      <c r="P51" s="16"/>
      <c r="Q51" s="16"/>
      <c r="R51" s="16"/>
      <c r="S51" s="15"/>
      <c r="T51" s="15"/>
      <c r="U51" s="15"/>
      <c r="V51" s="15"/>
      <c r="W51" s="15"/>
      <c r="X51" s="15"/>
      <c r="Y51" s="15"/>
      <c r="Z51" s="15"/>
    </row>
    <row r="52" spans="1:26" ht="15.75">
      <c r="A52" s="20" t="s">
        <v>5</v>
      </c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9" t="s">
        <v>20</v>
      </c>
      <c r="N52" s="23">
        <v>0</v>
      </c>
      <c r="O52" s="16"/>
      <c r="P52" s="16"/>
      <c r="Q52" s="16"/>
      <c r="R52" s="16"/>
      <c r="S52" s="15"/>
      <c r="T52" s="15"/>
      <c r="U52" s="15"/>
      <c r="V52" s="15"/>
      <c r="W52" s="15"/>
      <c r="X52" s="15"/>
      <c r="Y52" s="15"/>
      <c r="Z52" s="15"/>
    </row>
    <row r="53" spans="1:26" ht="15.7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21" t="s">
        <v>22</v>
      </c>
      <c r="N53" s="24">
        <f>AVERAGE(N50:N52)</f>
        <v>1</v>
      </c>
      <c r="O53" s="16"/>
      <c r="P53" s="16"/>
      <c r="Q53" s="16"/>
      <c r="R53" s="16"/>
      <c r="S53" s="15"/>
      <c r="T53" s="15"/>
      <c r="U53" s="15"/>
      <c r="V53" s="15"/>
      <c r="W53" s="15"/>
      <c r="X53" s="15"/>
      <c r="Y53" s="15"/>
      <c r="Z53" s="15"/>
    </row>
    <row r="54" spans="1:26" ht="15.7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23"/>
      <c r="O54" s="16"/>
      <c r="P54" s="16"/>
      <c r="Q54" s="16"/>
      <c r="R54" s="16"/>
      <c r="S54" s="15"/>
      <c r="T54" s="15"/>
      <c r="U54" s="15"/>
      <c r="V54" s="15"/>
      <c r="W54" s="15"/>
      <c r="X54" s="15"/>
      <c r="Y54" s="15"/>
      <c r="Z54" s="15"/>
    </row>
    <row r="55" spans="1:26" ht="15.75" customHeight="1">
      <c r="A55" s="42" t="s">
        <v>31</v>
      </c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15"/>
      <c r="T55" s="15"/>
      <c r="U55" s="15"/>
      <c r="V55" s="15"/>
      <c r="W55" s="15"/>
      <c r="X55" s="15"/>
      <c r="Y55" s="15"/>
      <c r="Z55" s="15"/>
    </row>
    <row r="56" spans="1:26" ht="15.75">
      <c r="A56" s="19" t="s">
        <v>3</v>
      </c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9" t="s">
        <v>20</v>
      </c>
      <c r="N56" s="27">
        <v>0</v>
      </c>
      <c r="O56" s="16"/>
      <c r="P56" s="16"/>
      <c r="Q56" s="16"/>
      <c r="R56" s="16"/>
      <c r="S56" s="15"/>
      <c r="T56" s="15"/>
      <c r="U56" s="15"/>
      <c r="V56" s="15"/>
      <c r="W56" s="15"/>
      <c r="X56" s="15"/>
      <c r="Y56" s="15"/>
      <c r="Z56" s="15"/>
    </row>
    <row r="57" spans="1:26" ht="15.75">
      <c r="A57" s="20" t="s">
        <v>21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9" t="s">
        <v>20</v>
      </c>
      <c r="N57" s="27">
        <v>0</v>
      </c>
      <c r="O57" s="16"/>
      <c r="P57" s="16"/>
      <c r="Q57" s="16"/>
      <c r="R57" s="16"/>
      <c r="S57" s="15"/>
      <c r="T57" s="15"/>
      <c r="U57" s="15"/>
      <c r="V57" s="15"/>
      <c r="W57" s="15"/>
      <c r="X57" s="15"/>
      <c r="Y57" s="15"/>
      <c r="Z57" s="15"/>
    </row>
    <row r="58" spans="1:26" ht="15.75">
      <c r="A58" s="20" t="s">
        <v>5</v>
      </c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9" t="s">
        <v>20</v>
      </c>
      <c r="N58" s="27">
        <v>0</v>
      </c>
      <c r="O58" s="16"/>
      <c r="P58" s="16"/>
      <c r="Q58" s="16"/>
      <c r="R58" s="16"/>
      <c r="S58" s="15"/>
      <c r="T58" s="15"/>
      <c r="U58" s="15"/>
      <c r="V58" s="15"/>
      <c r="W58" s="15"/>
      <c r="X58" s="15"/>
      <c r="Y58" s="15"/>
      <c r="Z58" s="15"/>
    </row>
    <row r="59" spans="1:26" ht="15.7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21" t="s">
        <v>22</v>
      </c>
      <c r="N59" s="24">
        <f>AVERAGE(N56:N58)</f>
        <v>0</v>
      </c>
      <c r="O59" s="16"/>
      <c r="P59" s="16"/>
      <c r="Q59" s="16"/>
      <c r="R59" s="16"/>
      <c r="S59" s="15"/>
      <c r="T59" s="15"/>
      <c r="U59" s="15"/>
      <c r="V59" s="15"/>
      <c r="W59" s="15"/>
      <c r="X59" s="15"/>
      <c r="Y59" s="15"/>
      <c r="Z59" s="15"/>
    </row>
    <row r="60" spans="1:26" ht="15.7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23"/>
      <c r="O60" s="16"/>
      <c r="P60" s="16"/>
      <c r="Q60" s="16"/>
      <c r="R60" s="16"/>
      <c r="S60" s="15"/>
      <c r="T60" s="15"/>
      <c r="U60" s="15"/>
      <c r="V60" s="15"/>
      <c r="W60" s="15"/>
      <c r="X60" s="15"/>
      <c r="Y60" s="15"/>
      <c r="Z60" s="15"/>
    </row>
    <row r="61" spans="1:26" ht="15.75" customHeight="1">
      <c r="A61" s="42" t="s">
        <v>32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15"/>
      <c r="T61" s="15"/>
      <c r="U61" s="15"/>
      <c r="V61" s="15"/>
      <c r="W61" s="15"/>
      <c r="X61" s="15"/>
      <c r="Y61" s="15"/>
      <c r="Z61" s="15"/>
    </row>
    <row r="62" spans="1:26" ht="15.75">
      <c r="A62" s="19" t="s">
        <v>3</v>
      </c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9" t="s">
        <v>20</v>
      </c>
      <c r="N62" s="23">
        <v>1</v>
      </c>
      <c r="O62" s="16"/>
      <c r="P62" s="16"/>
      <c r="Q62" s="16"/>
      <c r="R62" s="16"/>
      <c r="S62" s="15"/>
      <c r="T62" s="15"/>
      <c r="U62" s="15"/>
      <c r="V62" s="15"/>
      <c r="W62" s="15"/>
      <c r="X62" s="15"/>
      <c r="Y62" s="15"/>
      <c r="Z62" s="15"/>
    </row>
    <row r="63" spans="1:26" ht="15.75">
      <c r="A63" s="20" t="s">
        <v>21</v>
      </c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9" t="s">
        <v>20</v>
      </c>
      <c r="N63" s="23">
        <v>1</v>
      </c>
      <c r="O63" s="16"/>
      <c r="P63" s="16"/>
      <c r="Q63" s="16"/>
      <c r="R63" s="16"/>
      <c r="S63" s="15"/>
      <c r="T63" s="15"/>
      <c r="U63" s="15"/>
      <c r="V63" s="15"/>
      <c r="W63" s="15"/>
      <c r="X63" s="15"/>
      <c r="Y63" s="15"/>
      <c r="Z63" s="15"/>
    </row>
    <row r="64" spans="1:26" ht="15.75">
      <c r="A64" s="20" t="s">
        <v>5</v>
      </c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9" t="s">
        <v>20</v>
      </c>
      <c r="N64" s="23">
        <v>1</v>
      </c>
      <c r="O64" s="16"/>
      <c r="P64" s="16"/>
      <c r="Q64" s="16"/>
      <c r="R64" s="16"/>
      <c r="S64" s="15"/>
      <c r="T64" s="15"/>
      <c r="U64" s="15"/>
      <c r="V64" s="15"/>
      <c r="W64" s="15"/>
      <c r="X64" s="15"/>
      <c r="Y64" s="15"/>
      <c r="Z64" s="15"/>
    </row>
    <row r="65" spans="1:26" ht="15.7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21" t="s">
        <v>22</v>
      </c>
      <c r="N65" s="24">
        <f>AVERAGE(N62:N64)</f>
        <v>1</v>
      </c>
      <c r="O65" s="16"/>
      <c r="P65" s="16"/>
      <c r="Q65" s="16"/>
      <c r="R65" s="16"/>
      <c r="S65" s="15"/>
      <c r="T65" s="15"/>
      <c r="U65" s="15"/>
      <c r="V65" s="15"/>
      <c r="W65" s="15"/>
      <c r="X65" s="15"/>
      <c r="Y65" s="15"/>
      <c r="Z65" s="15"/>
    </row>
    <row r="66" spans="1:26" ht="15.7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23"/>
      <c r="O66" s="16"/>
      <c r="P66" s="16"/>
      <c r="Q66" s="16"/>
      <c r="R66" s="16"/>
      <c r="S66" s="15"/>
      <c r="T66" s="15"/>
      <c r="U66" s="15"/>
      <c r="V66" s="15"/>
      <c r="W66" s="15"/>
      <c r="X66" s="15"/>
      <c r="Y66" s="15"/>
      <c r="Z66" s="15"/>
    </row>
    <row r="67" spans="1:26" ht="15.75" customHeight="1">
      <c r="A67" s="42" t="s">
        <v>33</v>
      </c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15"/>
      <c r="T67" s="15"/>
      <c r="U67" s="15"/>
      <c r="V67" s="15"/>
      <c r="W67" s="15"/>
      <c r="X67" s="15"/>
      <c r="Y67" s="15"/>
      <c r="Z67" s="15"/>
    </row>
    <row r="68" spans="1:26" ht="15.75">
      <c r="A68" s="19" t="s">
        <v>3</v>
      </c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9" t="s">
        <v>20</v>
      </c>
      <c r="N68" s="23">
        <v>2</v>
      </c>
      <c r="O68" s="16"/>
      <c r="P68" s="16"/>
      <c r="Q68" s="16"/>
      <c r="R68" s="16"/>
      <c r="S68" s="15"/>
      <c r="T68" s="15"/>
      <c r="U68" s="15"/>
      <c r="V68" s="15"/>
      <c r="W68" s="15"/>
      <c r="X68" s="15"/>
      <c r="Y68" s="15"/>
      <c r="Z68" s="15"/>
    </row>
    <row r="69" spans="1:26" ht="15.75">
      <c r="A69" s="20" t="s">
        <v>21</v>
      </c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9" t="s">
        <v>20</v>
      </c>
      <c r="N69" s="23">
        <v>2</v>
      </c>
      <c r="O69" s="16"/>
      <c r="P69" s="16"/>
      <c r="Q69" s="16"/>
      <c r="R69" s="16"/>
      <c r="S69" s="15"/>
      <c r="T69" s="15"/>
      <c r="U69" s="15"/>
      <c r="V69" s="15"/>
      <c r="W69" s="15"/>
      <c r="X69" s="15"/>
      <c r="Y69" s="15"/>
      <c r="Z69" s="15"/>
    </row>
    <row r="70" spans="1:26" ht="15.75">
      <c r="A70" s="20" t="s">
        <v>5</v>
      </c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9" t="s">
        <v>20</v>
      </c>
      <c r="N70" s="23">
        <v>2</v>
      </c>
      <c r="O70" s="16"/>
      <c r="P70" s="16"/>
      <c r="Q70" s="16"/>
      <c r="R70" s="16"/>
      <c r="S70" s="15"/>
      <c r="T70" s="15"/>
      <c r="U70" s="15"/>
      <c r="V70" s="15"/>
      <c r="W70" s="15"/>
      <c r="X70" s="15"/>
      <c r="Y70" s="15"/>
      <c r="Z70" s="15"/>
    </row>
    <row r="71" spans="1:26" ht="15.7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21" t="s">
        <v>22</v>
      </c>
      <c r="N71" s="24">
        <f>AVERAGE(N68:N70)</f>
        <v>2</v>
      </c>
      <c r="O71" s="16"/>
      <c r="P71" s="16"/>
      <c r="Q71" s="16"/>
      <c r="R71" s="16"/>
      <c r="S71" s="15"/>
      <c r="T71" s="15"/>
      <c r="U71" s="15"/>
      <c r="V71" s="15"/>
      <c r="W71" s="15"/>
      <c r="X71" s="15"/>
      <c r="Y71" s="15"/>
      <c r="Z71" s="15"/>
    </row>
    <row r="72" spans="1:26" ht="15.7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23"/>
      <c r="O72" s="16"/>
      <c r="P72" s="16"/>
      <c r="Q72" s="16"/>
      <c r="R72" s="16"/>
      <c r="S72" s="15"/>
      <c r="T72" s="15"/>
      <c r="U72" s="15"/>
      <c r="V72" s="15"/>
      <c r="W72" s="15"/>
      <c r="X72" s="15"/>
      <c r="Y72" s="15"/>
      <c r="Z72" s="15"/>
    </row>
    <row r="73" spans="1:26" ht="15.75" customHeight="1">
      <c r="A73" s="42" t="s">
        <v>34</v>
      </c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15"/>
      <c r="T73" s="15"/>
      <c r="U73" s="15"/>
      <c r="V73" s="15"/>
      <c r="W73" s="15"/>
      <c r="X73" s="15"/>
      <c r="Y73" s="15"/>
      <c r="Z73" s="15"/>
    </row>
    <row r="74" spans="1:26" ht="15.75">
      <c r="A74" s="19" t="s">
        <v>3</v>
      </c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9" t="s">
        <v>20</v>
      </c>
      <c r="N74" s="23">
        <v>1</v>
      </c>
      <c r="O74" s="16"/>
      <c r="P74" s="16"/>
      <c r="Q74" s="16"/>
      <c r="R74" s="16"/>
      <c r="S74" s="15"/>
      <c r="T74" s="15"/>
      <c r="U74" s="15"/>
      <c r="V74" s="15"/>
      <c r="W74" s="15"/>
      <c r="X74" s="15"/>
      <c r="Y74" s="15"/>
      <c r="Z74" s="15"/>
    </row>
    <row r="75" spans="1:26" ht="15.75">
      <c r="A75" s="20" t="s">
        <v>21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9" t="s">
        <v>20</v>
      </c>
      <c r="N75" s="23">
        <v>2</v>
      </c>
      <c r="O75" s="16"/>
      <c r="P75" s="16"/>
      <c r="Q75" s="16"/>
      <c r="R75" s="16"/>
      <c r="S75" s="15"/>
      <c r="T75" s="15"/>
      <c r="U75" s="15"/>
      <c r="V75" s="15"/>
      <c r="W75" s="15"/>
      <c r="X75" s="15"/>
      <c r="Y75" s="15"/>
      <c r="Z75" s="15"/>
    </row>
    <row r="76" spans="1:26" ht="15.75">
      <c r="A76" s="20" t="s">
        <v>5</v>
      </c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9" t="s">
        <v>20</v>
      </c>
      <c r="N76" s="23">
        <v>3</v>
      </c>
      <c r="O76" s="16"/>
      <c r="P76" s="16"/>
      <c r="Q76" s="16"/>
      <c r="R76" s="16"/>
      <c r="S76" s="15"/>
      <c r="T76" s="15"/>
      <c r="U76" s="15"/>
      <c r="V76" s="15"/>
      <c r="W76" s="15"/>
      <c r="X76" s="15"/>
      <c r="Y76" s="15"/>
      <c r="Z76" s="15"/>
    </row>
    <row r="77" spans="1:26" ht="15.7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21" t="s">
        <v>22</v>
      </c>
      <c r="N77" s="24">
        <f>AVERAGE(N74:N76)</f>
        <v>2</v>
      </c>
      <c r="O77" s="16"/>
      <c r="P77" s="16"/>
      <c r="Q77" s="16"/>
      <c r="R77" s="16"/>
      <c r="S77" s="15"/>
      <c r="T77" s="15"/>
      <c r="U77" s="15"/>
      <c r="V77" s="15"/>
      <c r="W77" s="15"/>
      <c r="X77" s="15"/>
      <c r="Y77" s="15"/>
      <c r="Z77" s="15"/>
    </row>
    <row r="78" spans="1:26" ht="15.7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23"/>
      <c r="O78" s="16"/>
      <c r="P78" s="16"/>
      <c r="Q78" s="16"/>
      <c r="R78" s="16"/>
      <c r="S78" s="15"/>
      <c r="T78" s="15"/>
      <c r="U78" s="15"/>
      <c r="V78" s="15"/>
      <c r="W78" s="15"/>
      <c r="X78" s="15"/>
      <c r="Y78" s="15"/>
      <c r="Z78" s="15"/>
    </row>
    <row r="79" spans="1:26" ht="15.75" customHeight="1">
      <c r="A79" s="42" t="s">
        <v>35</v>
      </c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15"/>
      <c r="T79" s="15"/>
      <c r="U79" s="15"/>
      <c r="V79" s="15"/>
      <c r="W79" s="15"/>
      <c r="X79" s="15"/>
      <c r="Y79" s="15"/>
      <c r="Z79" s="15"/>
    </row>
    <row r="80" spans="1:26" ht="15.75">
      <c r="A80" s="19" t="s">
        <v>3</v>
      </c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9" t="s">
        <v>20</v>
      </c>
      <c r="N80" s="23">
        <v>2</v>
      </c>
      <c r="O80" s="16"/>
      <c r="P80" s="16"/>
      <c r="Q80" s="16"/>
      <c r="R80" s="16"/>
      <c r="S80" s="15"/>
      <c r="T80" s="15"/>
      <c r="U80" s="15"/>
      <c r="V80" s="15"/>
      <c r="W80" s="15"/>
      <c r="X80" s="15"/>
      <c r="Y80" s="15"/>
      <c r="Z80" s="15"/>
    </row>
    <row r="81" spans="1:26" ht="15.75">
      <c r="A81" s="20" t="s">
        <v>21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9" t="s">
        <v>20</v>
      </c>
      <c r="N81" s="23">
        <v>2</v>
      </c>
      <c r="O81" s="16"/>
      <c r="P81" s="16"/>
      <c r="Q81" s="16"/>
      <c r="R81" s="16"/>
      <c r="S81" s="15"/>
      <c r="T81" s="15"/>
      <c r="U81" s="15"/>
      <c r="V81" s="15"/>
      <c r="W81" s="15"/>
      <c r="X81" s="15"/>
      <c r="Y81" s="15"/>
      <c r="Z81" s="15"/>
    </row>
    <row r="82" spans="1:26" ht="15.75">
      <c r="A82" s="20" t="s">
        <v>5</v>
      </c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9" t="s">
        <v>20</v>
      </c>
      <c r="N82" s="23">
        <v>2</v>
      </c>
      <c r="O82" s="16"/>
      <c r="P82" s="16"/>
      <c r="Q82" s="16"/>
      <c r="R82" s="16"/>
      <c r="S82" s="15"/>
      <c r="T82" s="15"/>
      <c r="U82" s="15"/>
      <c r="V82" s="15"/>
      <c r="W82" s="15"/>
      <c r="X82" s="15"/>
      <c r="Y82" s="15"/>
      <c r="Z82" s="15"/>
    </row>
    <row r="83" spans="1:26" ht="15.7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21" t="s">
        <v>22</v>
      </c>
      <c r="N83" s="24">
        <f>AVERAGE(N80:N82)</f>
        <v>2</v>
      </c>
      <c r="O83" s="16"/>
      <c r="P83" s="16"/>
      <c r="Q83" s="16"/>
      <c r="R83" s="16"/>
      <c r="S83" s="15"/>
      <c r="T83" s="15"/>
      <c r="U83" s="15"/>
      <c r="V83" s="15"/>
      <c r="W83" s="15"/>
      <c r="X83" s="15"/>
      <c r="Y83" s="15"/>
      <c r="Z83" s="15"/>
    </row>
    <row r="84" spans="1:26" ht="15.7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23"/>
      <c r="O84" s="16"/>
      <c r="P84" s="16"/>
      <c r="Q84" s="16"/>
      <c r="R84" s="16"/>
      <c r="S84" s="15"/>
      <c r="T84" s="15"/>
      <c r="U84" s="15"/>
      <c r="V84" s="15"/>
      <c r="W84" s="15"/>
      <c r="X84" s="15"/>
      <c r="Y84" s="15"/>
      <c r="Z84" s="15"/>
    </row>
    <row r="85" spans="1:26" ht="56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34" t="s">
        <v>62</v>
      </c>
      <c r="N85" s="28">
        <f>AVERAGE(N53,N59,N65,N71,N77,N83)</f>
        <v>1.3333333333333333</v>
      </c>
      <c r="O85" s="16"/>
      <c r="P85" s="16"/>
      <c r="Q85" s="16"/>
      <c r="R85" s="16"/>
      <c r="S85" s="15"/>
      <c r="T85" s="15"/>
      <c r="U85" s="15"/>
      <c r="V85" s="15"/>
      <c r="W85" s="15"/>
      <c r="X85" s="15"/>
      <c r="Y85" s="15"/>
      <c r="Z85" s="15"/>
    </row>
    <row r="86" spans="1:26" ht="21" customHeight="1">
      <c r="A86" s="41" t="s">
        <v>36</v>
      </c>
      <c r="B86" s="41"/>
      <c r="C86" s="41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15"/>
      <c r="T86" s="15"/>
      <c r="U86" s="15"/>
      <c r="V86" s="15"/>
      <c r="W86" s="15"/>
      <c r="X86" s="15"/>
      <c r="Y86" s="15"/>
      <c r="Z86" s="15"/>
    </row>
    <row r="87" spans="1:26" ht="15.75" customHeight="1">
      <c r="A87" s="45" t="s">
        <v>37</v>
      </c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15"/>
      <c r="T87" s="15"/>
      <c r="U87" s="15"/>
      <c r="V87" s="15"/>
      <c r="W87" s="15"/>
      <c r="X87" s="15"/>
      <c r="Y87" s="15"/>
      <c r="Z87" s="15"/>
    </row>
    <row r="88" spans="1:26" ht="15.75">
      <c r="A88" s="19" t="s">
        <v>3</v>
      </c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9" t="s">
        <v>20</v>
      </c>
      <c r="N88" s="23">
        <v>2</v>
      </c>
      <c r="O88" s="16"/>
      <c r="P88" s="16"/>
      <c r="Q88" s="16"/>
      <c r="R88" s="16"/>
      <c r="S88" s="15"/>
      <c r="T88" s="15"/>
      <c r="U88" s="15"/>
      <c r="V88" s="15"/>
      <c r="W88" s="15"/>
      <c r="X88" s="15"/>
      <c r="Y88" s="15"/>
      <c r="Z88" s="15"/>
    </row>
    <row r="89" spans="1:26" ht="15.75">
      <c r="A89" s="20" t="s">
        <v>21</v>
      </c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9" t="s">
        <v>20</v>
      </c>
      <c r="N89" s="23">
        <v>1</v>
      </c>
      <c r="O89" s="16"/>
      <c r="P89" s="16"/>
      <c r="Q89" s="16"/>
      <c r="R89" s="16"/>
      <c r="S89" s="15"/>
      <c r="T89" s="15"/>
      <c r="U89" s="15"/>
      <c r="V89" s="15"/>
      <c r="W89" s="15"/>
      <c r="X89" s="15"/>
      <c r="Y89" s="15"/>
      <c r="Z89" s="15"/>
    </row>
    <row r="90" spans="1:26" ht="15.75">
      <c r="A90" s="20" t="s">
        <v>5</v>
      </c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9" t="s">
        <v>20</v>
      </c>
      <c r="N90" s="23">
        <v>1</v>
      </c>
      <c r="O90" s="16"/>
      <c r="P90" s="16"/>
      <c r="Q90" s="16"/>
      <c r="R90" s="16"/>
      <c r="S90" s="15"/>
      <c r="T90" s="15"/>
      <c r="U90" s="15"/>
      <c r="V90" s="15"/>
      <c r="W90" s="15"/>
      <c r="X90" s="15"/>
      <c r="Y90" s="15"/>
      <c r="Z90" s="15"/>
    </row>
    <row r="91" spans="1:26" ht="15.7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21" t="s">
        <v>22</v>
      </c>
      <c r="N91" s="24">
        <f>AVERAGE(N88:N90)</f>
        <v>1.3333333333333333</v>
      </c>
      <c r="O91" s="16"/>
      <c r="P91" s="16"/>
      <c r="Q91" s="16"/>
      <c r="R91" s="16"/>
      <c r="S91" s="15"/>
      <c r="T91" s="15"/>
      <c r="U91" s="15"/>
      <c r="V91" s="15"/>
      <c r="W91" s="15"/>
      <c r="X91" s="15"/>
      <c r="Y91" s="15"/>
      <c r="Z91" s="15"/>
    </row>
    <row r="92" spans="1:26" ht="15.7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23"/>
      <c r="O92" s="16"/>
      <c r="P92" s="16"/>
      <c r="Q92" s="16"/>
      <c r="R92" s="16"/>
      <c r="S92" s="15"/>
      <c r="T92" s="15"/>
      <c r="U92" s="15"/>
      <c r="V92" s="15"/>
      <c r="W92" s="15"/>
      <c r="X92" s="15"/>
      <c r="Y92" s="15"/>
      <c r="Z92" s="15"/>
    </row>
    <row r="93" spans="1:26" ht="15.75" customHeight="1">
      <c r="A93" s="42" t="s">
        <v>38</v>
      </c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15"/>
      <c r="T93" s="15"/>
      <c r="U93" s="15"/>
      <c r="V93" s="15"/>
      <c r="W93" s="15"/>
      <c r="X93" s="15"/>
      <c r="Y93" s="15"/>
      <c r="Z93" s="15"/>
    </row>
    <row r="94" spans="1:26" ht="15.75">
      <c r="A94" s="19" t="s">
        <v>3</v>
      </c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9" t="s">
        <v>20</v>
      </c>
      <c r="N94" s="23">
        <v>3</v>
      </c>
      <c r="O94" s="16"/>
      <c r="P94" s="16"/>
      <c r="Q94" s="16"/>
      <c r="R94" s="16"/>
      <c r="S94" s="15"/>
      <c r="T94" s="15"/>
      <c r="U94" s="15"/>
      <c r="V94" s="15"/>
      <c r="W94" s="15"/>
      <c r="X94" s="15"/>
      <c r="Y94" s="15"/>
      <c r="Z94" s="15"/>
    </row>
    <row r="95" spans="1:26" ht="15.75">
      <c r="A95" s="20" t="s">
        <v>21</v>
      </c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9" t="s">
        <v>20</v>
      </c>
      <c r="N95" s="23">
        <v>2</v>
      </c>
      <c r="O95" s="16"/>
      <c r="P95" s="16"/>
      <c r="Q95" s="16"/>
      <c r="R95" s="16"/>
      <c r="S95" s="15"/>
      <c r="T95" s="15"/>
      <c r="U95" s="15"/>
      <c r="V95" s="15"/>
      <c r="W95" s="15"/>
      <c r="X95" s="15"/>
      <c r="Y95" s="15"/>
      <c r="Z95" s="15"/>
    </row>
    <row r="96" spans="1:26" ht="15.75">
      <c r="A96" s="20" t="s">
        <v>5</v>
      </c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9" t="s">
        <v>20</v>
      </c>
      <c r="N96" s="23">
        <v>1</v>
      </c>
      <c r="O96" s="16"/>
      <c r="P96" s="16"/>
      <c r="Q96" s="16"/>
      <c r="R96" s="16"/>
      <c r="S96" s="15"/>
      <c r="T96" s="15"/>
      <c r="U96" s="15"/>
      <c r="V96" s="15"/>
      <c r="W96" s="15"/>
      <c r="X96" s="15"/>
      <c r="Y96" s="15"/>
      <c r="Z96" s="15"/>
    </row>
    <row r="97" spans="1:26" ht="15.7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21" t="s">
        <v>22</v>
      </c>
      <c r="N97" s="24">
        <f>AVERAGE(N94:N96)</f>
        <v>2</v>
      </c>
      <c r="O97" s="16"/>
      <c r="P97" s="16"/>
      <c r="Q97" s="16"/>
      <c r="R97" s="16"/>
      <c r="S97" s="15"/>
      <c r="T97" s="15"/>
      <c r="U97" s="15"/>
      <c r="V97" s="15"/>
      <c r="W97" s="15"/>
      <c r="X97" s="15"/>
      <c r="Y97" s="15"/>
      <c r="Z97" s="15"/>
    </row>
    <row r="98" spans="1:26" ht="15.7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23"/>
      <c r="O98" s="16"/>
      <c r="P98" s="16"/>
      <c r="Q98" s="16"/>
      <c r="R98" s="16"/>
      <c r="S98" s="15"/>
      <c r="T98" s="15"/>
      <c r="U98" s="15"/>
      <c r="V98" s="15"/>
      <c r="W98" s="15"/>
      <c r="X98" s="15"/>
      <c r="Y98" s="15"/>
      <c r="Z98" s="15"/>
    </row>
    <row r="99" spans="1:26" ht="15.75" customHeight="1">
      <c r="A99" s="42" t="s">
        <v>39</v>
      </c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15"/>
      <c r="T99" s="15"/>
      <c r="U99" s="15"/>
      <c r="V99" s="15"/>
      <c r="W99" s="15"/>
      <c r="X99" s="15"/>
      <c r="Y99" s="15"/>
      <c r="Z99" s="15"/>
    </row>
    <row r="100" spans="1:26" ht="15.75">
      <c r="A100" s="19" t="s">
        <v>3</v>
      </c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9" t="s">
        <v>20</v>
      </c>
      <c r="N100" s="23">
        <v>0</v>
      </c>
      <c r="O100" s="16"/>
      <c r="P100" s="16"/>
      <c r="Q100" s="16"/>
      <c r="R100" s="16"/>
      <c r="S100" s="15"/>
      <c r="T100" s="15"/>
      <c r="U100" s="15"/>
      <c r="V100" s="15"/>
      <c r="W100" s="15"/>
      <c r="X100" s="15"/>
      <c r="Y100" s="15"/>
      <c r="Z100" s="15"/>
    </row>
    <row r="101" spans="1:26" ht="15.75">
      <c r="A101" s="20" t="s">
        <v>21</v>
      </c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9" t="s">
        <v>20</v>
      </c>
      <c r="N101" s="23">
        <v>0</v>
      </c>
      <c r="O101" s="16"/>
      <c r="P101" s="16"/>
      <c r="Q101" s="16"/>
      <c r="R101" s="16"/>
      <c r="S101" s="15"/>
      <c r="T101" s="15"/>
      <c r="U101" s="15"/>
      <c r="V101" s="15"/>
      <c r="W101" s="15"/>
      <c r="X101" s="15"/>
      <c r="Y101" s="15"/>
      <c r="Z101" s="15"/>
    </row>
    <row r="102" spans="1:26" ht="15.75">
      <c r="A102" s="20" t="s">
        <v>5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9" t="s">
        <v>20</v>
      </c>
      <c r="N102" s="23">
        <v>1</v>
      </c>
      <c r="O102" s="16"/>
      <c r="P102" s="16"/>
      <c r="Q102" s="16"/>
      <c r="R102" s="16"/>
      <c r="S102" s="15"/>
      <c r="T102" s="15"/>
      <c r="U102" s="15"/>
      <c r="V102" s="15"/>
      <c r="W102" s="15"/>
      <c r="X102" s="15"/>
      <c r="Y102" s="15"/>
      <c r="Z102" s="15"/>
    </row>
    <row r="103" spans="1:26" ht="15.7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21" t="s">
        <v>22</v>
      </c>
      <c r="N103" s="24">
        <f>AVERAGE(N100:N102)</f>
        <v>0.33333333333333331</v>
      </c>
      <c r="O103" s="16"/>
      <c r="P103" s="16"/>
      <c r="Q103" s="16"/>
      <c r="R103" s="16"/>
      <c r="S103" s="15"/>
      <c r="T103" s="15"/>
      <c r="U103" s="15"/>
      <c r="V103" s="15"/>
      <c r="W103" s="15"/>
      <c r="X103" s="15"/>
      <c r="Y103" s="15"/>
      <c r="Z103" s="15"/>
    </row>
    <row r="104" spans="1:26" ht="15.7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30"/>
      <c r="O104" s="16"/>
      <c r="P104" s="16"/>
      <c r="Q104" s="16"/>
      <c r="R104" s="16"/>
      <c r="S104" s="15"/>
      <c r="T104" s="15"/>
      <c r="U104" s="15"/>
      <c r="V104" s="15"/>
      <c r="W104" s="15"/>
      <c r="X104" s="15"/>
      <c r="Y104" s="15"/>
      <c r="Z104" s="15"/>
    </row>
    <row r="105" spans="1:26" ht="15.75" customHeight="1">
      <c r="A105" s="42" t="s">
        <v>40</v>
      </c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15"/>
      <c r="T105" s="15"/>
      <c r="U105" s="15"/>
      <c r="V105" s="15"/>
      <c r="W105" s="15"/>
      <c r="X105" s="15"/>
      <c r="Y105" s="15"/>
      <c r="Z105" s="15"/>
    </row>
    <row r="106" spans="1:26" ht="15.75">
      <c r="A106" s="19" t="s">
        <v>3</v>
      </c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9" t="s">
        <v>20</v>
      </c>
      <c r="N106" s="23">
        <v>3</v>
      </c>
      <c r="O106" s="16"/>
      <c r="P106" s="16"/>
      <c r="Q106" s="16"/>
      <c r="R106" s="16"/>
      <c r="S106" s="15"/>
      <c r="T106" s="15"/>
      <c r="U106" s="15"/>
      <c r="V106" s="15"/>
      <c r="W106" s="15"/>
      <c r="X106" s="15"/>
      <c r="Y106" s="15"/>
      <c r="Z106" s="15"/>
    </row>
    <row r="107" spans="1:26" ht="15.75">
      <c r="A107" s="20" t="s">
        <v>21</v>
      </c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9" t="s">
        <v>20</v>
      </c>
      <c r="N107" s="23">
        <v>3</v>
      </c>
      <c r="O107" s="16"/>
      <c r="P107" s="16"/>
      <c r="Q107" s="16"/>
      <c r="R107" s="16"/>
      <c r="S107" s="15"/>
      <c r="T107" s="15"/>
      <c r="U107" s="15"/>
      <c r="V107" s="15"/>
      <c r="W107" s="15"/>
      <c r="X107" s="15"/>
      <c r="Y107" s="15"/>
      <c r="Z107" s="15"/>
    </row>
    <row r="108" spans="1:26" ht="15.75">
      <c r="A108" s="20" t="s">
        <v>5</v>
      </c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9" t="s">
        <v>20</v>
      </c>
      <c r="N108" s="23">
        <v>3</v>
      </c>
      <c r="O108" s="16"/>
      <c r="P108" s="16"/>
      <c r="Q108" s="16"/>
      <c r="R108" s="16"/>
      <c r="S108" s="15"/>
      <c r="T108" s="15"/>
      <c r="U108" s="15"/>
      <c r="V108" s="15"/>
      <c r="W108" s="15"/>
      <c r="X108" s="15"/>
      <c r="Y108" s="15"/>
      <c r="Z108" s="15"/>
    </row>
    <row r="109" spans="1:26" ht="15.7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21" t="s">
        <v>22</v>
      </c>
      <c r="N109" s="24">
        <f>AVERAGE(N106:N108)</f>
        <v>3</v>
      </c>
      <c r="O109" s="16"/>
      <c r="P109" s="16"/>
      <c r="Q109" s="16"/>
      <c r="R109" s="16"/>
      <c r="S109" s="15"/>
      <c r="T109" s="15"/>
      <c r="U109" s="15"/>
      <c r="V109" s="15"/>
      <c r="W109" s="15"/>
      <c r="X109" s="15"/>
      <c r="Y109" s="15"/>
      <c r="Z109" s="15"/>
    </row>
    <row r="110" spans="1:26" ht="15.7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30"/>
      <c r="O110" s="16"/>
      <c r="P110" s="16"/>
      <c r="Q110" s="16"/>
      <c r="R110" s="16"/>
      <c r="S110" s="15"/>
      <c r="T110" s="15"/>
      <c r="U110" s="15"/>
      <c r="V110" s="15"/>
      <c r="W110" s="15"/>
      <c r="X110" s="15"/>
      <c r="Y110" s="15"/>
      <c r="Z110" s="15"/>
    </row>
    <row r="111" spans="1:26" ht="15.75" customHeight="1">
      <c r="A111" s="42" t="s">
        <v>41</v>
      </c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15"/>
      <c r="T111" s="15"/>
      <c r="U111" s="15"/>
      <c r="V111" s="15"/>
      <c r="W111" s="15"/>
      <c r="X111" s="15"/>
      <c r="Y111" s="15"/>
      <c r="Z111" s="15"/>
    </row>
    <row r="112" spans="1:26" ht="15.75">
      <c r="A112" s="19" t="s">
        <v>3</v>
      </c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9" t="s">
        <v>20</v>
      </c>
      <c r="N112" s="23">
        <v>1</v>
      </c>
      <c r="O112" s="16"/>
      <c r="P112" s="16"/>
      <c r="Q112" s="16"/>
      <c r="R112" s="16"/>
      <c r="S112" s="15"/>
      <c r="T112" s="15"/>
      <c r="U112" s="15"/>
      <c r="V112" s="15"/>
      <c r="W112" s="15"/>
      <c r="X112" s="15"/>
      <c r="Y112" s="15"/>
      <c r="Z112" s="15"/>
    </row>
    <row r="113" spans="1:26" ht="15.75">
      <c r="A113" s="20" t="s">
        <v>21</v>
      </c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9" t="s">
        <v>20</v>
      </c>
      <c r="N113" s="23"/>
      <c r="O113" s="16"/>
      <c r="P113" s="16"/>
      <c r="Q113" s="16"/>
      <c r="R113" s="16"/>
      <c r="S113" s="15"/>
      <c r="T113" s="15"/>
      <c r="U113" s="15"/>
      <c r="V113" s="15"/>
      <c r="W113" s="15"/>
      <c r="X113" s="15"/>
      <c r="Y113" s="15"/>
      <c r="Z113" s="15"/>
    </row>
    <row r="114" spans="1:26" ht="15.75">
      <c r="A114" s="20" t="s">
        <v>5</v>
      </c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9" t="s">
        <v>20</v>
      </c>
      <c r="N114" s="23"/>
      <c r="O114" s="16"/>
      <c r="P114" s="16"/>
      <c r="Q114" s="16"/>
      <c r="R114" s="16"/>
      <c r="S114" s="15"/>
      <c r="T114" s="15"/>
      <c r="U114" s="15"/>
      <c r="V114" s="15"/>
      <c r="W114" s="15"/>
      <c r="X114" s="15"/>
      <c r="Y114" s="15"/>
      <c r="Z114" s="15"/>
    </row>
    <row r="115" spans="1:26" ht="15.7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21" t="s">
        <v>22</v>
      </c>
      <c r="N115" s="24">
        <f>AVERAGE(N112:N114)</f>
        <v>1</v>
      </c>
      <c r="O115" s="16"/>
      <c r="P115" s="16"/>
      <c r="Q115" s="16"/>
      <c r="R115" s="16"/>
      <c r="S115" s="15"/>
      <c r="T115" s="15"/>
      <c r="U115" s="15"/>
      <c r="V115" s="15"/>
      <c r="W115" s="15"/>
      <c r="X115" s="15"/>
      <c r="Y115" s="15"/>
      <c r="Z115" s="15"/>
    </row>
    <row r="116" spans="1:26" ht="15.7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30"/>
      <c r="O116" s="16"/>
      <c r="P116" s="16"/>
      <c r="Q116" s="16"/>
      <c r="R116" s="16"/>
      <c r="S116" s="15"/>
      <c r="T116" s="15"/>
      <c r="U116" s="15"/>
      <c r="V116" s="15"/>
      <c r="W116" s="15"/>
      <c r="X116" s="15"/>
      <c r="Y116" s="15"/>
      <c r="Z116" s="15"/>
    </row>
    <row r="117" spans="1:26" ht="15.75" customHeight="1">
      <c r="A117" s="42" t="s">
        <v>42</v>
      </c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15"/>
      <c r="T117" s="15"/>
      <c r="U117" s="15"/>
      <c r="V117" s="15"/>
      <c r="W117" s="15"/>
      <c r="X117" s="15"/>
      <c r="Y117" s="15"/>
      <c r="Z117" s="15"/>
    </row>
    <row r="118" spans="1:26" ht="15.75">
      <c r="A118" s="19" t="s">
        <v>3</v>
      </c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9" t="s">
        <v>20</v>
      </c>
      <c r="N118" s="23">
        <v>2</v>
      </c>
      <c r="O118" s="16"/>
      <c r="P118" s="16"/>
      <c r="Q118" s="16"/>
      <c r="R118" s="16"/>
      <c r="S118" s="15"/>
      <c r="T118" s="15"/>
      <c r="U118" s="15"/>
      <c r="V118" s="15"/>
      <c r="W118" s="15"/>
      <c r="X118" s="15"/>
      <c r="Y118" s="15"/>
      <c r="Z118" s="15"/>
    </row>
    <row r="119" spans="1:26" ht="15.75">
      <c r="A119" s="20" t="s">
        <v>21</v>
      </c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9" t="s">
        <v>20</v>
      </c>
      <c r="N119" s="23"/>
      <c r="O119" s="16"/>
      <c r="P119" s="16"/>
      <c r="Q119" s="16"/>
      <c r="R119" s="16"/>
      <c r="S119" s="15"/>
      <c r="T119" s="15"/>
      <c r="U119" s="15"/>
      <c r="V119" s="15"/>
      <c r="W119" s="15"/>
      <c r="X119" s="15"/>
      <c r="Y119" s="15"/>
      <c r="Z119" s="15"/>
    </row>
    <row r="120" spans="1:26" ht="15.75">
      <c r="A120" s="20" t="s">
        <v>5</v>
      </c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9" t="s">
        <v>20</v>
      </c>
      <c r="N120" s="23"/>
      <c r="O120" s="16"/>
      <c r="P120" s="16"/>
      <c r="Q120" s="16"/>
      <c r="R120" s="16"/>
      <c r="S120" s="15"/>
      <c r="T120" s="15"/>
      <c r="U120" s="15"/>
      <c r="V120" s="15"/>
      <c r="W120" s="15"/>
      <c r="X120" s="15"/>
      <c r="Y120" s="15"/>
      <c r="Z120" s="15"/>
    </row>
    <row r="121" spans="1:26" ht="15.7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21" t="s">
        <v>22</v>
      </c>
      <c r="N121" s="24">
        <f>AVERAGE(N118:N120)</f>
        <v>2</v>
      </c>
      <c r="O121" s="16"/>
      <c r="P121" s="16"/>
      <c r="Q121" s="16"/>
      <c r="R121" s="16"/>
      <c r="S121" s="15"/>
      <c r="T121" s="15"/>
      <c r="U121" s="15"/>
      <c r="V121" s="15"/>
      <c r="W121" s="15"/>
      <c r="X121" s="15"/>
      <c r="Y121" s="15"/>
      <c r="Z121" s="15"/>
    </row>
    <row r="122" spans="1:26" ht="15.7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5"/>
      <c r="N122" s="31"/>
      <c r="O122" s="16"/>
      <c r="P122" s="16"/>
      <c r="Q122" s="16"/>
      <c r="R122" s="16"/>
      <c r="S122" s="15"/>
      <c r="T122" s="15"/>
      <c r="U122" s="15"/>
      <c r="V122" s="15"/>
      <c r="W122" s="15"/>
      <c r="X122" s="15"/>
      <c r="Y122" s="15"/>
      <c r="Z122" s="15"/>
    </row>
    <row r="123" spans="1:26" ht="37.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34" t="s">
        <v>63</v>
      </c>
      <c r="N123" s="28">
        <f>AVERAGE(N91,N97,N103,N109,N115,N121)</f>
        <v>1.6111111111111109</v>
      </c>
      <c r="O123" s="16"/>
      <c r="P123" s="16"/>
      <c r="Q123" s="16"/>
      <c r="R123" s="16"/>
      <c r="S123" s="15"/>
      <c r="T123" s="15"/>
      <c r="U123" s="15"/>
      <c r="V123" s="15"/>
      <c r="W123" s="15"/>
      <c r="X123" s="15"/>
      <c r="Y123" s="15"/>
      <c r="Z123" s="15"/>
    </row>
    <row r="124" spans="1:26" ht="21" customHeight="1">
      <c r="A124" s="41" t="s">
        <v>43</v>
      </c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41"/>
      <c r="Q124" s="41"/>
      <c r="R124" s="41"/>
      <c r="S124" s="15"/>
      <c r="T124" s="15"/>
      <c r="U124" s="15"/>
      <c r="V124" s="15"/>
      <c r="W124" s="15"/>
      <c r="X124" s="15"/>
      <c r="Y124" s="15"/>
      <c r="Z124" s="15"/>
    </row>
    <row r="125" spans="1:26" ht="15.75" customHeight="1">
      <c r="A125" s="42" t="s">
        <v>44</v>
      </c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15"/>
      <c r="T125" s="15"/>
      <c r="U125" s="15"/>
      <c r="V125" s="15"/>
      <c r="W125" s="15"/>
      <c r="X125" s="15"/>
      <c r="Y125" s="15"/>
      <c r="Z125" s="15"/>
    </row>
    <row r="126" spans="1:26" ht="15.75">
      <c r="A126" s="19" t="s">
        <v>3</v>
      </c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9" t="s">
        <v>20</v>
      </c>
      <c r="N126" s="23">
        <v>2</v>
      </c>
      <c r="O126" s="16"/>
      <c r="P126" s="16"/>
      <c r="Q126" s="16"/>
      <c r="R126" s="16"/>
      <c r="S126" s="15"/>
      <c r="T126" s="15"/>
      <c r="U126" s="15"/>
      <c r="V126" s="15"/>
      <c r="W126" s="15"/>
      <c r="X126" s="15"/>
      <c r="Y126" s="15"/>
      <c r="Z126" s="15"/>
    </row>
    <row r="127" spans="1:26" ht="15.75">
      <c r="A127" s="20" t="s">
        <v>21</v>
      </c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9" t="s">
        <v>20</v>
      </c>
      <c r="N127" s="23">
        <v>1</v>
      </c>
      <c r="O127" s="16"/>
      <c r="P127" s="16"/>
      <c r="Q127" s="16"/>
      <c r="R127" s="16"/>
      <c r="S127" s="15"/>
      <c r="T127" s="15"/>
      <c r="U127" s="15"/>
      <c r="V127" s="15"/>
      <c r="W127" s="15"/>
      <c r="X127" s="15"/>
      <c r="Y127" s="15"/>
      <c r="Z127" s="15"/>
    </row>
    <row r="128" spans="1:26" ht="15.75">
      <c r="A128" s="20" t="s">
        <v>5</v>
      </c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9" t="s">
        <v>20</v>
      </c>
      <c r="N128" s="23">
        <v>0</v>
      </c>
      <c r="O128" s="16"/>
      <c r="P128" s="16"/>
      <c r="Q128" s="16"/>
      <c r="R128" s="16"/>
      <c r="S128" s="15"/>
      <c r="T128" s="15"/>
      <c r="U128" s="15"/>
      <c r="V128" s="15"/>
      <c r="W128" s="15"/>
      <c r="X128" s="15"/>
      <c r="Y128" s="15"/>
      <c r="Z128" s="15"/>
    </row>
    <row r="129" spans="1:26" ht="15.7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21" t="s">
        <v>22</v>
      </c>
      <c r="N129" s="24">
        <f>AVERAGE(N126:N128)</f>
        <v>1</v>
      </c>
      <c r="O129" s="16"/>
      <c r="P129" s="16"/>
      <c r="Q129" s="16"/>
      <c r="R129" s="16"/>
      <c r="S129" s="15"/>
      <c r="T129" s="15"/>
      <c r="U129" s="15"/>
      <c r="V129" s="15"/>
      <c r="W129" s="15"/>
      <c r="X129" s="15"/>
      <c r="Y129" s="15"/>
      <c r="Z129" s="15"/>
    </row>
    <row r="130" spans="1:26" ht="15.7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30"/>
      <c r="O130" s="16"/>
      <c r="P130" s="16"/>
      <c r="Q130" s="16"/>
      <c r="R130" s="16"/>
      <c r="S130" s="15"/>
      <c r="T130" s="15"/>
      <c r="U130" s="15"/>
      <c r="V130" s="15"/>
      <c r="W130" s="15"/>
      <c r="X130" s="15"/>
      <c r="Y130" s="15"/>
      <c r="Z130" s="15"/>
    </row>
    <row r="131" spans="1:26" ht="15.75" customHeight="1">
      <c r="A131" s="42" t="s">
        <v>45</v>
      </c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15"/>
      <c r="T131" s="15"/>
      <c r="U131" s="15"/>
      <c r="V131" s="15"/>
      <c r="W131" s="15"/>
      <c r="X131" s="15"/>
      <c r="Y131" s="15"/>
      <c r="Z131" s="15"/>
    </row>
    <row r="132" spans="1:26" ht="15.75">
      <c r="A132" s="19" t="s">
        <v>3</v>
      </c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9" t="s">
        <v>20</v>
      </c>
      <c r="N132" s="23">
        <v>2</v>
      </c>
      <c r="O132" s="16"/>
      <c r="P132" s="16"/>
      <c r="Q132" s="16"/>
      <c r="R132" s="16"/>
      <c r="S132" s="15"/>
      <c r="T132" s="15"/>
      <c r="U132" s="15"/>
      <c r="V132" s="15"/>
      <c r="W132" s="15"/>
      <c r="X132" s="15"/>
      <c r="Y132" s="15"/>
      <c r="Z132" s="15"/>
    </row>
    <row r="133" spans="1:26" ht="15.75">
      <c r="A133" s="20" t="s">
        <v>21</v>
      </c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9" t="s">
        <v>20</v>
      </c>
      <c r="N133" s="23">
        <v>1</v>
      </c>
      <c r="O133" s="16"/>
      <c r="P133" s="16"/>
      <c r="Q133" s="16"/>
      <c r="R133" s="16"/>
      <c r="S133" s="15"/>
      <c r="T133" s="15"/>
      <c r="U133" s="15"/>
      <c r="V133" s="15"/>
      <c r="W133" s="15"/>
      <c r="X133" s="15"/>
      <c r="Y133" s="15"/>
      <c r="Z133" s="15"/>
    </row>
    <row r="134" spans="1:26" ht="15.75">
      <c r="A134" s="20" t="s">
        <v>5</v>
      </c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9" t="s">
        <v>20</v>
      </c>
      <c r="N134" s="23">
        <v>0</v>
      </c>
      <c r="O134" s="16"/>
      <c r="P134" s="16"/>
      <c r="Q134" s="16"/>
      <c r="R134" s="16"/>
      <c r="S134" s="15"/>
      <c r="T134" s="15"/>
      <c r="U134" s="15"/>
      <c r="V134" s="15"/>
      <c r="W134" s="15"/>
      <c r="X134" s="15"/>
      <c r="Y134" s="15"/>
      <c r="Z134" s="15"/>
    </row>
    <row r="135" spans="1:26" ht="15.7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21" t="s">
        <v>22</v>
      </c>
      <c r="N135" s="24">
        <f>AVERAGE(N132:N134)</f>
        <v>1</v>
      </c>
      <c r="O135" s="16"/>
      <c r="P135" s="16"/>
      <c r="Q135" s="16"/>
      <c r="R135" s="16"/>
      <c r="S135" s="15"/>
      <c r="T135" s="15"/>
      <c r="U135" s="15"/>
      <c r="V135" s="15"/>
      <c r="W135" s="15"/>
      <c r="X135" s="15"/>
      <c r="Y135" s="15"/>
      <c r="Z135" s="15"/>
    </row>
    <row r="136" spans="1:26" ht="15.7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30"/>
      <c r="O136" s="16"/>
      <c r="P136" s="16"/>
      <c r="Q136" s="16"/>
      <c r="R136" s="16"/>
      <c r="S136" s="15"/>
      <c r="T136" s="15"/>
      <c r="U136" s="15"/>
      <c r="V136" s="15"/>
      <c r="W136" s="15"/>
      <c r="X136" s="15"/>
      <c r="Y136" s="15"/>
      <c r="Z136" s="15"/>
    </row>
    <row r="137" spans="1:26" ht="15.75" customHeight="1">
      <c r="A137" s="42" t="s">
        <v>46</v>
      </c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15"/>
      <c r="T137" s="15"/>
      <c r="U137" s="15"/>
      <c r="V137" s="15"/>
      <c r="W137" s="15"/>
      <c r="X137" s="15"/>
      <c r="Y137" s="15"/>
      <c r="Z137" s="15"/>
    </row>
    <row r="138" spans="1:26" ht="15.75">
      <c r="A138" s="19" t="s">
        <v>3</v>
      </c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9" t="s">
        <v>20</v>
      </c>
      <c r="N138" s="23">
        <v>2</v>
      </c>
      <c r="O138" s="16"/>
      <c r="P138" s="16"/>
      <c r="Q138" s="16"/>
      <c r="R138" s="16"/>
      <c r="S138" s="15"/>
      <c r="T138" s="15"/>
      <c r="U138" s="15"/>
      <c r="V138" s="15"/>
      <c r="W138" s="15"/>
      <c r="X138" s="15"/>
      <c r="Y138" s="15"/>
      <c r="Z138" s="15"/>
    </row>
    <row r="139" spans="1:26" ht="15.75">
      <c r="A139" s="20" t="s">
        <v>21</v>
      </c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9" t="s">
        <v>20</v>
      </c>
      <c r="N139" s="23">
        <v>1</v>
      </c>
      <c r="O139" s="16"/>
      <c r="P139" s="16"/>
      <c r="Q139" s="16"/>
      <c r="R139" s="16"/>
      <c r="S139" s="15"/>
      <c r="T139" s="15"/>
      <c r="U139" s="15"/>
      <c r="V139" s="15"/>
      <c r="W139" s="15"/>
      <c r="X139" s="15"/>
      <c r="Y139" s="15"/>
      <c r="Z139" s="15"/>
    </row>
    <row r="140" spans="1:26" ht="15.75">
      <c r="A140" s="20" t="s">
        <v>5</v>
      </c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9" t="s">
        <v>20</v>
      </c>
      <c r="N140" s="23">
        <v>0</v>
      </c>
      <c r="O140" s="16"/>
      <c r="P140" s="16"/>
      <c r="Q140" s="16"/>
      <c r="R140" s="16"/>
      <c r="S140" s="15"/>
      <c r="T140" s="15"/>
      <c r="U140" s="15"/>
      <c r="V140" s="15"/>
      <c r="W140" s="15"/>
      <c r="X140" s="15"/>
      <c r="Y140" s="15"/>
      <c r="Z140" s="15"/>
    </row>
    <row r="141" spans="1:26" ht="15.75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21" t="s">
        <v>22</v>
      </c>
      <c r="N141" s="24">
        <v>0</v>
      </c>
      <c r="O141" s="16"/>
      <c r="P141" s="16"/>
      <c r="Q141" s="16"/>
      <c r="R141" s="16"/>
      <c r="S141" s="15"/>
      <c r="T141" s="15"/>
      <c r="U141" s="15"/>
      <c r="V141" s="15"/>
      <c r="W141" s="15"/>
      <c r="X141" s="15"/>
      <c r="Y141" s="15"/>
      <c r="Z141" s="15"/>
    </row>
    <row r="142" spans="1:26" ht="15.75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30"/>
      <c r="O142" s="16"/>
      <c r="P142" s="16"/>
      <c r="Q142" s="16"/>
      <c r="R142" s="16"/>
      <c r="S142" s="15"/>
      <c r="T142" s="15"/>
      <c r="U142" s="15"/>
      <c r="V142" s="15"/>
      <c r="W142" s="15"/>
      <c r="X142" s="15"/>
      <c r="Y142" s="15"/>
      <c r="Z142" s="15"/>
    </row>
    <row r="143" spans="1:26" ht="15.75" customHeight="1">
      <c r="A143" s="42" t="s">
        <v>47</v>
      </c>
      <c r="B143" s="42"/>
      <c r="C143" s="42"/>
      <c r="D143" s="42"/>
      <c r="E143" s="42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15"/>
      <c r="T143" s="15"/>
      <c r="U143" s="15"/>
      <c r="V143" s="15"/>
      <c r="W143" s="15"/>
      <c r="X143" s="15"/>
      <c r="Y143" s="15"/>
      <c r="Z143" s="15"/>
    </row>
    <row r="144" spans="1:26" ht="15.75">
      <c r="A144" s="19" t="s">
        <v>3</v>
      </c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9" t="s">
        <v>20</v>
      </c>
      <c r="N144" s="23">
        <v>2</v>
      </c>
      <c r="O144" s="16"/>
      <c r="P144" s="16"/>
      <c r="Q144" s="16"/>
      <c r="R144" s="16"/>
      <c r="S144" s="15"/>
      <c r="T144" s="15"/>
      <c r="U144" s="15"/>
      <c r="V144" s="15"/>
      <c r="W144" s="15"/>
      <c r="X144" s="15"/>
      <c r="Y144" s="15"/>
      <c r="Z144" s="15"/>
    </row>
    <row r="145" spans="1:26" ht="15.75">
      <c r="A145" s="20" t="s">
        <v>21</v>
      </c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9" t="s">
        <v>20</v>
      </c>
      <c r="N145" s="23">
        <v>1</v>
      </c>
      <c r="O145" s="16"/>
      <c r="P145" s="16"/>
      <c r="Q145" s="16"/>
      <c r="R145" s="16"/>
      <c r="S145" s="15"/>
      <c r="T145" s="15"/>
      <c r="U145" s="15"/>
      <c r="V145" s="15"/>
      <c r="W145" s="15"/>
      <c r="X145" s="15"/>
      <c r="Y145" s="15"/>
      <c r="Z145" s="15"/>
    </row>
    <row r="146" spans="1:26" ht="15.75">
      <c r="A146" s="20" t="s">
        <v>5</v>
      </c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9" t="s">
        <v>20</v>
      </c>
      <c r="N146" s="23">
        <v>0</v>
      </c>
      <c r="O146" s="16"/>
      <c r="P146" s="16"/>
      <c r="Q146" s="16"/>
      <c r="R146" s="16"/>
      <c r="S146" s="15"/>
      <c r="T146" s="15"/>
      <c r="U146" s="15"/>
      <c r="V146" s="15"/>
      <c r="W146" s="15"/>
      <c r="X146" s="15"/>
      <c r="Y146" s="15"/>
      <c r="Z146" s="15"/>
    </row>
    <row r="147" spans="1:26" ht="15.7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21" t="s">
        <v>22</v>
      </c>
      <c r="N147" s="24">
        <f>AVERAGE(N144:N146)</f>
        <v>1</v>
      </c>
      <c r="O147" s="16"/>
      <c r="P147" s="16"/>
      <c r="Q147" s="16"/>
      <c r="R147" s="16"/>
      <c r="S147" s="15"/>
      <c r="T147" s="15"/>
      <c r="U147" s="15"/>
      <c r="V147" s="15"/>
      <c r="W147" s="15"/>
      <c r="X147" s="15"/>
      <c r="Y147" s="15"/>
      <c r="Z147" s="15"/>
    </row>
    <row r="148" spans="1:26" ht="15.75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9"/>
      <c r="N148" s="30"/>
      <c r="O148" s="16"/>
      <c r="P148" s="16"/>
      <c r="Q148" s="16"/>
      <c r="R148" s="16"/>
      <c r="S148" s="15"/>
      <c r="T148" s="15"/>
      <c r="U148" s="15"/>
      <c r="V148" s="15"/>
      <c r="W148" s="15"/>
      <c r="X148" s="15"/>
      <c r="Y148" s="15"/>
      <c r="Z148" s="15"/>
    </row>
    <row r="149" spans="1:26" ht="15.75" customHeight="1">
      <c r="A149" s="42" t="s">
        <v>48</v>
      </c>
      <c r="B149" s="42"/>
      <c r="C149" s="42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15"/>
      <c r="T149" s="15"/>
      <c r="U149" s="15"/>
      <c r="V149" s="15"/>
      <c r="W149" s="15"/>
      <c r="X149" s="15"/>
      <c r="Y149" s="15"/>
      <c r="Z149" s="15"/>
    </row>
    <row r="150" spans="1:26" ht="15.75">
      <c r="A150" s="19" t="s">
        <v>3</v>
      </c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9" t="s">
        <v>20</v>
      </c>
      <c r="N150" s="23">
        <v>2</v>
      </c>
      <c r="O150" s="16"/>
      <c r="P150" s="16"/>
      <c r="Q150" s="16"/>
      <c r="R150" s="16"/>
      <c r="S150" s="15"/>
      <c r="T150" s="15"/>
      <c r="U150" s="15"/>
      <c r="V150" s="15"/>
      <c r="W150" s="15"/>
      <c r="X150" s="15"/>
      <c r="Y150" s="15"/>
      <c r="Z150" s="15"/>
    </row>
    <row r="151" spans="1:26" ht="15.75">
      <c r="A151" s="20" t="s">
        <v>21</v>
      </c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9" t="s">
        <v>20</v>
      </c>
      <c r="N151" s="23">
        <v>1</v>
      </c>
      <c r="O151" s="16"/>
      <c r="P151" s="16"/>
      <c r="Q151" s="16"/>
      <c r="R151" s="16"/>
      <c r="S151" s="15"/>
      <c r="T151" s="15"/>
      <c r="U151" s="15"/>
      <c r="V151" s="15"/>
      <c r="W151" s="15"/>
      <c r="X151" s="15"/>
      <c r="Y151" s="15"/>
      <c r="Z151" s="15"/>
    </row>
    <row r="152" spans="1:26" ht="15.75">
      <c r="A152" s="20" t="s">
        <v>5</v>
      </c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9" t="s">
        <v>20</v>
      </c>
      <c r="N152" s="23">
        <v>0</v>
      </c>
      <c r="O152" s="16"/>
      <c r="P152" s="16"/>
      <c r="Q152" s="16"/>
      <c r="R152" s="16"/>
      <c r="S152" s="15"/>
      <c r="T152" s="15"/>
      <c r="U152" s="15"/>
      <c r="V152" s="15"/>
      <c r="W152" s="15"/>
      <c r="X152" s="15"/>
      <c r="Y152" s="15"/>
      <c r="Z152" s="15"/>
    </row>
    <row r="153" spans="1:26" ht="15.75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21" t="s">
        <v>22</v>
      </c>
      <c r="N153" s="24">
        <f>AVERAGE(N150:N152)</f>
        <v>1</v>
      </c>
      <c r="O153" s="16"/>
      <c r="P153" s="16"/>
      <c r="Q153" s="16"/>
      <c r="R153" s="16"/>
      <c r="S153" s="15"/>
      <c r="T153" s="15"/>
      <c r="U153" s="15"/>
      <c r="V153" s="15"/>
      <c r="W153" s="15"/>
      <c r="X153" s="15"/>
      <c r="Y153" s="15"/>
      <c r="Z153" s="15"/>
    </row>
    <row r="154" spans="1:26" ht="15.75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9"/>
      <c r="N154" s="30"/>
      <c r="O154" s="16"/>
      <c r="P154" s="16"/>
      <c r="Q154" s="16"/>
      <c r="R154" s="16"/>
      <c r="S154" s="15"/>
      <c r="T154" s="15"/>
      <c r="U154" s="15"/>
      <c r="V154" s="15"/>
      <c r="W154" s="15"/>
      <c r="X154" s="15"/>
      <c r="Y154" s="15"/>
      <c r="Z154" s="15"/>
    </row>
    <row r="155" spans="1:26" ht="37.5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34" t="s">
        <v>64</v>
      </c>
      <c r="N155" s="28">
        <f>AVERAGE(N129,N135,N141,N147,N153)</f>
        <v>0.8</v>
      </c>
      <c r="O155" s="16"/>
      <c r="P155" s="16"/>
      <c r="Q155" s="16"/>
      <c r="R155" s="16"/>
      <c r="S155" s="15"/>
      <c r="T155" s="15"/>
      <c r="U155" s="15"/>
      <c r="V155" s="15"/>
      <c r="W155" s="15"/>
      <c r="X155" s="15"/>
      <c r="Y155" s="15"/>
      <c r="Z155" s="15"/>
    </row>
    <row r="156" spans="1:26" ht="21" customHeight="1">
      <c r="A156" s="41" t="s">
        <v>49</v>
      </c>
      <c r="B156" s="41"/>
      <c r="C156" s="41"/>
      <c r="D156" s="41"/>
      <c r="E156" s="41"/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15"/>
      <c r="T156" s="15"/>
      <c r="U156" s="15"/>
      <c r="V156" s="15"/>
      <c r="W156" s="15"/>
      <c r="X156" s="15"/>
      <c r="Y156" s="15"/>
      <c r="Z156" s="15"/>
    </row>
    <row r="157" spans="1:26" ht="15.75" customHeight="1">
      <c r="A157" s="42" t="s">
        <v>50</v>
      </c>
      <c r="B157" s="42"/>
      <c r="C157" s="42"/>
      <c r="D157" s="42"/>
      <c r="E157" s="42"/>
      <c r="F157" s="42"/>
      <c r="G157" s="42"/>
      <c r="H157" s="42"/>
      <c r="I157" s="42"/>
      <c r="J157" s="42"/>
      <c r="K157" s="42"/>
      <c r="L157" s="42"/>
      <c r="M157" s="42"/>
      <c r="N157" s="42"/>
      <c r="O157" s="42"/>
      <c r="P157" s="42"/>
      <c r="Q157" s="42"/>
      <c r="R157" s="42"/>
      <c r="S157" s="15"/>
      <c r="T157" s="15"/>
      <c r="U157" s="15"/>
      <c r="V157" s="15"/>
      <c r="W157" s="15"/>
      <c r="X157" s="15"/>
      <c r="Y157" s="15"/>
      <c r="Z157" s="15"/>
    </row>
    <row r="158" spans="1:26" ht="15.75">
      <c r="A158" s="19" t="s">
        <v>3</v>
      </c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9" t="s">
        <v>20</v>
      </c>
      <c r="N158" s="23">
        <v>2</v>
      </c>
      <c r="O158" s="16"/>
      <c r="P158" s="16"/>
      <c r="Q158" s="16"/>
      <c r="R158" s="16"/>
      <c r="S158" s="15"/>
      <c r="T158" s="15"/>
      <c r="U158" s="15"/>
      <c r="V158" s="15"/>
      <c r="W158" s="15"/>
      <c r="X158" s="15"/>
      <c r="Y158" s="15"/>
      <c r="Z158" s="15"/>
    </row>
    <row r="159" spans="1:26" ht="15.75">
      <c r="A159" s="20" t="s">
        <v>21</v>
      </c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9" t="s">
        <v>20</v>
      </c>
      <c r="N159" s="23">
        <v>1</v>
      </c>
      <c r="O159" s="16"/>
      <c r="P159" s="16"/>
      <c r="Q159" s="16"/>
      <c r="R159" s="16"/>
      <c r="S159" s="15"/>
      <c r="T159" s="15"/>
      <c r="U159" s="15"/>
      <c r="V159" s="15"/>
      <c r="W159" s="15"/>
      <c r="X159" s="15"/>
      <c r="Y159" s="15"/>
      <c r="Z159" s="15"/>
    </row>
    <row r="160" spans="1:26" ht="15.75">
      <c r="A160" s="20" t="s">
        <v>5</v>
      </c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9" t="s">
        <v>20</v>
      </c>
      <c r="N160" s="23">
        <v>0</v>
      </c>
      <c r="O160" s="16"/>
      <c r="P160" s="16"/>
      <c r="Q160" s="16"/>
      <c r="R160" s="16"/>
      <c r="S160" s="15"/>
      <c r="T160" s="15"/>
      <c r="U160" s="15"/>
      <c r="V160" s="15"/>
      <c r="W160" s="15"/>
      <c r="X160" s="15"/>
      <c r="Y160" s="15"/>
      <c r="Z160" s="15"/>
    </row>
    <row r="161" spans="1:26" ht="15.75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21" t="s">
        <v>22</v>
      </c>
      <c r="N161" s="24">
        <f>AVERAGE(N158:N160)</f>
        <v>1</v>
      </c>
      <c r="O161" s="16"/>
      <c r="P161" s="16"/>
      <c r="Q161" s="16"/>
      <c r="R161" s="16"/>
      <c r="S161" s="15"/>
      <c r="T161" s="15"/>
      <c r="U161" s="15"/>
      <c r="V161" s="15"/>
      <c r="W161" s="15"/>
      <c r="X161" s="15"/>
      <c r="Y161" s="15"/>
      <c r="Z161" s="15"/>
    </row>
    <row r="162" spans="1:26" ht="15.75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23"/>
      <c r="O162" s="16"/>
      <c r="P162" s="16"/>
      <c r="Q162" s="16"/>
      <c r="R162" s="16"/>
      <c r="S162" s="15"/>
      <c r="T162" s="15"/>
      <c r="U162" s="15"/>
      <c r="V162" s="15"/>
      <c r="W162" s="15"/>
      <c r="X162" s="15"/>
      <c r="Y162" s="15"/>
      <c r="Z162" s="15"/>
    </row>
    <row r="163" spans="1:26" ht="15.75" customHeight="1">
      <c r="A163" s="42" t="s">
        <v>51</v>
      </c>
      <c r="B163" s="42"/>
      <c r="C163" s="42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15"/>
      <c r="T163" s="15"/>
      <c r="U163" s="15"/>
      <c r="V163" s="15"/>
      <c r="W163" s="15"/>
      <c r="X163" s="15"/>
      <c r="Y163" s="15"/>
      <c r="Z163" s="15"/>
    </row>
    <row r="164" spans="1:26" ht="15.75">
      <c r="A164" s="19" t="s">
        <v>3</v>
      </c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9" t="s">
        <v>20</v>
      </c>
      <c r="N164" s="23">
        <v>2</v>
      </c>
      <c r="O164" s="16"/>
      <c r="P164" s="16"/>
      <c r="Q164" s="16"/>
      <c r="R164" s="16"/>
      <c r="S164" s="15"/>
      <c r="T164" s="15"/>
      <c r="U164" s="15"/>
      <c r="V164" s="15"/>
      <c r="W164" s="15"/>
      <c r="X164" s="15"/>
      <c r="Y164" s="15"/>
      <c r="Z164" s="15"/>
    </row>
    <row r="165" spans="1:26" ht="15.75">
      <c r="A165" s="20" t="s">
        <v>21</v>
      </c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9" t="s">
        <v>20</v>
      </c>
      <c r="N165" s="23">
        <v>1</v>
      </c>
      <c r="O165" s="16"/>
      <c r="P165" s="16"/>
      <c r="Q165" s="16"/>
      <c r="R165" s="16"/>
      <c r="S165" s="15"/>
      <c r="T165" s="15"/>
      <c r="U165" s="15"/>
      <c r="V165" s="15"/>
      <c r="W165" s="15"/>
      <c r="X165" s="15"/>
      <c r="Y165" s="15"/>
      <c r="Z165" s="15"/>
    </row>
    <row r="166" spans="1:26" ht="15.75">
      <c r="A166" s="20" t="s">
        <v>5</v>
      </c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9" t="s">
        <v>20</v>
      </c>
      <c r="N166" s="23">
        <v>0</v>
      </c>
      <c r="O166" s="16"/>
      <c r="P166" s="16"/>
      <c r="Q166" s="16"/>
      <c r="R166" s="16"/>
      <c r="S166" s="15"/>
      <c r="T166" s="15"/>
      <c r="U166" s="15"/>
      <c r="V166" s="15"/>
      <c r="W166" s="15"/>
      <c r="X166" s="15"/>
      <c r="Y166" s="15"/>
      <c r="Z166" s="15"/>
    </row>
    <row r="167" spans="1:26" ht="15.75">
      <c r="A167" s="16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21" t="s">
        <v>22</v>
      </c>
      <c r="N167" s="24">
        <f>AVERAGE(N164:N166)</f>
        <v>1</v>
      </c>
      <c r="O167" s="16"/>
      <c r="P167" s="16"/>
      <c r="Q167" s="16"/>
      <c r="R167" s="16"/>
      <c r="S167" s="15"/>
      <c r="T167" s="15"/>
      <c r="U167" s="15"/>
      <c r="V167" s="15"/>
      <c r="W167" s="15"/>
      <c r="X167" s="15"/>
      <c r="Y167" s="15"/>
      <c r="Z167" s="15"/>
    </row>
    <row r="168" spans="1:26" ht="15.75">
      <c r="A168" s="16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29"/>
      <c r="O168" s="16"/>
      <c r="P168" s="16"/>
      <c r="Q168" s="16"/>
      <c r="R168" s="16"/>
      <c r="S168" s="15"/>
      <c r="T168" s="15"/>
      <c r="U168" s="15"/>
      <c r="V168" s="15"/>
      <c r="W168" s="15"/>
      <c r="X168" s="15"/>
      <c r="Y168" s="15"/>
      <c r="Z168" s="15"/>
    </row>
    <row r="169" spans="1:26" ht="15.75" customHeight="1">
      <c r="A169" s="42" t="s">
        <v>52</v>
      </c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15"/>
      <c r="T169" s="15"/>
      <c r="U169" s="15"/>
      <c r="V169" s="15"/>
      <c r="W169" s="15"/>
      <c r="X169" s="15"/>
      <c r="Y169" s="15"/>
      <c r="Z169" s="15"/>
    </row>
    <row r="170" spans="1:26" ht="15.75">
      <c r="A170" s="19" t="s">
        <v>3</v>
      </c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9" t="s">
        <v>20</v>
      </c>
      <c r="N170" s="23">
        <v>3</v>
      </c>
      <c r="O170" s="16"/>
      <c r="P170" s="16"/>
      <c r="Q170" s="16"/>
      <c r="R170" s="16"/>
      <c r="S170" s="15"/>
      <c r="T170" s="15"/>
      <c r="U170" s="15"/>
      <c r="V170" s="15"/>
      <c r="W170" s="15"/>
      <c r="X170" s="15"/>
      <c r="Y170" s="15"/>
      <c r="Z170" s="15"/>
    </row>
    <row r="171" spans="1:26" ht="15.75">
      <c r="A171" s="20" t="s">
        <v>21</v>
      </c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9" t="s">
        <v>20</v>
      </c>
      <c r="N171" s="23">
        <v>3</v>
      </c>
      <c r="O171" s="16"/>
      <c r="P171" s="16"/>
      <c r="Q171" s="16"/>
      <c r="R171" s="16"/>
      <c r="S171" s="15"/>
      <c r="T171" s="15"/>
      <c r="U171" s="15"/>
      <c r="V171" s="15"/>
      <c r="W171" s="15"/>
      <c r="X171" s="15"/>
      <c r="Y171" s="15"/>
      <c r="Z171" s="15"/>
    </row>
    <row r="172" spans="1:26" ht="15.75">
      <c r="A172" s="20" t="s">
        <v>5</v>
      </c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9" t="s">
        <v>20</v>
      </c>
      <c r="N172" s="23">
        <v>3</v>
      </c>
      <c r="O172" s="16"/>
      <c r="P172" s="16"/>
      <c r="Q172" s="16"/>
      <c r="R172" s="16"/>
      <c r="S172" s="15"/>
      <c r="T172" s="15"/>
      <c r="U172" s="15"/>
      <c r="V172" s="15"/>
      <c r="W172" s="15"/>
      <c r="X172" s="15"/>
      <c r="Y172" s="15"/>
      <c r="Z172" s="15"/>
    </row>
    <row r="173" spans="1:26" ht="15.75">
      <c r="A173" s="16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21" t="s">
        <v>22</v>
      </c>
      <c r="N173" s="24">
        <f>AVERAGE(N170:N172)</f>
        <v>3</v>
      </c>
      <c r="O173" s="16"/>
      <c r="P173" s="16"/>
      <c r="Q173" s="16"/>
      <c r="R173" s="16"/>
      <c r="S173" s="15"/>
      <c r="T173" s="15"/>
      <c r="U173" s="15"/>
      <c r="V173" s="15"/>
      <c r="W173" s="15"/>
      <c r="X173" s="15"/>
      <c r="Y173" s="15"/>
      <c r="Z173" s="15"/>
    </row>
    <row r="174" spans="1:26" ht="15.7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23"/>
      <c r="O174" s="16"/>
      <c r="P174" s="16"/>
      <c r="Q174" s="16"/>
      <c r="R174" s="16"/>
      <c r="S174" s="15"/>
      <c r="T174" s="15"/>
      <c r="U174" s="15"/>
      <c r="V174" s="15"/>
      <c r="W174" s="15"/>
      <c r="X174" s="15"/>
      <c r="Y174" s="15"/>
      <c r="Z174" s="15"/>
    </row>
    <row r="175" spans="1:26" ht="15.75" customHeight="1">
      <c r="A175" s="42" t="s">
        <v>53</v>
      </c>
      <c r="B175" s="42"/>
      <c r="C175" s="42"/>
      <c r="D175" s="42"/>
      <c r="E175" s="42"/>
      <c r="F175" s="42"/>
      <c r="G175" s="42"/>
      <c r="H175" s="42"/>
      <c r="I175" s="42"/>
      <c r="J175" s="42"/>
      <c r="K175" s="42"/>
      <c r="L175" s="42"/>
      <c r="M175" s="42"/>
      <c r="N175" s="42"/>
      <c r="O175" s="42"/>
      <c r="P175" s="42"/>
      <c r="Q175" s="42"/>
      <c r="R175" s="42"/>
      <c r="S175" s="15"/>
      <c r="T175" s="15"/>
      <c r="U175" s="15"/>
      <c r="V175" s="15"/>
      <c r="W175" s="15"/>
      <c r="X175" s="15"/>
      <c r="Y175" s="15"/>
      <c r="Z175" s="15"/>
    </row>
    <row r="176" spans="1:26" ht="15.75">
      <c r="A176" s="19" t="s">
        <v>3</v>
      </c>
      <c r="B176" s="16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9" t="s">
        <v>20</v>
      </c>
      <c r="N176" s="23">
        <v>2</v>
      </c>
      <c r="O176" s="16"/>
      <c r="P176" s="16"/>
      <c r="Q176" s="16"/>
      <c r="R176" s="16"/>
      <c r="S176" s="15"/>
      <c r="T176" s="15"/>
      <c r="U176" s="15"/>
      <c r="V176" s="15"/>
      <c r="W176" s="15"/>
      <c r="X176" s="15"/>
      <c r="Y176" s="15"/>
      <c r="Z176" s="15"/>
    </row>
    <row r="177" spans="1:26" ht="15.75">
      <c r="A177" s="20" t="s">
        <v>21</v>
      </c>
      <c r="B177" s="16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9" t="s">
        <v>20</v>
      </c>
      <c r="N177" s="23">
        <v>2</v>
      </c>
      <c r="O177" s="16"/>
      <c r="P177" s="16"/>
      <c r="Q177" s="16"/>
      <c r="R177" s="16"/>
      <c r="S177" s="15"/>
      <c r="T177" s="15"/>
      <c r="U177" s="15"/>
      <c r="V177" s="15"/>
      <c r="W177" s="15"/>
      <c r="X177" s="15"/>
      <c r="Y177" s="15"/>
      <c r="Z177" s="15"/>
    </row>
    <row r="178" spans="1:26" ht="15.75">
      <c r="A178" s="20" t="s">
        <v>5</v>
      </c>
      <c r="B178" s="16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9" t="s">
        <v>20</v>
      </c>
      <c r="N178" s="23">
        <v>1</v>
      </c>
      <c r="O178" s="16"/>
      <c r="P178" s="16"/>
      <c r="Q178" s="16"/>
      <c r="R178" s="16"/>
      <c r="S178" s="15"/>
      <c r="T178" s="15"/>
      <c r="U178" s="15"/>
      <c r="V178" s="15"/>
      <c r="W178" s="15"/>
      <c r="X178" s="15"/>
      <c r="Y178" s="15"/>
      <c r="Z178" s="15"/>
    </row>
    <row r="179" spans="1:26" ht="15.75">
      <c r="A179" s="16"/>
      <c r="B179" s="16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21" t="s">
        <v>22</v>
      </c>
      <c r="N179" s="24">
        <f>AVERAGE(N176:N178)</f>
        <v>1.6666666666666667</v>
      </c>
      <c r="O179" s="16"/>
      <c r="P179" s="16"/>
      <c r="Q179" s="16"/>
      <c r="R179" s="16"/>
      <c r="S179" s="15"/>
      <c r="T179" s="15"/>
      <c r="U179" s="15"/>
      <c r="V179" s="15"/>
      <c r="W179" s="15"/>
      <c r="X179" s="15"/>
      <c r="Y179" s="15"/>
      <c r="Z179" s="15"/>
    </row>
    <row r="180" spans="1:26" ht="15.75">
      <c r="A180" s="16"/>
      <c r="B180" s="16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9"/>
      <c r="N180" s="23"/>
      <c r="O180" s="16"/>
      <c r="P180" s="16"/>
      <c r="Q180" s="16"/>
      <c r="R180" s="16"/>
      <c r="S180" s="15"/>
      <c r="T180" s="15"/>
      <c r="U180" s="15"/>
      <c r="V180" s="15"/>
      <c r="W180" s="15"/>
      <c r="X180" s="15"/>
      <c r="Y180" s="15"/>
      <c r="Z180" s="15"/>
    </row>
    <row r="181" spans="1:26" ht="56.25">
      <c r="A181" s="44"/>
      <c r="B181" s="44"/>
      <c r="C181" s="44"/>
      <c r="D181" s="44"/>
      <c r="E181" s="44"/>
      <c r="F181" s="44"/>
      <c r="G181" s="44"/>
      <c r="H181" s="44"/>
      <c r="I181" s="16"/>
      <c r="J181" s="16"/>
      <c r="K181" s="16"/>
      <c r="L181" s="16"/>
      <c r="M181" s="34" t="s">
        <v>65</v>
      </c>
      <c r="N181" s="28">
        <f>AVERAGE(N161,N167,N173,N179)</f>
        <v>1.6666666666666667</v>
      </c>
      <c r="O181" s="16"/>
      <c r="P181" s="16"/>
      <c r="Q181" s="16"/>
      <c r="R181" s="16"/>
      <c r="S181" s="15"/>
      <c r="T181" s="15"/>
      <c r="U181" s="15"/>
      <c r="V181" s="15"/>
      <c r="W181" s="15"/>
      <c r="X181" s="15"/>
      <c r="Y181" s="15"/>
      <c r="Z181" s="15"/>
    </row>
    <row r="182" spans="1:26" ht="21" customHeight="1">
      <c r="A182" s="41" t="s">
        <v>54</v>
      </c>
      <c r="B182" s="41"/>
      <c r="C182" s="41"/>
      <c r="D182" s="41"/>
      <c r="E182" s="41"/>
      <c r="F182" s="41"/>
      <c r="G182" s="41"/>
      <c r="H182" s="41"/>
      <c r="I182" s="41"/>
      <c r="J182" s="41"/>
      <c r="K182" s="41"/>
      <c r="L182" s="41"/>
      <c r="M182" s="41"/>
      <c r="N182" s="41"/>
      <c r="O182" s="41"/>
      <c r="P182" s="41"/>
      <c r="Q182" s="41"/>
      <c r="R182" s="41"/>
      <c r="S182" s="15"/>
      <c r="T182" s="15"/>
      <c r="U182" s="15"/>
      <c r="V182" s="15"/>
      <c r="W182" s="15"/>
      <c r="X182" s="15"/>
      <c r="Y182" s="15"/>
      <c r="Z182" s="15"/>
    </row>
    <row r="183" spans="1:26" ht="15.75" customHeight="1">
      <c r="A183" s="42" t="s">
        <v>55</v>
      </c>
      <c r="B183" s="42"/>
      <c r="C183" s="42"/>
      <c r="D183" s="42"/>
      <c r="E183" s="42"/>
      <c r="F183" s="42"/>
      <c r="G183" s="42"/>
      <c r="H183" s="42"/>
      <c r="I183" s="42"/>
      <c r="J183" s="42"/>
      <c r="K183" s="42"/>
      <c r="L183" s="42"/>
      <c r="M183" s="42"/>
      <c r="N183" s="42"/>
      <c r="O183" s="42"/>
      <c r="P183" s="42"/>
      <c r="Q183" s="42"/>
      <c r="R183" s="42"/>
      <c r="S183" s="15"/>
      <c r="T183" s="15"/>
      <c r="U183" s="15"/>
      <c r="V183" s="15"/>
      <c r="W183" s="15"/>
      <c r="X183" s="15"/>
      <c r="Y183" s="15"/>
      <c r="Z183" s="15"/>
    </row>
    <row r="184" spans="1:26" ht="15.75">
      <c r="A184" s="19" t="s">
        <v>3</v>
      </c>
      <c r="B184" s="16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9" t="s">
        <v>20</v>
      </c>
      <c r="N184" s="23">
        <v>1</v>
      </c>
      <c r="O184" s="16"/>
      <c r="P184" s="16"/>
      <c r="Q184" s="16"/>
      <c r="R184" s="16"/>
      <c r="S184" s="15"/>
      <c r="T184" s="15"/>
      <c r="U184" s="15"/>
      <c r="V184" s="15"/>
      <c r="W184" s="15"/>
      <c r="X184" s="15"/>
      <c r="Y184" s="15"/>
      <c r="Z184" s="15"/>
    </row>
    <row r="185" spans="1:26" ht="15.75">
      <c r="A185" s="20" t="s">
        <v>21</v>
      </c>
      <c r="B185" s="16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9" t="s">
        <v>20</v>
      </c>
      <c r="N185" s="23">
        <v>1</v>
      </c>
      <c r="O185" s="16"/>
      <c r="P185" s="16"/>
      <c r="Q185" s="16"/>
      <c r="R185" s="16"/>
      <c r="S185" s="15"/>
      <c r="T185" s="15"/>
      <c r="U185" s="15"/>
      <c r="V185" s="15"/>
      <c r="W185" s="15"/>
      <c r="X185" s="15"/>
      <c r="Y185" s="15"/>
      <c r="Z185" s="15"/>
    </row>
    <row r="186" spans="1:26" ht="15.75">
      <c r="A186" s="20" t="s">
        <v>5</v>
      </c>
      <c r="B186" s="16"/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9" t="s">
        <v>20</v>
      </c>
      <c r="N186" s="23">
        <v>1</v>
      </c>
      <c r="O186" s="16"/>
      <c r="P186" s="16"/>
      <c r="Q186" s="16"/>
      <c r="R186" s="16"/>
      <c r="S186" s="15"/>
      <c r="T186" s="15"/>
      <c r="U186" s="15"/>
      <c r="V186" s="15"/>
      <c r="W186" s="15"/>
      <c r="X186" s="15"/>
      <c r="Y186" s="15"/>
      <c r="Z186" s="15"/>
    </row>
    <row r="187" spans="1:26" ht="15.75">
      <c r="A187" s="16"/>
      <c r="B187" s="16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21" t="s">
        <v>22</v>
      </c>
      <c r="N187" s="24">
        <f>AVERAGE(N184:N186)</f>
        <v>1</v>
      </c>
      <c r="O187" s="16"/>
      <c r="P187" s="16"/>
      <c r="Q187" s="16"/>
      <c r="R187" s="16"/>
      <c r="S187" s="15"/>
      <c r="T187" s="15"/>
      <c r="U187" s="15"/>
      <c r="V187" s="15"/>
      <c r="W187" s="15"/>
      <c r="X187" s="15"/>
      <c r="Y187" s="15"/>
      <c r="Z187" s="15"/>
    </row>
    <row r="188" spans="1:26" ht="15.75">
      <c r="A188" s="16"/>
      <c r="B188" s="16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30"/>
      <c r="O188" s="16"/>
      <c r="P188" s="16"/>
      <c r="Q188" s="16"/>
      <c r="R188" s="16"/>
      <c r="S188" s="15"/>
      <c r="T188" s="15"/>
      <c r="U188" s="15"/>
      <c r="V188" s="15"/>
      <c r="W188" s="15"/>
      <c r="X188" s="15"/>
      <c r="Y188" s="15"/>
      <c r="Z188" s="15"/>
    </row>
    <row r="189" spans="1:26" ht="15.75" customHeight="1">
      <c r="A189" s="42" t="s">
        <v>56</v>
      </c>
      <c r="B189" s="42"/>
      <c r="C189" s="42"/>
      <c r="D189" s="42"/>
      <c r="E189" s="42"/>
      <c r="F189" s="42"/>
      <c r="G189" s="42"/>
      <c r="H189" s="42"/>
      <c r="I189" s="42"/>
      <c r="J189" s="42"/>
      <c r="K189" s="42"/>
      <c r="L189" s="42"/>
      <c r="M189" s="42"/>
      <c r="N189" s="42"/>
      <c r="O189" s="42"/>
      <c r="P189" s="42"/>
      <c r="Q189" s="42"/>
      <c r="R189" s="42"/>
      <c r="S189" s="15"/>
      <c r="T189" s="15"/>
      <c r="U189" s="15"/>
      <c r="V189" s="15"/>
      <c r="W189" s="15"/>
      <c r="X189" s="15"/>
      <c r="Y189" s="15"/>
      <c r="Z189" s="15"/>
    </row>
    <row r="190" spans="1:26" ht="15.75">
      <c r="A190" s="19" t="s">
        <v>3</v>
      </c>
      <c r="B190" s="16"/>
      <c r="C190" s="16"/>
      <c r="D190" s="16"/>
      <c r="E190" s="16"/>
      <c r="F190" s="16"/>
      <c r="G190" s="16"/>
      <c r="H190" s="16"/>
      <c r="I190" s="16"/>
      <c r="J190" s="16"/>
      <c r="K190" s="16"/>
      <c r="L190" s="16"/>
      <c r="M190" s="19" t="s">
        <v>20</v>
      </c>
      <c r="N190" s="23">
        <v>1</v>
      </c>
      <c r="O190" s="16"/>
      <c r="P190" s="16"/>
      <c r="Q190" s="16"/>
      <c r="R190" s="16"/>
      <c r="S190" s="15"/>
      <c r="T190" s="15"/>
      <c r="U190" s="15"/>
      <c r="V190" s="15"/>
      <c r="W190" s="15"/>
      <c r="X190" s="15"/>
      <c r="Y190" s="15"/>
      <c r="Z190" s="15"/>
    </row>
    <row r="191" spans="1:26" ht="15.75">
      <c r="A191" s="20" t="s">
        <v>21</v>
      </c>
      <c r="B191" s="16"/>
      <c r="C191" s="16"/>
      <c r="D191" s="16"/>
      <c r="E191" s="16"/>
      <c r="F191" s="16"/>
      <c r="G191" s="16"/>
      <c r="H191" s="16"/>
      <c r="I191" s="16"/>
      <c r="J191" s="16"/>
      <c r="K191" s="16"/>
      <c r="L191" s="16"/>
      <c r="M191" s="19" t="s">
        <v>20</v>
      </c>
      <c r="N191" s="23">
        <v>1</v>
      </c>
      <c r="O191" s="16"/>
      <c r="P191" s="16"/>
      <c r="Q191" s="16"/>
      <c r="R191" s="16"/>
      <c r="S191" s="15"/>
      <c r="T191" s="15"/>
      <c r="U191" s="15"/>
      <c r="V191" s="15"/>
      <c r="W191" s="15"/>
      <c r="X191" s="15"/>
      <c r="Y191" s="15"/>
      <c r="Z191" s="15"/>
    </row>
    <row r="192" spans="1:26" ht="15.75">
      <c r="A192" s="20" t="s">
        <v>5</v>
      </c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9" t="s">
        <v>20</v>
      </c>
      <c r="N192" s="23">
        <v>1</v>
      </c>
      <c r="O192" s="16"/>
      <c r="P192" s="16"/>
      <c r="Q192" s="16"/>
      <c r="R192" s="16"/>
      <c r="S192" s="15"/>
      <c r="T192" s="15"/>
      <c r="U192" s="15"/>
      <c r="V192" s="15"/>
      <c r="W192" s="15"/>
      <c r="X192" s="15"/>
      <c r="Y192" s="15"/>
      <c r="Z192" s="15"/>
    </row>
    <row r="193" spans="1:26" ht="15.75">
      <c r="A193" s="16"/>
      <c r="B193" s="16"/>
      <c r="C193" s="16"/>
      <c r="D193" s="16"/>
      <c r="E193" s="16"/>
      <c r="F193" s="16"/>
      <c r="G193" s="16"/>
      <c r="H193" s="16"/>
      <c r="I193" s="16"/>
      <c r="J193" s="16"/>
      <c r="K193" s="16"/>
      <c r="L193" s="16"/>
      <c r="M193" s="21" t="s">
        <v>22</v>
      </c>
      <c r="N193" s="24">
        <f>AVERAGE(N190:N192)</f>
        <v>1</v>
      </c>
      <c r="O193" s="16"/>
      <c r="P193" s="16"/>
      <c r="Q193" s="16"/>
      <c r="R193" s="16"/>
      <c r="S193" s="15"/>
      <c r="T193" s="15"/>
      <c r="U193" s="15"/>
      <c r="V193" s="15"/>
      <c r="W193" s="15"/>
      <c r="X193" s="15"/>
      <c r="Y193" s="15"/>
      <c r="Z193" s="15"/>
    </row>
    <row r="194" spans="1:26" ht="15.75">
      <c r="A194" s="16"/>
      <c r="B194" s="16"/>
      <c r="C194" s="16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30"/>
      <c r="O194" s="16"/>
      <c r="P194" s="16"/>
      <c r="Q194" s="16"/>
      <c r="R194" s="16"/>
      <c r="S194" s="15"/>
      <c r="T194" s="15"/>
      <c r="U194" s="15"/>
      <c r="V194" s="15"/>
      <c r="W194" s="15"/>
      <c r="X194" s="15"/>
      <c r="Y194" s="15"/>
      <c r="Z194" s="15"/>
    </row>
    <row r="195" spans="1:26" ht="56.25">
      <c r="A195" s="19"/>
      <c r="B195" s="19"/>
      <c r="C195" s="19"/>
      <c r="D195" s="19"/>
      <c r="E195" s="19"/>
      <c r="F195" s="19"/>
      <c r="G195" s="19"/>
      <c r="H195" s="19"/>
      <c r="I195" s="16"/>
      <c r="J195" s="16"/>
      <c r="K195" s="16"/>
      <c r="L195" s="16"/>
      <c r="M195" s="34" t="s">
        <v>66</v>
      </c>
      <c r="N195" s="28">
        <f>AVERAGE(N187,N193)</f>
        <v>1</v>
      </c>
      <c r="O195" s="16"/>
      <c r="P195" s="16"/>
      <c r="Q195" s="16"/>
      <c r="R195" s="16"/>
      <c r="S195" s="15"/>
      <c r="T195" s="15"/>
      <c r="U195" s="15"/>
      <c r="V195" s="15"/>
      <c r="W195" s="15"/>
      <c r="X195" s="15"/>
      <c r="Y195" s="15"/>
      <c r="Z195" s="15"/>
    </row>
    <row r="196" spans="1:26" ht="21">
      <c r="A196" s="16"/>
      <c r="B196" s="16"/>
      <c r="C196" s="16"/>
      <c r="D196" s="16"/>
      <c r="E196" s="16"/>
      <c r="F196" s="16"/>
      <c r="G196" s="16"/>
      <c r="H196" s="16"/>
      <c r="I196" s="16"/>
      <c r="J196" s="16"/>
      <c r="K196" s="16"/>
      <c r="L196" s="16"/>
      <c r="M196" s="36" t="s">
        <v>57</v>
      </c>
      <c r="N196" s="37">
        <f>AVERAGEIFS(N9:N193,M9:M193,"Note (0 à 3):")</f>
        <v>1.4216867469879517</v>
      </c>
      <c r="O196" s="16"/>
      <c r="P196" s="16"/>
      <c r="Q196" s="16"/>
      <c r="R196" s="16"/>
      <c r="S196" s="15"/>
      <c r="T196" s="15"/>
      <c r="U196" s="15"/>
      <c r="V196" s="15"/>
      <c r="W196" s="15"/>
      <c r="X196" s="15"/>
      <c r="Y196" s="15"/>
      <c r="Z196" s="15"/>
    </row>
    <row r="197" spans="1:26" ht="15.7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31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</row>
    <row r="198" spans="1:26" ht="15.7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31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</row>
    <row r="199" spans="1:26" ht="15.7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31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</row>
    <row r="200" spans="1:26" ht="15.7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31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</row>
    <row r="201" spans="1:26" ht="15.75">
      <c r="A201" s="43"/>
      <c r="B201" s="43"/>
      <c r="C201" s="43"/>
      <c r="D201" s="43"/>
      <c r="E201" s="43"/>
      <c r="F201" s="43"/>
      <c r="G201" s="43"/>
      <c r="H201" s="43"/>
      <c r="I201" s="15"/>
      <c r="J201" s="15"/>
      <c r="K201" s="15"/>
      <c r="L201" s="15"/>
      <c r="M201" s="15"/>
      <c r="N201" s="31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</row>
    <row r="202" spans="1:26" ht="15.7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31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</row>
    <row r="203" spans="1:26" ht="15.7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31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</row>
    <row r="204" spans="1:26" ht="15.7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31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</row>
    <row r="205" spans="1:26" ht="15.7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31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</row>
    <row r="206" spans="1:26" ht="15.7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31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</row>
    <row r="207" spans="1:26" ht="15.7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31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</row>
    <row r="208" spans="1:26" ht="15.7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31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</row>
    <row r="209" spans="1:26" ht="15.7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31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</row>
    <row r="210" spans="1:26" ht="15.7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31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</row>
    <row r="211" spans="1:26" ht="15.7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31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</row>
    <row r="212" spans="1:26" ht="15.7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31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</row>
    <row r="213" spans="1:26" ht="15.7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31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</row>
    <row r="214" spans="1:26" ht="15.7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31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</row>
    <row r="215" spans="1:26" ht="15.7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31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</row>
    <row r="216" spans="1:26" ht="15.7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31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</row>
    <row r="217" spans="1:26" ht="15.7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31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</row>
    <row r="218" spans="1:26" ht="15.7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31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</row>
    <row r="219" spans="1:26" ht="15.7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31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</row>
    <row r="220" spans="1:26" ht="15.7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31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</row>
    <row r="221" spans="1:26" ht="15.7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31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</row>
    <row r="222" spans="1:26" ht="15.7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31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</row>
    <row r="223" spans="1:26" ht="15.7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31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</row>
    <row r="224" spans="1:26" ht="15.7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31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</row>
    <row r="225" spans="1:26" ht="15.7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31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</row>
    <row r="226" spans="1:26" ht="15.7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31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</row>
    <row r="227" spans="1:26" ht="15.7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31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</row>
    <row r="228" spans="1:26" ht="15.7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31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</row>
    <row r="229" spans="1:26" ht="15.7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31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</row>
    <row r="230" spans="1:26" ht="15.7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31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</row>
    <row r="231" spans="1:26" ht="15.7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31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</row>
    <row r="232" spans="1:26" ht="15.7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31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</row>
    <row r="233" spans="1:26" ht="15.7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31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</row>
    <row r="234" spans="1:26" ht="15.7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31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</row>
    <row r="235" spans="1:26" ht="15.7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31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</row>
    <row r="236" spans="1:26" ht="15.7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31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</row>
    <row r="237" spans="1:26" ht="15.7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31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</row>
    <row r="238" spans="1:26" ht="15.7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31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</row>
    <row r="239" spans="1:26" ht="15.7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31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</row>
    <row r="240" spans="1:26" ht="15.7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31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</row>
    <row r="241" spans="1:26" ht="15.7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31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</row>
    <row r="242" spans="1:26" ht="15.7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31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</row>
    <row r="243" spans="1:26" ht="15.7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31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</row>
    <row r="244" spans="1:26" ht="15.7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31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</row>
    <row r="245" spans="1:26" ht="15.7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31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</row>
    <row r="246" spans="1:26" ht="15.7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31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</row>
    <row r="247" spans="1:26" ht="15.7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31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</row>
    <row r="248" spans="1:26" ht="15.7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31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</row>
    <row r="249" spans="1:26" ht="15.7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31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</row>
    <row r="250" spans="1:26" ht="15.7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31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</row>
    <row r="251" spans="1:26" ht="15.7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31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</row>
    <row r="252" spans="1:26" ht="15.7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31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</row>
    <row r="253" spans="1:26" ht="15.7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31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</row>
    <row r="254" spans="1:26" ht="15.7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31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</row>
    <row r="255" spans="1:26" ht="15.7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31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</row>
    <row r="256" spans="1:26" ht="15.7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31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</row>
    <row r="257" spans="1:26" ht="15.7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31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</row>
    <row r="258" spans="1:26" ht="15.7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31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</row>
    <row r="259" spans="1:26" ht="15.7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31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</row>
    <row r="260" spans="1:26" ht="15.7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31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</row>
    <row r="261" spans="1:26" ht="15.7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31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</row>
    <row r="262" spans="1:26" ht="15.7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31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</row>
    <row r="263" spans="1:26" ht="15.7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31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</row>
    <row r="264" spans="1:26" ht="15.7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31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</row>
    <row r="265" spans="1:26" ht="15.7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31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</row>
    <row r="266" spans="1:26" ht="15.7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31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</row>
    <row r="267" spans="1:26" ht="15.7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31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</row>
    <row r="268" spans="1:26" ht="15.7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31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</row>
    <row r="269" spans="1:26" ht="15.7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31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</row>
    <row r="270" spans="1:26" ht="15.7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31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</row>
    <row r="271" spans="1:26" ht="15.7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31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</row>
    <row r="272" spans="1:26" ht="15.7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31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</row>
    <row r="273" spans="1:26" ht="15.7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31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</row>
    <row r="274" spans="1:26" ht="15.7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31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</row>
    <row r="275" spans="1:26" ht="15.7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31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</row>
    <row r="276" spans="1:26" ht="15.7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31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</row>
    <row r="277" spans="1:26" ht="15.7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31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</row>
    <row r="278" spans="1:26" ht="15.7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31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</row>
    <row r="279" spans="1:26" ht="15.7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31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</row>
    <row r="280" spans="1:26" ht="15.7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31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</row>
    <row r="281" spans="1:26" ht="15.7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31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</row>
    <row r="282" spans="1:26" ht="15.7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31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</row>
    <row r="283" spans="1:26" ht="15.7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31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</row>
    <row r="284" spans="1:26" ht="15.7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31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</row>
    <row r="285" spans="1:26" ht="15.7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31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</row>
    <row r="286" spans="1:26" ht="15.7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31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</row>
    <row r="287" spans="1:26" ht="15.7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31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</row>
    <row r="288" spans="1:26" ht="15.7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31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</row>
    <row r="289" spans="1:26" ht="15.7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31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</row>
    <row r="290" spans="1:26" ht="15.7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31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</row>
    <row r="291" spans="1:26" ht="15.7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31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</row>
    <row r="292" spans="1:26" ht="15.7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31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</row>
    <row r="293" spans="1:26" ht="15.7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31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</row>
    <row r="294" spans="1:26" ht="15.7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31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</row>
    <row r="295" spans="1:26" ht="15.7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31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</row>
    <row r="296" spans="1:26" ht="15.7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31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</row>
    <row r="297" spans="1:26" ht="15.7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31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</row>
    <row r="298" spans="1:26" ht="15.7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31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</row>
    <row r="299" spans="1:26" ht="15.7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31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</row>
    <row r="300" spans="1:26" ht="15.7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31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</row>
    <row r="301" spans="1:26" ht="15.7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31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</row>
    <row r="302" spans="1:26" ht="15.7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31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</row>
    <row r="303" spans="1:26" ht="15.7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31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</row>
    <row r="304" spans="1:26" ht="15.7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31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</row>
    <row r="305" spans="1:26" ht="15.7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31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</row>
    <row r="306" spans="1:26" ht="15.7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31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</row>
    <row r="307" spans="1:26" ht="15.7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31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</row>
    <row r="308" spans="1:26" ht="15.7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31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</row>
    <row r="309" spans="1:26" ht="15.7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31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</row>
    <row r="310" spans="1:26" ht="15.7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31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</row>
    <row r="311" spans="1:26" ht="15.7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31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</row>
    <row r="312" spans="1:26" ht="15.7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31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</row>
    <row r="313" spans="1:26" ht="15.7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31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</row>
    <row r="314" spans="1:26" ht="15.7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31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</row>
    <row r="315" spans="1:26" ht="15.7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31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</row>
    <row r="316" spans="1:26" ht="15.7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31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</row>
    <row r="317" spans="1:26" ht="15.7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31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</row>
    <row r="318" spans="1:26" ht="15.7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31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</row>
    <row r="319" spans="1:26" ht="15.7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31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</row>
    <row r="320" spans="1:26" ht="15.7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31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</row>
    <row r="321" spans="1:26" ht="15.7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31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</row>
    <row r="322" spans="1:26" ht="15.7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31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</row>
    <row r="323" spans="1:26" ht="15.7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31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</row>
    <row r="324" spans="1:26" ht="15.7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31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</row>
    <row r="325" spans="1:26" ht="15.7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31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</row>
    <row r="326" spans="1:26" ht="15.7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31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</row>
    <row r="327" spans="1:26" ht="15.7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31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</row>
    <row r="328" spans="1:26" ht="15.7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31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</row>
    <row r="329" spans="1:26" ht="15.7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31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</row>
    <row r="330" spans="1:26" ht="15.7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31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</row>
    <row r="331" spans="1:26" ht="15.7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31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</row>
    <row r="332" spans="1:26" ht="15.7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31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</row>
    <row r="333" spans="1:26" ht="15.7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31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</row>
    <row r="334" spans="1:26" ht="15.7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31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</row>
    <row r="335" spans="1:26" ht="15.7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31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</row>
    <row r="336" spans="1:26" ht="15.7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31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</row>
    <row r="337" spans="1:26" ht="15.7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31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</row>
    <row r="338" spans="1:26" ht="15.7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31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</row>
    <row r="339" spans="1:26" ht="15.7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31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</row>
    <row r="340" spans="1:26" ht="15.7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31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</row>
    <row r="341" spans="1:26" ht="15.7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31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</row>
    <row r="342" spans="1:26" ht="15.7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31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</row>
    <row r="343" spans="1:26" ht="15.7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31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</row>
    <row r="344" spans="1:26" ht="15.7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31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</row>
    <row r="345" spans="1:26" ht="15.7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31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</row>
    <row r="346" spans="1:26" ht="15.7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31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</row>
    <row r="347" spans="1:26" ht="15.7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31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</row>
    <row r="348" spans="1:26" ht="15.7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31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</row>
    <row r="349" spans="1:26" ht="15.7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31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</row>
    <row r="350" spans="1:26" ht="15.7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31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</row>
    <row r="351" spans="1:26" ht="15.7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31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</row>
    <row r="352" spans="1:26" ht="15.7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31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</row>
    <row r="353" spans="1:26" ht="15.7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31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</row>
    <row r="354" spans="1:26" ht="15.7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31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</row>
    <row r="355" spans="1:26" ht="15.7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31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</row>
    <row r="356" spans="1:26" ht="15.7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31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</row>
    <row r="357" spans="1:26" ht="15.7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31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</row>
    <row r="358" spans="1:26" ht="15.7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31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</row>
    <row r="359" spans="1:26" ht="15.7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31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</row>
    <row r="360" spans="1:26" ht="15.7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31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</row>
    <row r="361" spans="1:26" ht="15.75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31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</row>
    <row r="362" spans="1:26" ht="15.75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31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</row>
    <row r="363" spans="1:26" ht="15.75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31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</row>
    <row r="364" spans="1:26" ht="15.75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31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</row>
    <row r="365" spans="1:26" ht="15.75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31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</row>
    <row r="366" spans="1:26" ht="15.75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31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</row>
    <row r="367" spans="1:26" ht="15.75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31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</row>
    <row r="368" spans="1:26" ht="15.75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31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</row>
    <row r="369" spans="1:26" ht="15.75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31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</row>
    <row r="370" spans="1:26" ht="15.75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31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</row>
    <row r="371" spans="1:26" ht="15.75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31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</row>
    <row r="372" spans="1:26" ht="15.75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31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</row>
    <row r="373" spans="1:26" ht="15.75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31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</row>
    <row r="374" spans="1:26" ht="15.75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31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</row>
    <row r="375" spans="1:26" ht="15.75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31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</row>
    <row r="376" spans="1:26" ht="15.75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31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</row>
    <row r="377" spans="1:26" ht="15.75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31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</row>
    <row r="378" spans="1:26" ht="15.75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31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</row>
    <row r="379" spans="1:26" ht="15.75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31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</row>
    <row r="380" spans="1:26" ht="15.75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5"/>
      <c r="L380" s="15"/>
      <c r="M380" s="15"/>
      <c r="N380" s="31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</row>
    <row r="381" spans="1:26" ht="15.75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31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</row>
    <row r="382" spans="1:26" ht="15.75">
      <c r="A382" s="15"/>
      <c r="B382" s="15"/>
      <c r="C382" s="15"/>
      <c r="D382" s="15"/>
      <c r="E382" s="15"/>
      <c r="F382" s="15"/>
      <c r="G382" s="15"/>
      <c r="H382" s="15"/>
      <c r="I382" s="15"/>
      <c r="J382" s="15"/>
      <c r="K382" s="15"/>
      <c r="L382" s="15"/>
      <c r="M382" s="15"/>
      <c r="N382" s="31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</row>
    <row r="383" spans="1:26" ht="15.75">
      <c r="A383" s="15"/>
      <c r="B383" s="15"/>
      <c r="C383" s="15"/>
      <c r="D383" s="15"/>
      <c r="E383" s="15"/>
      <c r="F383" s="15"/>
      <c r="G383" s="15"/>
      <c r="H383" s="15"/>
      <c r="I383" s="15"/>
      <c r="J383" s="15"/>
      <c r="K383" s="15"/>
      <c r="L383" s="15"/>
      <c r="M383" s="15"/>
      <c r="N383" s="31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</row>
    <row r="384" spans="1:26" ht="15.75">
      <c r="A384" s="15"/>
      <c r="B384" s="15"/>
      <c r="C384" s="15"/>
      <c r="D384" s="15"/>
      <c r="E384" s="15"/>
      <c r="F384" s="15"/>
      <c r="G384" s="15"/>
      <c r="H384" s="15"/>
      <c r="I384" s="15"/>
      <c r="J384" s="15"/>
      <c r="K384" s="15"/>
      <c r="L384" s="15"/>
      <c r="M384" s="15"/>
      <c r="N384" s="31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</row>
    <row r="385" spans="1:26" ht="15.75">
      <c r="A385" s="15"/>
      <c r="B385" s="15"/>
      <c r="C385" s="15"/>
      <c r="D385" s="15"/>
      <c r="E385" s="15"/>
      <c r="F385" s="15"/>
      <c r="G385" s="15"/>
      <c r="H385" s="15"/>
      <c r="I385" s="15"/>
      <c r="J385" s="15"/>
      <c r="K385" s="15"/>
      <c r="L385" s="15"/>
      <c r="M385" s="15"/>
      <c r="N385" s="31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</row>
    <row r="386" spans="1:26" ht="15.75">
      <c r="A386" s="15"/>
      <c r="B386" s="15"/>
      <c r="C386" s="15"/>
      <c r="D386" s="15"/>
      <c r="E386" s="15"/>
      <c r="F386" s="15"/>
      <c r="G386" s="15"/>
      <c r="H386" s="15"/>
      <c r="I386" s="15"/>
      <c r="J386" s="15"/>
      <c r="K386" s="15"/>
      <c r="L386" s="15"/>
      <c r="M386" s="15"/>
      <c r="N386" s="31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</row>
    <row r="387" spans="1:26" ht="15.75">
      <c r="A387" s="15"/>
      <c r="B387" s="15"/>
      <c r="C387" s="15"/>
      <c r="D387" s="15"/>
      <c r="E387" s="15"/>
      <c r="F387" s="15"/>
      <c r="G387" s="15"/>
      <c r="H387" s="15"/>
      <c r="I387" s="15"/>
      <c r="J387" s="15"/>
      <c r="K387" s="15"/>
      <c r="L387" s="15"/>
      <c r="M387" s="15"/>
      <c r="N387" s="31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</row>
    <row r="388" spans="1:26" ht="15.75">
      <c r="A388" s="15"/>
      <c r="B388" s="15"/>
      <c r="C388" s="15"/>
      <c r="D388" s="15"/>
      <c r="E388" s="15"/>
      <c r="F388" s="15"/>
      <c r="G388" s="15"/>
      <c r="H388" s="15"/>
      <c r="I388" s="15"/>
      <c r="J388" s="15"/>
      <c r="K388" s="15"/>
      <c r="L388" s="15"/>
      <c r="M388" s="15"/>
      <c r="N388" s="31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</row>
    <row r="389" spans="1:26" ht="15.75">
      <c r="A389" s="15"/>
      <c r="B389" s="15"/>
      <c r="C389" s="15"/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31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</row>
    <row r="390" spans="1:26" ht="15.75">
      <c r="A390" s="15"/>
      <c r="B390" s="15"/>
      <c r="C390" s="15"/>
      <c r="D390" s="15"/>
      <c r="E390" s="15"/>
      <c r="F390" s="15"/>
      <c r="G390" s="15"/>
      <c r="H390" s="15"/>
      <c r="I390" s="15"/>
      <c r="J390" s="15"/>
      <c r="K390" s="15"/>
      <c r="L390" s="15"/>
      <c r="M390" s="15"/>
      <c r="N390" s="31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</row>
    <row r="391" spans="1:26" ht="15.75">
      <c r="A391" s="15"/>
      <c r="B391" s="15"/>
      <c r="C391" s="15"/>
      <c r="D391" s="15"/>
      <c r="E391" s="15"/>
      <c r="F391" s="15"/>
      <c r="G391" s="15"/>
      <c r="H391" s="15"/>
      <c r="I391" s="15"/>
      <c r="J391" s="15"/>
      <c r="K391" s="15"/>
      <c r="L391" s="15"/>
      <c r="M391" s="15"/>
      <c r="N391" s="31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</row>
    <row r="392" spans="1:26" ht="15.75">
      <c r="A392" s="15"/>
      <c r="B392" s="15"/>
      <c r="C392" s="15"/>
      <c r="D392" s="15"/>
      <c r="E392" s="15"/>
      <c r="F392" s="15"/>
      <c r="G392" s="15"/>
      <c r="H392" s="15"/>
      <c r="I392" s="15"/>
      <c r="J392" s="15"/>
      <c r="K392" s="15"/>
      <c r="L392" s="15"/>
      <c r="M392" s="15"/>
      <c r="N392" s="31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</row>
    <row r="393" spans="1:26" ht="15.75">
      <c r="A393" s="15"/>
      <c r="B393" s="15"/>
      <c r="C393" s="15"/>
      <c r="D393" s="15"/>
      <c r="E393" s="15"/>
      <c r="F393" s="15"/>
      <c r="G393" s="15"/>
      <c r="H393" s="15"/>
      <c r="I393" s="15"/>
      <c r="J393" s="15"/>
      <c r="K393" s="15"/>
      <c r="L393" s="15"/>
      <c r="M393" s="15"/>
      <c r="N393" s="31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</row>
    <row r="394" spans="1:26" ht="15.75">
      <c r="A394" s="15"/>
      <c r="B394" s="15"/>
      <c r="C394" s="15"/>
      <c r="D394" s="15"/>
      <c r="E394" s="15"/>
      <c r="F394" s="15"/>
      <c r="G394" s="15"/>
      <c r="H394" s="15"/>
      <c r="I394" s="15"/>
      <c r="J394" s="15"/>
      <c r="K394" s="15"/>
      <c r="L394" s="15"/>
      <c r="M394" s="15"/>
      <c r="N394" s="31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</row>
    <row r="395" spans="1:26" ht="15.75">
      <c r="A395" s="15"/>
      <c r="B395" s="15"/>
      <c r="C395" s="15"/>
      <c r="D395" s="15"/>
      <c r="E395" s="15"/>
      <c r="F395" s="15"/>
      <c r="G395" s="15"/>
      <c r="H395" s="15"/>
      <c r="I395" s="15"/>
      <c r="J395" s="15"/>
      <c r="K395" s="15"/>
      <c r="L395" s="15"/>
      <c r="M395" s="15"/>
      <c r="N395" s="31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</row>
    <row r="396" spans="1:26" ht="15.75">
      <c r="A396" s="15"/>
      <c r="B396" s="15"/>
      <c r="C396" s="15"/>
      <c r="D396" s="15"/>
      <c r="E396" s="15"/>
      <c r="F396" s="15"/>
      <c r="G396" s="15"/>
      <c r="H396" s="15"/>
      <c r="I396" s="15"/>
      <c r="J396" s="15"/>
      <c r="K396" s="15"/>
      <c r="L396" s="15"/>
      <c r="M396" s="15"/>
      <c r="N396" s="31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</row>
    <row r="397" spans="1:26" ht="15.75">
      <c r="A397" s="15"/>
      <c r="B397" s="15"/>
      <c r="C397" s="15"/>
      <c r="D397" s="15"/>
      <c r="E397" s="15"/>
      <c r="F397" s="15"/>
      <c r="G397" s="15"/>
      <c r="H397" s="15"/>
      <c r="I397" s="15"/>
      <c r="J397" s="15"/>
      <c r="K397" s="15"/>
      <c r="L397" s="15"/>
      <c r="M397" s="15"/>
      <c r="N397" s="31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</row>
    <row r="398" spans="1:26" ht="15.75">
      <c r="A398" s="15"/>
      <c r="B398" s="15"/>
      <c r="C398" s="15"/>
      <c r="D398" s="15"/>
      <c r="E398" s="15"/>
      <c r="F398" s="15"/>
      <c r="G398" s="15"/>
      <c r="H398" s="15"/>
      <c r="I398" s="15"/>
      <c r="J398" s="15"/>
      <c r="K398" s="15"/>
      <c r="L398" s="15"/>
      <c r="M398" s="15"/>
      <c r="N398" s="31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</row>
    <row r="399" spans="1:26" ht="15.75">
      <c r="A399" s="15"/>
      <c r="B399" s="15"/>
      <c r="C399" s="15"/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N399" s="31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</row>
    <row r="400" spans="1:26" ht="15.75">
      <c r="A400" s="15"/>
      <c r="B400" s="15"/>
      <c r="C400" s="15"/>
      <c r="D400" s="15"/>
      <c r="E400" s="15"/>
      <c r="F400" s="15"/>
      <c r="G400" s="15"/>
      <c r="H400" s="15"/>
      <c r="I400" s="15"/>
      <c r="J400" s="15"/>
      <c r="K400" s="15"/>
      <c r="L400" s="15"/>
      <c r="M400" s="15"/>
      <c r="N400" s="31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</row>
    <row r="401" spans="1:26" ht="15.75">
      <c r="A401" s="15"/>
      <c r="B401" s="15"/>
      <c r="C401" s="15"/>
      <c r="D401" s="15"/>
      <c r="E401" s="15"/>
      <c r="F401" s="15"/>
      <c r="G401" s="15"/>
      <c r="H401" s="15"/>
      <c r="I401" s="15"/>
      <c r="J401" s="15"/>
      <c r="K401" s="15"/>
      <c r="L401" s="15"/>
      <c r="M401" s="15"/>
      <c r="N401" s="31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</row>
    <row r="402" spans="1:26" ht="15.75">
      <c r="A402" s="15"/>
      <c r="B402" s="15"/>
      <c r="C402" s="15"/>
      <c r="D402" s="15"/>
      <c r="E402" s="15"/>
      <c r="F402" s="15"/>
      <c r="G402" s="15"/>
      <c r="H402" s="15"/>
      <c r="I402" s="15"/>
      <c r="J402" s="15"/>
      <c r="K402" s="15"/>
      <c r="L402" s="15"/>
      <c r="M402" s="15"/>
      <c r="N402" s="31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</row>
    <row r="403" spans="1:26" ht="15.75">
      <c r="A403" s="15"/>
      <c r="B403" s="15"/>
      <c r="C403" s="15"/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31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</row>
    <row r="404" spans="1:26" ht="15.75">
      <c r="A404" s="15"/>
      <c r="B404" s="15"/>
      <c r="C404" s="15"/>
      <c r="D404" s="15"/>
      <c r="E404" s="15"/>
      <c r="F404" s="15"/>
      <c r="G404" s="15"/>
      <c r="H404" s="15"/>
      <c r="I404" s="15"/>
      <c r="J404" s="15"/>
      <c r="K404" s="15"/>
      <c r="L404" s="15"/>
      <c r="M404" s="15"/>
      <c r="N404" s="31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</row>
    <row r="405" spans="1:26" ht="15.75">
      <c r="A405" s="15"/>
      <c r="B405" s="15"/>
      <c r="C405" s="15"/>
      <c r="D405" s="15"/>
      <c r="E405" s="15"/>
      <c r="F405" s="15"/>
      <c r="G405" s="15"/>
      <c r="H405" s="15"/>
      <c r="I405" s="15"/>
      <c r="J405" s="15"/>
      <c r="K405" s="15"/>
      <c r="L405" s="15"/>
      <c r="M405" s="15"/>
      <c r="N405" s="31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</row>
    <row r="406" spans="1:26" ht="15.75">
      <c r="A406" s="15"/>
      <c r="B406" s="15"/>
      <c r="C406" s="15"/>
      <c r="D406" s="15"/>
      <c r="E406" s="15"/>
      <c r="F406" s="15"/>
      <c r="G406" s="15"/>
      <c r="H406" s="15"/>
      <c r="I406" s="15"/>
      <c r="J406" s="15"/>
      <c r="K406" s="15"/>
      <c r="L406" s="15"/>
      <c r="M406" s="15"/>
      <c r="N406" s="31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</row>
    <row r="407" spans="1:26" ht="15.75">
      <c r="A407" s="15"/>
      <c r="B407" s="15"/>
      <c r="C407" s="15"/>
      <c r="D407" s="15"/>
      <c r="E407" s="15"/>
      <c r="F407" s="15"/>
      <c r="G407" s="15"/>
      <c r="H407" s="15"/>
      <c r="I407" s="15"/>
      <c r="J407" s="15"/>
      <c r="K407" s="15"/>
      <c r="L407" s="15"/>
      <c r="M407" s="15"/>
      <c r="N407" s="31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</row>
    <row r="408" spans="1:26" ht="15.75">
      <c r="A408" s="15"/>
      <c r="B408" s="15"/>
      <c r="C408" s="15"/>
      <c r="D408" s="15"/>
      <c r="E408" s="15"/>
      <c r="F408" s="15"/>
      <c r="G408" s="15"/>
      <c r="H408" s="15"/>
      <c r="I408" s="15"/>
      <c r="J408" s="15"/>
      <c r="K408" s="15"/>
      <c r="L408" s="15"/>
      <c r="M408" s="15"/>
      <c r="N408" s="31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</row>
    <row r="409" spans="1:26" ht="15.75">
      <c r="A409" s="15"/>
      <c r="B409" s="15"/>
      <c r="C409" s="15"/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31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</row>
    <row r="410" spans="1:26" ht="15.75">
      <c r="A410" s="15"/>
      <c r="B410" s="15"/>
      <c r="C410" s="15"/>
      <c r="D410" s="15"/>
      <c r="E410" s="15"/>
      <c r="F410" s="15"/>
      <c r="G410" s="15"/>
      <c r="H410" s="15"/>
      <c r="I410" s="15"/>
      <c r="J410" s="15"/>
      <c r="K410" s="15"/>
      <c r="L410" s="15"/>
      <c r="M410" s="15"/>
      <c r="N410" s="31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</row>
    <row r="411" spans="1:26" ht="15.75">
      <c r="A411" s="15"/>
      <c r="B411" s="15"/>
      <c r="C411" s="15"/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31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</row>
    <row r="412" spans="1:26" ht="15.75">
      <c r="A412" s="15"/>
      <c r="B412" s="15"/>
      <c r="C412" s="15"/>
      <c r="D412" s="15"/>
      <c r="E412" s="15"/>
      <c r="F412" s="15"/>
      <c r="G412" s="15"/>
      <c r="H412" s="15"/>
      <c r="I412" s="15"/>
      <c r="J412" s="15"/>
      <c r="K412" s="15"/>
      <c r="L412" s="15"/>
      <c r="M412" s="15"/>
      <c r="N412" s="31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</row>
    <row r="413" spans="1:26" ht="15.75">
      <c r="A413" s="15"/>
      <c r="B413" s="15"/>
      <c r="C413" s="15"/>
      <c r="D413" s="15"/>
      <c r="E413" s="15"/>
      <c r="F413" s="15"/>
      <c r="G413" s="15"/>
      <c r="H413" s="15"/>
      <c r="I413" s="15"/>
      <c r="J413" s="15"/>
      <c r="K413" s="15"/>
      <c r="L413" s="15"/>
      <c r="M413" s="15"/>
      <c r="N413" s="31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</row>
    <row r="414" spans="1:26" ht="15.75">
      <c r="A414" s="15"/>
      <c r="B414" s="15"/>
      <c r="C414" s="15"/>
      <c r="D414" s="15"/>
      <c r="E414" s="15"/>
      <c r="F414" s="15"/>
      <c r="G414" s="15"/>
      <c r="H414" s="15"/>
      <c r="I414" s="15"/>
      <c r="J414" s="15"/>
      <c r="K414" s="15"/>
      <c r="L414" s="15"/>
      <c r="M414" s="15"/>
      <c r="N414" s="31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</row>
    <row r="415" spans="1:26" ht="15.75">
      <c r="A415" s="15"/>
      <c r="B415" s="15"/>
      <c r="C415" s="15"/>
      <c r="D415" s="15"/>
      <c r="E415" s="15"/>
      <c r="F415" s="15"/>
      <c r="G415" s="15"/>
      <c r="H415" s="15"/>
      <c r="I415" s="15"/>
      <c r="J415" s="15"/>
      <c r="K415" s="15"/>
      <c r="L415" s="15"/>
      <c r="M415" s="15"/>
      <c r="N415" s="31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</row>
    <row r="416" spans="1:26" ht="15.75">
      <c r="A416" s="15"/>
      <c r="B416" s="15"/>
      <c r="C416" s="15"/>
      <c r="D416" s="15"/>
      <c r="E416" s="15"/>
      <c r="F416" s="15"/>
      <c r="G416" s="15"/>
      <c r="H416" s="15"/>
      <c r="I416" s="15"/>
      <c r="J416" s="15"/>
      <c r="K416" s="15"/>
      <c r="L416" s="15"/>
      <c r="M416" s="15"/>
      <c r="N416" s="31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</row>
    <row r="417" spans="1:26" ht="15.75">
      <c r="A417" s="15"/>
      <c r="B417" s="15"/>
      <c r="C417" s="15"/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31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</row>
    <row r="418" spans="1:26" ht="15.75">
      <c r="A418" s="15"/>
      <c r="B418" s="15"/>
      <c r="C418" s="15"/>
      <c r="D418" s="15"/>
      <c r="E418" s="15"/>
      <c r="F418" s="15"/>
      <c r="G418" s="15"/>
      <c r="H418" s="15"/>
      <c r="I418" s="15"/>
      <c r="J418" s="15"/>
      <c r="K418" s="15"/>
      <c r="L418" s="15"/>
      <c r="M418" s="15"/>
      <c r="N418" s="31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</row>
    <row r="419" spans="1:26" ht="15.75">
      <c r="A419" s="15"/>
      <c r="B419" s="15"/>
      <c r="C419" s="15"/>
      <c r="D419" s="15"/>
      <c r="E419" s="15"/>
      <c r="F419" s="15"/>
      <c r="G419" s="15"/>
      <c r="H419" s="15"/>
      <c r="I419" s="15"/>
      <c r="J419" s="15"/>
      <c r="K419" s="15"/>
      <c r="L419" s="15"/>
      <c r="M419" s="15"/>
      <c r="N419" s="31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</row>
    <row r="420" spans="1:26" ht="15.75">
      <c r="A420" s="15"/>
      <c r="B420" s="15"/>
      <c r="C420" s="15"/>
      <c r="D420" s="15"/>
      <c r="E420" s="15"/>
      <c r="F420" s="15"/>
      <c r="G420" s="15"/>
      <c r="H420" s="15"/>
      <c r="I420" s="15"/>
      <c r="J420" s="15"/>
      <c r="K420" s="15"/>
      <c r="L420" s="15"/>
      <c r="M420" s="15"/>
      <c r="N420" s="31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</row>
    <row r="421" spans="1:26" ht="15.75">
      <c r="A421" s="15"/>
      <c r="B421" s="15"/>
      <c r="C421" s="15"/>
      <c r="D421" s="15"/>
      <c r="E421" s="15"/>
      <c r="F421" s="15"/>
      <c r="G421" s="15"/>
      <c r="H421" s="15"/>
      <c r="I421" s="15"/>
      <c r="J421" s="15"/>
      <c r="K421" s="15"/>
      <c r="L421" s="15"/>
      <c r="M421" s="15"/>
      <c r="N421" s="31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</row>
    <row r="422" spans="1:26" ht="15.75">
      <c r="A422" s="15"/>
      <c r="B422" s="15"/>
      <c r="C422" s="15"/>
      <c r="D422" s="15"/>
      <c r="E422" s="15"/>
      <c r="F422" s="15"/>
      <c r="G422" s="15"/>
      <c r="H422" s="15"/>
      <c r="I422" s="15"/>
      <c r="J422" s="15"/>
      <c r="K422" s="15"/>
      <c r="L422" s="15"/>
      <c r="M422" s="15"/>
      <c r="N422" s="31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</row>
    <row r="423" spans="1:26" ht="15.75">
      <c r="A423" s="15"/>
      <c r="B423" s="15"/>
      <c r="C423" s="15"/>
      <c r="D423" s="15"/>
      <c r="E423" s="15"/>
      <c r="F423" s="15"/>
      <c r="G423" s="15"/>
      <c r="H423" s="15"/>
      <c r="I423" s="15"/>
      <c r="J423" s="15"/>
      <c r="K423" s="15"/>
      <c r="L423" s="15"/>
      <c r="M423" s="15"/>
      <c r="N423" s="31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</row>
    <row r="424" spans="1:26" ht="15.75">
      <c r="A424" s="15"/>
      <c r="B424" s="15"/>
      <c r="C424" s="15"/>
      <c r="D424" s="15"/>
      <c r="E424" s="15"/>
      <c r="F424" s="15"/>
      <c r="G424" s="15"/>
      <c r="H424" s="15"/>
      <c r="I424" s="15"/>
      <c r="J424" s="15"/>
      <c r="K424" s="15"/>
      <c r="L424" s="15"/>
      <c r="M424" s="15"/>
      <c r="N424" s="31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</row>
    <row r="425" spans="1:26" ht="15.75">
      <c r="A425" s="15"/>
      <c r="B425" s="15"/>
      <c r="C425" s="15"/>
      <c r="D425" s="15"/>
      <c r="E425" s="15"/>
      <c r="F425" s="15"/>
      <c r="G425" s="15"/>
      <c r="H425" s="15"/>
      <c r="I425" s="15"/>
      <c r="J425" s="15"/>
      <c r="K425" s="15"/>
      <c r="L425" s="15"/>
      <c r="M425" s="15"/>
      <c r="N425" s="31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</row>
    <row r="426" spans="1:26" ht="15.75">
      <c r="A426" s="15"/>
      <c r="B426" s="15"/>
      <c r="C426" s="15"/>
      <c r="D426" s="15"/>
      <c r="E426" s="15"/>
      <c r="F426" s="15"/>
      <c r="G426" s="15"/>
      <c r="H426" s="15"/>
      <c r="I426" s="15"/>
      <c r="J426" s="15"/>
      <c r="K426" s="15"/>
      <c r="L426" s="15"/>
      <c r="M426" s="15"/>
      <c r="N426" s="31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</row>
    <row r="427" spans="1:26" ht="15.75">
      <c r="A427" s="15"/>
      <c r="B427" s="15"/>
      <c r="C427" s="15"/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31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</row>
    <row r="428" spans="1:26" ht="15.75">
      <c r="A428" s="15"/>
      <c r="B428" s="15"/>
      <c r="C428" s="15"/>
      <c r="D428" s="15"/>
      <c r="E428" s="15"/>
      <c r="F428" s="15"/>
      <c r="G428" s="15"/>
      <c r="H428" s="15"/>
      <c r="I428" s="15"/>
      <c r="J428" s="15"/>
      <c r="K428" s="15"/>
      <c r="L428" s="15"/>
      <c r="M428" s="15"/>
      <c r="N428" s="31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</row>
    <row r="429" spans="1:26" ht="15.75">
      <c r="A429" s="15"/>
      <c r="B429" s="15"/>
      <c r="C429" s="15"/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31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</row>
    <row r="430" spans="1:26" ht="15.75">
      <c r="A430" s="15"/>
      <c r="B430" s="15"/>
      <c r="C430" s="15"/>
      <c r="D430" s="15"/>
      <c r="E430" s="15"/>
      <c r="F430" s="15"/>
      <c r="G430" s="15"/>
      <c r="H430" s="15"/>
      <c r="I430" s="15"/>
      <c r="J430" s="15"/>
      <c r="K430" s="15"/>
      <c r="L430" s="15"/>
      <c r="M430" s="15"/>
      <c r="N430" s="31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</row>
    <row r="431" spans="1:26" ht="15.75">
      <c r="A431" s="15"/>
      <c r="B431" s="15"/>
      <c r="C431" s="15"/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31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</row>
    <row r="432" spans="1:26" ht="15.75">
      <c r="A432" s="15"/>
      <c r="B432" s="15"/>
      <c r="C432" s="15"/>
      <c r="D432" s="15"/>
      <c r="E432" s="15"/>
      <c r="F432" s="15"/>
      <c r="G432" s="15"/>
      <c r="H432" s="15"/>
      <c r="I432" s="15"/>
      <c r="J432" s="15"/>
      <c r="K432" s="15"/>
      <c r="L432" s="15"/>
      <c r="M432" s="15"/>
      <c r="N432" s="31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</row>
    <row r="433" spans="1:26" ht="15.75">
      <c r="A433" s="15"/>
      <c r="B433" s="15"/>
      <c r="C433" s="15"/>
      <c r="D433" s="15"/>
      <c r="E433" s="15"/>
      <c r="F433" s="15"/>
      <c r="G433" s="15"/>
      <c r="H433" s="15"/>
      <c r="I433" s="15"/>
      <c r="J433" s="15"/>
      <c r="K433" s="15"/>
      <c r="L433" s="15"/>
      <c r="M433" s="15"/>
      <c r="N433" s="31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</row>
    <row r="434" spans="1:26" ht="15.75">
      <c r="A434" s="15"/>
      <c r="B434" s="15"/>
      <c r="C434" s="15"/>
      <c r="D434" s="15"/>
      <c r="E434" s="15"/>
      <c r="F434" s="15"/>
      <c r="G434" s="15"/>
      <c r="H434" s="15"/>
      <c r="I434" s="15"/>
      <c r="J434" s="15"/>
      <c r="K434" s="15"/>
      <c r="L434" s="15"/>
      <c r="M434" s="15"/>
      <c r="N434" s="31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</row>
    <row r="435" spans="1:26" ht="15.75">
      <c r="A435" s="15"/>
      <c r="B435" s="15"/>
      <c r="C435" s="15"/>
      <c r="D435" s="15"/>
      <c r="E435" s="15"/>
      <c r="F435" s="15"/>
      <c r="G435" s="15"/>
      <c r="H435" s="15"/>
      <c r="I435" s="15"/>
      <c r="J435" s="15"/>
      <c r="K435" s="15"/>
      <c r="L435" s="15"/>
      <c r="M435" s="15"/>
      <c r="N435" s="31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</row>
    <row r="436" spans="1:26" ht="15.75">
      <c r="A436" s="15"/>
      <c r="B436" s="15"/>
      <c r="C436" s="15"/>
      <c r="D436" s="15"/>
      <c r="E436" s="15"/>
      <c r="F436" s="15"/>
      <c r="G436" s="15"/>
      <c r="H436" s="15"/>
      <c r="I436" s="15"/>
      <c r="J436" s="15"/>
      <c r="K436" s="15"/>
      <c r="L436" s="15"/>
      <c r="M436" s="15"/>
      <c r="N436" s="31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</row>
    <row r="437" spans="1:26" ht="15.75">
      <c r="A437" s="15"/>
      <c r="B437" s="15"/>
      <c r="C437" s="15"/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31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</row>
    <row r="438" spans="1:26" ht="15.75">
      <c r="A438" s="15"/>
      <c r="B438" s="15"/>
      <c r="C438" s="15"/>
      <c r="D438" s="15"/>
      <c r="E438" s="15"/>
      <c r="F438" s="15"/>
      <c r="G438" s="15"/>
      <c r="H438" s="15"/>
      <c r="I438" s="15"/>
      <c r="J438" s="15"/>
      <c r="K438" s="15"/>
      <c r="L438" s="15"/>
      <c r="M438" s="15"/>
      <c r="N438" s="31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</row>
    <row r="439" spans="1:26" ht="15.75">
      <c r="A439" s="15"/>
      <c r="B439" s="15"/>
      <c r="C439" s="15"/>
      <c r="D439" s="15"/>
      <c r="E439" s="15"/>
      <c r="F439" s="15"/>
      <c r="G439" s="15"/>
      <c r="H439" s="15"/>
      <c r="I439" s="15"/>
      <c r="J439" s="15"/>
      <c r="K439" s="15"/>
      <c r="L439" s="15"/>
      <c r="M439" s="15"/>
      <c r="N439" s="31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</row>
    <row r="440" spans="1:26" ht="15.75">
      <c r="A440" s="15"/>
      <c r="B440" s="15"/>
      <c r="C440" s="15"/>
      <c r="D440" s="15"/>
      <c r="E440" s="15"/>
      <c r="F440" s="15"/>
      <c r="G440" s="15"/>
      <c r="H440" s="15"/>
      <c r="I440" s="15"/>
      <c r="J440" s="15"/>
      <c r="K440" s="15"/>
      <c r="L440" s="15"/>
      <c r="M440" s="15"/>
      <c r="N440" s="31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</row>
    <row r="441" spans="1:26" ht="15.75">
      <c r="A441" s="15"/>
      <c r="B441" s="15"/>
      <c r="C441" s="15"/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31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</row>
    <row r="442" spans="1:26" ht="15.75">
      <c r="A442" s="15"/>
      <c r="B442" s="15"/>
      <c r="C442" s="15"/>
      <c r="D442" s="15"/>
      <c r="E442" s="15"/>
      <c r="F442" s="15"/>
      <c r="G442" s="15"/>
      <c r="H442" s="15"/>
      <c r="I442" s="15"/>
      <c r="J442" s="15"/>
      <c r="K442" s="15"/>
      <c r="L442" s="15"/>
      <c r="M442" s="15"/>
      <c r="N442" s="31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</row>
    <row r="443" spans="1:26" ht="15.75">
      <c r="A443" s="15"/>
      <c r="B443" s="15"/>
      <c r="C443" s="15"/>
      <c r="D443" s="15"/>
      <c r="E443" s="15"/>
      <c r="F443" s="15"/>
      <c r="G443" s="15"/>
      <c r="H443" s="15"/>
      <c r="I443" s="15"/>
      <c r="J443" s="15"/>
      <c r="K443" s="15"/>
      <c r="L443" s="15"/>
      <c r="M443" s="15"/>
      <c r="N443" s="31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</row>
    <row r="444" spans="1:26" ht="15.75">
      <c r="A444" s="15"/>
      <c r="B444" s="15"/>
      <c r="C444" s="15"/>
      <c r="D444" s="15"/>
      <c r="E444" s="15"/>
      <c r="F444" s="15"/>
      <c r="G444" s="15"/>
      <c r="H444" s="15"/>
      <c r="I444" s="15"/>
      <c r="J444" s="15"/>
      <c r="K444" s="15"/>
      <c r="L444" s="15"/>
      <c r="M444" s="15"/>
      <c r="N444" s="31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</row>
    <row r="445" spans="1:26" ht="15.75">
      <c r="A445" s="15"/>
      <c r="B445" s="15"/>
      <c r="C445" s="15"/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31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</row>
    <row r="446" spans="1:26" ht="15.75">
      <c r="A446" s="15"/>
      <c r="B446" s="15"/>
      <c r="C446" s="15"/>
      <c r="D446" s="15"/>
      <c r="E446" s="15"/>
      <c r="F446" s="15"/>
      <c r="G446" s="15"/>
      <c r="H446" s="15"/>
      <c r="I446" s="15"/>
      <c r="J446" s="15"/>
      <c r="K446" s="15"/>
      <c r="L446" s="15"/>
      <c r="M446" s="15"/>
      <c r="N446" s="31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</row>
    <row r="447" spans="1:26" ht="15.75">
      <c r="A447" s="15"/>
      <c r="B447" s="15"/>
      <c r="C447" s="15"/>
      <c r="D447" s="15"/>
      <c r="E447" s="15"/>
      <c r="F447" s="15"/>
      <c r="G447" s="15"/>
      <c r="H447" s="15"/>
      <c r="I447" s="15"/>
      <c r="J447" s="15"/>
      <c r="K447" s="15"/>
      <c r="L447" s="15"/>
      <c r="M447" s="15"/>
      <c r="N447" s="31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</row>
    <row r="448" spans="1:26" ht="15.75">
      <c r="A448" s="15"/>
      <c r="B448" s="15"/>
      <c r="C448" s="15"/>
      <c r="D448" s="15"/>
      <c r="E448" s="15"/>
      <c r="F448" s="15"/>
      <c r="G448" s="15"/>
      <c r="H448" s="15"/>
      <c r="I448" s="15"/>
      <c r="J448" s="15"/>
      <c r="K448" s="15"/>
      <c r="L448" s="15"/>
      <c r="M448" s="15"/>
      <c r="N448" s="31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</row>
    <row r="449" spans="1:26" ht="15.75">
      <c r="A449" s="15"/>
      <c r="B449" s="15"/>
      <c r="C449" s="15"/>
      <c r="D449" s="15"/>
      <c r="E449" s="15"/>
      <c r="F449" s="15"/>
      <c r="G449" s="15"/>
      <c r="H449" s="15"/>
      <c r="I449" s="15"/>
      <c r="J449" s="15"/>
      <c r="K449" s="15"/>
      <c r="L449" s="15"/>
      <c r="M449" s="15"/>
      <c r="N449" s="31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</row>
    <row r="450" spans="1:26" ht="15.75">
      <c r="A450" s="15"/>
      <c r="B450" s="15"/>
      <c r="C450" s="15"/>
      <c r="D450" s="15"/>
      <c r="E450" s="15"/>
      <c r="F450" s="15"/>
      <c r="G450" s="15"/>
      <c r="H450" s="15"/>
      <c r="I450" s="15"/>
      <c r="J450" s="15"/>
      <c r="K450" s="15"/>
      <c r="L450" s="15"/>
      <c r="M450" s="15"/>
      <c r="N450" s="31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</row>
    <row r="451" spans="1:26" ht="15.75">
      <c r="A451" s="15"/>
      <c r="B451" s="15"/>
      <c r="C451" s="15"/>
      <c r="D451" s="15"/>
      <c r="E451" s="15"/>
      <c r="F451" s="15"/>
      <c r="G451" s="15"/>
      <c r="H451" s="15"/>
      <c r="I451" s="15"/>
      <c r="J451" s="15"/>
      <c r="K451" s="15"/>
      <c r="L451" s="15"/>
      <c r="M451" s="15"/>
      <c r="N451" s="31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</row>
    <row r="452" spans="1:26" ht="15.75">
      <c r="A452" s="15"/>
      <c r="B452" s="15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31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</row>
    <row r="453" spans="1:26" ht="15.75">
      <c r="A453" s="15"/>
      <c r="B453" s="15"/>
      <c r="C453" s="15"/>
      <c r="D453" s="15"/>
      <c r="E453" s="15"/>
      <c r="F453" s="15"/>
      <c r="G453" s="15"/>
      <c r="H453" s="15"/>
      <c r="I453" s="15"/>
      <c r="J453" s="15"/>
      <c r="K453" s="15"/>
      <c r="L453" s="15"/>
      <c r="M453" s="15"/>
      <c r="N453" s="31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</row>
    <row r="454" spans="1:26" ht="15.75">
      <c r="A454" s="15"/>
      <c r="B454" s="15"/>
      <c r="C454" s="15"/>
      <c r="D454" s="15"/>
      <c r="E454" s="15"/>
      <c r="F454" s="15"/>
      <c r="G454" s="15"/>
      <c r="H454" s="15"/>
      <c r="I454" s="15"/>
      <c r="J454" s="15"/>
      <c r="K454" s="15"/>
      <c r="L454" s="15"/>
      <c r="M454" s="15"/>
      <c r="N454" s="31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</row>
    <row r="455" spans="1:26" ht="15.75">
      <c r="A455" s="15"/>
      <c r="B455" s="15"/>
      <c r="C455" s="15"/>
      <c r="D455" s="15"/>
      <c r="E455" s="15"/>
      <c r="F455" s="15"/>
      <c r="G455" s="15"/>
      <c r="H455" s="15"/>
      <c r="I455" s="15"/>
      <c r="J455" s="15"/>
      <c r="K455" s="15"/>
      <c r="L455" s="15"/>
      <c r="M455" s="15"/>
      <c r="N455" s="31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</row>
    <row r="456" spans="1:26" ht="15.75">
      <c r="A456" s="15"/>
      <c r="B456" s="15"/>
      <c r="C456" s="15"/>
      <c r="D456" s="15"/>
      <c r="E456" s="15"/>
      <c r="F456" s="15"/>
      <c r="G456" s="15"/>
      <c r="H456" s="15"/>
      <c r="I456" s="15"/>
      <c r="J456" s="15"/>
      <c r="K456" s="15"/>
      <c r="L456" s="15"/>
      <c r="M456" s="15"/>
      <c r="N456" s="31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</row>
    <row r="457" spans="1:26" ht="15.75">
      <c r="A457" s="15"/>
      <c r="B457" s="15"/>
      <c r="C457" s="15"/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31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</row>
    <row r="458" spans="1:26" ht="15.75">
      <c r="A458" s="15"/>
      <c r="B458" s="15"/>
      <c r="C458" s="15"/>
      <c r="D458" s="15"/>
      <c r="E458" s="15"/>
      <c r="F458" s="15"/>
      <c r="G458" s="15"/>
      <c r="H458" s="15"/>
      <c r="I458" s="15"/>
      <c r="J458" s="15"/>
      <c r="K458" s="15"/>
      <c r="L458" s="15"/>
      <c r="M458" s="15"/>
      <c r="N458" s="31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</row>
    <row r="459" spans="1:26" ht="15.75">
      <c r="A459" s="15"/>
      <c r="B459" s="15"/>
      <c r="C459" s="15"/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31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</row>
    <row r="460" spans="1:26" ht="15.75">
      <c r="A460" s="15"/>
      <c r="B460" s="15"/>
      <c r="C460" s="15"/>
      <c r="D460" s="15"/>
      <c r="E460" s="15"/>
      <c r="F460" s="15"/>
      <c r="G460" s="15"/>
      <c r="H460" s="15"/>
      <c r="I460" s="15"/>
      <c r="J460" s="15"/>
      <c r="K460" s="15"/>
      <c r="L460" s="15"/>
      <c r="M460" s="15"/>
      <c r="N460" s="31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</row>
    <row r="461" spans="1:26" ht="15.75">
      <c r="A461" s="15"/>
      <c r="B461" s="15"/>
      <c r="C461" s="15"/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31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</row>
    <row r="462" spans="1:26" ht="15.75">
      <c r="A462" s="15"/>
      <c r="B462" s="15"/>
      <c r="C462" s="15"/>
      <c r="D462" s="15"/>
      <c r="E462" s="15"/>
      <c r="F462" s="15"/>
      <c r="G462" s="15"/>
      <c r="H462" s="15"/>
      <c r="I462" s="15"/>
      <c r="J462" s="15"/>
      <c r="K462" s="15"/>
      <c r="L462" s="15"/>
      <c r="M462" s="15"/>
      <c r="N462" s="31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</row>
    <row r="463" spans="1:26" ht="15.75">
      <c r="A463" s="15"/>
      <c r="B463" s="15"/>
      <c r="C463" s="15"/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31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</row>
    <row r="464" spans="1:26" ht="15.75">
      <c r="A464" s="15"/>
      <c r="B464" s="15"/>
      <c r="C464" s="15"/>
      <c r="D464" s="15"/>
      <c r="E464" s="15"/>
      <c r="F464" s="15"/>
      <c r="G464" s="15"/>
      <c r="H464" s="15"/>
      <c r="I464" s="15"/>
      <c r="J464" s="15"/>
      <c r="K464" s="15"/>
      <c r="L464" s="15"/>
      <c r="M464" s="15"/>
      <c r="N464" s="31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</row>
    <row r="465" spans="1:26" ht="15.75">
      <c r="A465" s="15"/>
      <c r="B465" s="15"/>
      <c r="C465" s="15"/>
      <c r="D465" s="15"/>
      <c r="E465" s="15"/>
      <c r="F465" s="15"/>
      <c r="G465" s="15"/>
      <c r="H465" s="15"/>
      <c r="I465" s="15"/>
      <c r="J465" s="15"/>
      <c r="K465" s="15"/>
      <c r="L465" s="15"/>
      <c r="M465" s="15"/>
      <c r="N465" s="31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</row>
    <row r="466" spans="1:26" ht="15.75">
      <c r="A466" s="15"/>
      <c r="B466" s="15"/>
      <c r="C466" s="15"/>
      <c r="D466" s="15"/>
      <c r="E466" s="15"/>
      <c r="F466" s="15"/>
      <c r="G466" s="15"/>
      <c r="H466" s="15"/>
      <c r="I466" s="15"/>
      <c r="J466" s="15"/>
      <c r="K466" s="15"/>
      <c r="L466" s="15"/>
      <c r="M466" s="15"/>
      <c r="N466" s="31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</row>
    <row r="467" spans="1:26" ht="15.75">
      <c r="A467" s="15"/>
      <c r="B467" s="15"/>
      <c r="C467" s="15"/>
      <c r="D467" s="15"/>
      <c r="E467" s="15"/>
      <c r="F467" s="15"/>
      <c r="G467" s="15"/>
      <c r="H467" s="15"/>
      <c r="I467" s="15"/>
      <c r="J467" s="15"/>
      <c r="K467" s="15"/>
      <c r="L467" s="15"/>
      <c r="M467" s="15"/>
      <c r="N467" s="31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</row>
    <row r="468" spans="1:26" ht="15.75">
      <c r="A468" s="15"/>
      <c r="B468" s="15"/>
      <c r="C468" s="15"/>
      <c r="D468" s="15"/>
      <c r="E468" s="15"/>
      <c r="F468" s="15"/>
      <c r="G468" s="15"/>
      <c r="H468" s="15"/>
      <c r="I468" s="15"/>
      <c r="J468" s="15"/>
      <c r="K468" s="15"/>
      <c r="L468" s="15"/>
      <c r="M468" s="15"/>
      <c r="N468" s="31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</row>
    <row r="469" spans="1:26" ht="15.75">
      <c r="A469" s="15"/>
      <c r="B469" s="15"/>
      <c r="C469" s="15"/>
      <c r="D469" s="15"/>
      <c r="E469" s="15"/>
      <c r="F469" s="15"/>
      <c r="G469" s="15"/>
      <c r="H469" s="15"/>
      <c r="I469" s="15"/>
      <c r="J469" s="15"/>
      <c r="K469" s="15"/>
      <c r="L469" s="15"/>
      <c r="M469" s="15"/>
      <c r="N469" s="31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</row>
    <row r="470" spans="1:26" ht="15.75">
      <c r="A470" s="15"/>
      <c r="B470" s="15"/>
      <c r="C470" s="15"/>
      <c r="D470" s="15"/>
      <c r="E470" s="15"/>
      <c r="F470" s="15"/>
      <c r="G470" s="15"/>
      <c r="H470" s="15"/>
      <c r="I470" s="15"/>
      <c r="J470" s="15"/>
      <c r="K470" s="15"/>
      <c r="L470" s="15"/>
      <c r="M470" s="15"/>
      <c r="N470" s="31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</row>
    <row r="471" spans="1:26" ht="15.75">
      <c r="A471" s="15"/>
      <c r="B471" s="15"/>
      <c r="C471" s="15"/>
      <c r="D471" s="15"/>
      <c r="E471" s="15"/>
      <c r="F471" s="15"/>
      <c r="G471" s="15"/>
      <c r="H471" s="15"/>
      <c r="I471" s="15"/>
      <c r="J471" s="15"/>
      <c r="K471" s="15"/>
      <c r="L471" s="15"/>
      <c r="M471" s="15"/>
      <c r="N471" s="31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</row>
    <row r="472" spans="1:26" ht="15.75">
      <c r="A472" s="15"/>
      <c r="B472" s="15"/>
      <c r="C472" s="15"/>
      <c r="D472" s="15"/>
      <c r="E472" s="15"/>
      <c r="F472" s="15"/>
      <c r="G472" s="15"/>
      <c r="H472" s="15"/>
      <c r="I472" s="15"/>
      <c r="J472" s="15"/>
      <c r="K472" s="15"/>
      <c r="L472" s="15"/>
      <c r="M472" s="15"/>
      <c r="N472" s="31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</row>
    <row r="473" spans="1:26" ht="15.75">
      <c r="A473" s="15"/>
      <c r="B473" s="15"/>
      <c r="C473" s="15"/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31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</row>
    <row r="474" spans="1:26" ht="15.75">
      <c r="A474" s="15"/>
      <c r="B474" s="15"/>
      <c r="C474" s="15"/>
      <c r="D474" s="15"/>
      <c r="E474" s="15"/>
      <c r="F474" s="15"/>
      <c r="G474" s="15"/>
      <c r="H474" s="15"/>
      <c r="I474" s="15"/>
      <c r="J474" s="15"/>
      <c r="K474" s="15"/>
      <c r="L474" s="15"/>
      <c r="M474" s="15"/>
      <c r="N474" s="31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</row>
    <row r="475" spans="1:26" ht="15.75">
      <c r="A475" s="15"/>
      <c r="B475" s="15"/>
      <c r="C475" s="15"/>
      <c r="D475" s="15"/>
      <c r="E475" s="15"/>
      <c r="F475" s="15"/>
      <c r="G475" s="15"/>
      <c r="H475" s="15"/>
      <c r="I475" s="15"/>
      <c r="J475" s="15"/>
      <c r="K475" s="15"/>
      <c r="L475" s="15"/>
      <c r="M475" s="15"/>
      <c r="N475" s="31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</row>
    <row r="476" spans="1:26" ht="15.75">
      <c r="A476" s="15"/>
      <c r="B476" s="15"/>
      <c r="C476" s="15"/>
      <c r="D476" s="15"/>
      <c r="E476" s="15"/>
      <c r="F476" s="15"/>
      <c r="G476" s="15"/>
      <c r="H476" s="15"/>
      <c r="I476" s="15"/>
      <c r="J476" s="15"/>
      <c r="K476" s="15"/>
      <c r="L476" s="15"/>
      <c r="M476" s="15"/>
      <c r="N476" s="31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</row>
    <row r="477" spans="1:26" ht="15.75">
      <c r="A477" s="15"/>
      <c r="B477" s="15"/>
      <c r="C477" s="15"/>
      <c r="D477" s="15"/>
      <c r="E477" s="15"/>
      <c r="F477" s="15"/>
      <c r="G477" s="15"/>
      <c r="H477" s="15"/>
      <c r="I477" s="15"/>
      <c r="J477" s="15"/>
      <c r="K477" s="15"/>
      <c r="L477" s="15"/>
      <c r="M477" s="15"/>
      <c r="N477" s="31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</row>
    <row r="478" spans="1:26" ht="15.75">
      <c r="A478" s="15"/>
      <c r="B478" s="15"/>
      <c r="C478" s="15"/>
      <c r="D478" s="15"/>
      <c r="E478" s="15"/>
      <c r="F478" s="15"/>
      <c r="G478" s="15"/>
      <c r="H478" s="15"/>
      <c r="I478" s="15"/>
      <c r="J478" s="15"/>
      <c r="K478" s="15"/>
      <c r="L478" s="15"/>
      <c r="M478" s="15"/>
      <c r="N478" s="31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</row>
    <row r="479" spans="1:26" ht="15.75">
      <c r="A479" s="15"/>
      <c r="B479" s="15"/>
      <c r="C479" s="15"/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31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</row>
    <row r="480" spans="1:26" ht="15.75">
      <c r="A480" s="15"/>
      <c r="B480" s="15"/>
      <c r="C480" s="15"/>
      <c r="D480" s="15"/>
      <c r="E480" s="15"/>
      <c r="F480" s="15"/>
      <c r="G480" s="15"/>
      <c r="H480" s="15"/>
      <c r="I480" s="15"/>
      <c r="J480" s="15"/>
      <c r="K480" s="15"/>
      <c r="L480" s="15"/>
      <c r="M480" s="15"/>
      <c r="N480" s="31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</row>
    <row r="481" spans="1:26" ht="15.75">
      <c r="A481" s="15"/>
      <c r="B481" s="15"/>
      <c r="C481" s="15"/>
      <c r="D481" s="15"/>
      <c r="E481" s="15"/>
      <c r="F481" s="15"/>
      <c r="G481" s="15"/>
      <c r="H481" s="15"/>
      <c r="I481" s="15"/>
      <c r="J481" s="15"/>
      <c r="K481" s="15"/>
      <c r="L481" s="15"/>
      <c r="M481" s="15"/>
      <c r="N481" s="31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</row>
    <row r="482" spans="1:26" ht="15.75">
      <c r="A482" s="15"/>
      <c r="B482" s="15"/>
      <c r="C482" s="15"/>
      <c r="D482" s="15"/>
      <c r="E482" s="15"/>
      <c r="F482" s="15"/>
      <c r="G482" s="15"/>
      <c r="H482" s="15"/>
      <c r="I482" s="15"/>
      <c r="J482" s="15"/>
      <c r="K482" s="15"/>
      <c r="L482" s="15"/>
      <c r="M482" s="15"/>
      <c r="N482" s="31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</row>
    <row r="483" spans="1:26" ht="15.75">
      <c r="A483" s="15"/>
      <c r="B483" s="15"/>
      <c r="C483" s="15"/>
      <c r="D483" s="15"/>
      <c r="E483" s="15"/>
      <c r="F483" s="15"/>
      <c r="G483" s="15"/>
      <c r="H483" s="15"/>
      <c r="I483" s="15"/>
      <c r="J483" s="15"/>
      <c r="K483" s="15"/>
      <c r="L483" s="15"/>
      <c r="M483" s="15"/>
      <c r="N483" s="31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</row>
    <row r="484" spans="1:26" ht="15.75">
      <c r="A484" s="15"/>
      <c r="B484" s="15"/>
      <c r="C484" s="15"/>
      <c r="D484" s="15"/>
      <c r="E484" s="15"/>
      <c r="F484" s="15"/>
      <c r="G484" s="15"/>
      <c r="H484" s="15"/>
      <c r="I484" s="15"/>
      <c r="J484" s="15"/>
      <c r="K484" s="15"/>
      <c r="L484" s="15"/>
      <c r="M484" s="15"/>
      <c r="N484" s="31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</row>
    <row r="485" spans="1:26" ht="15.75">
      <c r="A485" s="15"/>
      <c r="B485" s="15"/>
      <c r="C485" s="15"/>
      <c r="D485" s="15"/>
      <c r="E485" s="15"/>
      <c r="F485" s="15"/>
      <c r="G485" s="15"/>
      <c r="H485" s="15"/>
      <c r="I485" s="15"/>
      <c r="J485" s="15"/>
      <c r="K485" s="15"/>
      <c r="L485" s="15"/>
      <c r="M485" s="15"/>
      <c r="N485" s="31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</row>
    <row r="486" spans="1:26" ht="15.75">
      <c r="A486" s="15"/>
      <c r="B486" s="15"/>
      <c r="C486" s="15"/>
      <c r="D486" s="15"/>
      <c r="E486" s="15"/>
      <c r="F486" s="15"/>
      <c r="G486" s="15"/>
      <c r="H486" s="15"/>
      <c r="I486" s="15"/>
      <c r="J486" s="15"/>
      <c r="K486" s="15"/>
      <c r="L486" s="15"/>
      <c r="M486" s="15"/>
      <c r="N486" s="31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</row>
    <row r="487" spans="1:26" ht="15.75">
      <c r="A487" s="15"/>
      <c r="B487" s="15"/>
      <c r="C487" s="15"/>
      <c r="D487" s="15"/>
      <c r="E487" s="15"/>
      <c r="F487" s="15"/>
      <c r="G487" s="15"/>
      <c r="H487" s="15"/>
      <c r="I487" s="15"/>
      <c r="J487" s="15"/>
      <c r="K487" s="15"/>
      <c r="L487" s="15"/>
      <c r="M487" s="15"/>
      <c r="N487" s="31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</row>
    <row r="488" spans="1:26" ht="15.75">
      <c r="A488" s="15"/>
      <c r="B488" s="15"/>
      <c r="C488" s="15"/>
      <c r="D488" s="15"/>
      <c r="E488" s="15"/>
      <c r="F488" s="15"/>
      <c r="G488" s="15"/>
      <c r="H488" s="15"/>
      <c r="I488" s="15"/>
      <c r="J488" s="15"/>
      <c r="K488" s="15"/>
      <c r="L488" s="15"/>
      <c r="M488" s="15"/>
      <c r="N488" s="31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</row>
    <row r="489" spans="1:26" ht="15.75">
      <c r="A489" s="15"/>
      <c r="B489" s="15"/>
      <c r="C489" s="15"/>
      <c r="D489" s="15"/>
      <c r="E489" s="15"/>
      <c r="F489" s="15"/>
      <c r="G489" s="15"/>
      <c r="H489" s="15"/>
      <c r="I489" s="15"/>
      <c r="J489" s="15"/>
      <c r="K489" s="15"/>
      <c r="L489" s="15"/>
      <c r="M489" s="15"/>
      <c r="N489" s="31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</row>
    <row r="490" spans="1:26" ht="15.75">
      <c r="A490" s="15"/>
      <c r="B490" s="15"/>
      <c r="C490" s="15"/>
      <c r="D490" s="15"/>
      <c r="E490" s="15"/>
      <c r="F490" s="15"/>
      <c r="G490" s="15"/>
      <c r="H490" s="15"/>
      <c r="I490" s="15"/>
      <c r="J490" s="15"/>
      <c r="K490" s="15"/>
      <c r="L490" s="15"/>
      <c r="M490" s="15"/>
      <c r="N490" s="31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</row>
    <row r="491" spans="1:26" ht="15.75">
      <c r="A491" s="15"/>
      <c r="B491" s="15"/>
      <c r="C491" s="15"/>
      <c r="D491" s="15"/>
      <c r="E491" s="15"/>
      <c r="F491" s="15"/>
      <c r="G491" s="15"/>
      <c r="H491" s="15"/>
      <c r="I491" s="15"/>
      <c r="J491" s="15"/>
      <c r="K491" s="15"/>
      <c r="L491" s="15"/>
      <c r="M491" s="15"/>
      <c r="N491" s="31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</row>
    <row r="492" spans="1:26" ht="15.75">
      <c r="A492" s="15"/>
      <c r="B492" s="15"/>
      <c r="C492" s="15"/>
      <c r="D492" s="15"/>
      <c r="E492" s="15"/>
      <c r="F492" s="15"/>
      <c r="G492" s="15"/>
      <c r="H492" s="15"/>
      <c r="I492" s="15"/>
      <c r="J492" s="15"/>
      <c r="K492" s="15"/>
      <c r="L492" s="15"/>
      <c r="M492" s="15"/>
      <c r="N492" s="31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</row>
    <row r="493" spans="1:26" ht="15.75">
      <c r="A493" s="15"/>
      <c r="B493" s="15"/>
      <c r="C493" s="15"/>
      <c r="D493" s="15"/>
      <c r="E493" s="15"/>
      <c r="F493" s="15"/>
      <c r="G493" s="15"/>
      <c r="H493" s="15"/>
      <c r="I493" s="15"/>
      <c r="J493" s="15"/>
      <c r="K493" s="15"/>
      <c r="L493" s="15"/>
      <c r="M493" s="15"/>
      <c r="N493" s="31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</row>
    <row r="494" spans="1:26" ht="15.75">
      <c r="A494" s="15"/>
      <c r="B494" s="15"/>
      <c r="C494" s="15"/>
      <c r="D494" s="15"/>
      <c r="E494" s="15"/>
      <c r="F494" s="15"/>
      <c r="G494" s="15"/>
      <c r="H494" s="15"/>
      <c r="I494" s="15"/>
      <c r="J494" s="15"/>
      <c r="K494" s="15"/>
      <c r="L494" s="15"/>
      <c r="M494" s="15"/>
      <c r="N494" s="31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</row>
    <row r="495" spans="1:26" ht="15.75">
      <c r="A495" s="15"/>
      <c r="B495" s="15"/>
      <c r="C495" s="15"/>
      <c r="D495" s="15"/>
      <c r="E495" s="15"/>
      <c r="F495" s="15"/>
      <c r="G495" s="15"/>
      <c r="H495" s="15"/>
      <c r="I495" s="15"/>
      <c r="J495" s="15"/>
      <c r="K495" s="15"/>
      <c r="L495" s="15"/>
      <c r="M495" s="15"/>
      <c r="N495" s="31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</row>
    <row r="496" spans="1:26" ht="15.75">
      <c r="A496" s="15"/>
      <c r="B496" s="15"/>
      <c r="C496" s="15"/>
      <c r="D496" s="15"/>
      <c r="E496" s="15"/>
      <c r="F496" s="15"/>
      <c r="G496" s="15"/>
      <c r="H496" s="15"/>
      <c r="I496" s="15"/>
      <c r="J496" s="15"/>
      <c r="K496" s="15"/>
      <c r="L496" s="15"/>
      <c r="M496" s="15"/>
      <c r="N496" s="31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</row>
    <row r="497" spans="1:26" ht="15.75">
      <c r="A497" s="15"/>
      <c r="B497" s="15"/>
      <c r="C497" s="15"/>
      <c r="D497" s="15"/>
      <c r="E497" s="15"/>
      <c r="F497" s="15"/>
      <c r="G497" s="15"/>
      <c r="H497" s="15"/>
      <c r="I497" s="15"/>
      <c r="J497" s="15"/>
      <c r="K497" s="15"/>
      <c r="L497" s="15"/>
      <c r="M497" s="15"/>
      <c r="N497" s="31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</row>
    <row r="498" spans="1:26" ht="15.75">
      <c r="A498" s="15"/>
      <c r="B498" s="15"/>
      <c r="C498" s="15"/>
      <c r="D498" s="15"/>
      <c r="E498" s="15"/>
      <c r="F498" s="15"/>
      <c r="G498" s="15"/>
      <c r="H498" s="15"/>
      <c r="I498" s="15"/>
      <c r="J498" s="15"/>
      <c r="K498" s="15"/>
      <c r="L498" s="15"/>
      <c r="M498" s="15"/>
      <c r="N498" s="31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</row>
    <row r="499" spans="1:26" ht="15.75">
      <c r="A499" s="15"/>
      <c r="B499" s="15"/>
      <c r="C499" s="15"/>
      <c r="D499" s="15"/>
      <c r="E499" s="15"/>
      <c r="F499" s="15"/>
      <c r="G499" s="15"/>
      <c r="H499" s="15"/>
      <c r="I499" s="15"/>
      <c r="J499" s="15"/>
      <c r="K499" s="15"/>
      <c r="L499" s="15"/>
      <c r="M499" s="15"/>
      <c r="N499" s="31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</row>
    <row r="500" spans="1:26" ht="15.75">
      <c r="A500" s="15"/>
      <c r="B500" s="15"/>
      <c r="C500" s="15"/>
      <c r="D500" s="15"/>
      <c r="E500" s="15"/>
      <c r="F500" s="15"/>
      <c r="G500" s="15"/>
      <c r="H500" s="15"/>
      <c r="I500" s="15"/>
      <c r="J500" s="15"/>
      <c r="K500" s="15"/>
      <c r="L500" s="15"/>
      <c r="M500" s="15"/>
      <c r="N500" s="31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</row>
    <row r="501" spans="1:26" ht="15.75">
      <c r="A501" s="15"/>
      <c r="B501" s="15"/>
      <c r="C501" s="15"/>
      <c r="D501" s="15"/>
      <c r="E501" s="15"/>
      <c r="F501" s="15"/>
      <c r="G501" s="15"/>
      <c r="H501" s="15"/>
      <c r="I501" s="15"/>
      <c r="J501" s="15"/>
      <c r="K501" s="15"/>
      <c r="L501" s="15"/>
      <c r="M501" s="15"/>
      <c r="N501" s="31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</row>
    <row r="502" spans="1:26" ht="15.75">
      <c r="A502" s="15"/>
      <c r="B502" s="15"/>
      <c r="C502" s="15"/>
      <c r="D502" s="15"/>
      <c r="E502" s="15"/>
      <c r="F502" s="15"/>
      <c r="G502" s="15"/>
      <c r="H502" s="15"/>
      <c r="I502" s="15"/>
      <c r="J502" s="15"/>
      <c r="K502" s="15"/>
      <c r="L502" s="15"/>
      <c r="M502" s="15"/>
      <c r="N502" s="31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</row>
    <row r="503" spans="1:26" ht="15.75">
      <c r="A503" s="15"/>
      <c r="B503" s="15"/>
      <c r="C503" s="15"/>
      <c r="D503" s="15"/>
      <c r="E503" s="15"/>
      <c r="F503" s="15"/>
      <c r="G503" s="15"/>
      <c r="H503" s="15"/>
      <c r="I503" s="15"/>
      <c r="J503" s="15"/>
      <c r="K503" s="15"/>
      <c r="L503" s="15"/>
      <c r="M503" s="15"/>
      <c r="N503" s="31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</row>
    <row r="504" spans="1:26" ht="15.75">
      <c r="A504" s="15"/>
      <c r="B504" s="15"/>
      <c r="C504" s="15"/>
      <c r="D504" s="15"/>
      <c r="E504" s="15"/>
      <c r="F504" s="15"/>
      <c r="G504" s="15"/>
      <c r="H504" s="15"/>
      <c r="I504" s="15"/>
      <c r="J504" s="15"/>
      <c r="K504" s="15"/>
      <c r="L504" s="15"/>
      <c r="M504" s="15"/>
      <c r="N504" s="31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</row>
    <row r="505" spans="1:26" ht="15.75">
      <c r="A505" s="15"/>
      <c r="B505" s="15"/>
      <c r="C505" s="15"/>
      <c r="D505" s="15"/>
      <c r="E505" s="15"/>
      <c r="F505" s="15"/>
      <c r="G505" s="15"/>
      <c r="H505" s="15"/>
      <c r="I505" s="15"/>
      <c r="J505" s="15"/>
      <c r="K505" s="15"/>
      <c r="L505" s="15"/>
      <c r="M505" s="15"/>
      <c r="N505" s="31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</row>
    <row r="506" spans="1:26" ht="15.75">
      <c r="A506" s="15"/>
      <c r="B506" s="15"/>
      <c r="C506" s="15"/>
      <c r="D506" s="15"/>
      <c r="E506" s="15"/>
      <c r="F506" s="15"/>
      <c r="G506" s="15"/>
      <c r="H506" s="15"/>
      <c r="I506" s="15"/>
      <c r="J506" s="15"/>
      <c r="K506" s="15"/>
      <c r="L506" s="15"/>
      <c r="M506" s="15"/>
      <c r="N506" s="31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</row>
    <row r="507" spans="1:26" ht="15.75">
      <c r="A507" s="15"/>
      <c r="B507" s="15"/>
      <c r="C507" s="15"/>
      <c r="D507" s="15"/>
      <c r="E507" s="15"/>
      <c r="F507" s="15"/>
      <c r="G507" s="15"/>
      <c r="H507" s="15"/>
      <c r="I507" s="15"/>
      <c r="J507" s="15"/>
      <c r="K507" s="15"/>
      <c r="L507" s="15"/>
      <c r="M507" s="15"/>
      <c r="N507" s="31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</row>
    <row r="508" spans="1:26" ht="15.75">
      <c r="A508" s="15"/>
      <c r="B508" s="15"/>
      <c r="C508" s="15"/>
      <c r="D508" s="15"/>
      <c r="E508" s="15"/>
      <c r="F508" s="15"/>
      <c r="G508" s="15"/>
      <c r="H508" s="15"/>
      <c r="I508" s="15"/>
      <c r="J508" s="15"/>
      <c r="K508" s="15"/>
      <c r="L508" s="15"/>
      <c r="M508" s="15"/>
      <c r="N508" s="31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</row>
    <row r="509" spans="1:26" ht="15.75">
      <c r="A509" s="15"/>
      <c r="B509" s="15"/>
      <c r="C509" s="15"/>
      <c r="D509" s="15"/>
      <c r="E509" s="15"/>
      <c r="F509" s="15"/>
      <c r="G509" s="15"/>
      <c r="H509" s="15"/>
      <c r="I509" s="15"/>
      <c r="J509" s="15"/>
      <c r="K509" s="15"/>
      <c r="L509" s="15"/>
      <c r="M509" s="15"/>
      <c r="N509" s="31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</row>
    <row r="510" spans="1:26" ht="15.75">
      <c r="A510" s="15"/>
      <c r="B510" s="15"/>
      <c r="C510" s="15"/>
      <c r="D510" s="15"/>
      <c r="E510" s="15"/>
      <c r="F510" s="15"/>
      <c r="G510" s="15"/>
      <c r="H510" s="15"/>
      <c r="I510" s="15"/>
      <c r="J510" s="15"/>
      <c r="K510" s="15"/>
      <c r="L510" s="15"/>
      <c r="M510" s="15"/>
      <c r="N510" s="31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</row>
    <row r="511" spans="1:26" ht="15.75">
      <c r="A511" s="15"/>
      <c r="B511" s="15"/>
      <c r="C511" s="15"/>
      <c r="D511" s="15"/>
      <c r="E511" s="15"/>
      <c r="F511" s="15"/>
      <c r="G511" s="15"/>
      <c r="H511" s="15"/>
      <c r="I511" s="15"/>
      <c r="J511" s="15"/>
      <c r="K511" s="15"/>
      <c r="L511" s="15"/>
      <c r="M511" s="15"/>
      <c r="N511" s="31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</row>
    <row r="512" spans="1:26" ht="15.75">
      <c r="A512" s="15"/>
      <c r="B512" s="15"/>
      <c r="C512" s="15"/>
      <c r="D512" s="15"/>
      <c r="E512" s="15"/>
      <c r="F512" s="15"/>
      <c r="G512" s="15"/>
      <c r="H512" s="15"/>
      <c r="I512" s="15"/>
      <c r="J512" s="15"/>
      <c r="K512" s="15"/>
      <c r="L512" s="15"/>
      <c r="M512" s="15"/>
      <c r="N512" s="31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</row>
    <row r="513" spans="1:26" ht="15.75">
      <c r="A513" s="15"/>
      <c r="B513" s="15"/>
      <c r="C513" s="15"/>
      <c r="D513" s="15"/>
      <c r="E513" s="15"/>
      <c r="F513" s="15"/>
      <c r="G513" s="15"/>
      <c r="H513" s="15"/>
      <c r="I513" s="15"/>
      <c r="J513" s="15"/>
      <c r="K513" s="15"/>
      <c r="L513" s="15"/>
      <c r="M513" s="15"/>
      <c r="N513" s="31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</row>
    <row r="514" spans="1:26" ht="15.75">
      <c r="A514" s="15"/>
      <c r="B514" s="15"/>
      <c r="C514" s="15"/>
      <c r="D514" s="15"/>
      <c r="E514" s="15"/>
      <c r="F514" s="15"/>
      <c r="G514" s="15"/>
      <c r="H514" s="15"/>
      <c r="I514" s="15"/>
      <c r="J514" s="15"/>
      <c r="K514" s="15"/>
      <c r="L514" s="15"/>
      <c r="M514" s="15"/>
      <c r="N514" s="31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</row>
    <row r="515" spans="1:26" ht="15.75">
      <c r="A515" s="15"/>
      <c r="B515" s="15"/>
      <c r="C515" s="15"/>
      <c r="D515" s="15"/>
      <c r="E515" s="15"/>
      <c r="F515" s="15"/>
      <c r="G515" s="15"/>
      <c r="H515" s="15"/>
      <c r="I515" s="15"/>
      <c r="J515" s="15"/>
      <c r="K515" s="15"/>
      <c r="L515" s="15"/>
      <c r="M515" s="15"/>
      <c r="N515" s="31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</row>
    <row r="516" spans="1:26" ht="15.75">
      <c r="A516" s="15"/>
      <c r="B516" s="15"/>
      <c r="C516" s="15"/>
      <c r="D516" s="15"/>
      <c r="E516" s="15"/>
      <c r="F516" s="15"/>
      <c r="G516" s="15"/>
      <c r="H516" s="15"/>
      <c r="I516" s="15"/>
      <c r="J516" s="15"/>
      <c r="K516" s="15"/>
      <c r="L516" s="15"/>
      <c r="M516" s="15"/>
      <c r="N516" s="31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</row>
    <row r="517" spans="1:26" ht="15.75">
      <c r="A517" s="15"/>
      <c r="B517" s="15"/>
      <c r="C517" s="15"/>
      <c r="D517" s="15"/>
      <c r="E517" s="15"/>
      <c r="F517" s="15"/>
      <c r="G517" s="15"/>
      <c r="H517" s="15"/>
      <c r="I517" s="15"/>
      <c r="J517" s="15"/>
      <c r="K517" s="15"/>
      <c r="L517" s="15"/>
      <c r="M517" s="15"/>
      <c r="N517" s="31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</row>
    <row r="518" spans="1:26" ht="15.75">
      <c r="A518" s="15"/>
      <c r="B518" s="15"/>
      <c r="C518" s="15"/>
      <c r="D518" s="15"/>
      <c r="E518" s="15"/>
      <c r="F518" s="15"/>
      <c r="G518" s="15"/>
      <c r="H518" s="15"/>
      <c r="I518" s="15"/>
      <c r="J518" s="15"/>
      <c r="K518" s="15"/>
      <c r="L518" s="15"/>
      <c r="M518" s="15"/>
      <c r="N518" s="31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</row>
    <row r="519" spans="1:26" ht="15.75">
      <c r="A519" s="15"/>
      <c r="B519" s="15"/>
      <c r="C519" s="15"/>
      <c r="D519" s="15"/>
      <c r="E519" s="15"/>
      <c r="F519" s="15"/>
      <c r="G519" s="15"/>
      <c r="H519" s="15"/>
      <c r="I519" s="15"/>
      <c r="J519" s="15"/>
      <c r="K519" s="15"/>
      <c r="L519" s="15"/>
      <c r="M519" s="15"/>
      <c r="N519" s="31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</row>
    <row r="520" spans="1:26" ht="15.75">
      <c r="A520" s="15"/>
      <c r="B520" s="15"/>
      <c r="C520" s="15"/>
      <c r="D520" s="15"/>
      <c r="E520" s="15"/>
      <c r="F520" s="15"/>
      <c r="G520" s="15"/>
      <c r="H520" s="15"/>
      <c r="I520" s="15"/>
      <c r="J520" s="15"/>
      <c r="K520" s="15"/>
      <c r="L520" s="15"/>
      <c r="M520" s="15"/>
      <c r="N520" s="31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</row>
    <row r="521" spans="1:26" ht="15.75">
      <c r="A521" s="15"/>
      <c r="B521" s="15"/>
      <c r="C521" s="15"/>
      <c r="D521" s="15"/>
      <c r="E521" s="15"/>
      <c r="F521" s="15"/>
      <c r="G521" s="15"/>
      <c r="H521" s="15"/>
      <c r="I521" s="15"/>
      <c r="J521" s="15"/>
      <c r="K521" s="15"/>
      <c r="L521" s="15"/>
      <c r="M521" s="15"/>
      <c r="N521" s="31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</row>
    <row r="522" spans="1:26" ht="15.75">
      <c r="A522" s="15"/>
      <c r="B522" s="15"/>
      <c r="C522" s="15"/>
      <c r="D522" s="15"/>
      <c r="E522" s="15"/>
      <c r="F522" s="15"/>
      <c r="G522" s="15"/>
      <c r="H522" s="15"/>
      <c r="I522" s="15"/>
      <c r="J522" s="15"/>
      <c r="K522" s="15"/>
      <c r="L522" s="15"/>
      <c r="M522" s="15"/>
      <c r="N522" s="31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</row>
    <row r="523" spans="1:26" ht="15.75">
      <c r="A523" s="15"/>
      <c r="B523" s="15"/>
      <c r="C523" s="15"/>
      <c r="D523" s="15"/>
      <c r="E523" s="15"/>
      <c r="F523" s="15"/>
      <c r="G523" s="15"/>
      <c r="H523" s="15"/>
      <c r="I523" s="15"/>
      <c r="J523" s="15"/>
      <c r="K523" s="15"/>
      <c r="L523" s="15"/>
      <c r="M523" s="15"/>
      <c r="N523" s="31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</row>
    <row r="524" spans="1:26" ht="15.75">
      <c r="A524" s="15"/>
      <c r="B524" s="15"/>
      <c r="C524" s="15"/>
      <c r="D524" s="15"/>
      <c r="E524" s="15"/>
      <c r="F524" s="15"/>
      <c r="G524" s="15"/>
      <c r="H524" s="15"/>
      <c r="I524" s="15"/>
      <c r="J524" s="15"/>
      <c r="K524" s="15"/>
      <c r="L524" s="15"/>
      <c r="M524" s="15"/>
      <c r="N524" s="31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</row>
    <row r="525" spans="1:26" ht="15.75">
      <c r="A525" s="15"/>
      <c r="B525" s="15"/>
      <c r="C525" s="15"/>
      <c r="D525" s="15"/>
      <c r="E525" s="15"/>
      <c r="F525" s="15"/>
      <c r="G525" s="15"/>
      <c r="H525" s="15"/>
      <c r="I525" s="15"/>
      <c r="J525" s="15"/>
      <c r="K525" s="15"/>
      <c r="L525" s="15"/>
      <c r="M525" s="15"/>
      <c r="N525" s="31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</row>
    <row r="526" spans="1:26" ht="15.75">
      <c r="A526" s="15"/>
      <c r="B526" s="15"/>
      <c r="C526" s="15"/>
      <c r="D526" s="15"/>
      <c r="E526" s="15"/>
      <c r="F526" s="15"/>
      <c r="G526" s="15"/>
      <c r="H526" s="15"/>
      <c r="I526" s="15"/>
      <c r="J526" s="15"/>
      <c r="K526" s="15"/>
      <c r="L526" s="15"/>
      <c r="M526" s="15"/>
      <c r="N526" s="31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</row>
    <row r="527" spans="1:26" ht="15.75">
      <c r="A527" s="15"/>
      <c r="B527" s="15"/>
      <c r="C527" s="15"/>
      <c r="D527" s="15"/>
      <c r="E527" s="15"/>
      <c r="F527" s="15"/>
      <c r="G527" s="15"/>
      <c r="H527" s="15"/>
      <c r="I527" s="15"/>
      <c r="J527" s="15"/>
      <c r="K527" s="15"/>
      <c r="L527" s="15"/>
      <c r="M527" s="15"/>
      <c r="N527" s="31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</row>
    <row r="528" spans="1:26" ht="15.75">
      <c r="A528" s="15"/>
      <c r="B528" s="15"/>
      <c r="C528" s="15"/>
      <c r="D528" s="15"/>
      <c r="E528" s="15"/>
      <c r="F528" s="15"/>
      <c r="G528" s="15"/>
      <c r="H528" s="15"/>
      <c r="I528" s="15"/>
      <c r="J528" s="15"/>
      <c r="K528" s="15"/>
      <c r="L528" s="15"/>
      <c r="M528" s="15"/>
      <c r="N528" s="31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</row>
    <row r="529" spans="1:26" ht="15.75">
      <c r="A529" s="15"/>
      <c r="B529" s="15"/>
      <c r="C529" s="15"/>
      <c r="D529" s="15"/>
      <c r="E529" s="15"/>
      <c r="F529" s="15"/>
      <c r="G529" s="15"/>
      <c r="H529" s="15"/>
      <c r="I529" s="15"/>
      <c r="J529" s="15"/>
      <c r="K529" s="15"/>
      <c r="L529" s="15"/>
      <c r="M529" s="15"/>
      <c r="N529" s="31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</row>
    <row r="530" spans="1:26" ht="15.75">
      <c r="A530" s="15"/>
      <c r="B530" s="15"/>
      <c r="C530" s="15"/>
      <c r="D530" s="15"/>
      <c r="E530" s="15"/>
      <c r="F530" s="15"/>
      <c r="G530" s="15"/>
      <c r="H530" s="15"/>
      <c r="I530" s="15"/>
      <c r="J530" s="15"/>
      <c r="K530" s="15"/>
      <c r="L530" s="15"/>
      <c r="M530" s="15"/>
      <c r="N530" s="31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</row>
    <row r="531" spans="1:26" ht="15.75">
      <c r="A531" s="15"/>
      <c r="B531" s="15"/>
      <c r="C531" s="15"/>
      <c r="D531" s="15"/>
      <c r="E531" s="15"/>
      <c r="F531" s="15"/>
      <c r="G531" s="15"/>
      <c r="H531" s="15"/>
      <c r="I531" s="15"/>
      <c r="J531" s="15"/>
      <c r="K531" s="15"/>
      <c r="L531" s="15"/>
      <c r="M531" s="15"/>
      <c r="N531" s="31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</row>
    <row r="532" spans="1:26" ht="15.75">
      <c r="A532" s="15"/>
      <c r="B532" s="15"/>
      <c r="C532" s="15"/>
      <c r="D532" s="15"/>
      <c r="E532" s="15"/>
      <c r="F532" s="15"/>
      <c r="G532" s="15"/>
      <c r="H532" s="15"/>
      <c r="I532" s="15"/>
      <c r="J532" s="15"/>
      <c r="K532" s="15"/>
      <c r="L532" s="15"/>
      <c r="M532" s="15"/>
      <c r="N532" s="31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</row>
    <row r="533" spans="1:26" ht="15.75">
      <c r="A533" s="15"/>
      <c r="B533" s="15"/>
      <c r="C533" s="15"/>
      <c r="D533" s="15"/>
      <c r="E533" s="15"/>
      <c r="F533" s="15"/>
      <c r="G533" s="15"/>
      <c r="H533" s="15"/>
      <c r="I533" s="15"/>
      <c r="J533" s="15"/>
      <c r="K533" s="15"/>
      <c r="L533" s="15"/>
      <c r="M533" s="15"/>
      <c r="N533" s="31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</row>
    <row r="534" spans="1:26" ht="15.75">
      <c r="A534" s="15"/>
      <c r="B534" s="15"/>
      <c r="C534" s="15"/>
      <c r="D534" s="15"/>
      <c r="E534" s="15"/>
      <c r="F534" s="15"/>
      <c r="G534" s="15"/>
      <c r="H534" s="15"/>
      <c r="I534" s="15"/>
      <c r="J534" s="15"/>
      <c r="K534" s="15"/>
      <c r="L534" s="15"/>
      <c r="M534" s="15"/>
      <c r="N534" s="31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</row>
    <row r="535" spans="1:26" ht="15.75">
      <c r="A535" s="15"/>
      <c r="B535" s="15"/>
      <c r="C535" s="15"/>
      <c r="D535" s="15"/>
      <c r="E535" s="15"/>
      <c r="F535" s="15"/>
      <c r="G535" s="15"/>
      <c r="H535" s="15"/>
      <c r="I535" s="15"/>
      <c r="J535" s="15"/>
      <c r="K535" s="15"/>
      <c r="L535" s="15"/>
      <c r="M535" s="15"/>
      <c r="N535" s="31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</row>
    <row r="536" spans="1:26" ht="15.75">
      <c r="A536" s="15"/>
      <c r="B536" s="15"/>
      <c r="C536" s="15"/>
      <c r="D536" s="15"/>
      <c r="E536" s="15"/>
      <c r="F536" s="15"/>
      <c r="G536" s="15"/>
      <c r="H536" s="15"/>
      <c r="I536" s="15"/>
      <c r="J536" s="15"/>
      <c r="K536" s="15"/>
      <c r="L536" s="15"/>
      <c r="M536" s="15"/>
      <c r="N536" s="31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</row>
    <row r="537" spans="1:26" ht="15.75">
      <c r="A537" s="15"/>
      <c r="B537" s="15"/>
      <c r="C537" s="15"/>
      <c r="D537" s="15"/>
      <c r="E537" s="15"/>
      <c r="F537" s="15"/>
      <c r="G537" s="15"/>
      <c r="H537" s="15"/>
      <c r="I537" s="15"/>
      <c r="J537" s="15"/>
      <c r="K537" s="15"/>
      <c r="L537" s="15"/>
      <c r="M537" s="15"/>
      <c r="N537" s="31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</row>
    <row r="538" spans="1:26" ht="15.75">
      <c r="A538" s="15"/>
      <c r="B538" s="15"/>
      <c r="C538" s="15"/>
      <c r="D538" s="15"/>
      <c r="E538" s="15"/>
      <c r="F538" s="15"/>
      <c r="G538" s="15"/>
      <c r="H538" s="15"/>
      <c r="I538" s="15"/>
      <c r="J538" s="15"/>
      <c r="K538" s="15"/>
      <c r="L538" s="15"/>
      <c r="M538" s="15"/>
      <c r="N538" s="31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</row>
    <row r="539" spans="1:26" ht="15.75">
      <c r="A539" s="15"/>
      <c r="B539" s="15"/>
      <c r="C539" s="15"/>
      <c r="D539" s="15"/>
      <c r="E539" s="15"/>
      <c r="F539" s="15"/>
      <c r="G539" s="15"/>
      <c r="H539" s="15"/>
      <c r="I539" s="15"/>
      <c r="J539" s="15"/>
      <c r="K539" s="15"/>
      <c r="L539" s="15"/>
      <c r="M539" s="15"/>
      <c r="N539" s="31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</row>
    <row r="540" spans="1:26" ht="15.75">
      <c r="A540" s="15"/>
      <c r="B540" s="15"/>
      <c r="C540" s="15"/>
      <c r="D540" s="15"/>
      <c r="E540" s="15"/>
      <c r="F540" s="15"/>
      <c r="G540" s="15"/>
      <c r="H540" s="15"/>
      <c r="I540" s="15"/>
      <c r="J540" s="15"/>
      <c r="K540" s="15"/>
      <c r="L540" s="15"/>
      <c r="M540" s="15"/>
      <c r="N540" s="31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</row>
    <row r="541" spans="1:26" ht="15.75">
      <c r="A541" s="15"/>
      <c r="B541" s="15"/>
      <c r="C541" s="15"/>
      <c r="D541" s="15"/>
      <c r="E541" s="15"/>
      <c r="F541" s="15"/>
      <c r="G541" s="15"/>
      <c r="H541" s="15"/>
      <c r="I541" s="15"/>
      <c r="J541" s="15"/>
      <c r="K541" s="15"/>
      <c r="L541" s="15"/>
      <c r="M541" s="15"/>
      <c r="N541" s="31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</row>
    <row r="542" spans="1:26" ht="15.75">
      <c r="A542" s="15"/>
      <c r="B542" s="15"/>
      <c r="C542" s="15"/>
      <c r="D542" s="15"/>
      <c r="E542" s="15"/>
      <c r="F542" s="15"/>
      <c r="G542" s="15"/>
      <c r="H542" s="15"/>
      <c r="I542" s="15"/>
      <c r="J542" s="15"/>
      <c r="K542" s="15"/>
      <c r="L542" s="15"/>
      <c r="M542" s="15"/>
      <c r="N542" s="31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</row>
    <row r="543" spans="1:26" ht="15.75">
      <c r="A543" s="15"/>
      <c r="B543" s="15"/>
      <c r="C543" s="15"/>
      <c r="D543" s="15"/>
      <c r="E543" s="15"/>
      <c r="F543" s="15"/>
      <c r="G543" s="15"/>
      <c r="H543" s="15"/>
      <c r="I543" s="15"/>
      <c r="J543" s="15"/>
      <c r="K543" s="15"/>
      <c r="L543" s="15"/>
      <c r="M543" s="15"/>
      <c r="N543" s="31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</row>
    <row r="544" spans="1:26" ht="15.75">
      <c r="A544" s="15"/>
      <c r="B544" s="15"/>
      <c r="C544" s="15"/>
      <c r="D544" s="15"/>
      <c r="E544" s="15"/>
      <c r="F544" s="15"/>
      <c r="G544" s="15"/>
      <c r="H544" s="15"/>
      <c r="I544" s="15"/>
      <c r="J544" s="15"/>
      <c r="K544" s="15"/>
      <c r="L544" s="15"/>
      <c r="M544" s="15"/>
      <c r="N544" s="31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</row>
    <row r="545" spans="1:26" ht="15.75">
      <c r="A545" s="15"/>
      <c r="B545" s="15"/>
      <c r="C545" s="15"/>
      <c r="D545" s="15"/>
      <c r="E545" s="15"/>
      <c r="F545" s="15"/>
      <c r="G545" s="15"/>
      <c r="H545" s="15"/>
      <c r="I545" s="15"/>
      <c r="J545" s="15"/>
      <c r="K545" s="15"/>
      <c r="L545" s="15"/>
      <c r="M545" s="15"/>
      <c r="N545" s="31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</row>
    <row r="546" spans="1:26" ht="15.75">
      <c r="A546" s="15"/>
      <c r="B546" s="15"/>
      <c r="C546" s="15"/>
      <c r="D546" s="15"/>
      <c r="E546" s="15"/>
      <c r="F546" s="15"/>
      <c r="G546" s="15"/>
      <c r="H546" s="15"/>
      <c r="I546" s="15"/>
      <c r="J546" s="15"/>
      <c r="K546" s="15"/>
      <c r="L546" s="15"/>
      <c r="M546" s="15"/>
      <c r="N546" s="31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</row>
    <row r="547" spans="1:26" ht="15.75">
      <c r="A547" s="15"/>
      <c r="B547" s="15"/>
      <c r="C547" s="15"/>
      <c r="D547" s="15"/>
      <c r="E547" s="15"/>
      <c r="F547" s="15"/>
      <c r="G547" s="15"/>
      <c r="H547" s="15"/>
      <c r="I547" s="15"/>
      <c r="J547" s="15"/>
      <c r="K547" s="15"/>
      <c r="L547" s="15"/>
      <c r="M547" s="15"/>
      <c r="N547" s="31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</row>
    <row r="548" spans="1:26" ht="15.75">
      <c r="A548" s="15"/>
      <c r="B548" s="15"/>
      <c r="C548" s="15"/>
      <c r="D548" s="15"/>
      <c r="E548" s="15"/>
      <c r="F548" s="15"/>
      <c r="G548" s="15"/>
      <c r="H548" s="15"/>
      <c r="I548" s="15"/>
      <c r="J548" s="15"/>
      <c r="K548" s="15"/>
      <c r="L548" s="15"/>
      <c r="M548" s="15"/>
      <c r="N548" s="31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</row>
    <row r="549" spans="1:26" ht="15.75">
      <c r="A549" s="15"/>
      <c r="B549" s="15"/>
      <c r="C549" s="15"/>
      <c r="D549" s="15"/>
      <c r="E549" s="15"/>
      <c r="F549" s="15"/>
      <c r="G549" s="15"/>
      <c r="H549" s="15"/>
      <c r="I549" s="15"/>
      <c r="J549" s="15"/>
      <c r="K549" s="15"/>
      <c r="L549" s="15"/>
      <c r="M549" s="15"/>
      <c r="N549" s="31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</row>
    <row r="550" spans="1:26" ht="15.75">
      <c r="A550" s="15"/>
      <c r="B550" s="15"/>
      <c r="C550" s="15"/>
      <c r="D550" s="15"/>
      <c r="E550" s="15"/>
      <c r="F550" s="15"/>
      <c r="G550" s="15"/>
      <c r="H550" s="15"/>
      <c r="I550" s="15"/>
      <c r="J550" s="15"/>
      <c r="K550" s="15"/>
      <c r="L550" s="15"/>
      <c r="M550" s="15"/>
      <c r="N550" s="31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</row>
    <row r="551" spans="1:26" ht="15.75">
      <c r="A551" s="15"/>
      <c r="B551" s="15"/>
      <c r="C551" s="15"/>
      <c r="D551" s="15"/>
      <c r="E551" s="15"/>
      <c r="F551" s="15"/>
      <c r="G551" s="15"/>
      <c r="H551" s="15"/>
      <c r="I551" s="15"/>
      <c r="J551" s="15"/>
      <c r="K551" s="15"/>
      <c r="L551" s="15"/>
      <c r="M551" s="15"/>
      <c r="N551" s="31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</row>
    <row r="552" spans="1:26" ht="15.75">
      <c r="A552" s="15"/>
      <c r="B552" s="15"/>
      <c r="C552" s="15"/>
      <c r="D552" s="15"/>
      <c r="E552" s="15"/>
      <c r="F552" s="15"/>
      <c r="G552" s="15"/>
      <c r="H552" s="15"/>
      <c r="I552" s="15"/>
      <c r="J552" s="15"/>
      <c r="K552" s="15"/>
      <c r="L552" s="15"/>
      <c r="M552" s="15"/>
      <c r="N552" s="31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</row>
    <row r="553" spans="1:26" ht="15.75">
      <c r="A553" s="15"/>
      <c r="B553" s="15"/>
      <c r="C553" s="15"/>
      <c r="D553" s="15"/>
      <c r="E553" s="15"/>
      <c r="F553" s="15"/>
      <c r="G553" s="15"/>
      <c r="H553" s="15"/>
      <c r="I553" s="15"/>
      <c r="J553" s="15"/>
      <c r="K553" s="15"/>
      <c r="L553" s="15"/>
      <c r="M553" s="15"/>
      <c r="N553" s="31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</row>
    <row r="554" spans="1:26" ht="15.75">
      <c r="A554" s="15"/>
      <c r="B554" s="15"/>
      <c r="C554" s="15"/>
      <c r="D554" s="15"/>
      <c r="E554" s="15"/>
      <c r="F554" s="15"/>
      <c r="G554" s="15"/>
      <c r="H554" s="15"/>
      <c r="I554" s="15"/>
      <c r="J554" s="15"/>
      <c r="K554" s="15"/>
      <c r="L554" s="15"/>
      <c r="M554" s="15"/>
      <c r="N554" s="31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</row>
    <row r="555" spans="1:26" ht="15.75">
      <c r="A555" s="15"/>
      <c r="B555" s="15"/>
      <c r="C555" s="15"/>
      <c r="D555" s="15"/>
      <c r="E555" s="15"/>
      <c r="F555" s="15"/>
      <c r="G555" s="15"/>
      <c r="H555" s="15"/>
      <c r="I555" s="15"/>
      <c r="J555" s="15"/>
      <c r="K555" s="15"/>
      <c r="L555" s="15"/>
      <c r="M555" s="15"/>
      <c r="N555" s="31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</row>
    <row r="556" spans="1:26" ht="15.75">
      <c r="A556" s="15"/>
      <c r="B556" s="15"/>
      <c r="C556" s="15"/>
      <c r="D556" s="15"/>
      <c r="E556" s="15"/>
      <c r="F556" s="15"/>
      <c r="G556" s="15"/>
      <c r="H556" s="15"/>
      <c r="I556" s="15"/>
      <c r="J556" s="15"/>
      <c r="K556" s="15"/>
      <c r="L556" s="15"/>
      <c r="M556" s="15"/>
      <c r="N556" s="31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</row>
    <row r="557" spans="1:26" ht="15.75">
      <c r="A557" s="15"/>
      <c r="B557" s="15"/>
      <c r="C557" s="15"/>
      <c r="D557" s="15"/>
      <c r="E557" s="15"/>
      <c r="F557" s="15"/>
      <c r="G557" s="15"/>
      <c r="H557" s="15"/>
      <c r="I557" s="15"/>
      <c r="J557" s="15"/>
      <c r="K557" s="15"/>
      <c r="L557" s="15"/>
      <c r="M557" s="15"/>
      <c r="N557" s="31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</row>
    <row r="558" spans="1:26" ht="15.75">
      <c r="A558" s="15"/>
      <c r="B558" s="15"/>
      <c r="C558" s="15"/>
      <c r="D558" s="15"/>
      <c r="E558" s="15"/>
      <c r="F558" s="15"/>
      <c r="G558" s="15"/>
      <c r="H558" s="15"/>
      <c r="I558" s="15"/>
      <c r="J558" s="15"/>
      <c r="K558" s="15"/>
      <c r="L558" s="15"/>
      <c r="M558" s="15"/>
      <c r="N558" s="31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</row>
    <row r="559" spans="1:26" ht="15.75">
      <c r="A559" s="15"/>
      <c r="B559" s="15"/>
      <c r="C559" s="15"/>
      <c r="D559" s="15"/>
      <c r="E559" s="15"/>
      <c r="F559" s="15"/>
      <c r="G559" s="15"/>
      <c r="H559" s="15"/>
      <c r="I559" s="15"/>
      <c r="J559" s="15"/>
      <c r="K559" s="15"/>
      <c r="L559" s="15"/>
      <c r="M559" s="15"/>
      <c r="N559" s="31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</row>
    <row r="560" spans="1:26" ht="15.75">
      <c r="A560" s="15"/>
      <c r="B560" s="15"/>
      <c r="C560" s="15"/>
      <c r="D560" s="15"/>
      <c r="E560" s="15"/>
      <c r="F560" s="15"/>
      <c r="G560" s="15"/>
      <c r="H560" s="15"/>
      <c r="I560" s="15"/>
      <c r="J560" s="15"/>
      <c r="K560" s="15"/>
      <c r="L560" s="15"/>
      <c r="M560" s="15"/>
      <c r="N560" s="31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</row>
    <row r="561" spans="1:26" ht="15.75">
      <c r="A561" s="15"/>
      <c r="B561" s="15"/>
      <c r="C561" s="15"/>
      <c r="D561" s="15"/>
      <c r="E561" s="15"/>
      <c r="F561" s="15"/>
      <c r="G561" s="15"/>
      <c r="H561" s="15"/>
      <c r="I561" s="15"/>
      <c r="J561" s="15"/>
      <c r="K561" s="15"/>
      <c r="L561" s="15"/>
      <c r="M561" s="15"/>
      <c r="N561" s="31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</row>
    <row r="562" spans="1:26" ht="15.75">
      <c r="A562" s="15"/>
      <c r="B562" s="15"/>
      <c r="C562" s="15"/>
      <c r="D562" s="15"/>
      <c r="E562" s="15"/>
      <c r="F562" s="15"/>
      <c r="G562" s="15"/>
      <c r="H562" s="15"/>
      <c r="I562" s="15"/>
      <c r="J562" s="15"/>
      <c r="K562" s="15"/>
      <c r="L562" s="15"/>
      <c r="M562" s="15"/>
      <c r="N562" s="31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</row>
    <row r="563" spans="1:26" ht="15.75">
      <c r="A563" s="15"/>
      <c r="B563" s="15"/>
      <c r="C563" s="15"/>
      <c r="D563" s="15"/>
      <c r="E563" s="15"/>
      <c r="F563" s="15"/>
      <c r="G563" s="15"/>
      <c r="H563" s="15"/>
      <c r="I563" s="15"/>
      <c r="J563" s="15"/>
      <c r="K563" s="15"/>
      <c r="L563" s="15"/>
      <c r="M563" s="15"/>
      <c r="N563" s="31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</row>
    <row r="564" spans="1:26" ht="15.75">
      <c r="A564" s="15"/>
      <c r="B564" s="15"/>
      <c r="C564" s="15"/>
      <c r="D564" s="15"/>
      <c r="E564" s="15"/>
      <c r="F564" s="15"/>
      <c r="G564" s="15"/>
      <c r="H564" s="15"/>
      <c r="I564" s="15"/>
      <c r="J564" s="15"/>
      <c r="K564" s="15"/>
      <c r="L564" s="15"/>
      <c r="M564" s="15"/>
      <c r="N564" s="31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</row>
    <row r="565" spans="1:26" ht="15.75">
      <c r="A565" s="15"/>
      <c r="B565" s="15"/>
      <c r="C565" s="15"/>
      <c r="D565" s="15"/>
      <c r="E565" s="15"/>
      <c r="F565" s="15"/>
      <c r="G565" s="15"/>
      <c r="H565" s="15"/>
      <c r="I565" s="15"/>
      <c r="J565" s="15"/>
      <c r="K565" s="15"/>
      <c r="L565" s="15"/>
      <c r="M565" s="15"/>
      <c r="N565" s="31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</row>
    <row r="566" spans="1:26" ht="15.75">
      <c r="A566" s="15"/>
      <c r="B566" s="15"/>
      <c r="C566" s="15"/>
      <c r="D566" s="15"/>
      <c r="E566" s="15"/>
      <c r="F566" s="15"/>
      <c r="G566" s="15"/>
      <c r="H566" s="15"/>
      <c r="I566" s="15"/>
      <c r="J566" s="15"/>
      <c r="K566" s="15"/>
      <c r="L566" s="15"/>
      <c r="M566" s="15"/>
      <c r="N566" s="31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</row>
    <row r="567" spans="1:26" ht="15.75">
      <c r="A567" s="15"/>
      <c r="B567" s="15"/>
      <c r="C567" s="15"/>
      <c r="D567" s="15"/>
      <c r="E567" s="15"/>
      <c r="F567" s="15"/>
      <c r="G567" s="15"/>
      <c r="H567" s="15"/>
      <c r="I567" s="15"/>
      <c r="J567" s="15"/>
      <c r="K567" s="15"/>
      <c r="L567" s="15"/>
      <c r="M567" s="15"/>
      <c r="N567" s="31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</row>
    <row r="568" spans="1:26" ht="15.75">
      <c r="A568" s="15"/>
      <c r="B568" s="15"/>
      <c r="C568" s="15"/>
      <c r="D568" s="15"/>
      <c r="E568" s="15"/>
      <c r="F568" s="15"/>
      <c r="G568" s="15"/>
      <c r="H568" s="15"/>
      <c r="I568" s="15"/>
      <c r="J568" s="15"/>
      <c r="K568" s="15"/>
      <c r="L568" s="15"/>
      <c r="M568" s="15"/>
      <c r="N568" s="31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</row>
    <row r="569" spans="1:26" ht="15.75">
      <c r="A569" s="15"/>
      <c r="B569" s="15"/>
      <c r="C569" s="15"/>
      <c r="D569" s="15"/>
      <c r="E569" s="15"/>
      <c r="F569" s="15"/>
      <c r="G569" s="15"/>
      <c r="H569" s="15"/>
      <c r="I569" s="15"/>
      <c r="J569" s="15"/>
      <c r="K569" s="15"/>
      <c r="L569" s="15"/>
      <c r="M569" s="15"/>
      <c r="N569" s="31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</row>
    <row r="570" spans="1:26" ht="15.75">
      <c r="A570" s="15"/>
      <c r="B570" s="15"/>
      <c r="C570" s="15"/>
      <c r="D570" s="15"/>
      <c r="E570" s="15"/>
      <c r="F570" s="15"/>
      <c r="G570" s="15"/>
      <c r="H570" s="15"/>
      <c r="I570" s="15"/>
      <c r="J570" s="15"/>
      <c r="K570" s="15"/>
      <c r="L570" s="15"/>
      <c r="M570" s="15"/>
      <c r="N570" s="31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</row>
    <row r="571" spans="1:26" ht="15.75">
      <c r="A571" s="15"/>
      <c r="B571" s="15"/>
      <c r="C571" s="15"/>
      <c r="D571" s="15"/>
      <c r="E571" s="15"/>
      <c r="F571" s="15"/>
      <c r="G571" s="15"/>
      <c r="H571" s="15"/>
      <c r="I571" s="15"/>
      <c r="J571" s="15"/>
      <c r="K571" s="15"/>
      <c r="L571" s="15"/>
      <c r="M571" s="15"/>
      <c r="N571" s="31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</row>
    <row r="572" spans="1:26" ht="15.75">
      <c r="A572" s="15"/>
      <c r="B572" s="15"/>
      <c r="C572" s="15"/>
      <c r="D572" s="15"/>
      <c r="E572" s="15"/>
      <c r="F572" s="15"/>
      <c r="G572" s="15"/>
      <c r="H572" s="15"/>
      <c r="I572" s="15"/>
      <c r="J572" s="15"/>
      <c r="K572" s="15"/>
      <c r="L572" s="15"/>
      <c r="M572" s="15"/>
      <c r="N572" s="31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</row>
    <row r="573" spans="1:26" ht="15.75">
      <c r="A573" s="15"/>
      <c r="B573" s="15"/>
      <c r="C573" s="15"/>
      <c r="D573" s="15"/>
      <c r="E573" s="15"/>
      <c r="F573" s="15"/>
      <c r="G573" s="15"/>
      <c r="H573" s="15"/>
      <c r="I573" s="15"/>
      <c r="J573" s="15"/>
      <c r="K573" s="15"/>
      <c r="L573" s="15"/>
      <c r="M573" s="15"/>
      <c r="N573" s="31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</row>
    <row r="574" spans="1:26" ht="15.75">
      <c r="A574" s="15"/>
      <c r="B574" s="15"/>
      <c r="C574" s="15"/>
      <c r="D574" s="15"/>
      <c r="E574" s="15"/>
      <c r="F574" s="15"/>
      <c r="G574" s="15"/>
      <c r="H574" s="15"/>
      <c r="I574" s="15"/>
      <c r="J574" s="15"/>
      <c r="K574" s="15"/>
      <c r="L574" s="15"/>
      <c r="M574" s="15"/>
      <c r="N574" s="31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</row>
    <row r="575" spans="1:26" ht="15.75">
      <c r="A575" s="15"/>
      <c r="B575" s="15"/>
      <c r="C575" s="15"/>
      <c r="D575" s="15"/>
      <c r="E575" s="15"/>
      <c r="F575" s="15"/>
      <c r="G575" s="15"/>
      <c r="H575" s="15"/>
      <c r="I575" s="15"/>
      <c r="J575" s="15"/>
      <c r="K575" s="15"/>
      <c r="L575" s="15"/>
      <c r="M575" s="15"/>
      <c r="N575" s="31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</row>
    <row r="576" spans="1:26" ht="15.75">
      <c r="A576" s="15"/>
      <c r="B576" s="15"/>
      <c r="C576" s="15"/>
      <c r="D576" s="15"/>
      <c r="E576" s="15"/>
      <c r="F576" s="15"/>
      <c r="G576" s="15"/>
      <c r="H576" s="15"/>
      <c r="I576" s="15"/>
      <c r="J576" s="15"/>
      <c r="K576" s="15"/>
      <c r="L576" s="15"/>
      <c r="M576" s="15"/>
      <c r="N576" s="31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</row>
    <row r="577" spans="1:26" ht="15.75">
      <c r="A577" s="15"/>
      <c r="B577" s="15"/>
      <c r="C577" s="15"/>
      <c r="D577" s="15"/>
      <c r="E577" s="15"/>
      <c r="F577" s="15"/>
      <c r="G577" s="15"/>
      <c r="H577" s="15"/>
      <c r="I577" s="15"/>
      <c r="J577" s="15"/>
      <c r="K577" s="15"/>
      <c r="L577" s="15"/>
      <c r="M577" s="15"/>
      <c r="N577" s="31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</row>
    <row r="578" spans="1:26" ht="15.75">
      <c r="A578" s="15"/>
      <c r="B578" s="15"/>
      <c r="C578" s="15"/>
      <c r="D578" s="15"/>
      <c r="E578" s="15"/>
      <c r="F578" s="15"/>
      <c r="G578" s="15"/>
      <c r="H578" s="15"/>
      <c r="I578" s="15"/>
      <c r="J578" s="15"/>
      <c r="K578" s="15"/>
      <c r="L578" s="15"/>
      <c r="M578" s="15"/>
      <c r="N578" s="31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</row>
    <row r="579" spans="1:26" ht="15.75">
      <c r="A579" s="15"/>
      <c r="B579" s="15"/>
      <c r="C579" s="15"/>
      <c r="D579" s="15"/>
      <c r="E579" s="15"/>
      <c r="F579" s="15"/>
      <c r="G579" s="15"/>
      <c r="H579" s="15"/>
      <c r="I579" s="15"/>
      <c r="J579" s="15"/>
      <c r="K579" s="15"/>
      <c r="L579" s="15"/>
      <c r="M579" s="15"/>
      <c r="N579" s="31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</row>
    <row r="580" spans="1:26" ht="15.75">
      <c r="A580" s="15"/>
      <c r="B580" s="15"/>
      <c r="C580" s="15"/>
      <c r="D580" s="15"/>
      <c r="E580" s="15"/>
      <c r="F580" s="15"/>
      <c r="G580" s="15"/>
      <c r="H580" s="15"/>
      <c r="I580" s="15"/>
      <c r="J580" s="15"/>
      <c r="K580" s="15"/>
      <c r="L580" s="15"/>
      <c r="M580" s="15"/>
      <c r="N580" s="31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</row>
    <row r="581" spans="1:26" ht="15.75">
      <c r="A581" s="15"/>
      <c r="B581" s="15"/>
      <c r="C581" s="15"/>
      <c r="D581" s="15"/>
      <c r="E581" s="15"/>
      <c r="F581" s="15"/>
      <c r="G581" s="15"/>
      <c r="H581" s="15"/>
      <c r="I581" s="15"/>
      <c r="J581" s="15"/>
      <c r="K581" s="15"/>
      <c r="L581" s="15"/>
      <c r="M581" s="15"/>
      <c r="N581" s="31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</row>
    <row r="582" spans="1:26" ht="15.75">
      <c r="A582" s="15"/>
      <c r="B582" s="15"/>
      <c r="C582" s="15"/>
      <c r="D582" s="15"/>
      <c r="E582" s="15"/>
      <c r="F582" s="15"/>
      <c r="G582" s="15"/>
      <c r="H582" s="15"/>
      <c r="I582" s="15"/>
      <c r="J582" s="15"/>
      <c r="K582" s="15"/>
      <c r="L582" s="15"/>
      <c r="M582" s="15"/>
      <c r="N582" s="31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</row>
    <row r="583" spans="1:26" ht="15.75">
      <c r="A583" s="15"/>
      <c r="B583" s="15"/>
      <c r="C583" s="15"/>
      <c r="D583" s="15"/>
      <c r="E583" s="15"/>
      <c r="F583" s="15"/>
      <c r="G583" s="15"/>
      <c r="H583" s="15"/>
      <c r="I583" s="15"/>
      <c r="J583" s="15"/>
      <c r="K583" s="15"/>
      <c r="L583" s="15"/>
      <c r="M583" s="15"/>
      <c r="N583" s="31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</row>
    <row r="584" spans="1:26" ht="15.75">
      <c r="A584" s="15"/>
      <c r="B584" s="15"/>
      <c r="C584" s="15"/>
      <c r="D584" s="15"/>
      <c r="E584" s="15"/>
      <c r="F584" s="15"/>
      <c r="G584" s="15"/>
      <c r="H584" s="15"/>
      <c r="I584" s="15"/>
      <c r="J584" s="15"/>
      <c r="K584" s="15"/>
      <c r="L584" s="15"/>
      <c r="M584" s="15"/>
      <c r="N584" s="31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</row>
    <row r="585" spans="1:26" ht="15.75">
      <c r="A585" s="15"/>
      <c r="B585" s="15"/>
      <c r="C585" s="15"/>
      <c r="D585" s="15"/>
      <c r="E585" s="15"/>
      <c r="F585" s="15"/>
      <c r="G585" s="15"/>
      <c r="H585" s="15"/>
      <c r="I585" s="15"/>
      <c r="J585" s="15"/>
      <c r="K585" s="15"/>
      <c r="L585" s="15"/>
      <c r="M585" s="15"/>
      <c r="N585" s="31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</row>
    <row r="586" spans="1:26" ht="15.75">
      <c r="A586" s="15"/>
      <c r="B586" s="15"/>
      <c r="C586" s="15"/>
      <c r="D586" s="15"/>
      <c r="E586" s="15"/>
      <c r="F586" s="15"/>
      <c r="G586" s="15"/>
      <c r="H586" s="15"/>
      <c r="I586" s="15"/>
      <c r="J586" s="15"/>
      <c r="K586" s="15"/>
      <c r="L586" s="15"/>
      <c r="M586" s="15"/>
      <c r="N586" s="31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</row>
    <row r="587" spans="1:26" ht="15.75">
      <c r="A587" s="15"/>
      <c r="B587" s="15"/>
      <c r="C587" s="15"/>
      <c r="D587" s="15"/>
      <c r="E587" s="15"/>
      <c r="F587" s="15"/>
      <c r="G587" s="15"/>
      <c r="H587" s="15"/>
      <c r="I587" s="15"/>
      <c r="J587" s="15"/>
      <c r="K587" s="15"/>
      <c r="L587" s="15"/>
      <c r="M587" s="15"/>
      <c r="N587" s="31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</row>
    <row r="588" spans="1:26" ht="15.75">
      <c r="A588" s="15"/>
      <c r="B588" s="15"/>
      <c r="C588" s="15"/>
      <c r="D588" s="15"/>
      <c r="E588" s="15"/>
      <c r="F588" s="15"/>
      <c r="G588" s="15"/>
      <c r="H588" s="15"/>
      <c r="I588" s="15"/>
      <c r="J588" s="15"/>
      <c r="K588" s="15"/>
      <c r="L588" s="15"/>
      <c r="M588" s="15"/>
      <c r="N588" s="31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</row>
    <row r="589" spans="1:26" ht="15.75">
      <c r="A589" s="15"/>
      <c r="B589" s="15"/>
      <c r="C589" s="15"/>
      <c r="D589" s="15"/>
      <c r="E589" s="15"/>
      <c r="F589" s="15"/>
      <c r="G589" s="15"/>
      <c r="H589" s="15"/>
      <c r="I589" s="15"/>
      <c r="J589" s="15"/>
      <c r="K589" s="15"/>
      <c r="L589" s="15"/>
      <c r="M589" s="15"/>
      <c r="N589" s="31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</row>
    <row r="590" spans="1:26" ht="15.75">
      <c r="A590" s="15"/>
      <c r="B590" s="15"/>
      <c r="C590" s="15"/>
      <c r="D590" s="15"/>
      <c r="E590" s="15"/>
      <c r="F590" s="15"/>
      <c r="G590" s="15"/>
      <c r="H590" s="15"/>
      <c r="I590" s="15"/>
      <c r="J590" s="15"/>
      <c r="K590" s="15"/>
      <c r="L590" s="15"/>
      <c r="M590" s="15"/>
      <c r="N590" s="31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</row>
    <row r="591" spans="1:26" ht="15.75">
      <c r="A591" s="15"/>
      <c r="B591" s="15"/>
      <c r="C591" s="15"/>
      <c r="D591" s="15"/>
      <c r="E591" s="15"/>
      <c r="F591" s="15"/>
      <c r="G591" s="15"/>
      <c r="H591" s="15"/>
      <c r="I591" s="15"/>
      <c r="J591" s="15"/>
      <c r="K591" s="15"/>
      <c r="L591" s="15"/>
      <c r="M591" s="15"/>
      <c r="N591" s="31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</row>
    <row r="592" spans="1:26" ht="15.75">
      <c r="A592" s="15"/>
      <c r="B592" s="15"/>
      <c r="C592" s="15"/>
      <c r="D592" s="15"/>
      <c r="E592" s="15"/>
      <c r="F592" s="15"/>
      <c r="G592" s="15"/>
      <c r="H592" s="15"/>
      <c r="I592" s="15"/>
      <c r="J592" s="15"/>
      <c r="K592" s="15"/>
      <c r="L592" s="15"/>
      <c r="M592" s="15"/>
      <c r="N592" s="31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</row>
    <row r="593" spans="1:26" ht="15.75">
      <c r="A593" s="15"/>
      <c r="B593" s="15"/>
      <c r="C593" s="15"/>
      <c r="D593" s="15"/>
      <c r="E593" s="15"/>
      <c r="F593" s="15"/>
      <c r="G593" s="15"/>
      <c r="H593" s="15"/>
      <c r="I593" s="15"/>
      <c r="J593" s="15"/>
      <c r="K593" s="15"/>
      <c r="L593" s="15"/>
      <c r="M593" s="15"/>
      <c r="N593" s="31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</row>
    <row r="594" spans="1:26" ht="15.75">
      <c r="A594" s="15"/>
      <c r="B594" s="15"/>
      <c r="C594" s="15"/>
      <c r="D594" s="15"/>
      <c r="E594" s="15"/>
      <c r="F594" s="15"/>
      <c r="G594" s="15"/>
      <c r="H594" s="15"/>
      <c r="I594" s="15"/>
      <c r="J594" s="15"/>
      <c r="K594" s="15"/>
      <c r="L594" s="15"/>
      <c r="M594" s="15"/>
      <c r="N594" s="31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</row>
    <row r="595" spans="1:26" ht="15.75">
      <c r="A595" s="15"/>
      <c r="B595" s="15"/>
      <c r="C595" s="15"/>
      <c r="D595" s="15"/>
      <c r="E595" s="15"/>
      <c r="F595" s="15"/>
      <c r="G595" s="15"/>
      <c r="H595" s="15"/>
      <c r="I595" s="15"/>
      <c r="J595" s="15"/>
      <c r="K595" s="15"/>
      <c r="L595" s="15"/>
      <c r="M595" s="15"/>
      <c r="N595" s="31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</row>
    <row r="596" spans="1:26" ht="15.75">
      <c r="A596" s="15"/>
      <c r="B596" s="15"/>
      <c r="C596" s="15"/>
      <c r="D596" s="15"/>
      <c r="E596" s="15"/>
      <c r="F596" s="15"/>
      <c r="G596" s="15"/>
      <c r="H596" s="15"/>
      <c r="I596" s="15"/>
      <c r="J596" s="15"/>
      <c r="K596" s="15"/>
      <c r="L596" s="15"/>
      <c r="M596" s="15"/>
      <c r="N596" s="31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</row>
    <row r="597" spans="1:26" ht="15.75">
      <c r="A597" s="15"/>
      <c r="B597" s="15"/>
      <c r="C597" s="15"/>
      <c r="D597" s="15"/>
      <c r="E597" s="15"/>
      <c r="F597" s="15"/>
      <c r="G597" s="15"/>
      <c r="H597" s="15"/>
      <c r="I597" s="15"/>
      <c r="J597" s="15"/>
      <c r="K597" s="15"/>
      <c r="L597" s="15"/>
      <c r="M597" s="15"/>
      <c r="N597" s="31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</row>
    <row r="598" spans="1:26" ht="15.75">
      <c r="A598" s="15"/>
      <c r="B598" s="15"/>
      <c r="C598" s="15"/>
      <c r="D598" s="15"/>
      <c r="E598" s="15"/>
      <c r="F598" s="15"/>
      <c r="G598" s="15"/>
      <c r="H598" s="15"/>
      <c r="I598" s="15"/>
      <c r="J598" s="15"/>
      <c r="K598" s="15"/>
      <c r="L598" s="15"/>
      <c r="M598" s="15"/>
      <c r="N598" s="31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</row>
    <row r="599" spans="1:26" ht="15.75">
      <c r="A599" s="15"/>
      <c r="B599" s="15"/>
      <c r="C599" s="15"/>
      <c r="D599" s="15"/>
      <c r="E599" s="15"/>
      <c r="F599" s="15"/>
      <c r="G599" s="15"/>
      <c r="H599" s="15"/>
      <c r="I599" s="15"/>
      <c r="J599" s="15"/>
      <c r="K599" s="15"/>
      <c r="L599" s="15"/>
      <c r="M599" s="15"/>
      <c r="N599" s="31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</row>
    <row r="600" spans="1:26" ht="15.75">
      <c r="A600" s="15"/>
      <c r="B600" s="15"/>
      <c r="C600" s="15"/>
      <c r="D600" s="15"/>
      <c r="E600" s="15"/>
      <c r="F600" s="15"/>
      <c r="G600" s="15"/>
      <c r="H600" s="15"/>
      <c r="I600" s="15"/>
      <c r="J600" s="15"/>
      <c r="K600" s="15"/>
      <c r="L600" s="15"/>
      <c r="M600" s="15"/>
      <c r="N600" s="31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</row>
    <row r="601" spans="1:26" ht="15.75">
      <c r="A601" s="15"/>
      <c r="B601" s="15"/>
      <c r="C601" s="15"/>
      <c r="D601" s="15"/>
      <c r="E601" s="15"/>
      <c r="F601" s="15"/>
      <c r="G601" s="15"/>
      <c r="H601" s="15"/>
      <c r="I601" s="15"/>
      <c r="J601" s="15"/>
      <c r="K601" s="15"/>
      <c r="L601" s="15"/>
      <c r="M601" s="15"/>
      <c r="N601" s="31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</row>
    <row r="602" spans="1:26" ht="15.75">
      <c r="A602" s="15"/>
      <c r="B602" s="15"/>
      <c r="C602" s="15"/>
      <c r="D602" s="15"/>
      <c r="E602" s="15"/>
      <c r="F602" s="15"/>
      <c r="G602" s="15"/>
      <c r="H602" s="15"/>
      <c r="I602" s="15"/>
      <c r="J602" s="15"/>
      <c r="K602" s="15"/>
      <c r="L602" s="15"/>
      <c r="M602" s="15"/>
      <c r="N602" s="31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</row>
    <row r="603" spans="1:26" ht="15.75">
      <c r="A603" s="15"/>
      <c r="B603" s="15"/>
      <c r="C603" s="15"/>
      <c r="D603" s="15"/>
      <c r="E603" s="15"/>
      <c r="F603" s="15"/>
      <c r="G603" s="15"/>
      <c r="H603" s="15"/>
      <c r="I603" s="15"/>
      <c r="J603" s="15"/>
      <c r="K603" s="15"/>
      <c r="L603" s="15"/>
      <c r="M603" s="15"/>
      <c r="N603" s="31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</row>
    <row r="604" spans="1:26" ht="15.75">
      <c r="A604" s="15"/>
      <c r="B604" s="15"/>
      <c r="C604" s="15"/>
      <c r="D604" s="15"/>
      <c r="E604" s="15"/>
      <c r="F604" s="15"/>
      <c r="G604" s="15"/>
      <c r="H604" s="15"/>
      <c r="I604" s="15"/>
      <c r="J604" s="15"/>
      <c r="K604" s="15"/>
      <c r="L604" s="15"/>
      <c r="M604" s="15"/>
      <c r="N604" s="31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</row>
    <row r="605" spans="1:26" ht="15.75">
      <c r="A605" s="15"/>
      <c r="B605" s="15"/>
      <c r="C605" s="15"/>
      <c r="D605" s="15"/>
      <c r="E605" s="15"/>
      <c r="F605" s="15"/>
      <c r="G605" s="15"/>
      <c r="H605" s="15"/>
      <c r="I605" s="15"/>
      <c r="J605" s="15"/>
      <c r="K605" s="15"/>
      <c r="L605" s="15"/>
      <c r="M605" s="15"/>
      <c r="N605" s="31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</row>
    <row r="606" spans="1:26" ht="15.75">
      <c r="A606" s="15"/>
      <c r="B606" s="15"/>
      <c r="C606" s="15"/>
      <c r="D606" s="15"/>
      <c r="E606" s="15"/>
      <c r="F606" s="15"/>
      <c r="G606" s="15"/>
      <c r="H606" s="15"/>
      <c r="I606" s="15"/>
      <c r="J606" s="15"/>
      <c r="K606" s="15"/>
      <c r="L606" s="15"/>
      <c r="M606" s="15"/>
      <c r="N606" s="31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</row>
    <row r="607" spans="1:26" ht="15.75">
      <c r="A607" s="15"/>
      <c r="B607" s="15"/>
      <c r="C607" s="15"/>
      <c r="D607" s="15"/>
      <c r="E607" s="15"/>
      <c r="F607" s="15"/>
      <c r="G607" s="15"/>
      <c r="H607" s="15"/>
      <c r="I607" s="15"/>
      <c r="J607" s="15"/>
      <c r="K607" s="15"/>
      <c r="L607" s="15"/>
      <c r="M607" s="15"/>
      <c r="N607" s="31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</row>
    <row r="608" spans="1:26" ht="15.75">
      <c r="A608" s="15"/>
      <c r="B608" s="15"/>
      <c r="C608" s="15"/>
      <c r="D608" s="15"/>
      <c r="E608" s="15"/>
      <c r="F608" s="15"/>
      <c r="G608" s="15"/>
      <c r="H608" s="15"/>
      <c r="I608" s="15"/>
      <c r="J608" s="15"/>
      <c r="K608" s="15"/>
      <c r="L608" s="15"/>
      <c r="M608" s="15"/>
      <c r="N608" s="31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</row>
    <row r="609" spans="1:26" ht="15.75">
      <c r="A609" s="15"/>
      <c r="B609" s="15"/>
      <c r="C609" s="15"/>
      <c r="D609" s="15"/>
      <c r="E609" s="15"/>
      <c r="F609" s="15"/>
      <c r="G609" s="15"/>
      <c r="H609" s="15"/>
      <c r="I609" s="15"/>
      <c r="J609" s="15"/>
      <c r="K609" s="15"/>
      <c r="L609" s="15"/>
      <c r="M609" s="15"/>
      <c r="N609" s="31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</row>
    <row r="610" spans="1:26" ht="15.75">
      <c r="A610" s="15"/>
      <c r="B610" s="15"/>
      <c r="C610" s="15"/>
      <c r="D610" s="15"/>
      <c r="E610" s="15"/>
      <c r="F610" s="15"/>
      <c r="G610" s="15"/>
      <c r="H610" s="15"/>
      <c r="I610" s="15"/>
      <c r="J610" s="15"/>
      <c r="K610" s="15"/>
      <c r="L610" s="15"/>
      <c r="M610" s="15"/>
      <c r="N610" s="31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</row>
    <row r="611" spans="1:26" ht="15.75">
      <c r="A611" s="15"/>
      <c r="B611" s="15"/>
      <c r="C611" s="15"/>
      <c r="D611" s="15"/>
      <c r="E611" s="15"/>
      <c r="F611" s="15"/>
      <c r="G611" s="15"/>
      <c r="H611" s="15"/>
      <c r="I611" s="15"/>
      <c r="J611" s="15"/>
      <c r="K611" s="15"/>
      <c r="L611" s="15"/>
      <c r="M611" s="15"/>
      <c r="N611" s="31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</row>
    <row r="612" spans="1:26" ht="15.75">
      <c r="A612" s="15"/>
      <c r="B612" s="15"/>
      <c r="C612" s="15"/>
      <c r="D612" s="15"/>
      <c r="E612" s="15"/>
      <c r="F612" s="15"/>
      <c r="G612" s="15"/>
      <c r="H612" s="15"/>
      <c r="I612" s="15"/>
      <c r="J612" s="15"/>
      <c r="K612" s="15"/>
      <c r="L612" s="15"/>
      <c r="M612" s="15"/>
      <c r="N612" s="31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</row>
    <row r="613" spans="1:26" ht="15.75">
      <c r="A613" s="15"/>
      <c r="B613" s="15"/>
      <c r="C613" s="15"/>
      <c r="D613" s="15"/>
      <c r="E613" s="15"/>
      <c r="F613" s="15"/>
      <c r="G613" s="15"/>
      <c r="H613" s="15"/>
      <c r="I613" s="15"/>
      <c r="J613" s="15"/>
      <c r="K613" s="15"/>
      <c r="L613" s="15"/>
      <c r="M613" s="15"/>
      <c r="N613" s="31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</row>
    <row r="614" spans="1:26" ht="15.75">
      <c r="A614" s="15"/>
      <c r="B614" s="15"/>
      <c r="C614" s="15"/>
      <c r="D614" s="15"/>
      <c r="E614" s="15"/>
      <c r="F614" s="15"/>
      <c r="G614" s="15"/>
      <c r="H614" s="15"/>
      <c r="I614" s="15"/>
      <c r="J614" s="15"/>
      <c r="K614" s="15"/>
      <c r="L614" s="15"/>
      <c r="M614" s="15"/>
      <c r="N614" s="31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</row>
    <row r="615" spans="1:26" ht="15.75">
      <c r="A615" s="15"/>
      <c r="B615" s="15"/>
      <c r="C615" s="15"/>
      <c r="D615" s="15"/>
      <c r="E615" s="15"/>
      <c r="F615" s="15"/>
      <c r="G615" s="15"/>
      <c r="H615" s="15"/>
      <c r="I615" s="15"/>
      <c r="J615" s="15"/>
      <c r="K615" s="15"/>
      <c r="L615" s="15"/>
      <c r="M615" s="15"/>
      <c r="N615" s="31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</row>
    <row r="616" spans="1:26" ht="15.75">
      <c r="A616" s="15"/>
      <c r="B616" s="15"/>
      <c r="C616" s="15"/>
      <c r="D616" s="15"/>
      <c r="E616" s="15"/>
      <c r="F616" s="15"/>
      <c r="G616" s="15"/>
      <c r="H616" s="15"/>
      <c r="I616" s="15"/>
      <c r="J616" s="15"/>
      <c r="K616" s="15"/>
      <c r="L616" s="15"/>
      <c r="M616" s="15"/>
      <c r="N616" s="31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</row>
    <row r="617" spans="1:26" ht="15.75">
      <c r="A617" s="15"/>
      <c r="B617" s="15"/>
      <c r="C617" s="15"/>
      <c r="D617" s="15"/>
      <c r="E617" s="15"/>
      <c r="F617" s="15"/>
      <c r="G617" s="15"/>
      <c r="H617" s="15"/>
      <c r="I617" s="15"/>
      <c r="J617" s="15"/>
      <c r="K617" s="15"/>
      <c r="L617" s="15"/>
      <c r="M617" s="15"/>
      <c r="N617" s="31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</row>
    <row r="618" spans="1:26" ht="15.75">
      <c r="A618" s="15"/>
      <c r="B618" s="15"/>
      <c r="C618" s="15"/>
      <c r="D618" s="15"/>
      <c r="E618" s="15"/>
      <c r="F618" s="15"/>
      <c r="G618" s="15"/>
      <c r="H618" s="15"/>
      <c r="I618" s="15"/>
      <c r="J618" s="15"/>
      <c r="K618" s="15"/>
      <c r="L618" s="15"/>
      <c r="M618" s="15"/>
      <c r="N618" s="31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</row>
    <row r="619" spans="1:26" ht="15.75">
      <c r="A619" s="15"/>
      <c r="B619" s="15"/>
      <c r="C619" s="15"/>
      <c r="D619" s="15"/>
      <c r="E619" s="15"/>
      <c r="F619" s="15"/>
      <c r="G619" s="15"/>
      <c r="H619" s="15"/>
      <c r="I619" s="15"/>
      <c r="J619" s="15"/>
      <c r="K619" s="15"/>
      <c r="L619" s="15"/>
      <c r="M619" s="15"/>
      <c r="N619" s="31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</row>
    <row r="620" spans="1:26" ht="15.75">
      <c r="A620" s="15"/>
      <c r="B620" s="15"/>
      <c r="C620" s="15"/>
      <c r="D620" s="15"/>
      <c r="E620" s="15"/>
      <c r="F620" s="15"/>
      <c r="G620" s="15"/>
      <c r="H620" s="15"/>
      <c r="I620" s="15"/>
      <c r="J620" s="15"/>
      <c r="K620" s="15"/>
      <c r="L620" s="15"/>
      <c r="M620" s="15"/>
      <c r="N620" s="31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</row>
    <row r="621" spans="1:26" ht="15.75">
      <c r="A621" s="15"/>
      <c r="B621" s="15"/>
      <c r="C621" s="15"/>
      <c r="D621" s="15"/>
      <c r="E621" s="15"/>
      <c r="F621" s="15"/>
      <c r="G621" s="15"/>
      <c r="H621" s="15"/>
      <c r="I621" s="15"/>
      <c r="J621" s="15"/>
      <c r="K621" s="15"/>
      <c r="L621" s="15"/>
      <c r="M621" s="15"/>
      <c r="N621" s="31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</row>
    <row r="622" spans="1:26" ht="15.75">
      <c r="A622" s="15"/>
      <c r="B622" s="15"/>
      <c r="C622" s="15"/>
      <c r="D622" s="15"/>
      <c r="E622" s="15"/>
      <c r="F622" s="15"/>
      <c r="G622" s="15"/>
      <c r="H622" s="15"/>
      <c r="I622" s="15"/>
      <c r="J622" s="15"/>
      <c r="K622" s="15"/>
      <c r="L622" s="15"/>
      <c r="M622" s="15"/>
      <c r="N622" s="31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</row>
    <row r="623" spans="1:26" ht="15.75">
      <c r="A623" s="15"/>
      <c r="B623" s="15"/>
      <c r="C623" s="15"/>
      <c r="D623" s="15"/>
      <c r="E623" s="15"/>
      <c r="F623" s="15"/>
      <c r="G623" s="15"/>
      <c r="H623" s="15"/>
      <c r="I623" s="15"/>
      <c r="J623" s="15"/>
      <c r="K623" s="15"/>
      <c r="L623" s="15"/>
      <c r="M623" s="15"/>
      <c r="N623" s="31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</row>
    <row r="624" spans="1:26" ht="15.75">
      <c r="A624" s="15"/>
      <c r="B624" s="15"/>
      <c r="C624" s="15"/>
      <c r="D624" s="15"/>
      <c r="E624" s="15"/>
      <c r="F624" s="15"/>
      <c r="G624" s="15"/>
      <c r="H624" s="15"/>
      <c r="I624" s="15"/>
      <c r="J624" s="15"/>
      <c r="K624" s="15"/>
      <c r="L624" s="15"/>
      <c r="M624" s="15"/>
      <c r="N624" s="31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</row>
    <row r="625" spans="1:26" ht="15.75">
      <c r="A625" s="15"/>
      <c r="B625" s="15"/>
      <c r="C625" s="15"/>
      <c r="D625" s="15"/>
      <c r="E625" s="15"/>
      <c r="F625" s="15"/>
      <c r="G625" s="15"/>
      <c r="H625" s="15"/>
      <c r="I625" s="15"/>
      <c r="J625" s="15"/>
      <c r="K625" s="15"/>
      <c r="L625" s="15"/>
      <c r="M625" s="15"/>
      <c r="N625" s="31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</row>
    <row r="626" spans="1:26" ht="15.75">
      <c r="A626" s="15"/>
      <c r="B626" s="15"/>
      <c r="C626" s="15"/>
      <c r="D626" s="15"/>
      <c r="E626" s="15"/>
      <c r="F626" s="15"/>
      <c r="G626" s="15"/>
      <c r="H626" s="15"/>
      <c r="I626" s="15"/>
      <c r="J626" s="15"/>
      <c r="K626" s="15"/>
      <c r="L626" s="15"/>
      <c r="M626" s="15"/>
      <c r="N626" s="31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</row>
    <row r="627" spans="1:26" ht="15.75">
      <c r="A627" s="15"/>
      <c r="B627" s="15"/>
      <c r="C627" s="15"/>
      <c r="D627" s="15"/>
      <c r="E627" s="15"/>
      <c r="F627" s="15"/>
      <c r="G627" s="15"/>
      <c r="H627" s="15"/>
      <c r="I627" s="15"/>
      <c r="J627" s="15"/>
      <c r="K627" s="15"/>
      <c r="L627" s="15"/>
      <c r="M627" s="15"/>
      <c r="N627" s="31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</row>
    <row r="628" spans="1:26" ht="15.75">
      <c r="A628" s="15"/>
      <c r="B628" s="15"/>
      <c r="C628" s="15"/>
      <c r="D628" s="15"/>
      <c r="E628" s="15"/>
      <c r="F628" s="15"/>
      <c r="G628" s="15"/>
      <c r="H628" s="15"/>
      <c r="I628" s="15"/>
      <c r="J628" s="15"/>
      <c r="K628" s="15"/>
      <c r="L628" s="15"/>
      <c r="M628" s="15"/>
      <c r="N628" s="31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</row>
    <row r="629" spans="1:26" ht="15.75">
      <c r="A629" s="15"/>
      <c r="B629" s="15"/>
      <c r="C629" s="15"/>
      <c r="D629" s="15"/>
      <c r="E629" s="15"/>
      <c r="F629" s="15"/>
      <c r="G629" s="15"/>
      <c r="H629" s="15"/>
      <c r="I629" s="15"/>
      <c r="J629" s="15"/>
      <c r="K629" s="15"/>
      <c r="L629" s="15"/>
      <c r="M629" s="15"/>
      <c r="N629" s="31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</row>
    <row r="630" spans="1:26" ht="15.75">
      <c r="A630" s="15"/>
      <c r="B630" s="15"/>
      <c r="C630" s="15"/>
      <c r="D630" s="15"/>
      <c r="E630" s="15"/>
      <c r="F630" s="15"/>
      <c r="G630" s="15"/>
      <c r="H630" s="15"/>
      <c r="I630" s="15"/>
      <c r="J630" s="15"/>
      <c r="K630" s="15"/>
      <c r="L630" s="15"/>
      <c r="M630" s="15"/>
      <c r="N630" s="31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</row>
    <row r="631" spans="1:26" ht="15.75">
      <c r="A631" s="15"/>
      <c r="B631" s="15"/>
      <c r="C631" s="15"/>
      <c r="D631" s="15"/>
      <c r="E631" s="15"/>
      <c r="F631" s="15"/>
      <c r="G631" s="15"/>
      <c r="H631" s="15"/>
      <c r="I631" s="15"/>
      <c r="J631" s="15"/>
      <c r="K631" s="15"/>
      <c r="L631" s="15"/>
      <c r="M631" s="15"/>
      <c r="N631" s="31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</row>
    <row r="632" spans="1:26" ht="15.75">
      <c r="A632" s="15"/>
      <c r="B632" s="15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31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</row>
    <row r="633" spans="1:26" ht="15.75">
      <c r="A633" s="15"/>
      <c r="B633" s="15"/>
      <c r="C633" s="15"/>
      <c r="D633" s="15"/>
      <c r="E633" s="15"/>
      <c r="F633" s="15"/>
      <c r="G633" s="15"/>
      <c r="H633" s="15"/>
      <c r="I633" s="15"/>
      <c r="J633" s="15"/>
      <c r="K633" s="15"/>
      <c r="L633" s="15"/>
      <c r="M633" s="15"/>
      <c r="N633" s="31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</row>
    <row r="634" spans="1:26" ht="15.75">
      <c r="A634" s="15"/>
      <c r="B634" s="15"/>
      <c r="C634" s="15"/>
      <c r="D634" s="15"/>
      <c r="E634" s="15"/>
      <c r="F634" s="15"/>
      <c r="G634" s="15"/>
      <c r="H634" s="15"/>
      <c r="I634" s="15"/>
      <c r="J634" s="15"/>
      <c r="K634" s="15"/>
      <c r="L634" s="15"/>
      <c r="M634" s="15"/>
      <c r="N634" s="31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</row>
    <row r="635" spans="1:26" ht="15.75">
      <c r="A635" s="15"/>
      <c r="B635" s="15"/>
      <c r="C635" s="15"/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N635" s="31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</row>
    <row r="636" spans="1:26" ht="15.75">
      <c r="A636" s="15"/>
      <c r="B636" s="15"/>
      <c r="C636" s="15"/>
      <c r="D636" s="15"/>
      <c r="E636" s="15"/>
      <c r="F636" s="15"/>
      <c r="G636" s="15"/>
      <c r="H636" s="15"/>
      <c r="I636" s="15"/>
      <c r="J636" s="15"/>
      <c r="K636" s="15"/>
      <c r="L636" s="15"/>
      <c r="M636" s="15"/>
      <c r="N636" s="31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</row>
    <row r="637" spans="1:26" ht="15.75">
      <c r="A637" s="15"/>
      <c r="B637" s="15"/>
      <c r="C637" s="15"/>
      <c r="D637" s="15"/>
      <c r="E637" s="15"/>
      <c r="F637" s="15"/>
      <c r="G637" s="15"/>
      <c r="H637" s="15"/>
      <c r="I637" s="15"/>
      <c r="J637" s="15"/>
      <c r="K637" s="15"/>
      <c r="L637" s="15"/>
      <c r="M637" s="15"/>
      <c r="N637" s="31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</row>
    <row r="638" spans="1:26" ht="15.75">
      <c r="A638" s="15"/>
      <c r="B638" s="15"/>
      <c r="C638" s="15"/>
      <c r="D638" s="15"/>
      <c r="E638" s="15"/>
      <c r="F638" s="15"/>
      <c r="G638" s="15"/>
      <c r="H638" s="15"/>
      <c r="I638" s="15"/>
      <c r="J638" s="15"/>
      <c r="K638" s="15"/>
      <c r="L638" s="15"/>
      <c r="M638" s="15"/>
      <c r="N638" s="31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</row>
    <row r="639" spans="1:26" ht="15.75">
      <c r="A639" s="15"/>
      <c r="B639" s="15"/>
      <c r="C639" s="15"/>
      <c r="D639" s="15"/>
      <c r="E639" s="15"/>
      <c r="F639" s="15"/>
      <c r="G639" s="15"/>
      <c r="H639" s="15"/>
      <c r="I639" s="15"/>
      <c r="J639" s="15"/>
      <c r="K639" s="15"/>
      <c r="L639" s="15"/>
      <c r="M639" s="15"/>
      <c r="N639" s="31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</row>
    <row r="640" spans="1:26" ht="15.75">
      <c r="A640" s="15"/>
      <c r="B640" s="15"/>
      <c r="C640" s="15"/>
      <c r="D640" s="15"/>
      <c r="E640" s="15"/>
      <c r="F640" s="15"/>
      <c r="G640" s="15"/>
      <c r="H640" s="15"/>
      <c r="I640" s="15"/>
      <c r="J640" s="15"/>
      <c r="K640" s="15"/>
      <c r="L640" s="15"/>
      <c r="M640" s="15"/>
      <c r="N640" s="31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</row>
    <row r="641" spans="1:26" ht="15.75">
      <c r="A641" s="15"/>
      <c r="B641" s="15"/>
      <c r="C641" s="15"/>
      <c r="D641" s="15"/>
      <c r="E641" s="15"/>
      <c r="F641" s="15"/>
      <c r="G641" s="15"/>
      <c r="H641" s="15"/>
      <c r="I641" s="15"/>
      <c r="J641" s="15"/>
      <c r="K641" s="15"/>
      <c r="L641" s="15"/>
      <c r="M641" s="15"/>
      <c r="N641" s="31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</row>
    <row r="642" spans="1:26" ht="15.75">
      <c r="A642" s="15"/>
      <c r="B642" s="15"/>
      <c r="C642" s="15"/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N642" s="31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</row>
    <row r="643" spans="1:26" ht="15.75">
      <c r="A643" s="15"/>
      <c r="B643" s="15"/>
      <c r="C643" s="15"/>
      <c r="D643" s="15"/>
      <c r="E643" s="15"/>
      <c r="F643" s="15"/>
      <c r="G643" s="15"/>
      <c r="H643" s="15"/>
      <c r="I643" s="15"/>
      <c r="J643" s="15"/>
      <c r="K643" s="15"/>
      <c r="L643" s="15"/>
      <c r="M643" s="15"/>
      <c r="N643" s="31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</row>
    <row r="644" spans="1:26" ht="15.75">
      <c r="A644" s="15"/>
      <c r="B644" s="15"/>
      <c r="C644" s="15"/>
      <c r="D644" s="15"/>
      <c r="E644" s="15"/>
      <c r="F644" s="15"/>
      <c r="G644" s="15"/>
      <c r="H644" s="15"/>
      <c r="I644" s="15"/>
      <c r="J644" s="15"/>
      <c r="K644" s="15"/>
      <c r="L644" s="15"/>
      <c r="M644" s="15"/>
      <c r="N644" s="31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</row>
    <row r="645" spans="1:26" ht="15.75">
      <c r="A645" s="15"/>
      <c r="B645" s="15"/>
      <c r="C645" s="15"/>
      <c r="D645" s="15"/>
      <c r="E645" s="15"/>
      <c r="F645" s="15"/>
      <c r="G645" s="15"/>
      <c r="H645" s="15"/>
      <c r="I645" s="15"/>
      <c r="J645" s="15"/>
      <c r="K645" s="15"/>
      <c r="L645" s="15"/>
      <c r="M645" s="15"/>
      <c r="N645" s="31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</row>
    <row r="646" spans="1:26" ht="15.75">
      <c r="A646" s="15"/>
      <c r="B646" s="15"/>
      <c r="C646" s="15"/>
      <c r="D646" s="15"/>
      <c r="E646" s="15"/>
      <c r="F646" s="15"/>
      <c r="G646" s="15"/>
      <c r="H646" s="15"/>
      <c r="I646" s="15"/>
      <c r="J646" s="15"/>
      <c r="K646" s="15"/>
      <c r="L646" s="15"/>
      <c r="M646" s="15"/>
      <c r="N646" s="31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</row>
    <row r="647" spans="1:26" ht="15.75">
      <c r="A647" s="15"/>
      <c r="B647" s="15"/>
      <c r="C647" s="15"/>
      <c r="D647" s="15"/>
      <c r="E647" s="15"/>
      <c r="F647" s="15"/>
      <c r="G647" s="15"/>
      <c r="H647" s="15"/>
      <c r="I647" s="15"/>
      <c r="J647" s="15"/>
      <c r="K647" s="15"/>
      <c r="L647" s="15"/>
      <c r="M647" s="15"/>
      <c r="N647" s="31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</row>
    <row r="648" spans="1:26" ht="15.75">
      <c r="A648" s="15"/>
      <c r="B648" s="15"/>
      <c r="C648" s="15"/>
      <c r="D648" s="15"/>
      <c r="E648" s="15"/>
      <c r="F648" s="15"/>
      <c r="G648" s="15"/>
      <c r="H648" s="15"/>
      <c r="I648" s="15"/>
      <c r="J648" s="15"/>
      <c r="K648" s="15"/>
      <c r="L648" s="15"/>
      <c r="M648" s="15"/>
      <c r="N648" s="31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</row>
    <row r="649" spans="1:26" ht="15.75">
      <c r="A649" s="15"/>
      <c r="B649" s="15"/>
      <c r="C649" s="15"/>
      <c r="D649" s="15"/>
      <c r="E649" s="15"/>
      <c r="F649" s="15"/>
      <c r="G649" s="15"/>
      <c r="H649" s="15"/>
      <c r="I649" s="15"/>
      <c r="J649" s="15"/>
      <c r="K649" s="15"/>
      <c r="L649" s="15"/>
      <c r="M649" s="15"/>
      <c r="N649" s="31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</row>
    <row r="650" spans="1:26" ht="15.75">
      <c r="A650" s="15"/>
      <c r="B650" s="15"/>
      <c r="C650" s="15"/>
      <c r="D650" s="15"/>
      <c r="E650" s="15"/>
      <c r="F650" s="15"/>
      <c r="G650" s="15"/>
      <c r="H650" s="15"/>
      <c r="I650" s="15"/>
      <c r="J650" s="15"/>
      <c r="K650" s="15"/>
      <c r="L650" s="15"/>
      <c r="M650" s="15"/>
      <c r="N650" s="31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</row>
    <row r="651" spans="1:26" ht="15.75">
      <c r="A651" s="15"/>
      <c r="B651" s="15"/>
      <c r="C651" s="15"/>
      <c r="D651" s="15"/>
      <c r="E651" s="15"/>
      <c r="F651" s="15"/>
      <c r="G651" s="15"/>
      <c r="H651" s="15"/>
      <c r="I651" s="15"/>
      <c r="J651" s="15"/>
      <c r="K651" s="15"/>
      <c r="L651" s="15"/>
      <c r="M651" s="15"/>
      <c r="N651" s="31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</row>
    <row r="652" spans="1:26" ht="15.75">
      <c r="A652" s="15"/>
      <c r="B652" s="15"/>
      <c r="C652" s="15"/>
      <c r="D652" s="15"/>
      <c r="E652" s="15"/>
      <c r="F652" s="15"/>
      <c r="G652" s="15"/>
      <c r="H652" s="15"/>
      <c r="I652" s="15"/>
      <c r="J652" s="15"/>
      <c r="K652" s="15"/>
      <c r="L652" s="15"/>
      <c r="M652" s="15"/>
      <c r="N652" s="31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</row>
    <row r="653" spans="1:26" ht="15.75">
      <c r="A653" s="15"/>
      <c r="B653" s="15"/>
      <c r="C653" s="15"/>
      <c r="D653" s="15"/>
      <c r="E653" s="15"/>
      <c r="F653" s="15"/>
      <c r="G653" s="15"/>
      <c r="H653" s="15"/>
      <c r="I653" s="15"/>
      <c r="J653" s="15"/>
      <c r="K653" s="15"/>
      <c r="L653" s="15"/>
      <c r="M653" s="15"/>
      <c r="N653" s="31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</row>
    <row r="654" spans="1:26" ht="15.75">
      <c r="A654" s="15"/>
      <c r="B654" s="15"/>
      <c r="C654" s="15"/>
      <c r="D654" s="15"/>
      <c r="E654" s="15"/>
      <c r="F654" s="15"/>
      <c r="G654" s="15"/>
      <c r="H654" s="15"/>
      <c r="I654" s="15"/>
      <c r="J654" s="15"/>
      <c r="K654" s="15"/>
      <c r="L654" s="15"/>
      <c r="M654" s="15"/>
      <c r="N654" s="31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</row>
    <row r="655" spans="1:26" ht="15.75">
      <c r="A655" s="15"/>
      <c r="B655" s="15"/>
      <c r="C655" s="15"/>
      <c r="D655" s="15"/>
      <c r="E655" s="15"/>
      <c r="F655" s="15"/>
      <c r="G655" s="15"/>
      <c r="H655" s="15"/>
      <c r="I655" s="15"/>
      <c r="J655" s="15"/>
      <c r="K655" s="15"/>
      <c r="L655" s="15"/>
      <c r="M655" s="15"/>
      <c r="N655" s="31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</row>
    <row r="656" spans="1:26" ht="15.75">
      <c r="A656" s="15"/>
      <c r="B656" s="15"/>
      <c r="C656" s="15"/>
      <c r="D656" s="15"/>
      <c r="E656" s="15"/>
      <c r="F656" s="15"/>
      <c r="G656" s="15"/>
      <c r="H656" s="15"/>
      <c r="I656" s="15"/>
      <c r="J656" s="15"/>
      <c r="K656" s="15"/>
      <c r="L656" s="15"/>
      <c r="M656" s="15"/>
      <c r="N656" s="31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</row>
    <row r="657" spans="1:26" ht="15.75">
      <c r="A657" s="15"/>
      <c r="B657" s="15"/>
      <c r="C657" s="15"/>
      <c r="D657" s="15"/>
      <c r="E657" s="15"/>
      <c r="F657" s="15"/>
      <c r="G657" s="15"/>
      <c r="H657" s="15"/>
      <c r="I657" s="15"/>
      <c r="J657" s="15"/>
      <c r="K657" s="15"/>
      <c r="L657" s="15"/>
      <c r="M657" s="15"/>
      <c r="N657" s="31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</row>
    <row r="658" spans="1:26" ht="15.75">
      <c r="A658" s="15"/>
      <c r="B658" s="15"/>
      <c r="C658" s="15"/>
      <c r="D658" s="15"/>
      <c r="E658" s="15"/>
      <c r="F658" s="15"/>
      <c r="G658" s="15"/>
      <c r="H658" s="15"/>
      <c r="I658" s="15"/>
      <c r="J658" s="15"/>
      <c r="K658" s="15"/>
      <c r="L658" s="15"/>
      <c r="M658" s="15"/>
      <c r="N658" s="31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</row>
    <row r="659" spans="1:26" ht="15.75">
      <c r="A659" s="15"/>
      <c r="B659" s="15"/>
      <c r="C659" s="15"/>
      <c r="D659" s="15"/>
      <c r="E659" s="15"/>
      <c r="F659" s="15"/>
      <c r="G659" s="15"/>
      <c r="H659" s="15"/>
      <c r="I659" s="15"/>
      <c r="J659" s="15"/>
      <c r="K659" s="15"/>
      <c r="L659" s="15"/>
      <c r="M659" s="15"/>
      <c r="N659" s="31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</row>
    <row r="660" spans="1:26" ht="15.75">
      <c r="A660" s="15"/>
      <c r="B660" s="15"/>
      <c r="C660" s="15"/>
      <c r="D660" s="15"/>
      <c r="E660" s="15"/>
      <c r="F660" s="15"/>
      <c r="G660" s="15"/>
      <c r="H660" s="15"/>
      <c r="I660" s="15"/>
      <c r="J660" s="15"/>
      <c r="K660" s="15"/>
      <c r="L660" s="15"/>
      <c r="M660" s="15"/>
      <c r="N660" s="31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</row>
    <row r="661" spans="1:26" ht="15.75">
      <c r="A661" s="15"/>
      <c r="B661" s="15"/>
      <c r="C661" s="15"/>
      <c r="D661" s="15"/>
      <c r="E661" s="15"/>
      <c r="F661" s="15"/>
      <c r="G661" s="15"/>
      <c r="H661" s="15"/>
      <c r="I661" s="15"/>
      <c r="J661" s="15"/>
      <c r="K661" s="15"/>
      <c r="L661" s="15"/>
      <c r="M661" s="15"/>
      <c r="N661" s="31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</row>
    <row r="662" spans="1:26" ht="15.75">
      <c r="A662" s="15"/>
      <c r="B662" s="15"/>
      <c r="C662" s="15"/>
      <c r="D662" s="15"/>
      <c r="E662" s="15"/>
      <c r="F662" s="15"/>
      <c r="G662" s="15"/>
      <c r="H662" s="15"/>
      <c r="I662" s="15"/>
      <c r="J662" s="15"/>
      <c r="K662" s="15"/>
      <c r="L662" s="15"/>
      <c r="M662" s="15"/>
      <c r="N662" s="31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</row>
    <row r="663" spans="1:26" ht="15.75">
      <c r="A663" s="15"/>
      <c r="B663" s="15"/>
      <c r="C663" s="15"/>
      <c r="D663" s="15"/>
      <c r="E663" s="15"/>
      <c r="F663" s="15"/>
      <c r="G663" s="15"/>
      <c r="H663" s="15"/>
      <c r="I663" s="15"/>
      <c r="J663" s="15"/>
      <c r="K663" s="15"/>
      <c r="L663" s="15"/>
      <c r="M663" s="15"/>
      <c r="N663" s="31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</row>
    <row r="664" spans="1:26" ht="15.75">
      <c r="A664" s="15"/>
      <c r="B664" s="15"/>
      <c r="C664" s="15"/>
      <c r="D664" s="15"/>
      <c r="E664" s="15"/>
      <c r="F664" s="15"/>
      <c r="G664" s="15"/>
      <c r="H664" s="15"/>
      <c r="I664" s="15"/>
      <c r="J664" s="15"/>
      <c r="K664" s="15"/>
      <c r="L664" s="15"/>
      <c r="M664" s="15"/>
      <c r="N664" s="31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</row>
    <row r="665" spans="1:26" ht="15.75">
      <c r="A665" s="15"/>
      <c r="B665" s="15"/>
      <c r="C665" s="15"/>
      <c r="D665" s="15"/>
      <c r="E665" s="15"/>
      <c r="F665" s="15"/>
      <c r="G665" s="15"/>
      <c r="H665" s="15"/>
      <c r="I665" s="15"/>
      <c r="J665" s="15"/>
      <c r="K665" s="15"/>
      <c r="L665" s="15"/>
      <c r="M665" s="15"/>
      <c r="N665" s="31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</row>
    <row r="666" spans="1:26" ht="15.75">
      <c r="A666" s="15"/>
      <c r="B666" s="15"/>
      <c r="C666" s="15"/>
      <c r="D666" s="15"/>
      <c r="E666" s="15"/>
      <c r="F666" s="15"/>
      <c r="G666" s="15"/>
      <c r="H666" s="15"/>
      <c r="I666" s="15"/>
      <c r="J666" s="15"/>
      <c r="K666" s="15"/>
      <c r="L666" s="15"/>
      <c r="M666" s="15"/>
      <c r="N666" s="31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</row>
    <row r="667" spans="1:26" ht="15.75">
      <c r="A667" s="15"/>
      <c r="B667" s="15"/>
      <c r="C667" s="15"/>
      <c r="D667" s="15"/>
      <c r="E667" s="15"/>
      <c r="F667" s="15"/>
      <c r="G667" s="15"/>
      <c r="H667" s="15"/>
      <c r="I667" s="15"/>
      <c r="J667" s="15"/>
      <c r="K667" s="15"/>
      <c r="L667" s="15"/>
      <c r="M667" s="15"/>
      <c r="N667" s="31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</row>
    <row r="668" spans="1:26" ht="15.75">
      <c r="A668" s="15"/>
      <c r="B668" s="15"/>
      <c r="C668" s="15"/>
      <c r="D668" s="15"/>
      <c r="E668" s="15"/>
      <c r="F668" s="15"/>
      <c r="G668" s="15"/>
      <c r="H668" s="15"/>
      <c r="I668" s="15"/>
      <c r="J668" s="15"/>
      <c r="K668" s="15"/>
      <c r="L668" s="15"/>
      <c r="M668" s="15"/>
      <c r="N668" s="31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</row>
    <row r="669" spans="1:26" ht="15.75">
      <c r="A669" s="15"/>
      <c r="B669" s="15"/>
      <c r="C669" s="15"/>
      <c r="D669" s="15"/>
      <c r="E669" s="15"/>
      <c r="F669" s="15"/>
      <c r="G669" s="15"/>
      <c r="H669" s="15"/>
      <c r="I669" s="15"/>
      <c r="J669" s="15"/>
      <c r="K669" s="15"/>
      <c r="L669" s="15"/>
      <c r="M669" s="15"/>
      <c r="N669" s="31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</row>
    <row r="670" spans="1:26" ht="15.75">
      <c r="A670" s="15"/>
      <c r="B670" s="15"/>
      <c r="C670" s="15"/>
      <c r="D670" s="15"/>
      <c r="E670" s="15"/>
      <c r="F670" s="15"/>
      <c r="G670" s="15"/>
      <c r="H670" s="15"/>
      <c r="I670" s="15"/>
      <c r="J670" s="15"/>
      <c r="K670" s="15"/>
      <c r="L670" s="15"/>
      <c r="M670" s="15"/>
      <c r="N670" s="31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</row>
    <row r="671" spans="1:26" ht="15.75">
      <c r="A671" s="15"/>
      <c r="B671" s="15"/>
      <c r="C671" s="15"/>
      <c r="D671" s="15"/>
      <c r="E671" s="15"/>
      <c r="F671" s="15"/>
      <c r="G671" s="15"/>
      <c r="H671" s="15"/>
      <c r="I671" s="15"/>
      <c r="J671" s="15"/>
      <c r="K671" s="15"/>
      <c r="L671" s="15"/>
      <c r="M671" s="15"/>
      <c r="N671" s="31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</row>
    <row r="672" spans="1:26" ht="15.75">
      <c r="A672" s="15"/>
      <c r="B672" s="15"/>
      <c r="C672" s="15"/>
      <c r="D672" s="15"/>
      <c r="E672" s="15"/>
      <c r="F672" s="15"/>
      <c r="G672" s="15"/>
      <c r="H672" s="15"/>
      <c r="I672" s="15"/>
      <c r="J672" s="15"/>
      <c r="K672" s="15"/>
      <c r="L672" s="15"/>
      <c r="M672" s="15"/>
      <c r="N672" s="31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</row>
    <row r="673" spans="1:26" ht="15.75">
      <c r="A673" s="15"/>
      <c r="B673" s="15"/>
      <c r="C673" s="15"/>
      <c r="D673" s="15"/>
      <c r="E673" s="15"/>
      <c r="F673" s="15"/>
      <c r="G673" s="15"/>
      <c r="H673" s="15"/>
      <c r="I673" s="15"/>
      <c r="J673" s="15"/>
      <c r="K673" s="15"/>
      <c r="L673" s="15"/>
      <c r="M673" s="15"/>
      <c r="N673" s="31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</row>
    <row r="674" spans="1:26" ht="15.75">
      <c r="A674" s="15"/>
      <c r="B674" s="15"/>
      <c r="C674" s="15"/>
      <c r="D674" s="15"/>
      <c r="E674" s="15"/>
      <c r="F674" s="15"/>
      <c r="G674" s="15"/>
      <c r="H674" s="15"/>
      <c r="I674" s="15"/>
      <c r="J674" s="15"/>
      <c r="K674" s="15"/>
      <c r="L674" s="15"/>
      <c r="M674" s="15"/>
      <c r="N674" s="31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</row>
    <row r="675" spans="1:26" ht="15.75">
      <c r="A675" s="15"/>
      <c r="B675" s="15"/>
      <c r="C675" s="15"/>
      <c r="D675" s="15"/>
      <c r="E675" s="15"/>
      <c r="F675" s="15"/>
      <c r="G675" s="15"/>
      <c r="H675" s="15"/>
      <c r="I675" s="15"/>
      <c r="J675" s="15"/>
      <c r="K675" s="15"/>
      <c r="L675" s="15"/>
      <c r="M675" s="15"/>
      <c r="N675" s="31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</row>
    <row r="676" spans="1:26" ht="15.75">
      <c r="A676" s="15"/>
      <c r="B676" s="15"/>
      <c r="C676" s="15"/>
      <c r="D676" s="15"/>
      <c r="E676" s="15"/>
      <c r="F676" s="15"/>
      <c r="G676" s="15"/>
      <c r="H676" s="15"/>
      <c r="I676" s="15"/>
      <c r="J676" s="15"/>
      <c r="K676" s="15"/>
      <c r="L676" s="15"/>
      <c r="M676" s="15"/>
      <c r="N676" s="31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</row>
    <row r="677" spans="1:26" ht="15.75">
      <c r="A677" s="15"/>
      <c r="B677" s="15"/>
      <c r="C677" s="15"/>
      <c r="D677" s="15"/>
      <c r="E677" s="15"/>
      <c r="F677" s="15"/>
      <c r="G677" s="15"/>
      <c r="H677" s="15"/>
      <c r="I677" s="15"/>
      <c r="J677" s="15"/>
      <c r="K677" s="15"/>
      <c r="L677" s="15"/>
      <c r="M677" s="15"/>
      <c r="N677" s="31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</row>
    <row r="678" spans="1:26" ht="15.75">
      <c r="A678" s="15"/>
      <c r="B678" s="15"/>
      <c r="C678" s="15"/>
      <c r="D678" s="15"/>
      <c r="E678" s="15"/>
      <c r="F678" s="15"/>
      <c r="G678" s="15"/>
      <c r="H678" s="15"/>
      <c r="I678" s="15"/>
      <c r="J678" s="15"/>
      <c r="K678" s="15"/>
      <c r="L678" s="15"/>
      <c r="M678" s="15"/>
      <c r="N678" s="31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</row>
    <row r="679" spans="1:26" ht="15.75">
      <c r="A679" s="15"/>
      <c r="B679" s="15"/>
      <c r="C679" s="15"/>
      <c r="D679" s="15"/>
      <c r="E679" s="15"/>
      <c r="F679" s="15"/>
      <c r="G679" s="15"/>
      <c r="H679" s="15"/>
      <c r="I679" s="15"/>
      <c r="J679" s="15"/>
      <c r="K679" s="15"/>
      <c r="L679" s="15"/>
      <c r="M679" s="15"/>
      <c r="N679" s="31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</row>
    <row r="680" spans="1:26" ht="15.75">
      <c r="A680" s="15"/>
      <c r="B680" s="15"/>
      <c r="C680" s="15"/>
      <c r="D680" s="15"/>
      <c r="E680" s="15"/>
      <c r="F680" s="15"/>
      <c r="G680" s="15"/>
      <c r="H680" s="15"/>
      <c r="I680" s="15"/>
      <c r="J680" s="15"/>
      <c r="K680" s="15"/>
      <c r="L680" s="15"/>
      <c r="M680" s="15"/>
      <c r="N680" s="31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</row>
    <row r="681" spans="1:26" ht="15.75">
      <c r="A681" s="15"/>
      <c r="B681" s="15"/>
      <c r="C681" s="15"/>
      <c r="D681" s="15"/>
      <c r="E681" s="15"/>
      <c r="F681" s="15"/>
      <c r="G681" s="15"/>
      <c r="H681" s="15"/>
      <c r="I681" s="15"/>
      <c r="J681" s="15"/>
      <c r="K681" s="15"/>
      <c r="L681" s="15"/>
      <c r="M681" s="15"/>
      <c r="N681" s="31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</row>
    <row r="682" spans="1:26" ht="15.75">
      <c r="A682" s="15"/>
      <c r="B682" s="15"/>
      <c r="C682" s="15"/>
      <c r="D682" s="15"/>
      <c r="E682" s="15"/>
      <c r="F682" s="15"/>
      <c r="G682" s="15"/>
      <c r="H682" s="15"/>
      <c r="I682" s="15"/>
      <c r="J682" s="15"/>
      <c r="K682" s="15"/>
      <c r="L682" s="15"/>
      <c r="M682" s="15"/>
      <c r="N682" s="31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</row>
    <row r="683" spans="1:26" ht="15.75">
      <c r="A683" s="15"/>
      <c r="B683" s="15"/>
      <c r="C683" s="15"/>
      <c r="D683" s="15"/>
      <c r="E683" s="15"/>
      <c r="F683" s="15"/>
      <c r="G683" s="15"/>
      <c r="H683" s="15"/>
      <c r="I683" s="15"/>
      <c r="J683" s="15"/>
      <c r="K683" s="15"/>
      <c r="L683" s="15"/>
      <c r="M683" s="15"/>
      <c r="N683" s="31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</row>
    <row r="684" spans="1:26" ht="15.75">
      <c r="A684" s="15"/>
      <c r="B684" s="15"/>
      <c r="C684" s="15"/>
      <c r="D684" s="15"/>
      <c r="E684" s="15"/>
      <c r="F684" s="15"/>
      <c r="G684" s="15"/>
      <c r="H684" s="15"/>
      <c r="I684" s="15"/>
      <c r="J684" s="15"/>
      <c r="K684" s="15"/>
      <c r="L684" s="15"/>
      <c r="M684" s="15"/>
      <c r="N684" s="31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</row>
    <row r="685" spans="1:26" ht="15.75">
      <c r="A685" s="15"/>
      <c r="B685" s="15"/>
      <c r="C685" s="15"/>
      <c r="D685" s="15"/>
      <c r="E685" s="15"/>
      <c r="F685" s="15"/>
      <c r="G685" s="15"/>
      <c r="H685" s="15"/>
      <c r="I685" s="15"/>
      <c r="J685" s="15"/>
      <c r="K685" s="15"/>
      <c r="L685" s="15"/>
      <c r="M685" s="15"/>
      <c r="N685" s="31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</row>
    <row r="686" spans="1:26" ht="15.75">
      <c r="A686" s="15"/>
      <c r="B686" s="15"/>
      <c r="C686" s="15"/>
      <c r="D686" s="15"/>
      <c r="E686" s="15"/>
      <c r="F686" s="15"/>
      <c r="G686" s="15"/>
      <c r="H686" s="15"/>
      <c r="I686" s="15"/>
      <c r="J686" s="15"/>
      <c r="K686" s="15"/>
      <c r="L686" s="15"/>
      <c r="M686" s="15"/>
      <c r="N686" s="31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</row>
    <row r="687" spans="1:26" ht="15.75">
      <c r="A687" s="15"/>
      <c r="B687" s="15"/>
      <c r="C687" s="15"/>
      <c r="D687" s="15"/>
      <c r="E687" s="15"/>
      <c r="F687" s="15"/>
      <c r="G687" s="15"/>
      <c r="H687" s="15"/>
      <c r="I687" s="15"/>
      <c r="J687" s="15"/>
      <c r="K687" s="15"/>
      <c r="L687" s="15"/>
      <c r="M687" s="15"/>
      <c r="N687" s="31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</row>
    <row r="688" spans="1:26" ht="15.75">
      <c r="A688" s="15"/>
      <c r="B688" s="15"/>
      <c r="C688" s="15"/>
      <c r="D688" s="15"/>
      <c r="E688" s="15"/>
      <c r="F688" s="15"/>
      <c r="G688" s="15"/>
      <c r="H688" s="15"/>
      <c r="I688" s="15"/>
      <c r="J688" s="15"/>
      <c r="K688" s="15"/>
      <c r="L688" s="15"/>
      <c r="M688" s="15"/>
      <c r="N688" s="31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</row>
    <row r="689" spans="1:26" ht="15.75">
      <c r="A689" s="15"/>
      <c r="B689" s="15"/>
      <c r="C689" s="15"/>
      <c r="D689" s="15"/>
      <c r="E689" s="15"/>
      <c r="F689" s="15"/>
      <c r="G689" s="15"/>
      <c r="H689" s="15"/>
      <c r="I689" s="15"/>
      <c r="J689" s="15"/>
      <c r="K689" s="15"/>
      <c r="L689" s="15"/>
      <c r="M689" s="15"/>
      <c r="N689" s="31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</row>
    <row r="690" spans="1:26" ht="15.75">
      <c r="A690" s="15"/>
      <c r="B690" s="15"/>
      <c r="C690" s="15"/>
      <c r="D690" s="15"/>
      <c r="E690" s="15"/>
      <c r="F690" s="15"/>
      <c r="G690" s="15"/>
      <c r="H690" s="15"/>
      <c r="I690" s="15"/>
      <c r="J690" s="15"/>
      <c r="K690" s="15"/>
      <c r="L690" s="15"/>
      <c r="M690" s="15"/>
      <c r="N690" s="31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</row>
    <row r="691" spans="1:26" ht="15.75">
      <c r="A691" s="15"/>
      <c r="B691" s="15"/>
      <c r="C691" s="15"/>
      <c r="D691" s="15"/>
      <c r="E691" s="15"/>
      <c r="F691" s="15"/>
      <c r="G691" s="15"/>
      <c r="H691" s="15"/>
      <c r="I691" s="15"/>
      <c r="J691" s="15"/>
      <c r="K691" s="15"/>
      <c r="L691" s="15"/>
      <c r="M691" s="15"/>
      <c r="N691" s="31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</row>
    <row r="692" spans="1:26" ht="15.75">
      <c r="A692" s="15"/>
      <c r="B692" s="15"/>
      <c r="C692" s="15"/>
      <c r="D692" s="15"/>
      <c r="E692" s="15"/>
      <c r="F692" s="15"/>
      <c r="G692" s="15"/>
      <c r="H692" s="15"/>
      <c r="I692" s="15"/>
      <c r="J692" s="15"/>
      <c r="K692" s="15"/>
      <c r="L692" s="15"/>
      <c r="M692" s="15"/>
      <c r="N692" s="31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</row>
    <row r="693" spans="1:26" ht="15.75">
      <c r="A693" s="15"/>
      <c r="B693" s="15"/>
      <c r="C693" s="15"/>
      <c r="D693" s="15"/>
      <c r="E693" s="15"/>
      <c r="F693" s="15"/>
      <c r="G693" s="15"/>
      <c r="H693" s="15"/>
      <c r="I693" s="15"/>
      <c r="J693" s="15"/>
      <c r="K693" s="15"/>
      <c r="L693" s="15"/>
      <c r="M693" s="15"/>
      <c r="N693" s="31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</row>
    <row r="694" spans="1:26" ht="15.75">
      <c r="A694" s="15"/>
      <c r="B694" s="15"/>
      <c r="C694" s="15"/>
      <c r="D694" s="15"/>
      <c r="E694" s="15"/>
      <c r="F694" s="15"/>
      <c r="G694" s="15"/>
      <c r="H694" s="15"/>
      <c r="I694" s="15"/>
      <c r="J694" s="15"/>
      <c r="K694" s="15"/>
      <c r="L694" s="15"/>
      <c r="M694" s="15"/>
      <c r="N694" s="31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</row>
    <row r="695" spans="1:26" ht="15.75">
      <c r="A695" s="15"/>
      <c r="B695" s="15"/>
      <c r="C695" s="15"/>
      <c r="D695" s="15"/>
      <c r="E695" s="15"/>
      <c r="F695" s="15"/>
      <c r="G695" s="15"/>
      <c r="H695" s="15"/>
      <c r="I695" s="15"/>
      <c r="J695" s="15"/>
      <c r="K695" s="15"/>
      <c r="L695" s="15"/>
      <c r="M695" s="15"/>
      <c r="N695" s="31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</row>
    <row r="696" spans="1:26" ht="15.75">
      <c r="A696" s="15"/>
      <c r="B696" s="15"/>
      <c r="C696" s="15"/>
      <c r="D696" s="15"/>
      <c r="E696" s="15"/>
      <c r="F696" s="15"/>
      <c r="G696" s="15"/>
      <c r="H696" s="15"/>
      <c r="I696" s="15"/>
      <c r="J696" s="15"/>
      <c r="K696" s="15"/>
      <c r="L696" s="15"/>
      <c r="M696" s="15"/>
      <c r="N696" s="31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</row>
    <row r="697" spans="1:26" ht="15.75">
      <c r="A697" s="15"/>
      <c r="B697" s="15"/>
      <c r="C697" s="15"/>
      <c r="D697" s="15"/>
      <c r="E697" s="15"/>
      <c r="F697" s="15"/>
      <c r="G697" s="15"/>
      <c r="H697" s="15"/>
      <c r="I697" s="15"/>
      <c r="J697" s="15"/>
      <c r="K697" s="15"/>
      <c r="L697" s="15"/>
      <c r="M697" s="15"/>
      <c r="N697" s="31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</row>
    <row r="698" spans="1:26" ht="15.75">
      <c r="A698" s="15"/>
      <c r="B698" s="15"/>
      <c r="C698" s="15"/>
      <c r="D698" s="15"/>
      <c r="E698" s="15"/>
      <c r="F698" s="15"/>
      <c r="G698" s="15"/>
      <c r="H698" s="15"/>
      <c r="I698" s="15"/>
      <c r="J698" s="15"/>
      <c r="K698" s="15"/>
      <c r="L698" s="15"/>
      <c r="M698" s="15"/>
      <c r="N698" s="31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</row>
    <row r="699" spans="1:26" ht="15.75">
      <c r="A699" s="15"/>
      <c r="B699" s="15"/>
      <c r="C699" s="15"/>
      <c r="D699" s="15"/>
      <c r="E699" s="15"/>
      <c r="F699" s="15"/>
      <c r="G699" s="15"/>
      <c r="H699" s="15"/>
      <c r="I699" s="15"/>
      <c r="J699" s="15"/>
      <c r="K699" s="15"/>
      <c r="L699" s="15"/>
      <c r="M699" s="15"/>
      <c r="N699" s="31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</row>
    <row r="700" spans="1:26" ht="15.75">
      <c r="A700" s="15"/>
      <c r="B700" s="15"/>
      <c r="C700" s="15"/>
      <c r="D700" s="15"/>
      <c r="E700" s="15"/>
      <c r="F700" s="15"/>
      <c r="G700" s="15"/>
      <c r="H700" s="15"/>
      <c r="I700" s="15"/>
      <c r="J700" s="15"/>
      <c r="K700" s="15"/>
      <c r="L700" s="15"/>
      <c r="M700" s="15"/>
      <c r="N700" s="31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</row>
    <row r="701" spans="1:26" ht="15.75">
      <c r="A701" s="15"/>
      <c r="B701" s="15"/>
      <c r="C701" s="15"/>
      <c r="D701" s="15"/>
      <c r="E701" s="15"/>
      <c r="F701" s="15"/>
      <c r="G701" s="15"/>
      <c r="H701" s="15"/>
      <c r="I701" s="15"/>
      <c r="J701" s="15"/>
      <c r="K701" s="15"/>
      <c r="L701" s="15"/>
      <c r="M701" s="15"/>
      <c r="N701" s="31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</row>
    <row r="702" spans="1:26" ht="15.75">
      <c r="A702" s="15"/>
      <c r="B702" s="15"/>
      <c r="C702" s="15"/>
      <c r="D702" s="15"/>
      <c r="E702" s="15"/>
      <c r="F702" s="15"/>
      <c r="G702" s="15"/>
      <c r="H702" s="15"/>
      <c r="I702" s="15"/>
      <c r="J702" s="15"/>
      <c r="K702" s="15"/>
      <c r="L702" s="15"/>
      <c r="M702" s="15"/>
      <c r="N702" s="31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</row>
    <row r="703" spans="1:26" ht="15.75">
      <c r="A703" s="15"/>
      <c r="B703" s="15"/>
      <c r="C703" s="15"/>
      <c r="D703" s="15"/>
      <c r="E703" s="15"/>
      <c r="F703" s="15"/>
      <c r="G703" s="15"/>
      <c r="H703" s="15"/>
      <c r="I703" s="15"/>
      <c r="J703" s="15"/>
      <c r="K703" s="15"/>
      <c r="L703" s="15"/>
      <c r="M703" s="15"/>
      <c r="N703" s="31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</row>
    <row r="704" spans="1:26" ht="15.75">
      <c r="A704" s="15"/>
      <c r="B704" s="15"/>
      <c r="C704" s="15"/>
      <c r="D704" s="15"/>
      <c r="E704" s="15"/>
      <c r="F704" s="15"/>
      <c r="G704" s="15"/>
      <c r="H704" s="15"/>
      <c r="I704" s="15"/>
      <c r="J704" s="15"/>
      <c r="K704" s="15"/>
      <c r="L704" s="15"/>
      <c r="M704" s="15"/>
      <c r="N704" s="31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</row>
    <row r="705" spans="1:26" ht="15.75">
      <c r="A705" s="15"/>
      <c r="B705" s="15"/>
      <c r="C705" s="15"/>
      <c r="D705" s="15"/>
      <c r="E705" s="15"/>
      <c r="F705" s="15"/>
      <c r="G705" s="15"/>
      <c r="H705" s="15"/>
      <c r="I705" s="15"/>
      <c r="J705" s="15"/>
      <c r="K705" s="15"/>
      <c r="L705" s="15"/>
      <c r="M705" s="15"/>
      <c r="N705" s="31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</row>
    <row r="706" spans="1:26" ht="15.75">
      <c r="A706" s="15"/>
      <c r="B706" s="15"/>
      <c r="C706" s="15"/>
      <c r="D706" s="15"/>
      <c r="E706" s="15"/>
      <c r="F706" s="15"/>
      <c r="G706" s="15"/>
      <c r="H706" s="15"/>
      <c r="I706" s="15"/>
      <c r="J706" s="15"/>
      <c r="K706" s="15"/>
      <c r="L706" s="15"/>
      <c r="M706" s="15"/>
      <c r="N706" s="31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</row>
    <row r="707" spans="1:26" ht="15.75">
      <c r="A707" s="15"/>
      <c r="B707" s="15"/>
      <c r="C707" s="15"/>
      <c r="D707" s="15"/>
      <c r="E707" s="15"/>
      <c r="F707" s="15"/>
      <c r="G707" s="15"/>
      <c r="H707" s="15"/>
      <c r="I707" s="15"/>
      <c r="J707" s="15"/>
      <c r="K707" s="15"/>
      <c r="L707" s="15"/>
      <c r="M707" s="15"/>
      <c r="N707" s="31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</row>
    <row r="708" spans="1:26" ht="15.75">
      <c r="A708" s="15"/>
      <c r="B708" s="15"/>
      <c r="C708" s="15"/>
      <c r="D708" s="15"/>
      <c r="E708" s="15"/>
      <c r="F708" s="15"/>
      <c r="G708" s="15"/>
      <c r="H708" s="15"/>
      <c r="I708" s="15"/>
      <c r="J708" s="15"/>
      <c r="K708" s="15"/>
      <c r="L708" s="15"/>
      <c r="M708" s="15"/>
      <c r="N708" s="31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</row>
    <row r="709" spans="1:26" ht="15.75">
      <c r="A709" s="15"/>
      <c r="B709" s="15"/>
      <c r="C709" s="15"/>
      <c r="D709" s="15"/>
      <c r="E709" s="15"/>
      <c r="F709" s="15"/>
      <c r="G709" s="15"/>
      <c r="H709" s="15"/>
      <c r="I709" s="15"/>
      <c r="J709" s="15"/>
      <c r="K709" s="15"/>
      <c r="L709" s="15"/>
      <c r="M709" s="15"/>
      <c r="N709" s="31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</row>
    <row r="710" spans="1:26" ht="15.75">
      <c r="A710" s="15"/>
      <c r="B710" s="15"/>
      <c r="C710" s="15"/>
      <c r="D710" s="15"/>
      <c r="E710" s="15"/>
      <c r="F710" s="15"/>
      <c r="G710" s="15"/>
      <c r="H710" s="15"/>
      <c r="I710" s="15"/>
      <c r="J710" s="15"/>
      <c r="K710" s="15"/>
      <c r="L710" s="15"/>
      <c r="M710" s="15"/>
      <c r="N710" s="31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</row>
    <row r="711" spans="1:26" ht="15.75">
      <c r="A711" s="15"/>
      <c r="B711" s="15"/>
      <c r="C711" s="15"/>
      <c r="D711" s="15"/>
      <c r="E711" s="15"/>
      <c r="F711" s="15"/>
      <c r="G711" s="15"/>
      <c r="H711" s="15"/>
      <c r="I711" s="15"/>
      <c r="J711" s="15"/>
      <c r="K711" s="15"/>
      <c r="L711" s="15"/>
      <c r="M711" s="15"/>
      <c r="N711" s="31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</row>
    <row r="712" spans="1:26" ht="15.75">
      <c r="A712" s="15"/>
      <c r="B712" s="15"/>
      <c r="C712" s="15"/>
      <c r="D712" s="15"/>
      <c r="E712" s="15"/>
      <c r="F712" s="15"/>
      <c r="G712" s="15"/>
      <c r="H712" s="15"/>
      <c r="I712" s="15"/>
      <c r="J712" s="15"/>
      <c r="K712" s="15"/>
      <c r="L712" s="15"/>
      <c r="M712" s="15"/>
      <c r="N712" s="31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</row>
    <row r="713" spans="1:26" ht="15.75">
      <c r="A713" s="15"/>
      <c r="B713" s="15"/>
      <c r="C713" s="15"/>
      <c r="D713" s="15"/>
      <c r="E713" s="15"/>
      <c r="F713" s="15"/>
      <c r="G713" s="15"/>
      <c r="H713" s="15"/>
      <c r="I713" s="15"/>
      <c r="J713" s="15"/>
      <c r="K713" s="15"/>
      <c r="L713" s="15"/>
      <c r="M713" s="15"/>
      <c r="N713" s="31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</row>
    <row r="714" spans="1:26" ht="15.75">
      <c r="A714" s="15"/>
      <c r="B714" s="15"/>
      <c r="C714" s="15"/>
      <c r="D714" s="15"/>
      <c r="E714" s="15"/>
      <c r="F714" s="15"/>
      <c r="G714" s="15"/>
      <c r="H714" s="15"/>
      <c r="I714" s="15"/>
      <c r="J714" s="15"/>
      <c r="K714" s="15"/>
      <c r="L714" s="15"/>
      <c r="M714" s="15"/>
      <c r="N714" s="31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</row>
    <row r="715" spans="1:26" ht="15.75">
      <c r="A715" s="15"/>
      <c r="B715" s="15"/>
      <c r="C715" s="15"/>
      <c r="D715" s="15"/>
      <c r="E715" s="15"/>
      <c r="F715" s="15"/>
      <c r="G715" s="15"/>
      <c r="H715" s="15"/>
      <c r="I715" s="15"/>
      <c r="J715" s="15"/>
      <c r="K715" s="15"/>
      <c r="L715" s="15"/>
      <c r="M715" s="15"/>
      <c r="N715" s="31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</row>
    <row r="716" spans="1:26" ht="15.75">
      <c r="A716" s="15"/>
      <c r="B716" s="15"/>
      <c r="C716" s="15"/>
      <c r="D716" s="15"/>
      <c r="E716" s="15"/>
      <c r="F716" s="15"/>
      <c r="G716" s="15"/>
      <c r="H716" s="15"/>
      <c r="I716" s="15"/>
      <c r="J716" s="15"/>
      <c r="K716" s="15"/>
      <c r="L716" s="15"/>
      <c r="M716" s="15"/>
      <c r="N716" s="31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</row>
    <row r="717" spans="1:26" ht="15.75">
      <c r="A717" s="15"/>
      <c r="B717" s="15"/>
      <c r="C717" s="15"/>
      <c r="D717" s="15"/>
      <c r="E717" s="15"/>
      <c r="F717" s="15"/>
      <c r="G717" s="15"/>
      <c r="H717" s="15"/>
      <c r="I717" s="15"/>
      <c r="J717" s="15"/>
      <c r="K717" s="15"/>
      <c r="L717" s="15"/>
      <c r="M717" s="15"/>
      <c r="N717" s="31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</row>
    <row r="718" spans="1:26" ht="15.75">
      <c r="A718" s="15"/>
      <c r="B718" s="15"/>
      <c r="C718" s="15"/>
      <c r="D718" s="15"/>
      <c r="E718" s="15"/>
      <c r="F718" s="15"/>
      <c r="G718" s="15"/>
      <c r="H718" s="15"/>
      <c r="I718" s="15"/>
      <c r="J718" s="15"/>
      <c r="K718" s="15"/>
      <c r="L718" s="15"/>
      <c r="M718" s="15"/>
      <c r="N718" s="31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</row>
    <row r="719" spans="1:26" ht="15.75">
      <c r="A719" s="15"/>
      <c r="B719" s="15"/>
      <c r="C719" s="15"/>
      <c r="D719" s="15"/>
      <c r="E719" s="15"/>
      <c r="F719" s="15"/>
      <c r="G719" s="15"/>
      <c r="H719" s="15"/>
      <c r="I719" s="15"/>
      <c r="J719" s="15"/>
      <c r="K719" s="15"/>
      <c r="L719" s="15"/>
      <c r="M719" s="15"/>
      <c r="N719" s="31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</row>
    <row r="720" spans="1:26" ht="15.75">
      <c r="A720" s="15"/>
      <c r="B720" s="15"/>
      <c r="C720" s="15"/>
      <c r="D720" s="15"/>
      <c r="E720" s="15"/>
      <c r="F720" s="15"/>
      <c r="G720" s="15"/>
      <c r="H720" s="15"/>
      <c r="I720" s="15"/>
      <c r="J720" s="15"/>
      <c r="K720" s="15"/>
      <c r="L720" s="15"/>
      <c r="M720" s="15"/>
      <c r="N720" s="31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</row>
    <row r="721" spans="1:26" ht="15.75">
      <c r="A721" s="15"/>
      <c r="B721" s="15"/>
      <c r="C721" s="15"/>
      <c r="D721" s="15"/>
      <c r="E721" s="15"/>
      <c r="F721" s="15"/>
      <c r="G721" s="15"/>
      <c r="H721" s="15"/>
      <c r="I721" s="15"/>
      <c r="J721" s="15"/>
      <c r="K721" s="15"/>
      <c r="L721" s="15"/>
      <c r="M721" s="15"/>
      <c r="N721" s="31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</row>
    <row r="722" spans="1:26" ht="15.75">
      <c r="A722" s="15"/>
      <c r="B722" s="15"/>
      <c r="C722" s="15"/>
      <c r="D722" s="15"/>
      <c r="E722" s="15"/>
      <c r="F722" s="15"/>
      <c r="G722" s="15"/>
      <c r="H722" s="15"/>
      <c r="I722" s="15"/>
      <c r="J722" s="15"/>
      <c r="K722" s="15"/>
      <c r="L722" s="15"/>
      <c r="M722" s="15"/>
      <c r="N722" s="31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</row>
    <row r="723" spans="1:26" ht="15.75">
      <c r="A723" s="15"/>
      <c r="B723" s="15"/>
      <c r="C723" s="15"/>
      <c r="D723" s="15"/>
      <c r="E723" s="15"/>
      <c r="F723" s="15"/>
      <c r="G723" s="15"/>
      <c r="H723" s="15"/>
      <c r="I723" s="15"/>
      <c r="J723" s="15"/>
      <c r="K723" s="15"/>
      <c r="L723" s="15"/>
      <c r="M723" s="15"/>
      <c r="N723" s="31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</row>
    <row r="724" spans="1:26" ht="15.75">
      <c r="A724" s="15"/>
      <c r="B724" s="15"/>
      <c r="C724" s="15"/>
      <c r="D724" s="15"/>
      <c r="E724" s="15"/>
      <c r="F724" s="15"/>
      <c r="G724" s="15"/>
      <c r="H724" s="15"/>
      <c r="I724" s="15"/>
      <c r="J724" s="15"/>
      <c r="K724" s="15"/>
      <c r="L724" s="15"/>
      <c r="M724" s="15"/>
      <c r="N724" s="31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</row>
    <row r="725" spans="1:26" ht="15.75">
      <c r="A725" s="15"/>
      <c r="B725" s="15"/>
      <c r="C725" s="15"/>
      <c r="D725" s="15"/>
      <c r="E725" s="15"/>
      <c r="F725" s="15"/>
      <c r="G725" s="15"/>
      <c r="H725" s="15"/>
      <c r="I725" s="15"/>
      <c r="J725" s="15"/>
      <c r="K725" s="15"/>
      <c r="L725" s="15"/>
      <c r="M725" s="15"/>
      <c r="N725" s="31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</row>
    <row r="726" spans="1:26" ht="15.75">
      <c r="A726" s="15"/>
      <c r="B726" s="15"/>
      <c r="C726" s="15"/>
      <c r="D726" s="15"/>
      <c r="E726" s="15"/>
      <c r="F726" s="15"/>
      <c r="G726" s="15"/>
      <c r="H726" s="15"/>
      <c r="I726" s="15"/>
      <c r="J726" s="15"/>
      <c r="K726" s="15"/>
      <c r="L726" s="15"/>
      <c r="M726" s="15"/>
      <c r="N726" s="31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</row>
    <row r="727" spans="1:26" ht="15.75">
      <c r="A727" s="15"/>
      <c r="B727" s="15"/>
      <c r="C727" s="15"/>
      <c r="D727" s="15"/>
      <c r="E727" s="15"/>
      <c r="F727" s="15"/>
      <c r="G727" s="15"/>
      <c r="H727" s="15"/>
      <c r="I727" s="15"/>
      <c r="J727" s="15"/>
      <c r="K727" s="15"/>
      <c r="L727" s="15"/>
      <c r="M727" s="15"/>
      <c r="N727" s="31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</row>
    <row r="728" spans="1:26" ht="15.75">
      <c r="A728" s="15"/>
      <c r="B728" s="15"/>
      <c r="C728" s="15"/>
      <c r="D728" s="15"/>
      <c r="E728" s="15"/>
      <c r="F728" s="15"/>
      <c r="G728" s="15"/>
      <c r="H728" s="15"/>
      <c r="I728" s="15"/>
      <c r="J728" s="15"/>
      <c r="K728" s="15"/>
      <c r="L728" s="15"/>
      <c r="M728" s="15"/>
      <c r="N728" s="31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</row>
    <row r="729" spans="1:26" ht="15.75">
      <c r="A729" s="15"/>
      <c r="B729" s="15"/>
      <c r="C729" s="15"/>
      <c r="D729" s="15"/>
      <c r="E729" s="15"/>
      <c r="F729" s="15"/>
      <c r="G729" s="15"/>
      <c r="H729" s="15"/>
      <c r="I729" s="15"/>
      <c r="J729" s="15"/>
      <c r="K729" s="15"/>
      <c r="L729" s="15"/>
      <c r="M729" s="15"/>
      <c r="N729" s="31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</row>
    <row r="730" spans="1:26" ht="15.75">
      <c r="A730" s="15"/>
      <c r="B730" s="15"/>
      <c r="C730" s="15"/>
      <c r="D730" s="15"/>
      <c r="E730" s="15"/>
      <c r="F730" s="15"/>
      <c r="G730" s="15"/>
      <c r="H730" s="15"/>
      <c r="I730" s="15"/>
      <c r="J730" s="15"/>
      <c r="K730" s="15"/>
      <c r="L730" s="15"/>
      <c r="M730" s="15"/>
      <c r="N730" s="31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</row>
    <row r="731" spans="1:26" ht="15.75">
      <c r="A731" s="15"/>
      <c r="B731" s="15"/>
      <c r="C731" s="15"/>
      <c r="D731" s="15"/>
      <c r="E731" s="15"/>
      <c r="F731" s="15"/>
      <c r="G731" s="15"/>
      <c r="H731" s="15"/>
      <c r="I731" s="15"/>
      <c r="J731" s="15"/>
      <c r="K731" s="15"/>
      <c r="L731" s="15"/>
      <c r="M731" s="15"/>
      <c r="N731" s="31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</row>
    <row r="732" spans="1:26" ht="15.75">
      <c r="A732" s="15"/>
      <c r="B732" s="15"/>
      <c r="C732" s="15"/>
      <c r="D732" s="15"/>
      <c r="E732" s="15"/>
      <c r="F732" s="15"/>
      <c r="G732" s="15"/>
      <c r="H732" s="15"/>
      <c r="I732" s="15"/>
      <c r="J732" s="15"/>
      <c r="K732" s="15"/>
      <c r="L732" s="15"/>
      <c r="M732" s="15"/>
      <c r="N732" s="31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</row>
    <row r="733" spans="1:26" ht="15.75">
      <c r="A733" s="15"/>
      <c r="B733" s="15"/>
      <c r="C733" s="15"/>
      <c r="D733" s="15"/>
      <c r="E733" s="15"/>
      <c r="F733" s="15"/>
      <c r="G733" s="15"/>
      <c r="H733" s="15"/>
      <c r="I733" s="15"/>
      <c r="J733" s="15"/>
      <c r="K733" s="15"/>
      <c r="L733" s="15"/>
      <c r="M733" s="15"/>
      <c r="N733" s="31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</row>
    <row r="734" spans="1:26" ht="15.75">
      <c r="A734" s="15"/>
      <c r="B734" s="15"/>
      <c r="C734" s="15"/>
      <c r="D734" s="15"/>
      <c r="E734" s="15"/>
      <c r="F734" s="15"/>
      <c r="G734" s="15"/>
      <c r="H734" s="15"/>
      <c r="I734" s="15"/>
      <c r="J734" s="15"/>
      <c r="K734" s="15"/>
      <c r="L734" s="15"/>
      <c r="M734" s="15"/>
      <c r="N734" s="31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</row>
    <row r="735" spans="1:26" ht="15.75">
      <c r="A735" s="15"/>
      <c r="B735" s="15"/>
      <c r="C735" s="15"/>
      <c r="D735" s="15"/>
      <c r="E735" s="15"/>
      <c r="F735" s="15"/>
      <c r="G735" s="15"/>
      <c r="H735" s="15"/>
      <c r="I735" s="15"/>
      <c r="J735" s="15"/>
      <c r="K735" s="15"/>
      <c r="L735" s="15"/>
      <c r="M735" s="15"/>
      <c r="N735" s="31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</row>
    <row r="736" spans="1:26" ht="15.75">
      <c r="A736" s="15"/>
      <c r="B736" s="15"/>
      <c r="C736" s="15"/>
      <c r="D736" s="15"/>
      <c r="E736" s="15"/>
      <c r="F736" s="15"/>
      <c r="G736" s="15"/>
      <c r="H736" s="15"/>
      <c r="I736" s="15"/>
      <c r="J736" s="15"/>
      <c r="K736" s="15"/>
      <c r="L736" s="15"/>
      <c r="M736" s="15"/>
      <c r="N736" s="31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</row>
    <row r="737" spans="1:26" ht="15.75">
      <c r="A737" s="15"/>
      <c r="B737" s="15"/>
      <c r="C737" s="15"/>
      <c r="D737" s="15"/>
      <c r="E737" s="15"/>
      <c r="F737" s="15"/>
      <c r="G737" s="15"/>
      <c r="H737" s="15"/>
      <c r="I737" s="15"/>
      <c r="J737" s="15"/>
      <c r="K737" s="15"/>
      <c r="L737" s="15"/>
      <c r="M737" s="15"/>
      <c r="N737" s="31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</row>
    <row r="738" spans="1:26" ht="15.75">
      <c r="A738" s="15"/>
      <c r="B738" s="15"/>
      <c r="C738" s="15"/>
      <c r="D738" s="15"/>
      <c r="E738" s="15"/>
      <c r="F738" s="15"/>
      <c r="G738" s="15"/>
      <c r="H738" s="15"/>
      <c r="I738" s="15"/>
      <c r="J738" s="15"/>
      <c r="K738" s="15"/>
      <c r="L738" s="15"/>
      <c r="M738" s="15"/>
      <c r="N738" s="31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</row>
    <row r="739" spans="1:26" ht="15.75">
      <c r="A739" s="15"/>
      <c r="B739" s="15"/>
      <c r="C739" s="15"/>
      <c r="D739" s="15"/>
      <c r="E739" s="15"/>
      <c r="F739" s="15"/>
      <c r="G739" s="15"/>
      <c r="H739" s="15"/>
      <c r="I739" s="15"/>
      <c r="J739" s="15"/>
      <c r="K739" s="15"/>
      <c r="L739" s="15"/>
      <c r="M739" s="15"/>
      <c r="N739" s="31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</row>
    <row r="740" spans="1:26" ht="15.75">
      <c r="A740" s="15"/>
      <c r="B740" s="15"/>
      <c r="C740" s="15"/>
      <c r="D740" s="15"/>
      <c r="E740" s="15"/>
      <c r="F740" s="15"/>
      <c r="G740" s="15"/>
      <c r="H740" s="15"/>
      <c r="I740" s="15"/>
      <c r="J740" s="15"/>
      <c r="K740" s="15"/>
      <c r="L740" s="15"/>
      <c r="M740" s="15"/>
      <c r="N740" s="31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</row>
    <row r="741" spans="1:26" ht="15.75">
      <c r="A741" s="15"/>
      <c r="B741" s="15"/>
      <c r="C741" s="15"/>
      <c r="D741" s="15"/>
      <c r="E741" s="15"/>
      <c r="F741" s="15"/>
      <c r="G741" s="15"/>
      <c r="H741" s="15"/>
      <c r="I741" s="15"/>
      <c r="J741" s="15"/>
      <c r="K741" s="15"/>
      <c r="L741" s="15"/>
      <c r="M741" s="15"/>
      <c r="N741" s="31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</row>
    <row r="742" spans="1:26" ht="15.75">
      <c r="A742" s="15"/>
      <c r="B742" s="15"/>
      <c r="C742" s="15"/>
      <c r="D742" s="15"/>
      <c r="E742" s="15"/>
      <c r="F742" s="15"/>
      <c r="G742" s="15"/>
      <c r="H742" s="15"/>
      <c r="I742" s="15"/>
      <c r="J742" s="15"/>
      <c r="K742" s="15"/>
      <c r="L742" s="15"/>
      <c r="M742" s="15"/>
      <c r="N742" s="31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</row>
    <row r="743" spans="1:26" ht="15.75">
      <c r="A743" s="15"/>
      <c r="B743" s="15"/>
      <c r="C743" s="15"/>
      <c r="D743" s="15"/>
      <c r="E743" s="15"/>
      <c r="F743" s="15"/>
      <c r="G743" s="15"/>
      <c r="H743" s="15"/>
      <c r="I743" s="15"/>
      <c r="J743" s="15"/>
      <c r="K743" s="15"/>
      <c r="L743" s="15"/>
      <c r="M743" s="15"/>
      <c r="N743" s="31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</row>
    <row r="744" spans="1:26" ht="15.75">
      <c r="A744" s="15"/>
      <c r="B744" s="15"/>
      <c r="C744" s="15"/>
      <c r="D744" s="15"/>
      <c r="E744" s="15"/>
      <c r="F744" s="15"/>
      <c r="G744" s="15"/>
      <c r="H744" s="15"/>
      <c r="I744" s="15"/>
      <c r="J744" s="15"/>
      <c r="K744" s="15"/>
      <c r="L744" s="15"/>
      <c r="M744" s="15"/>
      <c r="N744" s="31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</row>
    <row r="745" spans="1:26" ht="15.75">
      <c r="A745" s="15"/>
      <c r="B745" s="15"/>
      <c r="C745" s="15"/>
      <c r="D745" s="15"/>
      <c r="E745" s="15"/>
      <c r="F745" s="15"/>
      <c r="G745" s="15"/>
      <c r="H745" s="15"/>
      <c r="I745" s="15"/>
      <c r="J745" s="15"/>
      <c r="K745" s="15"/>
      <c r="L745" s="15"/>
      <c r="M745" s="15"/>
      <c r="N745" s="31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</row>
    <row r="746" spans="1:26" ht="15.75">
      <c r="A746" s="15"/>
      <c r="B746" s="15"/>
      <c r="C746" s="15"/>
      <c r="D746" s="15"/>
      <c r="E746" s="15"/>
      <c r="F746" s="15"/>
      <c r="G746" s="15"/>
      <c r="H746" s="15"/>
      <c r="I746" s="15"/>
      <c r="J746" s="15"/>
      <c r="K746" s="15"/>
      <c r="L746" s="15"/>
      <c r="M746" s="15"/>
      <c r="N746" s="31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</row>
    <row r="747" spans="1:26" ht="15.75">
      <c r="A747" s="15"/>
      <c r="B747" s="15"/>
      <c r="C747" s="15"/>
      <c r="D747" s="15"/>
      <c r="E747" s="15"/>
      <c r="F747" s="15"/>
      <c r="G747" s="15"/>
      <c r="H747" s="15"/>
      <c r="I747" s="15"/>
      <c r="J747" s="15"/>
      <c r="K747" s="15"/>
      <c r="L747" s="15"/>
      <c r="M747" s="15"/>
      <c r="N747" s="31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</row>
    <row r="748" spans="1:26" ht="15.75">
      <c r="A748" s="15"/>
      <c r="B748" s="15"/>
      <c r="C748" s="15"/>
      <c r="D748" s="15"/>
      <c r="E748" s="15"/>
      <c r="F748" s="15"/>
      <c r="G748" s="15"/>
      <c r="H748" s="15"/>
      <c r="I748" s="15"/>
      <c r="J748" s="15"/>
      <c r="K748" s="15"/>
      <c r="L748" s="15"/>
      <c r="M748" s="15"/>
      <c r="N748" s="31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</row>
    <row r="749" spans="1:26" ht="15.75">
      <c r="A749" s="15"/>
      <c r="B749" s="15"/>
      <c r="C749" s="15"/>
      <c r="D749" s="15"/>
      <c r="E749" s="15"/>
      <c r="F749" s="15"/>
      <c r="G749" s="15"/>
      <c r="H749" s="15"/>
      <c r="I749" s="15"/>
      <c r="J749" s="15"/>
      <c r="K749" s="15"/>
      <c r="L749" s="15"/>
      <c r="M749" s="15"/>
      <c r="N749" s="31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</row>
    <row r="750" spans="1:26" ht="15.75">
      <c r="A750" s="15"/>
      <c r="B750" s="15"/>
      <c r="C750" s="15"/>
      <c r="D750" s="15"/>
      <c r="E750" s="15"/>
      <c r="F750" s="15"/>
      <c r="G750" s="15"/>
      <c r="H750" s="15"/>
      <c r="I750" s="15"/>
      <c r="J750" s="15"/>
      <c r="K750" s="15"/>
      <c r="L750" s="15"/>
      <c r="M750" s="15"/>
      <c r="N750" s="31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</row>
    <row r="751" spans="1:26" ht="15.75">
      <c r="A751" s="15"/>
      <c r="B751" s="15"/>
      <c r="C751" s="15"/>
      <c r="D751" s="15"/>
      <c r="E751" s="15"/>
      <c r="F751" s="15"/>
      <c r="G751" s="15"/>
      <c r="H751" s="15"/>
      <c r="I751" s="15"/>
      <c r="J751" s="15"/>
      <c r="K751" s="15"/>
      <c r="L751" s="15"/>
      <c r="M751" s="15"/>
      <c r="N751" s="31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</row>
    <row r="752" spans="1:26" ht="15.75">
      <c r="A752" s="15"/>
      <c r="B752" s="15"/>
      <c r="C752" s="15"/>
      <c r="D752" s="15"/>
      <c r="E752" s="15"/>
      <c r="F752" s="15"/>
      <c r="G752" s="15"/>
      <c r="H752" s="15"/>
      <c r="I752" s="15"/>
      <c r="J752" s="15"/>
      <c r="K752" s="15"/>
      <c r="L752" s="15"/>
      <c r="M752" s="15"/>
      <c r="N752" s="31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</row>
    <row r="753" spans="1:26" ht="15.75">
      <c r="A753" s="15"/>
      <c r="B753" s="15"/>
      <c r="C753" s="15"/>
      <c r="D753" s="15"/>
      <c r="E753" s="15"/>
      <c r="F753" s="15"/>
      <c r="G753" s="15"/>
      <c r="H753" s="15"/>
      <c r="I753" s="15"/>
      <c r="J753" s="15"/>
      <c r="K753" s="15"/>
      <c r="L753" s="15"/>
      <c r="M753" s="15"/>
      <c r="N753" s="31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</row>
    <row r="754" spans="1:26" ht="15.75">
      <c r="A754" s="15"/>
      <c r="B754" s="15"/>
      <c r="C754" s="15"/>
      <c r="D754" s="15"/>
      <c r="E754" s="15"/>
      <c r="F754" s="15"/>
      <c r="G754" s="15"/>
      <c r="H754" s="15"/>
      <c r="I754" s="15"/>
      <c r="J754" s="15"/>
      <c r="K754" s="15"/>
      <c r="L754" s="15"/>
      <c r="M754" s="15"/>
      <c r="N754" s="31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</row>
    <row r="755" spans="1:26" ht="15.75">
      <c r="A755" s="15"/>
      <c r="B755" s="15"/>
      <c r="C755" s="15"/>
      <c r="D755" s="15"/>
      <c r="E755" s="15"/>
      <c r="F755" s="15"/>
      <c r="G755" s="15"/>
      <c r="H755" s="15"/>
      <c r="I755" s="15"/>
      <c r="J755" s="15"/>
      <c r="K755" s="15"/>
      <c r="L755" s="15"/>
      <c r="M755" s="15"/>
      <c r="N755" s="31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</row>
    <row r="756" spans="1:26" ht="15.75">
      <c r="A756" s="15"/>
      <c r="B756" s="15"/>
      <c r="C756" s="15"/>
      <c r="D756" s="15"/>
      <c r="E756" s="15"/>
      <c r="F756" s="15"/>
      <c r="G756" s="15"/>
      <c r="H756" s="15"/>
      <c r="I756" s="15"/>
      <c r="J756" s="15"/>
      <c r="K756" s="15"/>
      <c r="L756" s="15"/>
      <c r="M756" s="15"/>
      <c r="N756" s="31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</row>
    <row r="757" spans="1:26" ht="15.75">
      <c r="A757" s="15"/>
      <c r="B757" s="15"/>
      <c r="C757" s="15"/>
      <c r="D757" s="15"/>
      <c r="E757" s="15"/>
      <c r="F757" s="15"/>
      <c r="G757" s="15"/>
      <c r="H757" s="15"/>
      <c r="I757" s="15"/>
      <c r="J757" s="15"/>
      <c r="K757" s="15"/>
      <c r="L757" s="15"/>
      <c r="M757" s="15"/>
      <c r="N757" s="31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</row>
    <row r="758" spans="1:26" ht="15.75">
      <c r="A758" s="15"/>
      <c r="B758" s="15"/>
      <c r="C758" s="15"/>
      <c r="D758" s="15"/>
      <c r="E758" s="15"/>
      <c r="F758" s="15"/>
      <c r="G758" s="15"/>
      <c r="H758" s="15"/>
      <c r="I758" s="15"/>
      <c r="J758" s="15"/>
      <c r="K758" s="15"/>
      <c r="L758" s="15"/>
      <c r="M758" s="15"/>
      <c r="N758" s="31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</row>
    <row r="759" spans="1:26" ht="15.75">
      <c r="A759" s="15"/>
      <c r="B759" s="15"/>
      <c r="C759" s="15"/>
      <c r="D759" s="15"/>
      <c r="E759" s="15"/>
      <c r="F759" s="15"/>
      <c r="G759" s="15"/>
      <c r="H759" s="15"/>
      <c r="I759" s="15"/>
      <c r="J759" s="15"/>
      <c r="K759" s="15"/>
      <c r="L759" s="15"/>
      <c r="M759" s="15"/>
      <c r="N759" s="31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</row>
    <row r="760" spans="1:26" ht="15.75">
      <c r="A760" s="15"/>
      <c r="B760" s="15"/>
      <c r="C760" s="15"/>
      <c r="D760" s="15"/>
      <c r="E760" s="15"/>
      <c r="F760" s="15"/>
      <c r="G760" s="15"/>
      <c r="H760" s="15"/>
      <c r="I760" s="15"/>
      <c r="J760" s="15"/>
      <c r="K760" s="15"/>
      <c r="L760" s="15"/>
      <c r="M760" s="15"/>
      <c r="N760" s="31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</row>
    <row r="761" spans="1:26" ht="15.75">
      <c r="A761" s="15"/>
      <c r="B761" s="15"/>
      <c r="C761" s="15"/>
      <c r="D761" s="15"/>
      <c r="E761" s="15"/>
      <c r="F761" s="15"/>
      <c r="G761" s="15"/>
      <c r="H761" s="15"/>
      <c r="I761" s="15"/>
      <c r="J761" s="15"/>
      <c r="K761" s="15"/>
      <c r="L761" s="15"/>
      <c r="M761" s="15"/>
      <c r="N761" s="31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</row>
    <row r="762" spans="1:26" ht="15.75">
      <c r="A762" s="15"/>
      <c r="B762" s="15"/>
      <c r="C762" s="15"/>
      <c r="D762" s="15"/>
      <c r="E762" s="15"/>
      <c r="F762" s="15"/>
      <c r="G762" s="15"/>
      <c r="H762" s="15"/>
      <c r="I762" s="15"/>
      <c r="J762" s="15"/>
      <c r="K762" s="15"/>
      <c r="L762" s="15"/>
      <c r="M762" s="15"/>
      <c r="N762" s="31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</row>
    <row r="763" spans="1:26" ht="15.75">
      <c r="A763" s="15"/>
      <c r="B763" s="15"/>
      <c r="C763" s="15"/>
      <c r="D763" s="15"/>
      <c r="E763" s="15"/>
      <c r="F763" s="15"/>
      <c r="G763" s="15"/>
      <c r="H763" s="15"/>
      <c r="I763" s="15"/>
      <c r="J763" s="15"/>
      <c r="K763" s="15"/>
      <c r="L763" s="15"/>
      <c r="M763" s="15"/>
      <c r="N763" s="31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</row>
    <row r="764" spans="1:26" ht="15.75">
      <c r="A764" s="15"/>
      <c r="B764" s="15"/>
      <c r="C764" s="15"/>
      <c r="D764" s="15"/>
      <c r="E764" s="15"/>
      <c r="F764" s="15"/>
      <c r="G764" s="15"/>
      <c r="H764" s="15"/>
      <c r="I764" s="15"/>
      <c r="J764" s="15"/>
      <c r="K764" s="15"/>
      <c r="L764" s="15"/>
      <c r="M764" s="15"/>
      <c r="N764" s="31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</row>
    <row r="765" spans="1:26" ht="15.75">
      <c r="A765" s="15"/>
      <c r="B765" s="15"/>
      <c r="C765" s="15"/>
      <c r="D765" s="15"/>
      <c r="E765" s="15"/>
      <c r="F765" s="15"/>
      <c r="G765" s="15"/>
      <c r="H765" s="15"/>
      <c r="I765" s="15"/>
      <c r="J765" s="15"/>
      <c r="K765" s="15"/>
      <c r="L765" s="15"/>
      <c r="M765" s="15"/>
      <c r="N765" s="31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</row>
    <row r="766" spans="1:26" ht="15.75">
      <c r="A766" s="15"/>
      <c r="B766" s="15"/>
      <c r="C766" s="15"/>
      <c r="D766" s="15"/>
      <c r="E766" s="15"/>
      <c r="F766" s="15"/>
      <c r="G766" s="15"/>
      <c r="H766" s="15"/>
      <c r="I766" s="15"/>
      <c r="J766" s="15"/>
      <c r="K766" s="15"/>
      <c r="L766" s="15"/>
      <c r="M766" s="15"/>
      <c r="N766" s="31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</row>
    <row r="767" spans="1:26" ht="15.75">
      <c r="A767" s="15"/>
      <c r="B767" s="15"/>
      <c r="C767" s="15"/>
      <c r="D767" s="15"/>
      <c r="E767" s="15"/>
      <c r="F767" s="15"/>
      <c r="G767" s="15"/>
      <c r="H767" s="15"/>
      <c r="I767" s="15"/>
      <c r="J767" s="15"/>
      <c r="K767" s="15"/>
      <c r="L767" s="15"/>
      <c r="M767" s="15"/>
      <c r="N767" s="31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</row>
    <row r="768" spans="1:26" ht="15.75">
      <c r="A768" s="15"/>
      <c r="B768" s="15"/>
      <c r="C768" s="15"/>
      <c r="D768" s="15"/>
      <c r="E768" s="15"/>
      <c r="F768" s="15"/>
      <c r="G768" s="15"/>
      <c r="H768" s="15"/>
      <c r="I768" s="15"/>
      <c r="J768" s="15"/>
      <c r="K768" s="15"/>
      <c r="L768" s="15"/>
      <c r="M768" s="15"/>
      <c r="N768" s="31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</row>
    <row r="769" spans="1:26" ht="15.75">
      <c r="A769" s="15"/>
      <c r="B769" s="15"/>
      <c r="C769" s="15"/>
      <c r="D769" s="15"/>
      <c r="E769" s="15"/>
      <c r="F769" s="15"/>
      <c r="G769" s="15"/>
      <c r="H769" s="15"/>
      <c r="I769" s="15"/>
      <c r="J769" s="15"/>
      <c r="K769" s="15"/>
      <c r="L769" s="15"/>
      <c r="M769" s="15"/>
      <c r="N769" s="31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</row>
    <row r="770" spans="1:26" ht="15.75">
      <c r="A770" s="15"/>
      <c r="B770" s="15"/>
      <c r="C770" s="15"/>
      <c r="D770" s="15"/>
      <c r="E770" s="15"/>
      <c r="F770" s="15"/>
      <c r="G770" s="15"/>
      <c r="H770" s="15"/>
      <c r="I770" s="15"/>
      <c r="J770" s="15"/>
      <c r="K770" s="15"/>
      <c r="L770" s="15"/>
      <c r="M770" s="15"/>
      <c r="N770" s="31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</row>
    <row r="771" spans="1:26" ht="15.75">
      <c r="A771" s="15"/>
      <c r="B771" s="15"/>
      <c r="C771" s="15"/>
      <c r="D771" s="15"/>
      <c r="E771" s="15"/>
      <c r="F771" s="15"/>
      <c r="G771" s="15"/>
      <c r="H771" s="15"/>
      <c r="I771" s="15"/>
      <c r="J771" s="15"/>
      <c r="K771" s="15"/>
      <c r="L771" s="15"/>
      <c r="M771" s="15"/>
      <c r="N771" s="31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</row>
    <row r="772" spans="1:26" ht="15.75">
      <c r="A772" s="15"/>
      <c r="B772" s="15"/>
      <c r="C772" s="15"/>
      <c r="D772" s="15"/>
      <c r="E772" s="15"/>
      <c r="F772" s="15"/>
      <c r="G772" s="15"/>
      <c r="H772" s="15"/>
      <c r="I772" s="15"/>
      <c r="J772" s="15"/>
      <c r="K772" s="15"/>
      <c r="L772" s="15"/>
      <c r="M772" s="15"/>
      <c r="N772" s="31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</row>
    <row r="773" spans="1:26" ht="15.75">
      <c r="A773" s="15"/>
      <c r="B773" s="15"/>
      <c r="C773" s="15"/>
      <c r="D773" s="15"/>
      <c r="E773" s="15"/>
      <c r="F773" s="15"/>
      <c r="G773" s="15"/>
      <c r="H773" s="15"/>
      <c r="I773" s="15"/>
      <c r="J773" s="15"/>
      <c r="K773" s="15"/>
      <c r="L773" s="15"/>
      <c r="M773" s="15"/>
      <c r="N773" s="31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</row>
    <row r="774" spans="1:26" ht="15.75">
      <c r="A774" s="15"/>
      <c r="B774" s="15"/>
      <c r="C774" s="15"/>
      <c r="D774" s="15"/>
      <c r="E774" s="15"/>
      <c r="F774" s="15"/>
      <c r="G774" s="15"/>
      <c r="H774" s="15"/>
      <c r="I774" s="15"/>
      <c r="J774" s="15"/>
      <c r="K774" s="15"/>
      <c r="L774" s="15"/>
      <c r="M774" s="15"/>
      <c r="N774" s="31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</row>
    <row r="775" spans="1:26" ht="15.75">
      <c r="A775" s="15"/>
      <c r="B775" s="15"/>
      <c r="C775" s="15"/>
      <c r="D775" s="15"/>
      <c r="E775" s="15"/>
      <c r="F775" s="15"/>
      <c r="G775" s="15"/>
      <c r="H775" s="15"/>
      <c r="I775" s="15"/>
      <c r="J775" s="15"/>
      <c r="K775" s="15"/>
      <c r="L775" s="15"/>
      <c r="M775" s="15"/>
      <c r="N775" s="31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</row>
    <row r="776" spans="1:26" ht="15.75">
      <c r="A776" s="15"/>
      <c r="B776" s="15"/>
      <c r="C776" s="15"/>
      <c r="D776" s="15"/>
      <c r="E776" s="15"/>
      <c r="F776" s="15"/>
      <c r="G776" s="15"/>
      <c r="H776" s="15"/>
      <c r="I776" s="15"/>
      <c r="J776" s="15"/>
      <c r="K776" s="15"/>
      <c r="L776" s="15"/>
      <c r="M776" s="15"/>
      <c r="N776" s="31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</row>
    <row r="777" spans="1:26" ht="15.75">
      <c r="A777" s="15"/>
      <c r="B777" s="15"/>
      <c r="C777" s="15"/>
      <c r="D777" s="15"/>
      <c r="E777" s="15"/>
      <c r="F777" s="15"/>
      <c r="G777" s="15"/>
      <c r="H777" s="15"/>
      <c r="I777" s="15"/>
      <c r="J777" s="15"/>
      <c r="K777" s="15"/>
      <c r="L777" s="15"/>
      <c r="M777" s="15"/>
      <c r="N777" s="31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</row>
    <row r="778" spans="1:26" ht="15.75">
      <c r="A778" s="15"/>
      <c r="B778" s="15"/>
      <c r="C778" s="15"/>
      <c r="D778" s="15"/>
      <c r="E778" s="15"/>
      <c r="F778" s="15"/>
      <c r="G778" s="15"/>
      <c r="H778" s="15"/>
      <c r="I778" s="15"/>
      <c r="J778" s="15"/>
      <c r="K778" s="15"/>
      <c r="L778" s="15"/>
      <c r="M778" s="15"/>
      <c r="N778" s="31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</row>
    <row r="779" spans="1:26" ht="15.75">
      <c r="A779" s="15"/>
      <c r="B779" s="15"/>
      <c r="C779" s="15"/>
      <c r="D779" s="15"/>
      <c r="E779" s="15"/>
      <c r="F779" s="15"/>
      <c r="G779" s="15"/>
      <c r="H779" s="15"/>
      <c r="I779" s="15"/>
      <c r="J779" s="15"/>
      <c r="K779" s="15"/>
      <c r="L779" s="15"/>
      <c r="M779" s="15"/>
      <c r="N779" s="31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</row>
    <row r="780" spans="1:26" ht="15.75">
      <c r="A780" s="15"/>
      <c r="B780" s="15"/>
      <c r="C780" s="15"/>
      <c r="D780" s="15"/>
      <c r="E780" s="15"/>
      <c r="F780" s="15"/>
      <c r="G780" s="15"/>
      <c r="H780" s="15"/>
      <c r="I780" s="15"/>
      <c r="J780" s="15"/>
      <c r="K780" s="15"/>
      <c r="L780" s="15"/>
      <c r="M780" s="15"/>
      <c r="N780" s="31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</row>
    <row r="781" spans="1:26" ht="15.75">
      <c r="A781" s="15"/>
      <c r="B781" s="15"/>
      <c r="C781" s="15"/>
      <c r="D781" s="15"/>
      <c r="E781" s="15"/>
      <c r="F781" s="15"/>
      <c r="G781" s="15"/>
      <c r="H781" s="15"/>
      <c r="I781" s="15"/>
      <c r="J781" s="15"/>
      <c r="K781" s="15"/>
      <c r="L781" s="15"/>
      <c r="M781" s="15"/>
      <c r="N781" s="31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</row>
    <row r="782" spans="1:26" ht="15.75">
      <c r="A782" s="15"/>
      <c r="B782" s="15"/>
      <c r="C782" s="15"/>
      <c r="D782" s="15"/>
      <c r="E782" s="15"/>
      <c r="F782" s="15"/>
      <c r="G782" s="15"/>
      <c r="H782" s="15"/>
      <c r="I782" s="15"/>
      <c r="J782" s="15"/>
      <c r="K782" s="15"/>
      <c r="L782" s="15"/>
      <c r="M782" s="15"/>
      <c r="N782" s="31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</row>
    <row r="783" spans="1:26" ht="15.75">
      <c r="A783" s="15"/>
      <c r="B783" s="15"/>
      <c r="C783" s="15"/>
      <c r="D783" s="15"/>
      <c r="E783" s="15"/>
      <c r="F783" s="15"/>
      <c r="G783" s="15"/>
      <c r="H783" s="15"/>
      <c r="I783" s="15"/>
      <c r="J783" s="15"/>
      <c r="K783" s="15"/>
      <c r="L783" s="15"/>
      <c r="M783" s="15"/>
      <c r="N783" s="31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</row>
    <row r="784" spans="1:26" ht="15.75">
      <c r="A784" s="15"/>
      <c r="B784" s="15"/>
      <c r="C784" s="15"/>
      <c r="D784" s="15"/>
      <c r="E784" s="15"/>
      <c r="F784" s="15"/>
      <c r="G784" s="15"/>
      <c r="H784" s="15"/>
      <c r="I784" s="15"/>
      <c r="J784" s="15"/>
      <c r="K784" s="15"/>
      <c r="L784" s="15"/>
      <c r="M784" s="15"/>
      <c r="N784" s="31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</row>
    <row r="785" spans="1:26" ht="15.75">
      <c r="A785" s="15"/>
      <c r="B785" s="15"/>
      <c r="C785" s="15"/>
      <c r="D785" s="15"/>
      <c r="E785" s="15"/>
      <c r="F785" s="15"/>
      <c r="G785" s="15"/>
      <c r="H785" s="15"/>
      <c r="I785" s="15"/>
      <c r="J785" s="15"/>
      <c r="K785" s="15"/>
      <c r="L785" s="15"/>
      <c r="M785" s="15"/>
      <c r="N785" s="31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</row>
    <row r="786" spans="1:26" ht="15.75">
      <c r="A786" s="15"/>
      <c r="B786" s="15"/>
      <c r="C786" s="15"/>
      <c r="D786" s="15"/>
      <c r="E786" s="15"/>
      <c r="F786" s="15"/>
      <c r="G786" s="15"/>
      <c r="H786" s="15"/>
      <c r="I786" s="15"/>
      <c r="J786" s="15"/>
      <c r="K786" s="15"/>
      <c r="L786" s="15"/>
      <c r="M786" s="15"/>
      <c r="N786" s="31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</row>
    <row r="787" spans="1:26" ht="15.75">
      <c r="A787" s="15"/>
      <c r="B787" s="15"/>
      <c r="C787" s="15"/>
      <c r="D787" s="15"/>
      <c r="E787" s="15"/>
      <c r="F787" s="15"/>
      <c r="G787" s="15"/>
      <c r="H787" s="15"/>
      <c r="I787" s="15"/>
      <c r="J787" s="15"/>
      <c r="K787" s="15"/>
      <c r="L787" s="15"/>
      <c r="M787" s="15"/>
      <c r="N787" s="31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</row>
    <row r="788" spans="1:26" ht="15.75">
      <c r="A788" s="15"/>
      <c r="B788" s="15"/>
      <c r="C788" s="15"/>
      <c r="D788" s="15"/>
      <c r="E788" s="15"/>
      <c r="F788" s="15"/>
      <c r="G788" s="15"/>
      <c r="H788" s="15"/>
      <c r="I788" s="15"/>
      <c r="J788" s="15"/>
      <c r="K788" s="15"/>
      <c r="L788" s="15"/>
      <c r="M788" s="15"/>
      <c r="N788" s="31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</row>
    <row r="789" spans="1:26" ht="15.75">
      <c r="A789" s="15"/>
      <c r="B789" s="15"/>
      <c r="C789" s="15"/>
      <c r="D789" s="15"/>
      <c r="E789" s="15"/>
      <c r="F789" s="15"/>
      <c r="G789" s="15"/>
      <c r="H789" s="15"/>
      <c r="I789" s="15"/>
      <c r="J789" s="15"/>
      <c r="K789" s="15"/>
      <c r="L789" s="15"/>
      <c r="M789" s="15"/>
      <c r="N789" s="31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</row>
    <row r="790" spans="1:26" ht="15.75">
      <c r="A790" s="15"/>
      <c r="B790" s="15"/>
      <c r="C790" s="15"/>
      <c r="D790" s="15"/>
      <c r="E790" s="15"/>
      <c r="F790" s="15"/>
      <c r="G790" s="15"/>
      <c r="H790" s="15"/>
      <c r="I790" s="15"/>
      <c r="J790" s="15"/>
      <c r="K790" s="15"/>
      <c r="L790" s="15"/>
      <c r="M790" s="15"/>
      <c r="N790" s="31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</row>
    <row r="791" spans="1:26" ht="15.75">
      <c r="A791" s="15"/>
      <c r="B791" s="15"/>
      <c r="C791" s="15"/>
      <c r="D791" s="15"/>
      <c r="E791" s="15"/>
      <c r="F791" s="15"/>
      <c r="G791" s="15"/>
      <c r="H791" s="15"/>
      <c r="I791" s="15"/>
      <c r="J791" s="15"/>
      <c r="K791" s="15"/>
      <c r="L791" s="15"/>
      <c r="M791" s="15"/>
      <c r="N791" s="31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</row>
    <row r="792" spans="1:26" ht="15.75">
      <c r="A792" s="15"/>
      <c r="B792" s="15"/>
      <c r="C792" s="15"/>
      <c r="D792" s="15"/>
      <c r="E792" s="15"/>
      <c r="F792" s="15"/>
      <c r="G792" s="15"/>
      <c r="H792" s="15"/>
      <c r="I792" s="15"/>
      <c r="J792" s="15"/>
      <c r="K792" s="15"/>
      <c r="L792" s="15"/>
      <c r="M792" s="15"/>
      <c r="N792" s="31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</row>
    <row r="793" spans="1:26" ht="15.75">
      <c r="A793" s="15"/>
      <c r="B793" s="15"/>
      <c r="C793" s="15"/>
      <c r="D793" s="15"/>
      <c r="E793" s="15"/>
      <c r="F793" s="15"/>
      <c r="G793" s="15"/>
      <c r="H793" s="15"/>
      <c r="I793" s="15"/>
      <c r="J793" s="15"/>
      <c r="K793" s="15"/>
      <c r="L793" s="15"/>
      <c r="M793" s="15"/>
      <c r="N793" s="31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</row>
    <row r="794" spans="1:26" ht="15.75">
      <c r="A794" s="15"/>
      <c r="B794" s="15"/>
      <c r="C794" s="15"/>
      <c r="D794" s="15"/>
      <c r="E794" s="15"/>
      <c r="F794" s="15"/>
      <c r="G794" s="15"/>
      <c r="H794" s="15"/>
      <c r="I794" s="15"/>
      <c r="J794" s="15"/>
      <c r="K794" s="15"/>
      <c r="L794" s="15"/>
      <c r="M794" s="15"/>
      <c r="N794" s="31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</row>
    <row r="795" spans="1:26" ht="15.75">
      <c r="A795" s="15"/>
      <c r="B795" s="15"/>
      <c r="C795" s="15"/>
      <c r="D795" s="15"/>
      <c r="E795" s="15"/>
      <c r="F795" s="15"/>
      <c r="G795" s="15"/>
      <c r="H795" s="15"/>
      <c r="I795" s="15"/>
      <c r="J795" s="15"/>
      <c r="K795" s="15"/>
      <c r="L795" s="15"/>
      <c r="M795" s="15"/>
      <c r="N795" s="31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</row>
    <row r="796" spans="1:26" ht="15.75">
      <c r="A796" s="15"/>
      <c r="B796" s="15"/>
      <c r="C796" s="15"/>
      <c r="D796" s="15"/>
      <c r="E796" s="15"/>
      <c r="F796" s="15"/>
      <c r="G796" s="15"/>
      <c r="H796" s="15"/>
      <c r="I796" s="15"/>
      <c r="J796" s="15"/>
      <c r="K796" s="15"/>
      <c r="L796" s="15"/>
      <c r="M796" s="15"/>
      <c r="N796" s="31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</row>
    <row r="797" spans="1:26" ht="15.75">
      <c r="A797" s="15"/>
      <c r="B797" s="15"/>
      <c r="C797" s="15"/>
      <c r="D797" s="15"/>
      <c r="E797" s="15"/>
      <c r="F797" s="15"/>
      <c r="G797" s="15"/>
      <c r="H797" s="15"/>
      <c r="I797" s="15"/>
      <c r="J797" s="15"/>
      <c r="K797" s="15"/>
      <c r="L797" s="15"/>
      <c r="M797" s="15"/>
      <c r="N797" s="31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</row>
    <row r="798" spans="1:26" ht="15.75">
      <c r="A798" s="15"/>
      <c r="B798" s="15"/>
      <c r="C798" s="15"/>
      <c r="D798" s="15"/>
      <c r="E798" s="15"/>
      <c r="F798" s="15"/>
      <c r="G798" s="15"/>
      <c r="H798" s="15"/>
      <c r="I798" s="15"/>
      <c r="J798" s="15"/>
      <c r="K798" s="15"/>
      <c r="L798" s="15"/>
      <c r="M798" s="15"/>
      <c r="N798" s="31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</row>
    <row r="799" spans="1:26" ht="15.75">
      <c r="A799" s="15"/>
      <c r="B799" s="15"/>
      <c r="C799" s="15"/>
      <c r="D799" s="15"/>
      <c r="E799" s="15"/>
      <c r="F799" s="15"/>
      <c r="G799" s="15"/>
      <c r="H799" s="15"/>
      <c r="I799" s="15"/>
      <c r="J799" s="15"/>
      <c r="K799" s="15"/>
      <c r="L799" s="15"/>
      <c r="M799" s="15"/>
      <c r="N799" s="31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</row>
    <row r="800" spans="1:26" ht="15.75">
      <c r="A800" s="15"/>
      <c r="B800" s="15"/>
      <c r="C800" s="15"/>
      <c r="D800" s="15"/>
      <c r="E800" s="15"/>
      <c r="F800" s="15"/>
      <c r="G800" s="15"/>
      <c r="H800" s="15"/>
      <c r="I800" s="15"/>
      <c r="J800" s="15"/>
      <c r="K800" s="15"/>
      <c r="L800" s="15"/>
      <c r="M800" s="15"/>
      <c r="N800" s="31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</row>
    <row r="801" spans="1:26" ht="15.75">
      <c r="A801" s="15"/>
      <c r="B801" s="15"/>
      <c r="C801" s="15"/>
      <c r="D801" s="15"/>
      <c r="E801" s="15"/>
      <c r="F801" s="15"/>
      <c r="G801" s="15"/>
      <c r="H801" s="15"/>
      <c r="I801" s="15"/>
      <c r="J801" s="15"/>
      <c r="K801" s="15"/>
      <c r="L801" s="15"/>
      <c r="M801" s="15"/>
      <c r="N801" s="31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</row>
    <row r="802" spans="1:26" ht="15.75">
      <c r="A802" s="15"/>
      <c r="B802" s="15"/>
      <c r="C802" s="15"/>
      <c r="D802" s="15"/>
      <c r="E802" s="15"/>
      <c r="F802" s="15"/>
      <c r="G802" s="15"/>
      <c r="H802" s="15"/>
      <c r="I802" s="15"/>
      <c r="J802" s="15"/>
      <c r="K802" s="15"/>
      <c r="L802" s="15"/>
      <c r="M802" s="15"/>
      <c r="N802" s="31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</row>
    <row r="803" spans="1:26" ht="15.75">
      <c r="A803" s="15"/>
      <c r="B803" s="15"/>
      <c r="C803" s="15"/>
      <c r="D803" s="15"/>
      <c r="E803" s="15"/>
      <c r="F803" s="15"/>
      <c r="G803" s="15"/>
      <c r="H803" s="15"/>
      <c r="I803" s="15"/>
      <c r="J803" s="15"/>
      <c r="K803" s="15"/>
      <c r="L803" s="15"/>
      <c r="M803" s="15"/>
      <c r="N803" s="31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</row>
    <row r="804" spans="1:26" ht="15.75">
      <c r="A804" s="15"/>
      <c r="B804" s="15"/>
      <c r="C804" s="15"/>
      <c r="D804" s="15"/>
      <c r="E804" s="15"/>
      <c r="F804" s="15"/>
      <c r="G804" s="15"/>
      <c r="H804" s="15"/>
      <c r="I804" s="15"/>
      <c r="J804" s="15"/>
      <c r="K804" s="15"/>
      <c r="L804" s="15"/>
      <c r="M804" s="15"/>
      <c r="N804" s="31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</row>
    <row r="805" spans="1:26" ht="15.75">
      <c r="A805" s="15"/>
      <c r="B805" s="15"/>
      <c r="C805" s="15"/>
      <c r="D805" s="15"/>
      <c r="E805" s="15"/>
      <c r="F805" s="15"/>
      <c r="G805" s="15"/>
      <c r="H805" s="15"/>
      <c r="I805" s="15"/>
      <c r="J805" s="15"/>
      <c r="K805" s="15"/>
      <c r="L805" s="15"/>
      <c r="M805" s="15"/>
      <c r="N805" s="31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</row>
    <row r="806" spans="1:26" ht="15.75">
      <c r="A806" s="15"/>
      <c r="B806" s="15"/>
      <c r="C806" s="15"/>
      <c r="D806" s="15"/>
      <c r="E806" s="15"/>
      <c r="F806" s="15"/>
      <c r="G806" s="15"/>
      <c r="H806" s="15"/>
      <c r="I806" s="15"/>
      <c r="J806" s="15"/>
      <c r="K806" s="15"/>
      <c r="L806" s="15"/>
      <c r="M806" s="15"/>
      <c r="N806" s="31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</row>
    <row r="807" spans="1:26" ht="15.75">
      <c r="A807" s="15"/>
      <c r="B807" s="15"/>
      <c r="C807" s="15"/>
      <c r="D807" s="15"/>
      <c r="E807" s="15"/>
      <c r="F807" s="15"/>
      <c r="G807" s="15"/>
      <c r="H807" s="15"/>
      <c r="I807" s="15"/>
      <c r="J807" s="15"/>
      <c r="K807" s="15"/>
      <c r="L807" s="15"/>
      <c r="M807" s="15"/>
      <c r="N807" s="31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</row>
    <row r="808" spans="1:26" ht="15.75">
      <c r="A808" s="15"/>
      <c r="B808" s="15"/>
      <c r="C808" s="15"/>
      <c r="D808" s="15"/>
      <c r="E808" s="15"/>
      <c r="F808" s="15"/>
      <c r="G808" s="15"/>
      <c r="H808" s="15"/>
      <c r="I808" s="15"/>
      <c r="J808" s="15"/>
      <c r="K808" s="15"/>
      <c r="L808" s="15"/>
      <c r="M808" s="15"/>
      <c r="N808" s="31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</row>
    <row r="809" spans="1:26" ht="15.75">
      <c r="A809" s="15"/>
      <c r="B809" s="15"/>
      <c r="C809" s="15"/>
      <c r="D809" s="15"/>
      <c r="E809" s="15"/>
      <c r="F809" s="15"/>
      <c r="G809" s="15"/>
      <c r="H809" s="15"/>
      <c r="I809" s="15"/>
      <c r="J809" s="15"/>
      <c r="K809" s="15"/>
      <c r="L809" s="15"/>
      <c r="M809" s="15"/>
      <c r="N809" s="31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</row>
    <row r="810" spans="1:26" ht="15.75">
      <c r="A810" s="15"/>
      <c r="B810" s="15"/>
      <c r="C810" s="15"/>
      <c r="D810" s="15"/>
      <c r="E810" s="15"/>
      <c r="F810" s="15"/>
      <c r="G810" s="15"/>
      <c r="H810" s="15"/>
      <c r="I810" s="15"/>
      <c r="J810" s="15"/>
      <c r="K810" s="15"/>
      <c r="L810" s="15"/>
      <c r="M810" s="15"/>
      <c r="N810" s="31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</row>
    <row r="811" spans="1:26" ht="15.75">
      <c r="A811" s="15"/>
      <c r="B811" s="15"/>
      <c r="C811" s="15"/>
      <c r="D811" s="15"/>
      <c r="E811" s="15"/>
      <c r="F811" s="15"/>
      <c r="G811" s="15"/>
      <c r="H811" s="15"/>
      <c r="I811" s="15"/>
      <c r="J811" s="15"/>
      <c r="K811" s="15"/>
      <c r="L811" s="15"/>
      <c r="M811" s="15"/>
      <c r="N811" s="31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</row>
    <row r="812" spans="1:26" ht="15.75">
      <c r="A812" s="15"/>
      <c r="B812" s="15"/>
      <c r="C812" s="15"/>
      <c r="D812" s="15"/>
      <c r="E812" s="15"/>
      <c r="F812" s="15"/>
      <c r="G812" s="15"/>
      <c r="H812" s="15"/>
      <c r="I812" s="15"/>
      <c r="J812" s="15"/>
      <c r="K812" s="15"/>
      <c r="L812" s="15"/>
      <c r="M812" s="15"/>
      <c r="N812" s="31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</row>
    <row r="813" spans="1:26" ht="15.75">
      <c r="A813" s="15"/>
      <c r="B813" s="15"/>
      <c r="C813" s="15"/>
      <c r="D813" s="15"/>
      <c r="E813" s="15"/>
      <c r="F813" s="15"/>
      <c r="G813" s="15"/>
      <c r="H813" s="15"/>
      <c r="I813" s="15"/>
      <c r="J813" s="15"/>
      <c r="K813" s="15"/>
      <c r="L813" s="15"/>
      <c r="M813" s="15"/>
      <c r="N813" s="31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</row>
    <row r="814" spans="1:26" ht="15.75">
      <c r="A814" s="15"/>
      <c r="B814" s="15"/>
      <c r="C814" s="15"/>
      <c r="D814" s="15"/>
      <c r="E814" s="15"/>
      <c r="F814" s="15"/>
      <c r="G814" s="15"/>
      <c r="H814" s="15"/>
      <c r="I814" s="15"/>
      <c r="J814" s="15"/>
      <c r="K814" s="15"/>
      <c r="L814" s="15"/>
      <c r="M814" s="15"/>
      <c r="N814" s="31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</row>
    <row r="815" spans="1:26" ht="15.75">
      <c r="A815" s="15"/>
      <c r="B815" s="15"/>
      <c r="C815" s="15"/>
      <c r="D815" s="15"/>
      <c r="E815" s="15"/>
      <c r="F815" s="15"/>
      <c r="G815" s="15"/>
      <c r="H815" s="15"/>
      <c r="I815" s="15"/>
      <c r="J815" s="15"/>
      <c r="K815" s="15"/>
      <c r="L815" s="15"/>
      <c r="M815" s="15"/>
      <c r="N815" s="31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</row>
    <row r="816" spans="1:26" ht="15.75">
      <c r="A816" s="15"/>
      <c r="B816" s="15"/>
      <c r="C816" s="15"/>
      <c r="D816" s="15"/>
      <c r="E816" s="15"/>
      <c r="F816" s="15"/>
      <c r="G816" s="15"/>
      <c r="H816" s="15"/>
      <c r="I816" s="15"/>
      <c r="J816" s="15"/>
      <c r="K816" s="15"/>
      <c r="L816" s="15"/>
      <c r="M816" s="15"/>
      <c r="N816" s="31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</row>
    <row r="817" spans="1:26" ht="15.75">
      <c r="A817" s="15"/>
      <c r="B817" s="15"/>
      <c r="C817" s="15"/>
      <c r="D817" s="15"/>
      <c r="E817" s="15"/>
      <c r="F817" s="15"/>
      <c r="G817" s="15"/>
      <c r="H817" s="15"/>
      <c r="I817" s="15"/>
      <c r="J817" s="15"/>
      <c r="K817" s="15"/>
      <c r="L817" s="15"/>
      <c r="M817" s="15"/>
      <c r="N817" s="31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</row>
    <row r="818" spans="1:26" ht="15.75">
      <c r="A818" s="15"/>
      <c r="B818" s="15"/>
      <c r="C818" s="15"/>
      <c r="D818" s="15"/>
      <c r="E818" s="15"/>
      <c r="F818" s="15"/>
      <c r="G818" s="15"/>
      <c r="H818" s="15"/>
      <c r="I818" s="15"/>
      <c r="J818" s="15"/>
      <c r="K818" s="15"/>
      <c r="L818" s="15"/>
      <c r="M818" s="15"/>
      <c r="N818" s="31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</row>
    <row r="819" spans="1:26" ht="15.75">
      <c r="A819" s="15"/>
      <c r="B819" s="15"/>
      <c r="C819" s="15"/>
      <c r="D819" s="15"/>
      <c r="E819" s="15"/>
      <c r="F819" s="15"/>
      <c r="G819" s="15"/>
      <c r="H819" s="15"/>
      <c r="I819" s="15"/>
      <c r="J819" s="15"/>
      <c r="K819" s="15"/>
      <c r="L819" s="15"/>
      <c r="M819" s="15"/>
      <c r="N819" s="31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</row>
    <row r="820" spans="1:26" ht="15.75">
      <c r="A820" s="15"/>
      <c r="B820" s="15"/>
      <c r="C820" s="15"/>
      <c r="D820" s="15"/>
      <c r="E820" s="15"/>
      <c r="F820" s="15"/>
      <c r="G820" s="15"/>
      <c r="H820" s="15"/>
      <c r="I820" s="15"/>
      <c r="J820" s="15"/>
      <c r="K820" s="15"/>
      <c r="L820" s="15"/>
      <c r="M820" s="15"/>
      <c r="N820" s="31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</row>
    <row r="821" spans="1:26" ht="15.75">
      <c r="A821" s="15"/>
      <c r="B821" s="15"/>
      <c r="C821" s="15"/>
      <c r="D821" s="15"/>
      <c r="E821" s="15"/>
      <c r="F821" s="15"/>
      <c r="G821" s="15"/>
      <c r="H821" s="15"/>
      <c r="I821" s="15"/>
      <c r="J821" s="15"/>
      <c r="K821" s="15"/>
      <c r="L821" s="15"/>
      <c r="M821" s="15"/>
      <c r="N821" s="31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</row>
    <row r="822" spans="1:26" ht="15.75">
      <c r="A822" s="15"/>
      <c r="B822" s="15"/>
      <c r="C822" s="15"/>
      <c r="D822" s="15"/>
      <c r="E822" s="15"/>
      <c r="F822" s="15"/>
      <c r="G822" s="15"/>
      <c r="H822" s="15"/>
      <c r="I822" s="15"/>
      <c r="J822" s="15"/>
      <c r="K822" s="15"/>
      <c r="L822" s="15"/>
      <c r="M822" s="15"/>
      <c r="N822" s="31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</row>
    <row r="823" spans="1:26" ht="15.75">
      <c r="A823" s="15"/>
      <c r="B823" s="15"/>
      <c r="C823" s="15"/>
      <c r="D823" s="15"/>
      <c r="E823" s="15"/>
      <c r="F823" s="15"/>
      <c r="G823" s="15"/>
      <c r="H823" s="15"/>
      <c r="I823" s="15"/>
      <c r="J823" s="15"/>
      <c r="K823" s="15"/>
      <c r="L823" s="15"/>
      <c r="M823" s="15"/>
      <c r="N823" s="31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</row>
    <row r="824" spans="1:26" ht="15.75">
      <c r="A824" s="15"/>
      <c r="B824" s="15"/>
      <c r="C824" s="15"/>
      <c r="D824" s="15"/>
      <c r="E824" s="15"/>
      <c r="F824" s="15"/>
      <c r="G824" s="15"/>
      <c r="H824" s="15"/>
      <c r="I824" s="15"/>
      <c r="J824" s="15"/>
      <c r="K824" s="15"/>
      <c r="L824" s="15"/>
      <c r="M824" s="15"/>
      <c r="N824" s="31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</row>
    <row r="825" spans="1:26" ht="15.75">
      <c r="A825" s="15"/>
      <c r="B825" s="15"/>
      <c r="C825" s="15"/>
      <c r="D825" s="15"/>
      <c r="E825" s="15"/>
      <c r="F825" s="15"/>
      <c r="G825" s="15"/>
      <c r="H825" s="15"/>
      <c r="I825" s="15"/>
      <c r="J825" s="15"/>
      <c r="K825" s="15"/>
      <c r="L825" s="15"/>
      <c r="M825" s="15"/>
      <c r="N825" s="31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</row>
    <row r="826" spans="1:26" ht="15.75">
      <c r="A826" s="15"/>
      <c r="B826" s="15"/>
      <c r="C826" s="15"/>
      <c r="D826" s="15"/>
      <c r="E826" s="15"/>
      <c r="F826" s="15"/>
      <c r="G826" s="15"/>
      <c r="H826" s="15"/>
      <c r="I826" s="15"/>
      <c r="J826" s="15"/>
      <c r="K826" s="15"/>
      <c r="L826" s="15"/>
      <c r="M826" s="15"/>
      <c r="N826" s="31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</row>
    <row r="827" spans="1:26" ht="15.75">
      <c r="A827" s="15"/>
      <c r="B827" s="15"/>
      <c r="C827" s="15"/>
      <c r="D827" s="15"/>
      <c r="E827" s="15"/>
      <c r="F827" s="15"/>
      <c r="G827" s="15"/>
      <c r="H827" s="15"/>
      <c r="I827" s="15"/>
      <c r="J827" s="15"/>
      <c r="K827" s="15"/>
      <c r="L827" s="15"/>
      <c r="M827" s="15"/>
      <c r="N827" s="31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</row>
    <row r="828" spans="1:26" ht="15.75">
      <c r="A828" s="15"/>
      <c r="B828" s="15"/>
      <c r="C828" s="15"/>
      <c r="D828" s="15"/>
      <c r="E828" s="15"/>
      <c r="F828" s="15"/>
      <c r="G828" s="15"/>
      <c r="H828" s="15"/>
      <c r="I828" s="15"/>
      <c r="J828" s="15"/>
      <c r="K828" s="15"/>
      <c r="L828" s="15"/>
      <c r="M828" s="15"/>
      <c r="N828" s="31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</row>
    <row r="829" spans="1:26" ht="15.75">
      <c r="A829" s="15"/>
      <c r="B829" s="15"/>
      <c r="C829" s="15"/>
      <c r="D829" s="15"/>
      <c r="E829" s="15"/>
      <c r="F829" s="15"/>
      <c r="G829" s="15"/>
      <c r="H829" s="15"/>
      <c r="I829" s="15"/>
      <c r="J829" s="15"/>
      <c r="K829" s="15"/>
      <c r="L829" s="15"/>
      <c r="M829" s="15"/>
      <c r="N829" s="31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</row>
    <row r="830" spans="1:26" ht="15.75">
      <c r="A830" s="15"/>
      <c r="B830" s="15"/>
      <c r="C830" s="15"/>
      <c r="D830" s="15"/>
      <c r="E830" s="15"/>
      <c r="F830" s="15"/>
      <c r="G830" s="15"/>
      <c r="H830" s="15"/>
      <c r="I830" s="15"/>
      <c r="J830" s="15"/>
      <c r="K830" s="15"/>
      <c r="L830" s="15"/>
      <c r="M830" s="15"/>
      <c r="N830" s="31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</row>
    <row r="831" spans="1:26" ht="15.75">
      <c r="A831" s="15"/>
      <c r="B831" s="15"/>
      <c r="C831" s="15"/>
      <c r="D831" s="15"/>
      <c r="E831" s="15"/>
      <c r="F831" s="15"/>
      <c r="G831" s="15"/>
      <c r="H831" s="15"/>
      <c r="I831" s="15"/>
      <c r="J831" s="15"/>
      <c r="K831" s="15"/>
      <c r="L831" s="15"/>
      <c r="M831" s="15"/>
      <c r="N831" s="31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</row>
    <row r="832" spans="1:26" ht="15.75">
      <c r="A832" s="15"/>
      <c r="B832" s="15"/>
      <c r="C832" s="15"/>
      <c r="D832" s="15"/>
      <c r="E832" s="15"/>
      <c r="F832" s="15"/>
      <c r="G832" s="15"/>
      <c r="H832" s="15"/>
      <c r="I832" s="15"/>
      <c r="J832" s="15"/>
      <c r="K832" s="15"/>
      <c r="L832" s="15"/>
      <c r="M832" s="15"/>
      <c r="N832" s="31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</row>
    <row r="833" spans="1:26" ht="15.75">
      <c r="A833" s="15"/>
      <c r="B833" s="15"/>
      <c r="C833" s="15"/>
      <c r="D833" s="15"/>
      <c r="E833" s="15"/>
      <c r="F833" s="15"/>
      <c r="G833" s="15"/>
      <c r="H833" s="15"/>
      <c r="I833" s="15"/>
      <c r="J833" s="15"/>
      <c r="K833" s="15"/>
      <c r="L833" s="15"/>
      <c r="M833" s="15"/>
      <c r="N833" s="31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</row>
    <row r="834" spans="1:26" ht="15.75">
      <c r="A834" s="15"/>
      <c r="B834" s="15"/>
      <c r="C834" s="15"/>
      <c r="D834" s="15"/>
      <c r="E834" s="15"/>
      <c r="F834" s="15"/>
      <c r="G834" s="15"/>
      <c r="H834" s="15"/>
      <c r="I834" s="15"/>
      <c r="J834" s="15"/>
      <c r="K834" s="15"/>
      <c r="L834" s="15"/>
      <c r="M834" s="15"/>
      <c r="N834" s="31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</row>
    <row r="835" spans="1:26" ht="15.75">
      <c r="A835" s="15"/>
      <c r="B835" s="15"/>
      <c r="C835" s="15"/>
      <c r="D835" s="15"/>
      <c r="E835" s="15"/>
      <c r="F835" s="15"/>
      <c r="G835" s="15"/>
      <c r="H835" s="15"/>
      <c r="I835" s="15"/>
      <c r="J835" s="15"/>
      <c r="K835" s="15"/>
      <c r="L835" s="15"/>
      <c r="M835" s="15"/>
      <c r="N835" s="31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</row>
    <row r="836" spans="1:26" ht="15.75">
      <c r="A836" s="15"/>
      <c r="B836" s="15"/>
      <c r="C836" s="15"/>
      <c r="D836" s="15"/>
      <c r="E836" s="15"/>
      <c r="F836" s="15"/>
      <c r="G836" s="15"/>
      <c r="H836" s="15"/>
      <c r="I836" s="15"/>
      <c r="J836" s="15"/>
      <c r="K836" s="15"/>
      <c r="L836" s="15"/>
      <c r="M836" s="15"/>
      <c r="N836" s="31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</row>
    <row r="837" spans="1:26" ht="15.75">
      <c r="A837" s="15"/>
      <c r="B837" s="15"/>
      <c r="C837" s="15"/>
      <c r="D837" s="15"/>
      <c r="E837" s="15"/>
      <c r="F837" s="15"/>
      <c r="G837" s="15"/>
      <c r="H837" s="15"/>
      <c r="I837" s="15"/>
      <c r="J837" s="15"/>
      <c r="K837" s="15"/>
      <c r="L837" s="15"/>
      <c r="M837" s="15"/>
      <c r="N837" s="31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</row>
    <row r="838" spans="1:26" ht="15.75">
      <c r="A838" s="15"/>
      <c r="B838" s="15"/>
      <c r="C838" s="15"/>
      <c r="D838" s="15"/>
      <c r="E838" s="15"/>
      <c r="F838" s="15"/>
      <c r="G838" s="15"/>
      <c r="H838" s="15"/>
      <c r="I838" s="15"/>
      <c r="J838" s="15"/>
      <c r="K838" s="15"/>
      <c r="L838" s="15"/>
      <c r="M838" s="15"/>
      <c r="N838" s="31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</row>
    <row r="839" spans="1:26" ht="15.75">
      <c r="A839" s="15"/>
      <c r="B839" s="15"/>
      <c r="C839" s="15"/>
      <c r="D839" s="15"/>
      <c r="E839" s="15"/>
      <c r="F839" s="15"/>
      <c r="G839" s="15"/>
      <c r="H839" s="15"/>
      <c r="I839" s="15"/>
      <c r="J839" s="15"/>
      <c r="K839" s="15"/>
      <c r="L839" s="15"/>
      <c r="M839" s="15"/>
      <c r="N839" s="31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</row>
    <row r="840" spans="1:26" ht="15.75">
      <c r="A840" s="15"/>
      <c r="B840" s="15"/>
      <c r="C840" s="15"/>
      <c r="D840" s="15"/>
      <c r="E840" s="15"/>
      <c r="F840" s="15"/>
      <c r="G840" s="15"/>
      <c r="H840" s="15"/>
      <c r="I840" s="15"/>
      <c r="J840" s="15"/>
      <c r="K840" s="15"/>
      <c r="L840" s="15"/>
      <c r="M840" s="15"/>
      <c r="N840" s="31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</row>
    <row r="841" spans="1:26" ht="15.75">
      <c r="A841" s="15"/>
      <c r="B841" s="15"/>
      <c r="C841" s="15"/>
      <c r="D841" s="15"/>
      <c r="E841" s="15"/>
      <c r="F841" s="15"/>
      <c r="G841" s="15"/>
      <c r="H841" s="15"/>
      <c r="I841" s="15"/>
      <c r="J841" s="15"/>
      <c r="K841" s="15"/>
      <c r="L841" s="15"/>
      <c r="M841" s="15"/>
      <c r="N841" s="31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</row>
    <row r="842" spans="1:26" ht="15.75">
      <c r="A842" s="15"/>
      <c r="B842" s="15"/>
      <c r="C842" s="15"/>
      <c r="D842" s="15"/>
      <c r="E842" s="15"/>
      <c r="F842" s="15"/>
      <c r="G842" s="15"/>
      <c r="H842" s="15"/>
      <c r="I842" s="15"/>
      <c r="J842" s="15"/>
      <c r="K842" s="15"/>
      <c r="L842" s="15"/>
      <c r="M842" s="15"/>
      <c r="N842" s="31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</row>
    <row r="843" spans="1:26" ht="15.75">
      <c r="A843" s="15"/>
      <c r="B843" s="15"/>
      <c r="C843" s="15"/>
      <c r="D843" s="15"/>
      <c r="E843" s="15"/>
      <c r="F843" s="15"/>
      <c r="G843" s="15"/>
      <c r="H843" s="15"/>
      <c r="I843" s="15"/>
      <c r="J843" s="15"/>
      <c r="K843" s="15"/>
      <c r="L843" s="15"/>
      <c r="M843" s="15"/>
      <c r="N843" s="31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</row>
    <row r="844" spans="1:26" ht="15.75">
      <c r="A844" s="15"/>
      <c r="B844" s="15"/>
      <c r="C844" s="15"/>
      <c r="D844" s="15"/>
      <c r="E844" s="15"/>
      <c r="F844" s="15"/>
      <c r="G844" s="15"/>
      <c r="H844" s="15"/>
      <c r="I844" s="15"/>
      <c r="J844" s="15"/>
      <c r="K844" s="15"/>
      <c r="L844" s="15"/>
      <c r="M844" s="15"/>
      <c r="N844" s="31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</row>
    <row r="845" spans="1:26" ht="15.75">
      <c r="A845" s="15"/>
      <c r="B845" s="15"/>
      <c r="C845" s="15"/>
      <c r="D845" s="15"/>
      <c r="E845" s="15"/>
      <c r="F845" s="15"/>
      <c r="G845" s="15"/>
      <c r="H845" s="15"/>
      <c r="I845" s="15"/>
      <c r="J845" s="15"/>
      <c r="K845" s="15"/>
      <c r="L845" s="15"/>
      <c r="M845" s="15"/>
      <c r="N845" s="31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</row>
    <row r="846" spans="1:26" ht="15.75">
      <c r="A846" s="15"/>
      <c r="B846" s="15"/>
      <c r="C846" s="15"/>
      <c r="D846" s="15"/>
      <c r="E846" s="15"/>
      <c r="F846" s="15"/>
      <c r="G846" s="15"/>
      <c r="H846" s="15"/>
      <c r="I846" s="15"/>
      <c r="J846" s="15"/>
      <c r="K846" s="15"/>
      <c r="L846" s="15"/>
      <c r="M846" s="15"/>
      <c r="N846" s="31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</row>
    <row r="847" spans="1:26" ht="15.75">
      <c r="A847" s="15"/>
      <c r="B847" s="15"/>
      <c r="C847" s="15"/>
      <c r="D847" s="15"/>
      <c r="E847" s="15"/>
      <c r="F847" s="15"/>
      <c r="G847" s="15"/>
      <c r="H847" s="15"/>
      <c r="I847" s="15"/>
      <c r="J847" s="15"/>
      <c r="K847" s="15"/>
      <c r="L847" s="15"/>
      <c r="M847" s="15"/>
      <c r="N847" s="31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</row>
    <row r="848" spans="1:26" ht="15.75">
      <c r="A848" s="15"/>
      <c r="B848" s="15"/>
      <c r="C848" s="15"/>
      <c r="D848" s="15"/>
      <c r="E848" s="15"/>
      <c r="F848" s="15"/>
      <c r="G848" s="15"/>
      <c r="H848" s="15"/>
      <c r="I848" s="15"/>
      <c r="J848" s="15"/>
      <c r="K848" s="15"/>
      <c r="L848" s="15"/>
      <c r="M848" s="15"/>
      <c r="N848" s="31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</row>
    <row r="849" spans="1:26" ht="15.75">
      <c r="A849" s="15"/>
      <c r="B849" s="15"/>
      <c r="C849" s="15"/>
      <c r="D849" s="15"/>
      <c r="E849" s="15"/>
      <c r="F849" s="15"/>
      <c r="G849" s="15"/>
      <c r="H849" s="15"/>
      <c r="I849" s="15"/>
      <c r="J849" s="15"/>
      <c r="K849" s="15"/>
      <c r="L849" s="15"/>
      <c r="M849" s="15"/>
      <c r="N849" s="31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</row>
    <row r="850" spans="1:26" ht="15.75">
      <c r="A850" s="15"/>
      <c r="B850" s="15"/>
      <c r="C850" s="15"/>
      <c r="D850" s="15"/>
      <c r="E850" s="15"/>
      <c r="F850" s="15"/>
      <c r="G850" s="15"/>
      <c r="H850" s="15"/>
      <c r="I850" s="15"/>
      <c r="J850" s="15"/>
      <c r="K850" s="15"/>
      <c r="L850" s="15"/>
      <c r="M850" s="15"/>
      <c r="N850" s="31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</row>
    <row r="851" spans="1:26" ht="15.75">
      <c r="A851" s="15"/>
      <c r="B851" s="15"/>
      <c r="C851" s="15"/>
      <c r="D851" s="15"/>
      <c r="E851" s="15"/>
      <c r="F851" s="15"/>
      <c r="G851" s="15"/>
      <c r="H851" s="15"/>
      <c r="I851" s="15"/>
      <c r="J851" s="15"/>
      <c r="K851" s="15"/>
      <c r="L851" s="15"/>
      <c r="M851" s="15"/>
      <c r="N851" s="31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</row>
    <row r="852" spans="1:26" ht="15.75">
      <c r="A852" s="15"/>
      <c r="B852" s="15"/>
      <c r="C852" s="15"/>
      <c r="D852" s="15"/>
      <c r="E852" s="15"/>
      <c r="F852" s="15"/>
      <c r="G852" s="15"/>
      <c r="H852" s="15"/>
      <c r="I852" s="15"/>
      <c r="J852" s="15"/>
      <c r="K852" s="15"/>
      <c r="L852" s="15"/>
      <c r="M852" s="15"/>
      <c r="N852" s="31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</row>
    <row r="853" spans="1:26" ht="15.75">
      <c r="A853" s="15"/>
      <c r="B853" s="15"/>
      <c r="C853" s="15"/>
      <c r="D853" s="15"/>
      <c r="E853" s="15"/>
      <c r="F853" s="15"/>
      <c r="G853" s="15"/>
      <c r="H853" s="15"/>
      <c r="I853" s="15"/>
      <c r="J853" s="15"/>
      <c r="K853" s="15"/>
      <c r="L853" s="15"/>
      <c r="M853" s="15"/>
      <c r="N853" s="31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</row>
    <row r="854" spans="1:26" ht="15.75">
      <c r="A854" s="15"/>
      <c r="B854" s="15"/>
      <c r="C854" s="15"/>
      <c r="D854" s="15"/>
      <c r="E854" s="15"/>
      <c r="F854" s="15"/>
      <c r="G854" s="15"/>
      <c r="H854" s="15"/>
      <c r="I854" s="15"/>
      <c r="J854" s="15"/>
      <c r="K854" s="15"/>
      <c r="L854" s="15"/>
      <c r="M854" s="15"/>
      <c r="N854" s="31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</row>
    <row r="855" spans="1:26" ht="15.75">
      <c r="A855" s="15"/>
      <c r="B855" s="15"/>
      <c r="C855" s="15"/>
      <c r="D855" s="15"/>
      <c r="E855" s="15"/>
      <c r="F855" s="15"/>
      <c r="G855" s="15"/>
      <c r="H855" s="15"/>
      <c r="I855" s="15"/>
      <c r="J855" s="15"/>
      <c r="K855" s="15"/>
      <c r="L855" s="15"/>
      <c r="M855" s="15"/>
      <c r="N855" s="31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</row>
    <row r="856" spans="1:26" ht="15.75">
      <c r="A856" s="15"/>
      <c r="B856" s="15"/>
      <c r="C856" s="15"/>
      <c r="D856" s="15"/>
      <c r="E856" s="15"/>
      <c r="F856" s="15"/>
      <c r="G856" s="15"/>
      <c r="H856" s="15"/>
      <c r="I856" s="15"/>
      <c r="J856" s="15"/>
      <c r="K856" s="15"/>
      <c r="L856" s="15"/>
      <c r="M856" s="15"/>
      <c r="N856" s="31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</row>
    <row r="857" spans="1:26" ht="15.75">
      <c r="A857" s="15"/>
      <c r="B857" s="15"/>
      <c r="C857" s="15"/>
      <c r="D857" s="15"/>
      <c r="E857" s="15"/>
      <c r="F857" s="15"/>
      <c r="G857" s="15"/>
      <c r="H857" s="15"/>
      <c r="I857" s="15"/>
      <c r="J857" s="15"/>
      <c r="K857" s="15"/>
      <c r="L857" s="15"/>
      <c r="M857" s="15"/>
      <c r="N857" s="31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</row>
    <row r="858" spans="1:26" ht="15.75">
      <c r="A858" s="15"/>
      <c r="B858" s="15"/>
      <c r="C858" s="15"/>
      <c r="D858" s="15"/>
      <c r="E858" s="15"/>
      <c r="F858" s="15"/>
      <c r="G858" s="15"/>
      <c r="H858" s="15"/>
      <c r="I858" s="15"/>
      <c r="J858" s="15"/>
      <c r="K858" s="15"/>
      <c r="L858" s="15"/>
      <c r="M858" s="15"/>
      <c r="N858" s="31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</row>
    <row r="859" spans="1:26" ht="15.75">
      <c r="A859" s="15"/>
      <c r="B859" s="15"/>
      <c r="C859" s="15"/>
      <c r="D859" s="15"/>
      <c r="E859" s="15"/>
      <c r="F859" s="15"/>
      <c r="G859" s="15"/>
      <c r="H859" s="15"/>
      <c r="I859" s="15"/>
      <c r="J859" s="15"/>
      <c r="K859" s="15"/>
      <c r="L859" s="15"/>
      <c r="M859" s="15"/>
      <c r="N859" s="31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</row>
    <row r="860" spans="1:26" ht="15.75">
      <c r="A860" s="15"/>
      <c r="B860" s="15"/>
      <c r="C860" s="15"/>
      <c r="D860" s="15"/>
      <c r="E860" s="15"/>
      <c r="F860" s="15"/>
      <c r="G860" s="15"/>
      <c r="H860" s="15"/>
      <c r="I860" s="15"/>
      <c r="J860" s="15"/>
      <c r="K860" s="15"/>
      <c r="L860" s="15"/>
      <c r="M860" s="15"/>
      <c r="N860" s="31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</row>
    <row r="861" spans="1:26" ht="15.75">
      <c r="A861" s="15"/>
      <c r="B861" s="15"/>
      <c r="C861" s="15"/>
      <c r="D861" s="15"/>
      <c r="E861" s="15"/>
      <c r="F861" s="15"/>
      <c r="G861" s="15"/>
      <c r="H861" s="15"/>
      <c r="I861" s="15"/>
      <c r="J861" s="15"/>
      <c r="K861" s="15"/>
      <c r="L861" s="15"/>
      <c r="M861" s="15"/>
      <c r="N861" s="31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</row>
    <row r="862" spans="1:26" ht="15.75">
      <c r="A862" s="15"/>
      <c r="B862" s="15"/>
      <c r="C862" s="15"/>
      <c r="D862" s="15"/>
      <c r="E862" s="15"/>
      <c r="F862" s="15"/>
      <c r="G862" s="15"/>
      <c r="H862" s="15"/>
      <c r="I862" s="15"/>
      <c r="J862" s="15"/>
      <c r="K862" s="15"/>
      <c r="L862" s="15"/>
      <c r="M862" s="15"/>
      <c r="N862" s="31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</row>
    <row r="863" spans="1:26" ht="15.75">
      <c r="A863" s="15"/>
      <c r="B863" s="15"/>
      <c r="C863" s="15"/>
      <c r="D863" s="15"/>
      <c r="E863" s="15"/>
      <c r="F863" s="15"/>
      <c r="G863" s="15"/>
      <c r="H863" s="15"/>
      <c r="I863" s="15"/>
      <c r="J863" s="15"/>
      <c r="K863" s="15"/>
      <c r="L863" s="15"/>
      <c r="M863" s="15"/>
      <c r="N863" s="31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</row>
    <row r="864" spans="1:26" ht="15.75">
      <c r="A864" s="15"/>
      <c r="B864" s="15"/>
      <c r="C864" s="15"/>
      <c r="D864" s="15"/>
      <c r="E864" s="15"/>
      <c r="F864" s="15"/>
      <c r="G864" s="15"/>
      <c r="H864" s="15"/>
      <c r="I864" s="15"/>
      <c r="J864" s="15"/>
      <c r="K864" s="15"/>
      <c r="L864" s="15"/>
      <c r="M864" s="15"/>
      <c r="N864" s="31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</row>
    <row r="865" spans="1:26" ht="15.75">
      <c r="A865" s="15"/>
      <c r="B865" s="15"/>
      <c r="C865" s="15"/>
      <c r="D865" s="15"/>
      <c r="E865" s="15"/>
      <c r="F865" s="15"/>
      <c r="G865" s="15"/>
      <c r="H865" s="15"/>
      <c r="I865" s="15"/>
      <c r="J865" s="15"/>
      <c r="K865" s="15"/>
      <c r="L865" s="15"/>
      <c r="M865" s="15"/>
      <c r="N865" s="31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</row>
    <row r="866" spans="1:26" ht="15.75">
      <c r="A866" s="15"/>
      <c r="B866" s="15"/>
      <c r="C866" s="15"/>
      <c r="D866" s="15"/>
      <c r="E866" s="15"/>
      <c r="F866" s="15"/>
      <c r="G866" s="15"/>
      <c r="H866" s="15"/>
      <c r="I866" s="15"/>
      <c r="J866" s="15"/>
      <c r="K866" s="15"/>
      <c r="L866" s="15"/>
      <c r="M866" s="15"/>
      <c r="N866" s="31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</row>
    <row r="867" spans="1:26" ht="15.75">
      <c r="A867" s="15"/>
      <c r="B867" s="15"/>
      <c r="C867" s="15"/>
      <c r="D867" s="15"/>
      <c r="E867" s="15"/>
      <c r="F867" s="15"/>
      <c r="G867" s="15"/>
      <c r="H867" s="15"/>
      <c r="I867" s="15"/>
      <c r="J867" s="15"/>
      <c r="K867" s="15"/>
      <c r="L867" s="15"/>
      <c r="M867" s="15"/>
      <c r="N867" s="31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</row>
    <row r="868" spans="1:26" ht="15.75">
      <c r="A868" s="15"/>
      <c r="B868" s="15"/>
      <c r="C868" s="15"/>
      <c r="D868" s="15"/>
      <c r="E868" s="15"/>
      <c r="F868" s="15"/>
      <c r="G868" s="15"/>
      <c r="H868" s="15"/>
      <c r="I868" s="15"/>
      <c r="J868" s="15"/>
      <c r="K868" s="15"/>
      <c r="L868" s="15"/>
      <c r="M868" s="15"/>
      <c r="N868" s="31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</row>
    <row r="869" spans="1:26" ht="15.75">
      <c r="A869" s="15"/>
      <c r="B869" s="15"/>
      <c r="C869" s="15"/>
      <c r="D869" s="15"/>
      <c r="E869" s="15"/>
      <c r="F869" s="15"/>
      <c r="G869" s="15"/>
      <c r="H869" s="15"/>
      <c r="I869" s="15"/>
      <c r="J869" s="15"/>
      <c r="K869" s="15"/>
      <c r="L869" s="15"/>
      <c r="M869" s="15"/>
      <c r="N869" s="31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</row>
    <row r="870" spans="1:26" ht="15.75">
      <c r="A870" s="15"/>
      <c r="B870" s="15"/>
      <c r="C870" s="15"/>
      <c r="D870" s="15"/>
      <c r="E870" s="15"/>
      <c r="F870" s="15"/>
      <c r="G870" s="15"/>
      <c r="H870" s="15"/>
      <c r="I870" s="15"/>
      <c r="J870" s="15"/>
      <c r="K870" s="15"/>
      <c r="L870" s="15"/>
      <c r="M870" s="15"/>
      <c r="N870" s="31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</row>
    <row r="871" spans="1:26" ht="15.75">
      <c r="A871" s="15"/>
      <c r="B871" s="15"/>
      <c r="C871" s="15"/>
      <c r="D871" s="15"/>
      <c r="E871" s="15"/>
      <c r="F871" s="15"/>
      <c r="G871" s="15"/>
      <c r="H871" s="15"/>
      <c r="I871" s="15"/>
      <c r="J871" s="15"/>
      <c r="K871" s="15"/>
      <c r="L871" s="15"/>
      <c r="M871" s="15"/>
      <c r="N871" s="31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</row>
    <row r="872" spans="1:26" ht="15.75">
      <c r="A872" s="15"/>
      <c r="B872" s="15"/>
      <c r="C872" s="15"/>
      <c r="D872" s="15"/>
      <c r="E872" s="15"/>
      <c r="F872" s="15"/>
      <c r="G872" s="15"/>
      <c r="H872" s="15"/>
      <c r="I872" s="15"/>
      <c r="J872" s="15"/>
      <c r="K872" s="15"/>
      <c r="L872" s="15"/>
      <c r="M872" s="15"/>
      <c r="N872" s="31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</row>
    <row r="873" spans="1:26" ht="15.75">
      <c r="A873" s="15"/>
      <c r="B873" s="15"/>
      <c r="C873" s="15"/>
      <c r="D873" s="15"/>
      <c r="E873" s="15"/>
      <c r="F873" s="15"/>
      <c r="G873" s="15"/>
      <c r="H873" s="15"/>
      <c r="I873" s="15"/>
      <c r="J873" s="15"/>
      <c r="K873" s="15"/>
      <c r="L873" s="15"/>
      <c r="M873" s="15"/>
      <c r="N873" s="31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</row>
    <row r="874" spans="1:26" ht="15.75">
      <c r="A874" s="15"/>
      <c r="B874" s="15"/>
      <c r="C874" s="15"/>
      <c r="D874" s="15"/>
      <c r="E874" s="15"/>
      <c r="F874" s="15"/>
      <c r="G874" s="15"/>
      <c r="H874" s="15"/>
      <c r="I874" s="15"/>
      <c r="J874" s="15"/>
      <c r="K874" s="15"/>
      <c r="L874" s="15"/>
      <c r="M874" s="15"/>
      <c r="N874" s="31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</row>
    <row r="875" spans="1:26" ht="15.75">
      <c r="A875" s="15"/>
      <c r="B875" s="15"/>
      <c r="C875" s="15"/>
      <c r="D875" s="15"/>
      <c r="E875" s="15"/>
      <c r="F875" s="15"/>
      <c r="G875" s="15"/>
      <c r="H875" s="15"/>
      <c r="I875" s="15"/>
      <c r="J875" s="15"/>
      <c r="K875" s="15"/>
      <c r="L875" s="15"/>
      <c r="M875" s="15"/>
      <c r="N875" s="31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</row>
    <row r="876" spans="1:26" ht="15.75">
      <c r="A876" s="15"/>
      <c r="B876" s="15"/>
      <c r="C876" s="15"/>
      <c r="D876" s="15"/>
      <c r="E876" s="15"/>
      <c r="F876" s="15"/>
      <c r="G876" s="15"/>
      <c r="H876" s="15"/>
      <c r="I876" s="15"/>
      <c r="J876" s="15"/>
      <c r="K876" s="15"/>
      <c r="L876" s="15"/>
      <c r="M876" s="15"/>
      <c r="N876" s="31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</row>
    <row r="877" spans="1:26" ht="15.75">
      <c r="A877" s="15"/>
      <c r="B877" s="15"/>
      <c r="C877" s="15"/>
      <c r="D877" s="15"/>
      <c r="E877" s="15"/>
      <c r="F877" s="15"/>
      <c r="G877" s="15"/>
      <c r="H877" s="15"/>
      <c r="I877" s="15"/>
      <c r="J877" s="15"/>
      <c r="K877" s="15"/>
      <c r="L877" s="15"/>
      <c r="M877" s="15"/>
      <c r="N877" s="31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</row>
    <row r="878" spans="1:26" ht="15.75">
      <c r="A878" s="15"/>
      <c r="B878" s="15"/>
      <c r="C878" s="15"/>
      <c r="D878" s="15"/>
      <c r="E878" s="15"/>
      <c r="F878" s="15"/>
      <c r="G878" s="15"/>
      <c r="H878" s="15"/>
      <c r="I878" s="15"/>
      <c r="J878" s="15"/>
      <c r="K878" s="15"/>
      <c r="L878" s="15"/>
      <c r="M878" s="15"/>
      <c r="N878" s="31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</row>
    <row r="879" spans="1:26" ht="15.75">
      <c r="A879" s="15"/>
      <c r="B879" s="15"/>
      <c r="C879" s="15"/>
      <c r="D879" s="15"/>
      <c r="E879" s="15"/>
      <c r="F879" s="15"/>
      <c r="G879" s="15"/>
      <c r="H879" s="15"/>
      <c r="I879" s="15"/>
      <c r="J879" s="15"/>
      <c r="K879" s="15"/>
      <c r="L879" s="15"/>
      <c r="M879" s="15"/>
      <c r="N879" s="31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</row>
    <row r="880" spans="1:26" ht="15.75">
      <c r="A880" s="15"/>
      <c r="B880" s="15"/>
      <c r="C880" s="15"/>
      <c r="D880" s="15"/>
      <c r="E880" s="15"/>
      <c r="F880" s="15"/>
      <c r="G880" s="15"/>
      <c r="H880" s="15"/>
      <c r="I880" s="15"/>
      <c r="J880" s="15"/>
      <c r="K880" s="15"/>
      <c r="L880" s="15"/>
      <c r="M880" s="15"/>
      <c r="N880" s="31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</row>
    <row r="881" spans="1:26" ht="15.75">
      <c r="A881" s="15"/>
      <c r="B881" s="15"/>
      <c r="C881" s="15"/>
      <c r="D881" s="15"/>
      <c r="E881" s="15"/>
      <c r="F881" s="15"/>
      <c r="G881" s="15"/>
      <c r="H881" s="15"/>
      <c r="I881" s="15"/>
      <c r="J881" s="15"/>
      <c r="K881" s="15"/>
      <c r="L881" s="15"/>
      <c r="M881" s="15"/>
      <c r="N881" s="31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</row>
    <row r="882" spans="1:26" ht="15.75">
      <c r="A882" s="15"/>
      <c r="B882" s="15"/>
      <c r="C882" s="15"/>
      <c r="D882" s="15"/>
      <c r="E882" s="15"/>
      <c r="F882" s="15"/>
      <c r="G882" s="15"/>
      <c r="H882" s="15"/>
      <c r="I882" s="15"/>
      <c r="J882" s="15"/>
      <c r="K882" s="15"/>
      <c r="L882" s="15"/>
      <c r="M882" s="15"/>
      <c r="N882" s="31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</row>
    <row r="883" spans="1:26" ht="15.75">
      <c r="A883" s="15"/>
      <c r="B883" s="15"/>
      <c r="C883" s="15"/>
      <c r="D883" s="15"/>
      <c r="E883" s="15"/>
      <c r="F883" s="15"/>
      <c r="G883" s="15"/>
      <c r="H883" s="15"/>
      <c r="I883" s="15"/>
      <c r="J883" s="15"/>
      <c r="K883" s="15"/>
      <c r="L883" s="15"/>
      <c r="M883" s="15"/>
      <c r="N883" s="31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</row>
    <row r="884" spans="1:26" ht="15.75">
      <c r="A884" s="15"/>
      <c r="B884" s="15"/>
      <c r="C884" s="15"/>
      <c r="D884" s="15"/>
      <c r="E884" s="15"/>
      <c r="F884" s="15"/>
      <c r="G884" s="15"/>
      <c r="H884" s="15"/>
      <c r="I884" s="15"/>
      <c r="J884" s="15"/>
      <c r="K884" s="15"/>
      <c r="L884" s="15"/>
      <c r="M884" s="15"/>
      <c r="N884" s="31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</row>
    <row r="885" spans="1:26" ht="15.75">
      <c r="A885" s="15"/>
      <c r="B885" s="15"/>
      <c r="C885" s="15"/>
      <c r="D885" s="15"/>
      <c r="E885" s="15"/>
      <c r="F885" s="15"/>
      <c r="G885" s="15"/>
      <c r="H885" s="15"/>
      <c r="I885" s="15"/>
      <c r="J885" s="15"/>
      <c r="K885" s="15"/>
      <c r="L885" s="15"/>
      <c r="M885" s="15"/>
      <c r="N885" s="31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</row>
    <row r="886" spans="1:26" ht="15.75">
      <c r="A886" s="15"/>
      <c r="B886" s="15"/>
      <c r="C886" s="15"/>
      <c r="D886" s="15"/>
      <c r="E886" s="15"/>
      <c r="F886" s="15"/>
      <c r="G886" s="15"/>
      <c r="H886" s="15"/>
      <c r="I886" s="15"/>
      <c r="J886" s="15"/>
      <c r="K886" s="15"/>
      <c r="L886" s="15"/>
      <c r="M886" s="15"/>
      <c r="N886" s="31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</row>
    <row r="887" spans="1:26" ht="15.75">
      <c r="A887" s="15"/>
      <c r="B887" s="15"/>
      <c r="C887" s="15"/>
      <c r="D887" s="15"/>
      <c r="E887" s="15"/>
      <c r="F887" s="15"/>
      <c r="G887" s="15"/>
      <c r="H887" s="15"/>
      <c r="I887" s="15"/>
      <c r="J887" s="15"/>
      <c r="K887" s="15"/>
      <c r="L887" s="15"/>
      <c r="M887" s="15"/>
      <c r="N887" s="31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</row>
    <row r="888" spans="1:26" ht="15.75">
      <c r="A888" s="15"/>
      <c r="B888" s="15"/>
      <c r="C888" s="15"/>
      <c r="D888" s="15"/>
      <c r="E888" s="15"/>
      <c r="F888" s="15"/>
      <c r="G888" s="15"/>
      <c r="H888" s="15"/>
      <c r="I888" s="15"/>
      <c r="J888" s="15"/>
      <c r="K888" s="15"/>
      <c r="L888" s="15"/>
      <c r="M888" s="15"/>
      <c r="N888" s="31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</row>
    <row r="889" spans="1:26" ht="15.75">
      <c r="A889" s="15"/>
      <c r="B889" s="15"/>
      <c r="C889" s="15"/>
      <c r="D889" s="15"/>
      <c r="E889" s="15"/>
      <c r="F889" s="15"/>
      <c r="G889" s="15"/>
      <c r="H889" s="15"/>
      <c r="I889" s="15"/>
      <c r="J889" s="15"/>
      <c r="K889" s="15"/>
      <c r="L889" s="15"/>
      <c r="M889" s="15"/>
      <c r="N889" s="31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</row>
    <row r="890" spans="1:26" ht="15.75">
      <c r="A890" s="15"/>
      <c r="B890" s="15"/>
      <c r="C890" s="15"/>
      <c r="D890" s="15"/>
      <c r="E890" s="15"/>
      <c r="F890" s="15"/>
      <c r="G890" s="15"/>
      <c r="H890" s="15"/>
      <c r="I890" s="15"/>
      <c r="J890" s="15"/>
      <c r="K890" s="15"/>
      <c r="L890" s="15"/>
      <c r="M890" s="15"/>
      <c r="N890" s="31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</row>
    <row r="891" spans="1:26" ht="15.75">
      <c r="A891" s="15"/>
      <c r="B891" s="15"/>
      <c r="C891" s="15"/>
      <c r="D891" s="15"/>
      <c r="E891" s="15"/>
      <c r="F891" s="15"/>
      <c r="G891" s="15"/>
      <c r="H891" s="15"/>
      <c r="I891" s="15"/>
      <c r="J891" s="15"/>
      <c r="K891" s="15"/>
      <c r="L891" s="15"/>
      <c r="M891" s="15"/>
      <c r="N891" s="31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</row>
    <row r="892" spans="1:26" ht="15.75">
      <c r="A892" s="15"/>
      <c r="B892" s="15"/>
      <c r="C892" s="15"/>
      <c r="D892" s="15"/>
      <c r="E892" s="15"/>
      <c r="F892" s="15"/>
      <c r="G892" s="15"/>
      <c r="H892" s="15"/>
      <c r="I892" s="15"/>
      <c r="J892" s="15"/>
      <c r="K892" s="15"/>
      <c r="L892" s="15"/>
      <c r="M892" s="15"/>
      <c r="N892" s="31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</row>
    <row r="893" spans="1:26" ht="15.75">
      <c r="A893" s="15"/>
      <c r="B893" s="15"/>
      <c r="C893" s="15"/>
      <c r="D893" s="15"/>
      <c r="E893" s="15"/>
      <c r="F893" s="15"/>
      <c r="G893" s="15"/>
      <c r="H893" s="15"/>
      <c r="I893" s="15"/>
      <c r="J893" s="15"/>
      <c r="K893" s="15"/>
      <c r="L893" s="15"/>
      <c r="M893" s="15"/>
      <c r="N893" s="31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</row>
    <row r="894" spans="1:26" ht="15.75">
      <c r="A894" s="15"/>
      <c r="B894" s="15"/>
      <c r="C894" s="15"/>
      <c r="D894" s="15"/>
      <c r="E894" s="15"/>
      <c r="F894" s="15"/>
      <c r="G894" s="15"/>
      <c r="H894" s="15"/>
      <c r="I894" s="15"/>
      <c r="J894" s="15"/>
      <c r="K894" s="15"/>
      <c r="L894" s="15"/>
      <c r="M894" s="15"/>
      <c r="N894" s="31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</row>
    <row r="895" spans="1:26" ht="15.75">
      <c r="A895" s="15"/>
      <c r="B895" s="15"/>
      <c r="C895" s="15"/>
      <c r="D895" s="15"/>
      <c r="E895" s="15"/>
      <c r="F895" s="15"/>
      <c r="G895" s="15"/>
      <c r="H895" s="15"/>
      <c r="I895" s="15"/>
      <c r="J895" s="15"/>
      <c r="K895" s="15"/>
      <c r="L895" s="15"/>
      <c r="M895" s="15"/>
      <c r="N895" s="31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</row>
    <row r="896" spans="1:26" ht="15.75">
      <c r="A896" s="15"/>
      <c r="B896" s="15"/>
      <c r="C896" s="15"/>
      <c r="D896" s="15"/>
      <c r="E896" s="15"/>
      <c r="F896" s="15"/>
      <c r="G896" s="15"/>
      <c r="H896" s="15"/>
      <c r="I896" s="15"/>
      <c r="J896" s="15"/>
      <c r="K896" s="15"/>
      <c r="L896" s="15"/>
      <c r="M896" s="15"/>
      <c r="N896" s="31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</row>
    <row r="897" spans="1:26" ht="15.75">
      <c r="A897" s="15"/>
      <c r="B897" s="15"/>
      <c r="C897" s="15"/>
      <c r="D897" s="15"/>
      <c r="E897" s="15"/>
      <c r="F897" s="15"/>
      <c r="G897" s="15"/>
      <c r="H897" s="15"/>
      <c r="I897" s="15"/>
      <c r="J897" s="15"/>
      <c r="K897" s="15"/>
      <c r="L897" s="15"/>
      <c r="M897" s="15"/>
      <c r="N897" s="31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</row>
    <row r="898" spans="1:26" ht="15.75">
      <c r="A898" s="15"/>
      <c r="B898" s="15"/>
      <c r="C898" s="15"/>
      <c r="D898" s="15"/>
      <c r="E898" s="15"/>
      <c r="F898" s="15"/>
      <c r="G898" s="15"/>
      <c r="H898" s="15"/>
      <c r="I898" s="15"/>
      <c r="J898" s="15"/>
      <c r="K898" s="15"/>
      <c r="L898" s="15"/>
      <c r="M898" s="15"/>
      <c r="N898" s="31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</row>
    <row r="899" spans="1:26" ht="15.75">
      <c r="A899" s="15"/>
      <c r="B899" s="15"/>
      <c r="C899" s="15"/>
      <c r="D899" s="15"/>
      <c r="E899" s="15"/>
      <c r="F899" s="15"/>
      <c r="G899" s="15"/>
      <c r="H899" s="15"/>
      <c r="I899" s="15"/>
      <c r="J899" s="15"/>
      <c r="K899" s="15"/>
      <c r="L899" s="15"/>
      <c r="M899" s="15"/>
      <c r="N899" s="31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</row>
    <row r="900" spans="1:26" ht="15.75">
      <c r="A900" s="15"/>
      <c r="B900" s="15"/>
      <c r="C900" s="15"/>
      <c r="D900" s="15"/>
      <c r="E900" s="15"/>
      <c r="F900" s="15"/>
      <c r="G900" s="15"/>
      <c r="H900" s="15"/>
      <c r="I900" s="15"/>
      <c r="J900" s="15"/>
      <c r="K900" s="15"/>
      <c r="L900" s="15"/>
      <c r="M900" s="15"/>
      <c r="N900" s="31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</row>
    <row r="901" spans="1:26" ht="15.75">
      <c r="A901" s="15"/>
      <c r="B901" s="15"/>
      <c r="C901" s="15"/>
      <c r="D901" s="15"/>
      <c r="E901" s="15"/>
      <c r="F901" s="15"/>
      <c r="G901" s="15"/>
      <c r="H901" s="15"/>
      <c r="I901" s="15"/>
      <c r="J901" s="15"/>
      <c r="K901" s="15"/>
      <c r="L901" s="15"/>
      <c r="M901" s="15"/>
      <c r="N901" s="31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</row>
    <row r="902" spans="1:26" ht="15.75">
      <c r="A902" s="15"/>
      <c r="B902" s="15"/>
      <c r="C902" s="15"/>
      <c r="D902" s="15"/>
      <c r="E902" s="15"/>
      <c r="F902" s="15"/>
      <c r="G902" s="15"/>
      <c r="H902" s="15"/>
      <c r="I902" s="15"/>
      <c r="J902" s="15"/>
      <c r="K902" s="15"/>
      <c r="L902" s="15"/>
      <c r="M902" s="15"/>
      <c r="N902" s="31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</row>
    <row r="903" spans="1:26" ht="15.75">
      <c r="A903" s="15"/>
      <c r="B903" s="15"/>
      <c r="C903" s="15"/>
      <c r="D903" s="15"/>
      <c r="E903" s="15"/>
      <c r="F903" s="15"/>
      <c r="G903" s="15"/>
      <c r="H903" s="15"/>
      <c r="I903" s="15"/>
      <c r="J903" s="15"/>
      <c r="K903" s="15"/>
      <c r="L903" s="15"/>
      <c r="M903" s="15"/>
      <c r="N903" s="31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</row>
    <row r="904" spans="1:26" ht="15.75">
      <c r="A904" s="15"/>
      <c r="B904" s="15"/>
      <c r="C904" s="15"/>
      <c r="D904" s="15"/>
      <c r="E904" s="15"/>
      <c r="F904" s="15"/>
      <c r="G904" s="15"/>
      <c r="H904" s="15"/>
      <c r="I904" s="15"/>
      <c r="J904" s="15"/>
      <c r="K904" s="15"/>
      <c r="L904" s="15"/>
      <c r="M904" s="15"/>
      <c r="N904" s="31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</row>
    <row r="905" spans="1:26" ht="15.75">
      <c r="A905" s="15"/>
      <c r="B905" s="15"/>
      <c r="C905" s="15"/>
      <c r="D905" s="15"/>
      <c r="E905" s="15"/>
      <c r="F905" s="15"/>
      <c r="G905" s="15"/>
      <c r="H905" s="15"/>
      <c r="I905" s="15"/>
      <c r="J905" s="15"/>
      <c r="K905" s="15"/>
      <c r="L905" s="15"/>
      <c r="M905" s="15"/>
      <c r="N905" s="31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</row>
    <row r="906" spans="1:26" ht="15.75">
      <c r="A906" s="15"/>
      <c r="B906" s="15"/>
      <c r="C906" s="15"/>
      <c r="D906" s="15"/>
      <c r="E906" s="15"/>
      <c r="F906" s="15"/>
      <c r="G906" s="15"/>
      <c r="H906" s="15"/>
      <c r="I906" s="15"/>
      <c r="J906" s="15"/>
      <c r="K906" s="15"/>
      <c r="L906" s="15"/>
      <c r="M906" s="15"/>
      <c r="N906" s="31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</row>
    <row r="907" spans="1:26" ht="15.75">
      <c r="A907" s="15"/>
      <c r="B907" s="15"/>
      <c r="C907" s="15"/>
      <c r="D907" s="15"/>
      <c r="E907" s="15"/>
      <c r="F907" s="15"/>
      <c r="G907" s="15"/>
      <c r="H907" s="15"/>
      <c r="I907" s="15"/>
      <c r="J907" s="15"/>
      <c r="K907" s="15"/>
      <c r="L907" s="15"/>
      <c r="M907" s="15"/>
      <c r="N907" s="31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</row>
    <row r="908" spans="1:26" ht="15.75">
      <c r="A908" s="15"/>
      <c r="B908" s="15"/>
      <c r="C908" s="15"/>
      <c r="D908" s="15"/>
      <c r="E908" s="15"/>
      <c r="F908" s="15"/>
      <c r="G908" s="15"/>
      <c r="H908" s="15"/>
      <c r="I908" s="15"/>
      <c r="J908" s="15"/>
      <c r="K908" s="15"/>
      <c r="L908" s="15"/>
      <c r="M908" s="15"/>
      <c r="N908" s="31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</row>
    <row r="909" spans="1:26" ht="15.75">
      <c r="A909" s="15"/>
      <c r="B909" s="15"/>
      <c r="C909" s="15"/>
      <c r="D909" s="15"/>
      <c r="E909" s="15"/>
      <c r="F909" s="15"/>
      <c r="G909" s="15"/>
      <c r="H909" s="15"/>
      <c r="I909" s="15"/>
      <c r="J909" s="15"/>
      <c r="K909" s="15"/>
      <c r="L909" s="15"/>
      <c r="M909" s="15"/>
      <c r="N909" s="31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</row>
    <row r="910" spans="1:26" ht="15.75">
      <c r="A910" s="15"/>
      <c r="B910" s="15"/>
      <c r="C910" s="15"/>
      <c r="D910" s="15"/>
      <c r="E910" s="15"/>
      <c r="F910" s="15"/>
      <c r="G910" s="15"/>
      <c r="H910" s="15"/>
      <c r="I910" s="15"/>
      <c r="J910" s="15"/>
      <c r="K910" s="15"/>
      <c r="L910" s="15"/>
      <c r="M910" s="15"/>
      <c r="N910" s="31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</row>
    <row r="911" spans="1:26" ht="15.75">
      <c r="A911" s="15"/>
      <c r="B911" s="15"/>
      <c r="C911" s="15"/>
      <c r="D911" s="15"/>
      <c r="E911" s="15"/>
      <c r="F911" s="15"/>
      <c r="G911" s="15"/>
      <c r="H911" s="15"/>
      <c r="I911" s="15"/>
      <c r="J911" s="15"/>
      <c r="K911" s="15"/>
      <c r="L911" s="15"/>
      <c r="M911" s="15"/>
      <c r="N911" s="31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</row>
    <row r="912" spans="1:26" ht="15.75">
      <c r="A912" s="15"/>
      <c r="B912" s="15"/>
      <c r="C912" s="15"/>
      <c r="D912" s="15"/>
      <c r="E912" s="15"/>
      <c r="F912" s="15"/>
      <c r="G912" s="15"/>
      <c r="H912" s="15"/>
      <c r="I912" s="15"/>
      <c r="J912" s="15"/>
      <c r="K912" s="15"/>
      <c r="L912" s="15"/>
      <c r="M912" s="15"/>
      <c r="N912" s="31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</row>
    <row r="913" spans="1:26" ht="15.75">
      <c r="A913" s="15"/>
      <c r="B913" s="15"/>
      <c r="C913" s="15"/>
      <c r="D913" s="15"/>
      <c r="E913" s="15"/>
      <c r="F913" s="15"/>
      <c r="G913" s="15"/>
      <c r="H913" s="15"/>
      <c r="I913" s="15"/>
      <c r="J913" s="15"/>
      <c r="K913" s="15"/>
      <c r="L913" s="15"/>
      <c r="M913" s="15"/>
      <c r="N913" s="31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</row>
    <row r="914" spans="1:26" ht="15.75">
      <c r="A914" s="15"/>
      <c r="B914" s="15"/>
      <c r="C914" s="15"/>
      <c r="D914" s="15"/>
      <c r="E914" s="15"/>
      <c r="F914" s="15"/>
      <c r="G914" s="15"/>
      <c r="H914" s="15"/>
      <c r="I914" s="15"/>
      <c r="J914" s="15"/>
      <c r="K914" s="15"/>
      <c r="L914" s="15"/>
      <c r="M914" s="15"/>
      <c r="N914" s="31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</row>
    <row r="915" spans="1:26" ht="15.75">
      <c r="A915" s="15"/>
      <c r="B915" s="15"/>
      <c r="C915" s="15"/>
      <c r="D915" s="15"/>
      <c r="E915" s="15"/>
      <c r="F915" s="15"/>
      <c r="G915" s="15"/>
      <c r="H915" s="15"/>
      <c r="I915" s="15"/>
      <c r="J915" s="15"/>
      <c r="K915" s="15"/>
      <c r="L915" s="15"/>
      <c r="M915" s="15"/>
      <c r="N915" s="31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</row>
    <row r="916" spans="1:26" ht="15.75">
      <c r="A916" s="15"/>
      <c r="B916" s="15"/>
      <c r="C916" s="15"/>
      <c r="D916" s="15"/>
      <c r="E916" s="15"/>
      <c r="F916" s="15"/>
      <c r="G916" s="15"/>
      <c r="H916" s="15"/>
      <c r="I916" s="15"/>
      <c r="J916" s="15"/>
      <c r="K916" s="15"/>
      <c r="L916" s="15"/>
      <c r="M916" s="15"/>
      <c r="N916" s="31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</row>
    <row r="917" spans="1:26" ht="15.75">
      <c r="A917" s="15"/>
      <c r="B917" s="15"/>
      <c r="C917" s="15"/>
      <c r="D917" s="15"/>
      <c r="E917" s="15"/>
      <c r="F917" s="15"/>
      <c r="G917" s="15"/>
      <c r="H917" s="15"/>
      <c r="I917" s="15"/>
      <c r="J917" s="15"/>
      <c r="K917" s="15"/>
      <c r="L917" s="15"/>
      <c r="M917" s="15"/>
      <c r="N917" s="31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</row>
    <row r="918" spans="1:26" ht="15.75">
      <c r="A918" s="15"/>
      <c r="B918" s="15"/>
      <c r="C918" s="15"/>
      <c r="D918" s="15"/>
      <c r="E918" s="15"/>
      <c r="F918" s="15"/>
      <c r="G918" s="15"/>
      <c r="H918" s="15"/>
      <c r="I918" s="15"/>
      <c r="J918" s="15"/>
      <c r="K918" s="15"/>
      <c r="L918" s="15"/>
      <c r="M918" s="15"/>
      <c r="N918" s="31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</row>
    <row r="919" spans="1:26" ht="15.75">
      <c r="A919" s="15"/>
      <c r="B919" s="15"/>
      <c r="C919" s="15"/>
      <c r="D919" s="15"/>
      <c r="E919" s="15"/>
      <c r="F919" s="15"/>
      <c r="G919" s="15"/>
      <c r="H919" s="15"/>
      <c r="I919" s="15"/>
      <c r="J919" s="15"/>
      <c r="K919" s="15"/>
      <c r="L919" s="15"/>
      <c r="M919" s="15"/>
      <c r="N919" s="31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</row>
    <row r="920" spans="1:26" ht="15.75">
      <c r="A920" s="15"/>
      <c r="B920" s="15"/>
      <c r="C920" s="15"/>
      <c r="D920" s="15"/>
      <c r="E920" s="15"/>
      <c r="F920" s="15"/>
      <c r="G920" s="15"/>
      <c r="H920" s="15"/>
      <c r="I920" s="15"/>
      <c r="J920" s="15"/>
      <c r="K920" s="15"/>
      <c r="L920" s="15"/>
      <c r="M920" s="15"/>
      <c r="N920" s="31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</row>
    <row r="921" spans="1:26" ht="15.75">
      <c r="A921" s="15"/>
      <c r="B921" s="15"/>
      <c r="C921" s="15"/>
      <c r="D921" s="15"/>
      <c r="E921" s="15"/>
      <c r="F921" s="15"/>
      <c r="G921" s="15"/>
      <c r="H921" s="15"/>
      <c r="I921" s="15"/>
      <c r="J921" s="15"/>
      <c r="K921" s="15"/>
      <c r="L921" s="15"/>
      <c r="M921" s="15"/>
      <c r="N921" s="31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</row>
    <row r="922" spans="1:26" ht="15.75">
      <c r="A922" s="15"/>
      <c r="B922" s="15"/>
      <c r="C922" s="15"/>
      <c r="D922" s="15"/>
      <c r="E922" s="15"/>
      <c r="F922" s="15"/>
      <c r="G922" s="15"/>
      <c r="H922" s="15"/>
      <c r="I922" s="15"/>
      <c r="J922" s="15"/>
      <c r="K922" s="15"/>
      <c r="L922" s="15"/>
      <c r="M922" s="15"/>
      <c r="N922" s="31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</row>
    <row r="923" spans="1:26" ht="15.75">
      <c r="A923" s="15"/>
      <c r="B923" s="15"/>
      <c r="C923" s="15"/>
      <c r="D923" s="15"/>
      <c r="E923" s="15"/>
      <c r="F923" s="15"/>
      <c r="G923" s="15"/>
      <c r="H923" s="15"/>
      <c r="I923" s="15"/>
      <c r="J923" s="15"/>
      <c r="K923" s="15"/>
      <c r="L923" s="15"/>
      <c r="M923" s="15"/>
      <c r="N923" s="31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</row>
    <row r="924" spans="1:26" ht="15.75">
      <c r="A924" s="15"/>
      <c r="B924" s="15"/>
      <c r="C924" s="15"/>
      <c r="D924" s="15"/>
      <c r="E924" s="15"/>
      <c r="F924" s="15"/>
      <c r="G924" s="15"/>
      <c r="H924" s="15"/>
      <c r="I924" s="15"/>
      <c r="J924" s="15"/>
      <c r="K924" s="15"/>
      <c r="L924" s="15"/>
      <c r="M924" s="15"/>
      <c r="N924" s="31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</row>
    <row r="925" spans="1:26" ht="15.75">
      <c r="A925" s="15"/>
      <c r="B925" s="15"/>
      <c r="C925" s="15"/>
      <c r="D925" s="15"/>
      <c r="E925" s="15"/>
      <c r="F925" s="15"/>
      <c r="G925" s="15"/>
      <c r="H925" s="15"/>
      <c r="I925" s="15"/>
      <c r="J925" s="15"/>
      <c r="K925" s="15"/>
      <c r="L925" s="15"/>
      <c r="M925" s="15"/>
      <c r="N925" s="31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</row>
    <row r="926" spans="1:26" ht="15.75">
      <c r="A926" s="15"/>
      <c r="B926" s="15"/>
      <c r="C926" s="15"/>
      <c r="D926" s="15"/>
      <c r="E926" s="15"/>
      <c r="F926" s="15"/>
      <c r="G926" s="15"/>
      <c r="H926" s="15"/>
      <c r="I926" s="15"/>
      <c r="J926" s="15"/>
      <c r="K926" s="15"/>
      <c r="L926" s="15"/>
      <c r="M926" s="15"/>
      <c r="N926" s="31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</row>
    <row r="927" spans="1:26" ht="15.75">
      <c r="A927" s="15"/>
      <c r="B927" s="15"/>
      <c r="C927" s="15"/>
      <c r="D927" s="15"/>
      <c r="E927" s="15"/>
      <c r="F927" s="15"/>
      <c r="G927" s="15"/>
      <c r="H927" s="15"/>
      <c r="I927" s="15"/>
      <c r="J927" s="15"/>
      <c r="K927" s="15"/>
      <c r="L927" s="15"/>
      <c r="M927" s="15"/>
      <c r="N927" s="31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</row>
    <row r="928" spans="1:26" ht="15.75">
      <c r="A928" s="15"/>
      <c r="B928" s="15"/>
      <c r="C928" s="15"/>
      <c r="D928" s="15"/>
      <c r="E928" s="15"/>
      <c r="F928" s="15"/>
      <c r="G928" s="15"/>
      <c r="H928" s="15"/>
      <c r="I928" s="15"/>
      <c r="J928" s="15"/>
      <c r="K928" s="15"/>
      <c r="L928" s="15"/>
      <c r="M928" s="15"/>
      <c r="N928" s="31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</row>
    <row r="929" spans="1:26" ht="15.75">
      <c r="A929" s="15"/>
      <c r="B929" s="15"/>
      <c r="C929" s="15"/>
      <c r="D929" s="15"/>
      <c r="E929" s="15"/>
      <c r="F929" s="15"/>
      <c r="G929" s="15"/>
      <c r="H929" s="15"/>
      <c r="I929" s="15"/>
      <c r="J929" s="15"/>
      <c r="K929" s="15"/>
      <c r="L929" s="15"/>
      <c r="M929" s="15"/>
      <c r="N929" s="31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</row>
    <row r="930" spans="1:26" ht="15.75">
      <c r="A930" s="15"/>
      <c r="B930" s="15"/>
      <c r="C930" s="15"/>
      <c r="D930" s="15"/>
      <c r="E930" s="15"/>
      <c r="F930" s="15"/>
      <c r="G930" s="15"/>
      <c r="H930" s="15"/>
      <c r="I930" s="15"/>
      <c r="J930" s="15"/>
      <c r="K930" s="15"/>
      <c r="L930" s="15"/>
      <c r="M930" s="15"/>
      <c r="N930" s="31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</row>
    <row r="931" spans="1:26" ht="15.75">
      <c r="A931" s="15"/>
      <c r="B931" s="15"/>
      <c r="C931" s="15"/>
      <c r="D931" s="15"/>
      <c r="E931" s="15"/>
      <c r="F931" s="15"/>
      <c r="G931" s="15"/>
      <c r="H931" s="15"/>
      <c r="I931" s="15"/>
      <c r="J931" s="15"/>
      <c r="K931" s="15"/>
      <c r="L931" s="15"/>
      <c r="M931" s="15"/>
      <c r="N931" s="31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</row>
    <row r="932" spans="1:26" ht="15.75">
      <c r="A932" s="15"/>
      <c r="B932" s="15"/>
      <c r="C932" s="15"/>
      <c r="D932" s="15"/>
      <c r="E932" s="15"/>
      <c r="F932" s="15"/>
      <c r="G932" s="15"/>
      <c r="H932" s="15"/>
      <c r="I932" s="15"/>
      <c r="J932" s="15"/>
      <c r="K932" s="15"/>
      <c r="L932" s="15"/>
      <c r="M932" s="15"/>
      <c r="N932" s="31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</row>
    <row r="933" spans="1:26" ht="15.75">
      <c r="A933" s="15"/>
      <c r="B933" s="15"/>
      <c r="C933" s="15"/>
      <c r="D933" s="15"/>
      <c r="E933" s="15"/>
      <c r="F933" s="15"/>
      <c r="G933" s="15"/>
      <c r="H933" s="15"/>
      <c r="I933" s="15"/>
      <c r="J933" s="15"/>
      <c r="K933" s="15"/>
      <c r="L933" s="15"/>
      <c r="M933" s="15"/>
      <c r="N933" s="31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</row>
    <row r="934" spans="1:26" ht="15.75">
      <c r="A934" s="15"/>
      <c r="B934" s="15"/>
      <c r="C934" s="15"/>
      <c r="D934" s="15"/>
      <c r="E934" s="15"/>
      <c r="F934" s="15"/>
      <c r="G934" s="15"/>
      <c r="H934" s="15"/>
      <c r="I934" s="15"/>
      <c r="J934" s="15"/>
      <c r="K934" s="15"/>
      <c r="L934" s="15"/>
      <c r="M934" s="15"/>
      <c r="N934" s="31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</row>
    <row r="935" spans="1:26" ht="15.75">
      <c r="A935" s="15"/>
      <c r="B935" s="15"/>
      <c r="C935" s="15"/>
      <c r="D935" s="15"/>
      <c r="E935" s="15"/>
      <c r="F935" s="15"/>
      <c r="G935" s="15"/>
      <c r="H935" s="15"/>
      <c r="I935" s="15"/>
      <c r="J935" s="15"/>
      <c r="K935" s="15"/>
      <c r="L935" s="15"/>
      <c r="M935" s="15"/>
      <c r="N935" s="31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</row>
    <row r="936" spans="1:26" ht="15.75">
      <c r="A936" s="15"/>
      <c r="B936" s="15"/>
      <c r="C936" s="15"/>
      <c r="D936" s="15"/>
      <c r="E936" s="15"/>
      <c r="F936" s="15"/>
      <c r="G936" s="15"/>
      <c r="H936" s="15"/>
      <c r="I936" s="15"/>
      <c r="J936" s="15"/>
      <c r="K936" s="15"/>
      <c r="L936" s="15"/>
      <c r="M936" s="15"/>
      <c r="N936" s="31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</row>
    <row r="937" spans="1:26" ht="15.75">
      <c r="A937" s="15"/>
      <c r="B937" s="15"/>
      <c r="C937" s="15"/>
      <c r="D937" s="15"/>
      <c r="E937" s="15"/>
      <c r="F937" s="15"/>
      <c r="G937" s="15"/>
      <c r="H937" s="15"/>
      <c r="I937" s="15"/>
      <c r="J937" s="15"/>
      <c r="K937" s="15"/>
      <c r="L937" s="15"/>
      <c r="M937" s="15"/>
      <c r="N937" s="31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</row>
    <row r="938" spans="1:26" ht="15.75">
      <c r="A938" s="15"/>
      <c r="B938" s="15"/>
      <c r="C938" s="15"/>
      <c r="D938" s="15"/>
      <c r="E938" s="15"/>
      <c r="F938" s="15"/>
      <c r="G938" s="15"/>
      <c r="H938" s="15"/>
      <c r="I938" s="15"/>
      <c r="J938" s="15"/>
      <c r="K938" s="15"/>
      <c r="L938" s="15"/>
      <c r="M938" s="15"/>
      <c r="N938" s="31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</row>
    <row r="939" spans="1:26" ht="15.75">
      <c r="A939" s="15"/>
      <c r="B939" s="15"/>
      <c r="C939" s="15"/>
      <c r="D939" s="15"/>
      <c r="E939" s="15"/>
      <c r="F939" s="15"/>
      <c r="G939" s="15"/>
      <c r="H939" s="15"/>
      <c r="I939" s="15"/>
      <c r="J939" s="15"/>
      <c r="K939" s="15"/>
      <c r="L939" s="15"/>
      <c r="M939" s="15"/>
      <c r="N939" s="31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</row>
    <row r="940" spans="1:26" ht="15.75">
      <c r="A940" s="15"/>
      <c r="B940" s="15"/>
      <c r="C940" s="15"/>
      <c r="D940" s="15"/>
      <c r="E940" s="15"/>
      <c r="F940" s="15"/>
      <c r="G940" s="15"/>
      <c r="H940" s="15"/>
      <c r="I940" s="15"/>
      <c r="J940" s="15"/>
      <c r="K940" s="15"/>
      <c r="L940" s="15"/>
      <c r="M940" s="15"/>
      <c r="N940" s="31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</row>
    <row r="941" spans="1:26" ht="15.75">
      <c r="A941" s="15"/>
      <c r="B941" s="15"/>
      <c r="C941" s="15"/>
      <c r="D941" s="15"/>
      <c r="E941" s="15"/>
      <c r="F941" s="15"/>
      <c r="G941" s="15"/>
      <c r="H941" s="15"/>
      <c r="I941" s="15"/>
      <c r="J941" s="15"/>
      <c r="K941" s="15"/>
      <c r="L941" s="15"/>
      <c r="M941" s="15"/>
      <c r="N941" s="31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</row>
    <row r="942" spans="1:26" ht="15.75">
      <c r="A942" s="15"/>
      <c r="B942" s="15"/>
      <c r="C942" s="15"/>
      <c r="D942" s="15"/>
      <c r="E942" s="15"/>
      <c r="F942" s="15"/>
      <c r="G942" s="15"/>
      <c r="H942" s="15"/>
      <c r="I942" s="15"/>
      <c r="J942" s="15"/>
      <c r="K942" s="15"/>
      <c r="L942" s="15"/>
      <c r="M942" s="15"/>
      <c r="N942" s="31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</row>
    <row r="943" spans="1:26" ht="15.75">
      <c r="A943" s="15"/>
      <c r="B943" s="15"/>
      <c r="C943" s="15"/>
      <c r="D943" s="15"/>
      <c r="E943" s="15"/>
      <c r="F943" s="15"/>
      <c r="G943" s="15"/>
      <c r="H943" s="15"/>
      <c r="I943" s="15"/>
      <c r="J943" s="15"/>
      <c r="K943" s="15"/>
      <c r="L943" s="15"/>
      <c r="M943" s="15"/>
      <c r="N943" s="31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</row>
    <row r="944" spans="1:26" ht="15.75">
      <c r="A944" s="15"/>
      <c r="B944" s="15"/>
      <c r="C944" s="15"/>
      <c r="D944" s="15"/>
      <c r="E944" s="15"/>
      <c r="F944" s="15"/>
      <c r="G944" s="15"/>
      <c r="H944" s="15"/>
      <c r="I944" s="15"/>
      <c r="J944" s="15"/>
      <c r="K944" s="15"/>
      <c r="L944" s="15"/>
      <c r="M944" s="15"/>
      <c r="N944" s="31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</row>
    <row r="945" spans="1:26" ht="15.75">
      <c r="A945" s="15"/>
      <c r="B945" s="15"/>
      <c r="C945" s="15"/>
      <c r="D945" s="15"/>
      <c r="E945" s="15"/>
      <c r="F945" s="15"/>
      <c r="G945" s="15"/>
      <c r="H945" s="15"/>
      <c r="I945" s="15"/>
      <c r="J945" s="15"/>
      <c r="K945" s="15"/>
      <c r="L945" s="15"/>
      <c r="M945" s="15"/>
      <c r="N945" s="31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</row>
    <row r="946" spans="1:26" ht="15.75">
      <c r="A946" s="15"/>
      <c r="B946" s="15"/>
      <c r="C946" s="15"/>
      <c r="D946" s="15"/>
      <c r="E946" s="15"/>
      <c r="F946" s="15"/>
      <c r="G946" s="15"/>
      <c r="H946" s="15"/>
      <c r="I946" s="15"/>
      <c r="J946" s="15"/>
      <c r="K946" s="15"/>
      <c r="L946" s="15"/>
      <c r="M946" s="15"/>
      <c r="N946" s="31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</row>
    <row r="947" spans="1:26" ht="15.75">
      <c r="A947" s="15"/>
      <c r="B947" s="15"/>
      <c r="C947" s="15"/>
      <c r="D947" s="15"/>
      <c r="E947" s="15"/>
      <c r="F947" s="15"/>
      <c r="G947" s="15"/>
      <c r="H947" s="15"/>
      <c r="I947" s="15"/>
      <c r="J947" s="15"/>
      <c r="K947" s="15"/>
      <c r="L947" s="15"/>
      <c r="M947" s="15"/>
      <c r="N947" s="31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</row>
    <row r="948" spans="1:26" ht="15.75">
      <c r="A948" s="15"/>
      <c r="B948" s="15"/>
      <c r="C948" s="15"/>
      <c r="D948" s="15"/>
      <c r="E948" s="15"/>
      <c r="F948" s="15"/>
      <c r="G948" s="15"/>
      <c r="H948" s="15"/>
      <c r="I948" s="15"/>
      <c r="J948" s="15"/>
      <c r="K948" s="15"/>
      <c r="L948" s="15"/>
      <c r="M948" s="15"/>
      <c r="N948" s="31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</row>
    <row r="949" spans="1:26" ht="15.75">
      <c r="A949" s="15"/>
      <c r="B949" s="15"/>
      <c r="C949" s="15"/>
      <c r="D949" s="15"/>
      <c r="E949" s="15"/>
      <c r="F949" s="15"/>
      <c r="G949" s="15"/>
      <c r="H949" s="15"/>
      <c r="I949" s="15"/>
      <c r="J949" s="15"/>
      <c r="K949" s="15"/>
      <c r="L949" s="15"/>
      <c r="M949" s="15"/>
      <c r="N949" s="31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</row>
    <row r="950" spans="1:26" ht="15.75">
      <c r="A950" s="15"/>
      <c r="B950" s="15"/>
      <c r="C950" s="15"/>
      <c r="D950" s="15"/>
      <c r="E950" s="15"/>
      <c r="F950" s="15"/>
      <c r="G950" s="15"/>
      <c r="H950" s="15"/>
      <c r="I950" s="15"/>
      <c r="J950" s="15"/>
      <c r="K950" s="15"/>
      <c r="L950" s="15"/>
      <c r="M950" s="15"/>
      <c r="N950" s="31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</row>
    <row r="951" spans="1:26" ht="15.75">
      <c r="A951" s="15"/>
      <c r="B951" s="15"/>
      <c r="C951" s="15"/>
      <c r="D951" s="15"/>
      <c r="E951" s="15"/>
      <c r="F951" s="15"/>
      <c r="G951" s="15"/>
      <c r="H951" s="15"/>
      <c r="I951" s="15"/>
      <c r="J951" s="15"/>
      <c r="K951" s="15"/>
      <c r="L951" s="15"/>
      <c r="M951" s="15"/>
      <c r="N951" s="31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</row>
    <row r="952" spans="1:26" ht="15.75">
      <c r="A952" s="15"/>
      <c r="B952" s="15"/>
      <c r="C952" s="15"/>
      <c r="D952" s="15"/>
      <c r="E952" s="15"/>
      <c r="F952" s="15"/>
      <c r="G952" s="15"/>
      <c r="H952" s="15"/>
      <c r="I952" s="15"/>
      <c r="J952" s="15"/>
      <c r="K952" s="15"/>
      <c r="L952" s="15"/>
      <c r="M952" s="15"/>
      <c r="N952" s="31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</row>
    <row r="953" spans="1:26" ht="15.75">
      <c r="A953" s="15"/>
      <c r="B953" s="15"/>
      <c r="C953" s="15"/>
      <c r="D953" s="15"/>
      <c r="E953" s="15"/>
      <c r="F953" s="15"/>
      <c r="G953" s="15"/>
      <c r="H953" s="15"/>
      <c r="I953" s="15"/>
      <c r="J953" s="15"/>
      <c r="K953" s="15"/>
      <c r="L953" s="15"/>
      <c r="M953" s="15"/>
      <c r="N953" s="31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</row>
    <row r="954" spans="1:26" ht="15.75">
      <c r="A954" s="15"/>
      <c r="B954" s="15"/>
      <c r="C954" s="15"/>
      <c r="D954" s="15"/>
      <c r="E954" s="15"/>
      <c r="F954" s="15"/>
      <c r="G954" s="15"/>
      <c r="H954" s="15"/>
      <c r="I954" s="15"/>
      <c r="J954" s="15"/>
      <c r="K954" s="15"/>
      <c r="L954" s="15"/>
      <c r="M954" s="15"/>
      <c r="N954" s="31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</row>
    <row r="955" spans="1:26" ht="15.75">
      <c r="A955" s="15"/>
      <c r="B955" s="15"/>
      <c r="C955" s="15"/>
      <c r="D955" s="15"/>
      <c r="E955" s="15"/>
      <c r="F955" s="15"/>
      <c r="G955" s="15"/>
      <c r="H955" s="15"/>
      <c r="I955" s="15"/>
      <c r="J955" s="15"/>
      <c r="K955" s="15"/>
      <c r="L955" s="15"/>
      <c r="M955" s="15"/>
      <c r="N955" s="31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</row>
    <row r="956" spans="1:26" ht="15.75">
      <c r="A956" s="15"/>
      <c r="B956" s="15"/>
      <c r="C956" s="15"/>
      <c r="D956" s="15"/>
      <c r="E956" s="15"/>
      <c r="F956" s="15"/>
      <c r="G956" s="15"/>
      <c r="H956" s="15"/>
      <c r="I956" s="15"/>
      <c r="J956" s="15"/>
      <c r="K956" s="15"/>
      <c r="L956" s="15"/>
      <c r="M956" s="15"/>
      <c r="N956" s="31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</row>
    <row r="957" spans="1:26" ht="15.75">
      <c r="A957" s="15"/>
      <c r="B957" s="15"/>
      <c r="C957" s="15"/>
      <c r="D957" s="15"/>
      <c r="E957" s="15"/>
      <c r="F957" s="15"/>
      <c r="G957" s="15"/>
      <c r="H957" s="15"/>
      <c r="I957" s="15"/>
      <c r="J957" s="15"/>
      <c r="K957" s="15"/>
      <c r="L957" s="15"/>
      <c r="M957" s="15"/>
      <c r="N957" s="31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</row>
    <row r="958" spans="1:26" ht="15.75">
      <c r="A958" s="15"/>
      <c r="B958" s="15"/>
      <c r="C958" s="15"/>
      <c r="D958" s="15"/>
      <c r="E958" s="15"/>
      <c r="F958" s="15"/>
      <c r="G958" s="15"/>
      <c r="H958" s="15"/>
      <c r="I958" s="15"/>
      <c r="J958" s="15"/>
      <c r="K958" s="15"/>
      <c r="L958" s="15"/>
      <c r="M958" s="15"/>
      <c r="N958" s="31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</row>
    <row r="959" spans="1:26" ht="15.75">
      <c r="A959" s="15"/>
      <c r="B959" s="15"/>
      <c r="C959" s="15"/>
      <c r="D959" s="15"/>
      <c r="E959" s="15"/>
      <c r="F959" s="15"/>
      <c r="G959" s="15"/>
      <c r="H959" s="15"/>
      <c r="I959" s="15"/>
      <c r="J959" s="15"/>
      <c r="K959" s="15"/>
      <c r="L959" s="15"/>
      <c r="M959" s="15"/>
      <c r="N959" s="31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</row>
    <row r="960" spans="1:26" ht="15.75">
      <c r="A960" s="15"/>
      <c r="B960" s="15"/>
      <c r="C960" s="15"/>
      <c r="D960" s="15"/>
      <c r="E960" s="15"/>
      <c r="F960" s="15"/>
      <c r="G960" s="15"/>
      <c r="H960" s="15"/>
      <c r="I960" s="15"/>
      <c r="J960" s="15"/>
      <c r="K960" s="15"/>
      <c r="L960" s="15"/>
      <c r="M960" s="15"/>
      <c r="N960" s="31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</row>
    <row r="961" spans="1:26" ht="15.75">
      <c r="A961" s="15"/>
      <c r="B961" s="15"/>
      <c r="C961" s="15"/>
      <c r="D961" s="15"/>
      <c r="E961" s="15"/>
      <c r="F961" s="15"/>
      <c r="G961" s="15"/>
      <c r="H961" s="15"/>
      <c r="I961" s="15"/>
      <c r="J961" s="15"/>
      <c r="K961" s="15"/>
      <c r="L961" s="15"/>
      <c r="M961" s="15"/>
      <c r="N961" s="31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</row>
    <row r="962" spans="1:26" ht="15.75">
      <c r="A962" s="15"/>
      <c r="B962" s="15"/>
      <c r="C962" s="15"/>
      <c r="D962" s="15"/>
      <c r="E962" s="15"/>
      <c r="F962" s="15"/>
      <c r="G962" s="15"/>
      <c r="H962" s="15"/>
      <c r="I962" s="15"/>
      <c r="J962" s="15"/>
      <c r="K962" s="15"/>
      <c r="L962" s="15"/>
      <c r="M962" s="15"/>
      <c r="N962" s="31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</row>
    <row r="963" spans="1:26" ht="15.75">
      <c r="A963" s="15"/>
      <c r="B963" s="15"/>
      <c r="C963" s="15"/>
      <c r="D963" s="15"/>
      <c r="E963" s="15"/>
      <c r="F963" s="15"/>
      <c r="G963" s="15"/>
      <c r="H963" s="15"/>
      <c r="I963" s="15"/>
      <c r="J963" s="15"/>
      <c r="K963" s="15"/>
      <c r="L963" s="15"/>
      <c r="M963" s="15"/>
      <c r="N963" s="31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</row>
    <row r="964" spans="1:26" ht="15.75">
      <c r="A964" s="15"/>
      <c r="B964" s="15"/>
      <c r="C964" s="15"/>
      <c r="D964" s="15"/>
      <c r="E964" s="15"/>
      <c r="F964" s="15"/>
      <c r="G964" s="15"/>
      <c r="H964" s="15"/>
      <c r="I964" s="15"/>
      <c r="J964" s="15"/>
      <c r="K964" s="15"/>
      <c r="L964" s="15"/>
      <c r="M964" s="15"/>
      <c r="N964" s="31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</row>
    <row r="965" spans="1:26" ht="15.75">
      <c r="A965" s="15"/>
      <c r="B965" s="15"/>
      <c r="C965" s="15"/>
      <c r="D965" s="15"/>
      <c r="E965" s="15"/>
      <c r="F965" s="15"/>
      <c r="G965" s="15"/>
      <c r="H965" s="15"/>
      <c r="I965" s="15"/>
      <c r="J965" s="15"/>
      <c r="K965" s="15"/>
      <c r="L965" s="15"/>
      <c r="M965" s="15"/>
      <c r="N965" s="31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</row>
    <row r="966" spans="1:26" ht="15.75">
      <c r="A966" s="15"/>
      <c r="B966" s="15"/>
      <c r="C966" s="15"/>
      <c r="D966" s="15"/>
      <c r="E966" s="15"/>
      <c r="F966" s="15"/>
      <c r="G966" s="15"/>
      <c r="H966" s="15"/>
      <c r="I966" s="15"/>
      <c r="J966" s="15"/>
      <c r="K966" s="15"/>
      <c r="L966" s="15"/>
      <c r="M966" s="15"/>
      <c r="N966" s="31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</row>
    <row r="967" spans="1:26" ht="15.75">
      <c r="A967" s="15"/>
      <c r="B967" s="15"/>
      <c r="C967" s="15"/>
      <c r="D967" s="15"/>
      <c r="E967" s="15"/>
      <c r="F967" s="15"/>
      <c r="G967" s="15"/>
      <c r="H967" s="15"/>
      <c r="I967" s="15"/>
      <c r="J967" s="15"/>
      <c r="K967" s="15"/>
      <c r="L967" s="15"/>
      <c r="M967" s="15"/>
      <c r="N967" s="31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</row>
    <row r="968" spans="1:26" ht="15.75">
      <c r="A968" s="15"/>
      <c r="B968" s="15"/>
      <c r="C968" s="15"/>
      <c r="D968" s="15"/>
      <c r="E968" s="15"/>
      <c r="F968" s="15"/>
      <c r="G968" s="15"/>
      <c r="H968" s="15"/>
      <c r="I968" s="15"/>
      <c r="J968" s="15"/>
      <c r="K968" s="15"/>
      <c r="L968" s="15"/>
      <c r="M968" s="15"/>
      <c r="N968" s="31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</row>
    <row r="969" spans="1:26" ht="15.75">
      <c r="A969" s="15"/>
      <c r="B969" s="15"/>
      <c r="C969" s="15"/>
      <c r="D969" s="15"/>
      <c r="E969" s="15"/>
      <c r="F969" s="15"/>
      <c r="G969" s="15"/>
      <c r="H969" s="15"/>
      <c r="I969" s="15"/>
      <c r="J969" s="15"/>
      <c r="K969" s="15"/>
      <c r="L969" s="15"/>
      <c r="M969" s="15"/>
      <c r="N969" s="31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</row>
    <row r="970" spans="1:26" ht="15.75">
      <c r="A970" s="15"/>
      <c r="B970" s="15"/>
      <c r="C970" s="15"/>
      <c r="D970" s="15"/>
      <c r="E970" s="15"/>
      <c r="F970" s="15"/>
      <c r="G970" s="15"/>
      <c r="H970" s="15"/>
      <c r="I970" s="15"/>
      <c r="J970" s="15"/>
      <c r="K970" s="15"/>
      <c r="L970" s="15"/>
      <c r="M970" s="15"/>
      <c r="N970" s="31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</row>
    <row r="971" spans="1:26" ht="15.75">
      <c r="A971" s="15"/>
      <c r="B971" s="15"/>
      <c r="C971" s="15"/>
      <c r="D971" s="15"/>
      <c r="E971" s="15"/>
      <c r="F971" s="15"/>
      <c r="G971" s="15"/>
      <c r="H971" s="15"/>
      <c r="I971" s="15"/>
      <c r="J971" s="15"/>
      <c r="K971" s="15"/>
      <c r="L971" s="15"/>
      <c r="M971" s="15"/>
      <c r="N971" s="31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</row>
    <row r="972" spans="1:26" ht="15.75">
      <c r="A972" s="15"/>
      <c r="B972" s="15"/>
      <c r="C972" s="15"/>
      <c r="D972" s="15"/>
      <c r="E972" s="15"/>
      <c r="F972" s="15"/>
      <c r="G972" s="15"/>
      <c r="H972" s="15"/>
      <c r="I972" s="15"/>
      <c r="J972" s="15"/>
      <c r="K972" s="15"/>
      <c r="L972" s="15"/>
      <c r="M972" s="15"/>
      <c r="N972" s="31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</row>
    <row r="973" spans="1:26" ht="15.75">
      <c r="A973" s="15"/>
      <c r="B973" s="15"/>
      <c r="C973" s="15"/>
      <c r="D973" s="15"/>
      <c r="E973" s="15"/>
      <c r="F973" s="15"/>
      <c r="G973" s="15"/>
      <c r="H973" s="15"/>
      <c r="I973" s="15"/>
      <c r="J973" s="15"/>
      <c r="K973" s="15"/>
      <c r="L973" s="15"/>
      <c r="M973" s="15"/>
      <c r="N973" s="31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</row>
    <row r="974" spans="1:26" ht="15.75">
      <c r="A974" s="15"/>
      <c r="B974" s="15"/>
      <c r="C974" s="15"/>
      <c r="D974" s="15"/>
      <c r="E974" s="15"/>
      <c r="F974" s="15"/>
      <c r="G974" s="15"/>
      <c r="H974" s="15"/>
      <c r="I974" s="15"/>
      <c r="J974" s="15"/>
      <c r="K974" s="15"/>
      <c r="L974" s="15"/>
      <c r="M974" s="15"/>
      <c r="N974" s="31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</row>
    <row r="975" spans="1:26" ht="15.75">
      <c r="A975" s="15"/>
      <c r="B975" s="15"/>
      <c r="C975" s="15"/>
      <c r="D975" s="15"/>
      <c r="E975" s="15"/>
      <c r="F975" s="15"/>
      <c r="G975" s="15"/>
      <c r="H975" s="15"/>
      <c r="I975" s="15"/>
      <c r="J975" s="15"/>
      <c r="K975" s="15"/>
      <c r="L975" s="15"/>
      <c r="M975" s="15"/>
      <c r="N975" s="31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</row>
    <row r="976" spans="1:26" ht="15.75">
      <c r="A976" s="15"/>
      <c r="B976" s="15"/>
      <c r="C976" s="15"/>
      <c r="D976" s="15"/>
      <c r="E976" s="15"/>
      <c r="F976" s="15"/>
      <c r="G976" s="15"/>
      <c r="H976" s="15"/>
      <c r="I976" s="15"/>
      <c r="J976" s="15"/>
      <c r="K976" s="15"/>
      <c r="L976" s="15"/>
      <c r="M976" s="15"/>
      <c r="N976" s="31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</row>
    <row r="977" spans="1:26" ht="15.75">
      <c r="A977" s="15"/>
      <c r="B977" s="15"/>
      <c r="C977" s="15"/>
      <c r="D977" s="15"/>
      <c r="E977" s="15"/>
      <c r="F977" s="15"/>
      <c r="G977" s="15"/>
      <c r="H977" s="15"/>
      <c r="I977" s="15"/>
      <c r="J977" s="15"/>
      <c r="K977" s="15"/>
      <c r="L977" s="15"/>
      <c r="M977" s="15"/>
      <c r="N977" s="31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</row>
    <row r="978" spans="1:26" ht="15.75">
      <c r="A978" s="15"/>
      <c r="B978" s="15"/>
      <c r="C978" s="15"/>
      <c r="D978" s="15"/>
      <c r="E978" s="15"/>
      <c r="F978" s="15"/>
      <c r="G978" s="15"/>
      <c r="H978" s="15"/>
      <c r="I978" s="15"/>
      <c r="J978" s="15"/>
      <c r="K978" s="15"/>
      <c r="L978" s="15"/>
      <c r="M978" s="15"/>
      <c r="N978" s="31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</row>
    <row r="979" spans="1:26" ht="15.75">
      <c r="A979" s="15"/>
      <c r="B979" s="15"/>
      <c r="C979" s="15"/>
      <c r="D979" s="15"/>
      <c r="E979" s="15"/>
      <c r="F979" s="15"/>
      <c r="G979" s="15"/>
      <c r="H979" s="15"/>
      <c r="I979" s="15"/>
      <c r="J979" s="15"/>
      <c r="K979" s="15"/>
      <c r="L979" s="15"/>
      <c r="M979" s="15"/>
      <c r="N979" s="31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</row>
    <row r="980" spans="1:26" ht="15.75">
      <c r="A980" s="15"/>
      <c r="B980" s="15"/>
      <c r="C980" s="15"/>
      <c r="D980" s="15"/>
      <c r="E980" s="15"/>
      <c r="F980" s="15"/>
      <c r="G980" s="15"/>
      <c r="H980" s="15"/>
      <c r="I980" s="15"/>
      <c r="J980" s="15"/>
      <c r="K980" s="15"/>
      <c r="L980" s="15"/>
      <c r="M980" s="15"/>
      <c r="N980" s="31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</row>
    <row r="981" spans="1:26" ht="15.75">
      <c r="A981" s="15"/>
      <c r="B981" s="15"/>
      <c r="C981" s="15"/>
      <c r="D981" s="15"/>
      <c r="E981" s="15"/>
      <c r="F981" s="15"/>
      <c r="G981" s="15"/>
      <c r="H981" s="15"/>
      <c r="I981" s="15"/>
      <c r="J981" s="15"/>
      <c r="K981" s="15"/>
      <c r="L981" s="15"/>
      <c r="M981" s="15"/>
      <c r="N981" s="31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</row>
    <row r="982" spans="1:26" ht="15.75">
      <c r="A982" s="15"/>
      <c r="B982" s="15"/>
      <c r="C982" s="15"/>
      <c r="D982" s="15"/>
      <c r="E982" s="15"/>
      <c r="F982" s="15"/>
      <c r="G982" s="15"/>
      <c r="H982" s="15"/>
      <c r="I982" s="15"/>
      <c r="J982" s="15"/>
      <c r="K982" s="15"/>
      <c r="L982" s="15"/>
      <c r="M982" s="15"/>
      <c r="N982" s="31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</row>
    <row r="983" spans="1:26" ht="15.75">
      <c r="A983" s="15"/>
      <c r="B983" s="15"/>
      <c r="C983" s="15"/>
      <c r="D983" s="15"/>
      <c r="E983" s="15"/>
      <c r="F983" s="15"/>
      <c r="G983" s="15"/>
      <c r="H983" s="15"/>
      <c r="I983" s="15"/>
      <c r="J983" s="15"/>
      <c r="K983" s="15"/>
      <c r="L983" s="15"/>
      <c r="M983" s="15"/>
      <c r="N983" s="31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</row>
    <row r="984" spans="1:26" ht="15.75">
      <c r="A984" s="15"/>
      <c r="B984" s="15"/>
      <c r="C984" s="15"/>
      <c r="D984" s="15"/>
      <c r="E984" s="15"/>
      <c r="F984" s="15"/>
      <c r="G984" s="15"/>
      <c r="H984" s="15"/>
      <c r="I984" s="15"/>
      <c r="J984" s="15"/>
      <c r="K984" s="15"/>
      <c r="L984" s="15"/>
      <c r="M984" s="15"/>
      <c r="N984" s="31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</row>
    <row r="985" spans="1:26" ht="15.75">
      <c r="A985" s="15"/>
      <c r="B985" s="15"/>
      <c r="C985" s="15"/>
      <c r="D985" s="15"/>
      <c r="E985" s="15"/>
      <c r="F985" s="15"/>
      <c r="G985" s="15"/>
      <c r="H985" s="15"/>
      <c r="I985" s="15"/>
      <c r="J985" s="15"/>
      <c r="K985" s="15"/>
      <c r="L985" s="15"/>
      <c r="M985" s="15"/>
      <c r="N985" s="31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</row>
    <row r="986" spans="1:26" ht="15.75">
      <c r="A986" s="15"/>
      <c r="B986" s="15"/>
      <c r="C986" s="15"/>
      <c r="D986" s="15"/>
      <c r="E986" s="15"/>
      <c r="F986" s="15"/>
      <c r="G986" s="15"/>
      <c r="H986" s="15"/>
      <c r="I986" s="15"/>
      <c r="J986" s="15"/>
      <c r="K986" s="15"/>
      <c r="L986" s="15"/>
      <c r="M986" s="15"/>
      <c r="N986" s="31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</row>
    <row r="987" spans="1:26" ht="15.75">
      <c r="A987" s="15"/>
      <c r="B987" s="15"/>
      <c r="C987" s="15"/>
      <c r="D987" s="15"/>
      <c r="E987" s="15"/>
      <c r="F987" s="15"/>
      <c r="G987" s="15"/>
      <c r="H987" s="15"/>
      <c r="I987" s="15"/>
      <c r="J987" s="15"/>
      <c r="K987" s="15"/>
      <c r="L987" s="15"/>
      <c r="M987" s="15"/>
      <c r="N987" s="31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  <c r="Z987" s="15"/>
    </row>
    <row r="988" spans="1:26" ht="15.75">
      <c r="A988" s="15"/>
      <c r="B988" s="15"/>
      <c r="C988" s="15"/>
      <c r="D988" s="15"/>
      <c r="E988" s="15"/>
      <c r="F988" s="15"/>
      <c r="G988" s="15"/>
      <c r="H988" s="15"/>
      <c r="I988" s="15"/>
      <c r="J988" s="15"/>
      <c r="K988" s="15"/>
      <c r="L988" s="15"/>
      <c r="M988" s="15"/>
      <c r="N988" s="31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  <c r="Z988" s="15"/>
    </row>
    <row r="989" spans="1:26" ht="15.75">
      <c r="A989" s="15"/>
      <c r="B989" s="15"/>
      <c r="C989" s="15"/>
      <c r="D989" s="15"/>
      <c r="E989" s="15"/>
      <c r="F989" s="15"/>
      <c r="G989" s="15"/>
      <c r="H989" s="15"/>
      <c r="I989" s="15"/>
      <c r="J989" s="15"/>
      <c r="K989" s="15"/>
      <c r="L989" s="15"/>
      <c r="M989" s="15"/>
      <c r="N989" s="31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  <c r="Z989" s="15"/>
    </row>
    <row r="990" spans="1:26" ht="15.75">
      <c r="A990" s="15"/>
      <c r="B990" s="15"/>
      <c r="C990" s="15"/>
      <c r="D990" s="15"/>
      <c r="E990" s="15"/>
      <c r="F990" s="15"/>
      <c r="G990" s="15"/>
      <c r="H990" s="15"/>
      <c r="I990" s="15"/>
      <c r="J990" s="15"/>
      <c r="K990" s="15"/>
      <c r="L990" s="15"/>
      <c r="M990" s="15"/>
      <c r="N990" s="31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  <c r="Z990" s="15"/>
    </row>
    <row r="991" spans="1:26" ht="15.75">
      <c r="A991" s="15"/>
      <c r="B991" s="15"/>
      <c r="C991" s="15"/>
      <c r="D991" s="15"/>
      <c r="E991" s="15"/>
      <c r="F991" s="15"/>
      <c r="G991" s="15"/>
      <c r="H991" s="15"/>
      <c r="I991" s="15"/>
      <c r="J991" s="15"/>
      <c r="K991" s="15"/>
      <c r="L991" s="15"/>
      <c r="M991" s="15"/>
      <c r="N991" s="31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  <c r="Z991" s="15"/>
    </row>
    <row r="992" spans="1:26" ht="15.75">
      <c r="A992" s="15"/>
      <c r="B992" s="15"/>
      <c r="C992" s="15"/>
      <c r="D992" s="15"/>
      <c r="E992" s="15"/>
      <c r="F992" s="15"/>
      <c r="G992" s="15"/>
      <c r="H992" s="15"/>
      <c r="I992" s="15"/>
      <c r="J992" s="15"/>
      <c r="K992" s="15"/>
      <c r="L992" s="15"/>
      <c r="M992" s="15"/>
      <c r="N992" s="31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  <c r="Z992" s="15"/>
    </row>
    <row r="993" spans="1:26" ht="15.75">
      <c r="A993" s="15"/>
      <c r="B993" s="15"/>
      <c r="C993" s="15"/>
      <c r="D993" s="15"/>
      <c r="E993" s="15"/>
      <c r="F993" s="15"/>
      <c r="G993" s="15"/>
      <c r="H993" s="15"/>
      <c r="I993" s="15"/>
      <c r="J993" s="15"/>
      <c r="K993" s="15"/>
      <c r="L993" s="15"/>
      <c r="M993" s="15"/>
      <c r="N993" s="31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  <c r="Z993" s="15"/>
    </row>
    <row r="994" spans="1:26" ht="15.75">
      <c r="A994" s="15"/>
      <c r="B994" s="15"/>
      <c r="C994" s="15"/>
      <c r="D994" s="15"/>
      <c r="E994" s="15"/>
      <c r="F994" s="15"/>
      <c r="G994" s="15"/>
      <c r="H994" s="15"/>
      <c r="I994" s="15"/>
      <c r="J994" s="15"/>
      <c r="K994" s="15"/>
      <c r="L994" s="15"/>
      <c r="M994" s="15"/>
      <c r="N994" s="31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  <c r="Z994" s="15"/>
    </row>
    <row r="995" spans="1:26" ht="15.75">
      <c r="A995" s="15"/>
      <c r="B995" s="15"/>
      <c r="C995" s="15"/>
      <c r="D995" s="15"/>
      <c r="E995" s="15"/>
      <c r="F995" s="15"/>
      <c r="G995" s="15"/>
      <c r="H995" s="15"/>
      <c r="I995" s="15"/>
      <c r="J995" s="15"/>
      <c r="K995" s="15"/>
      <c r="L995" s="15"/>
      <c r="M995" s="15"/>
      <c r="N995" s="31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  <c r="Z995" s="15"/>
    </row>
    <row r="996" spans="1:26" ht="15.75">
      <c r="A996" s="15"/>
      <c r="B996" s="15"/>
      <c r="C996" s="15"/>
      <c r="D996" s="15"/>
      <c r="E996" s="15"/>
      <c r="F996" s="15"/>
      <c r="G996" s="15"/>
      <c r="H996" s="15"/>
      <c r="I996" s="15"/>
      <c r="J996" s="15"/>
      <c r="K996" s="15"/>
      <c r="L996" s="15"/>
      <c r="M996" s="15"/>
      <c r="N996" s="31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  <c r="Z996" s="15"/>
    </row>
    <row r="997" spans="1:26" ht="15.75">
      <c r="A997" s="15"/>
      <c r="B997" s="15"/>
      <c r="C997" s="15"/>
      <c r="D997" s="15"/>
      <c r="E997" s="15"/>
      <c r="F997" s="15"/>
      <c r="G997" s="15"/>
      <c r="H997" s="15"/>
      <c r="I997" s="15"/>
      <c r="J997" s="15"/>
      <c r="K997" s="15"/>
      <c r="L997" s="15"/>
      <c r="M997" s="15"/>
      <c r="N997" s="31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  <c r="Z997" s="15"/>
    </row>
    <row r="998" spans="1:26" ht="15.75">
      <c r="A998" s="15"/>
      <c r="B998" s="15"/>
      <c r="C998" s="15"/>
      <c r="D998" s="15"/>
      <c r="E998" s="15"/>
      <c r="F998" s="15"/>
      <c r="G998" s="15"/>
      <c r="H998" s="15"/>
      <c r="I998" s="15"/>
      <c r="J998" s="15"/>
      <c r="K998" s="15"/>
      <c r="L998" s="15"/>
      <c r="M998" s="15"/>
      <c r="N998" s="31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  <c r="Z998" s="15"/>
    </row>
    <row r="999" spans="1:26" ht="15.75">
      <c r="A999" s="15"/>
      <c r="B999" s="15"/>
      <c r="C999" s="15"/>
      <c r="D999" s="15"/>
      <c r="E999" s="15"/>
      <c r="F999" s="15"/>
      <c r="G999" s="15"/>
      <c r="H999" s="15"/>
      <c r="I999" s="15"/>
      <c r="J999" s="15"/>
      <c r="K999" s="15"/>
      <c r="L999" s="15"/>
      <c r="M999" s="15"/>
      <c r="N999" s="31"/>
      <c r="O999" s="15"/>
      <c r="P999" s="15"/>
      <c r="Q999" s="15"/>
      <c r="R999" s="15"/>
      <c r="S999" s="15"/>
      <c r="T999" s="15"/>
      <c r="U999" s="15"/>
      <c r="V999" s="15"/>
      <c r="W999" s="15"/>
      <c r="X999" s="15"/>
      <c r="Y999" s="15"/>
      <c r="Z999" s="15"/>
    </row>
    <row r="1000" spans="1:26" ht="15.75">
      <c r="A1000" s="15"/>
      <c r="B1000" s="15"/>
      <c r="C1000" s="15"/>
      <c r="D1000" s="15"/>
      <c r="E1000" s="15"/>
      <c r="F1000" s="15"/>
      <c r="G1000" s="15"/>
      <c r="H1000" s="15"/>
      <c r="I1000" s="15"/>
      <c r="J1000" s="15"/>
      <c r="K1000" s="15"/>
      <c r="L1000" s="15"/>
      <c r="M1000" s="15"/>
      <c r="N1000" s="31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  <c r="Y1000" s="15"/>
      <c r="Z1000" s="15"/>
    </row>
    <row r="1001" spans="1:26" ht="15.75">
      <c r="A1001" s="15"/>
      <c r="B1001" s="15"/>
      <c r="C1001" s="15"/>
      <c r="D1001" s="15"/>
      <c r="E1001" s="15"/>
      <c r="F1001" s="15"/>
      <c r="G1001" s="15"/>
      <c r="H1001" s="15"/>
      <c r="I1001" s="15"/>
      <c r="J1001" s="15"/>
      <c r="K1001" s="15"/>
      <c r="L1001" s="15"/>
      <c r="M1001" s="15"/>
      <c r="N1001" s="31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  <c r="Y1001" s="15"/>
      <c r="Z1001" s="15"/>
    </row>
  </sheetData>
  <mergeCells count="54">
    <mergeCell ref="A4:E4"/>
    <mergeCell ref="F4:J4"/>
    <mergeCell ref="K4:O4"/>
    <mergeCell ref="A1:R1"/>
    <mergeCell ref="A2:R2"/>
    <mergeCell ref="A3:E3"/>
    <mergeCell ref="F3:J3"/>
    <mergeCell ref="K3:O3"/>
    <mergeCell ref="A21:R21"/>
    <mergeCell ref="A5:E5"/>
    <mergeCell ref="F5:J5"/>
    <mergeCell ref="K5:O5"/>
    <mergeCell ref="A6:E6"/>
    <mergeCell ref="F6:J6"/>
    <mergeCell ref="K6:O6"/>
    <mergeCell ref="A7:E7"/>
    <mergeCell ref="F7:J7"/>
    <mergeCell ref="K7:O7"/>
    <mergeCell ref="A8:R8"/>
    <mergeCell ref="A15:R15"/>
    <mergeCell ref="A86:R86"/>
    <mergeCell ref="A28:R28"/>
    <mergeCell ref="A29:R29"/>
    <mergeCell ref="A35:R35"/>
    <mergeCell ref="A41:R41"/>
    <mergeCell ref="A48:R48"/>
    <mergeCell ref="A49:R49"/>
    <mergeCell ref="A55:R55"/>
    <mergeCell ref="A61:R61"/>
    <mergeCell ref="A67:R67"/>
    <mergeCell ref="A73:R73"/>
    <mergeCell ref="A79:R79"/>
    <mergeCell ref="A149:R149"/>
    <mergeCell ref="A87:R87"/>
    <mergeCell ref="A93:R93"/>
    <mergeCell ref="A99:R99"/>
    <mergeCell ref="A105:R105"/>
    <mergeCell ref="A111:R111"/>
    <mergeCell ref="A117:R117"/>
    <mergeCell ref="A124:R124"/>
    <mergeCell ref="A125:R125"/>
    <mergeCell ref="A131:R131"/>
    <mergeCell ref="A137:R137"/>
    <mergeCell ref="A143:R143"/>
    <mergeCell ref="A182:R182"/>
    <mergeCell ref="A183:R183"/>
    <mergeCell ref="A189:R189"/>
    <mergeCell ref="A201:H201"/>
    <mergeCell ref="A156:R156"/>
    <mergeCell ref="A157:R157"/>
    <mergeCell ref="A163:R163"/>
    <mergeCell ref="A169:R169"/>
    <mergeCell ref="A175:R175"/>
    <mergeCell ref="A181:H18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G21"/>
  <sheetViews>
    <sheetView tabSelected="1" workbookViewId="0">
      <selection activeCell="N17" sqref="N17"/>
    </sheetView>
  </sheetViews>
  <sheetFormatPr baseColWidth="10" defaultColWidth="10.7109375" defaultRowHeight="15"/>
  <cols>
    <col min="1" max="1" width="10.7109375" style="3"/>
    <col min="2" max="2" width="58.28515625" style="3" customWidth="1"/>
    <col min="3" max="3" width="20" style="3" bestFit="1" customWidth="1"/>
    <col min="4" max="4" width="5.42578125" style="3" customWidth="1"/>
    <col min="5" max="16384" width="10.7109375" style="3"/>
  </cols>
  <sheetData>
    <row r="3" spans="1:7" s="1" customFormat="1" ht="19.350000000000001" customHeight="1">
      <c r="B3" s="2" t="s">
        <v>0</v>
      </c>
      <c r="C3" s="35" t="s">
        <v>59</v>
      </c>
    </row>
    <row r="5" spans="1:7" s="5" customFormat="1" ht="26.25" customHeight="1">
      <c r="A5" s="3"/>
      <c r="B5" s="4" t="s">
        <v>58</v>
      </c>
      <c r="C5" s="32">
        <f>INDEX(Score!$M$1:$N$200,MATCH("*Gouvernance*",Score!$M$1:$M$200,0),2)</f>
        <v>1.7777777777777779</v>
      </c>
      <c r="D5" s="4"/>
      <c r="F5" s="5" t="str">
        <f>B5</f>
        <v>1. Gouvernance</v>
      </c>
      <c r="G5" s="38">
        <f>C5</f>
        <v>1.7777777777777779</v>
      </c>
    </row>
    <row r="6" spans="1:7" s="5" customFormat="1" ht="6.75" customHeight="1">
      <c r="A6" s="6"/>
      <c r="B6" s="7"/>
      <c r="C6" s="8"/>
      <c r="F6" s="5" t="str">
        <f>B7</f>
        <v>2. Droits des personnes</v>
      </c>
      <c r="G6" s="38">
        <f>C7</f>
        <v>1.5555555555555556</v>
      </c>
    </row>
    <row r="7" spans="1:7" s="5" customFormat="1" ht="26.25" customHeight="1">
      <c r="A7" s="6"/>
      <c r="B7" s="9" t="s">
        <v>25</v>
      </c>
      <c r="C7" s="32">
        <f>INDEX(Score!$M$1:$N$200,MATCH("*Droit des personnes*",Score!$M$1:$M$200,0),2)</f>
        <v>1.5555555555555556</v>
      </c>
      <c r="D7" s="9"/>
      <c r="F7" s="5" t="str">
        <f>B9</f>
        <v>3. Relations et conditions de travail</v>
      </c>
      <c r="G7" s="38">
        <f>C9</f>
        <v>1.3333333333333333</v>
      </c>
    </row>
    <row r="8" spans="1:7" s="5" customFormat="1" ht="6.75" customHeight="1">
      <c r="A8" s="6"/>
      <c r="B8" s="7"/>
      <c r="C8" s="8"/>
      <c r="F8" s="5" t="str">
        <f>B11</f>
        <v>4. Environnement</v>
      </c>
      <c r="G8" s="38">
        <f>C11</f>
        <v>1.6111111111111109</v>
      </c>
    </row>
    <row r="9" spans="1:7" s="5" customFormat="1" ht="26.25" customHeight="1">
      <c r="A9" s="6"/>
      <c r="B9" s="10" t="s">
        <v>29</v>
      </c>
      <c r="C9" s="32">
        <f>INDEX(Score!$M$1:$N$200,MATCH("*Relation et condition de travail*",Score!$M$1:$M$200,0),2)</f>
        <v>1.3333333333333333</v>
      </c>
      <c r="D9" s="10"/>
      <c r="F9" s="5" t="str">
        <f>B13</f>
        <v>5.Relations d'affaires</v>
      </c>
      <c r="G9" s="38">
        <f>C13</f>
        <v>0.8</v>
      </c>
    </row>
    <row r="10" spans="1:7" s="5" customFormat="1" ht="6.75" customHeight="1">
      <c r="A10" s="6"/>
      <c r="B10" s="7"/>
      <c r="C10" s="8"/>
      <c r="F10" s="5" t="str">
        <f>B15</f>
        <v>6.Intérêts des consommateurs</v>
      </c>
      <c r="G10" s="38">
        <f>C15</f>
        <v>1.6666666666666667</v>
      </c>
    </row>
    <row r="11" spans="1:7" s="5" customFormat="1" ht="26.25" customHeight="1">
      <c r="A11" s="6"/>
      <c r="B11" s="11" t="s">
        <v>36</v>
      </c>
      <c r="C11" s="32">
        <f>INDEX(Score!$M$1:$N$200,MATCH("*Environement*",Score!$M$1:$M$200,0),2)</f>
        <v>1.6111111111111109</v>
      </c>
      <c r="D11" s="11"/>
      <c r="F11" s="5" t="s">
        <v>54</v>
      </c>
      <c r="G11" s="38">
        <f>C17</f>
        <v>1</v>
      </c>
    </row>
    <row r="12" spans="1:7" s="5" customFormat="1" ht="6.75" customHeight="1">
      <c r="A12" s="6"/>
      <c r="B12" s="7"/>
      <c r="C12" s="8"/>
      <c r="F12" s="5" t="s">
        <v>67</v>
      </c>
      <c r="G12" s="38">
        <f>C21</f>
        <v>1.4216867469879517</v>
      </c>
    </row>
    <row r="13" spans="1:7" s="5" customFormat="1" ht="26.25" customHeight="1">
      <c r="A13" s="12"/>
      <c r="B13" s="13" t="s">
        <v>43</v>
      </c>
      <c r="C13" s="32">
        <f>INDEX(Score!$M$1:$N$200,MATCH("*Relation d'affaires*",Score!$M$1:$M$200,0),2)</f>
        <v>0.8</v>
      </c>
      <c r="D13" s="13"/>
    </row>
    <row r="14" spans="1:7" ht="9.75" customHeight="1">
      <c r="C14" s="14"/>
    </row>
    <row r="15" spans="1:7" ht="21" customHeight="1">
      <c r="B15" s="22" t="s">
        <v>49</v>
      </c>
      <c r="C15" s="32">
        <f>INDEX(Score!$M$1:$N$200,MATCH("*Intérêts des consommateurs*",Score!$M$1:$M$200,0),2)</f>
        <v>1.6666666666666667</v>
      </c>
      <c r="D15" s="22"/>
    </row>
    <row r="17" spans="2:4" ht="18.75">
      <c r="B17" s="40" t="s">
        <v>54</v>
      </c>
      <c r="C17" s="32">
        <f>INDEX(Score!$M$1:$N$200,MATCH("*Développement local*",Score!$M$1:$M$200,0),2)</f>
        <v>1</v>
      </c>
      <c r="D17" s="39"/>
    </row>
    <row r="21" spans="2:4" ht="21">
      <c r="B21" s="36" t="s">
        <v>67</v>
      </c>
      <c r="C21" s="32">
        <f>INDEX(Score!$M$1:$N$200,MATCH("*Moyenne globale*",Score!$M$1:$M$200,0),2)</f>
        <v>1.4216867469879517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</vt:lpstr>
      <vt:lpstr>Moyenne (score)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FRANCIS</cp:lastModifiedBy>
  <dcterms:created xsi:type="dcterms:W3CDTF">2023-02-21T15:30:24Z</dcterms:created>
  <dcterms:modified xsi:type="dcterms:W3CDTF">2023-02-23T11:22:10Z</dcterms:modified>
</cp:coreProperties>
</file>