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9040" windowHeight="15840"/>
  </bookViews>
  <sheets>
    <sheet name="Feuil1" sheetId="1" r:id="rId1"/>
    <sheet name="Feuil2" sheetId="2" r:id="rId2"/>
  </sheets>
  <externalReferences>
    <externalReference r:id="rId3"/>
  </externalReferences>
  <definedNames>
    <definedName name="Mois">[1]Feuil4!$A$1:$A$12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2"/>
  <c r="E3"/>
  <c r="F8" i="1" a="1"/>
  <c r="F8" s="1"/>
  <c r="F4" a="1"/>
  <c r="F4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<sst xmlns="http://schemas.openxmlformats.org/spreadsheetml/2006/main" count="28" uniqueCount="27">
  <si>
    <t>Janvier</t>
  </si>
  <si>
    <t>Février</t>
  </si>
  <si>
    <t>Mars</t>
  </si>
  <si>
    <t>ACHATS SOLIDE</t>
  </si>
  <si>
    <t>ACHATS ENERGIES (TotalEnergies Elec)</t>
  </si>
  <si>
    <t>CA</t>
  </si>
  <si>
    <t>ACHATS FOURN.NON STOCK.(Engie Gaz Elec)</t>
  </si>
  <si>
    <t>ACHATS FOURN.ENTRETIEN</t>
  </si>
  <si>
    <t>ACHATS PETIT EQUIPEMENT</t>
  </si>
  <si>
    <t>ACHATS LIQUIDE</t>
  </si>
  <si>
    <t>ACHATS FOURNIT.ADMINISTRATIVES</t>
  </si>
  <si>
    <t>ACHATS  EMBALLAGES</t>
  </si>
  <si>
    <t>Salaires</t>
  </si>
  <si>
    <t>REMUNERATIONS DU PERSONNEL</t>
  </si>
  <si>
    <t>PERS INDEMNITES ET AVANTAGES DIVERS</t>
  </si>
  <si>
    <t>VENTES à 10%</t>
  </si>
  <si>
    <t>PERS COTISATIONS A L'URSSAF</t>
  </si>
  <si>
    <t xml:space="preserve">ACHATS 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</si>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</sst>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3" xfId="0" applyFont="1" applyBorder="1"/>
    <xf numFmtId="0" fontId="1" fillId="0" borderId="0" xfId="0" applyFont="1"/>
    <xf numFmtId="0" fontId="0" fillId="0" borderId="4" xfId="0" applyBorder="1"/>
    <xf numFmtId="4" fontId="0" fillId="0" borderId="0" xfId="0" applyNumberForma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0" xfId="0" applyFont="1"/>
    <xf numFmtId="0" fontId="2" fillId="0" borderId="5" xfId="0" applyFont="1" applyBorder="1"/>
    <xf numFmtId="0" fontId="2" fillId="0" borderId="0" xfId="0" applyFont="1" applyFill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delacour/Documents/Afrik/Situation%20d&#233;cembre%202022%20Kader%20Jawneh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capitulation"/>
      <sheetName val="Feuil2"/>
      <sheetName val="Feuil1"/>
      <sheetName val="Afrik 13"/>
      <sheetName val="Feuil3"/>
      <sheetName val="Feuil4"/>
      <sheetName val="Afrik 18"/>
      <sheetName val="Afrik 20"/>
      <sheetName val="Afrik 93"/>
      <sheetName val="Afrik 95"/>
      <sheetName val="Distrib"/>
      <sheetName val="Invesitissement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Janvier</v>
          </cell>
        </row>
        <row r="2">
          <cell r="A2" t="str">
            <v>Février</v>
          </cell>
        </row>
        <row r="3">
          <cell r="A3" t="str">
            <v>Mars</v>
          </cell>
        </row>
        <row r="4">
          <cell r="A4" t="str">
            <v>Avril</v>
          </cell>
        </row>
        <row r="5">
          <cell r="A5" t="str">
            <v>Mai</v>
          </cell>
        </row>
        <row r="6">
          <cell r="A6" t="str">
            <v>Juin</v>
          </cell>
        </row>
        <row r="7">
          <cell r="A7" t="str">
            <v>Juillet</v>
          </cell>
        </row>
        <row r="8">
          <cell r="A8" t="str">
            <v>Août</v>
          </cell>
        </row>
        <row r="9">
          <cell r="A9" t="str">
            <v>Septembre</v>
          </cell>
        </row>
        <row r="10">
          <cell r="A10" t="str">
            <v>Octobre</v>
          </cell>
        </row>
        <row r="11">
          <cell r="A11" t="str">
            <v>Novembre</v>
          </cell>
        </row>
        <row r="12">
          <cell r="A12" t="str">
            <v>Décembre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6"/>
  <sheetViews>
    <sheetView tabSelected="1" workbookViewId="0">
      <selection activeCell="K12" sqref="K12"/>
    </sheetView>
  </sheetViews>
  <sheetFormatPr baseColWidth="10" defaultRowHeight="15"/>
  <cols>
    <col min="2" max="2" width="40.85546875" bestFit="1" customWidth="1"/>
    <col min="7" max="7" width="3.7109375" customWidth="1"/>
  </cols>
  <sheetData>
    <row r="1" spans="1:7">
      <c r="A1" s="1"/>
      <c r="B1" s="2"/>
      <c r="C1" s="2"/>
      <c r="D1" s="2"/>
      <c r="E1" s="2"/>
      <c r="F1" s="3" t="s">
        <v>2</v>
      </c>
      <c r="G1" s="4"/>
    </row>
    <row r="2" spans="1:7">
      <c r="A2" s="5">
        <v>601013</v>
      </c>
      <c r="B2" t="s">
        <v>17</v>
      </c>
      <c r="C2" s="6">
        <v>6959.98</v>
      </c>
      <c r="D2">
        <v>0</v>
      </c>
      <c r="F2" s="7"/>
    </row>
    <row r="3" spans="1:7">
      <c r="A3" s="5">
        <v>601100</v>
      </c>
      <c r="B3" t="s">
        <v>3</v>
      </c>
      <c r="C3" s="6">
        <v>11749.93</v>
      </c>
      <c r="D3">
        <v>0</v>
      </c>
      <c r="F3" s="7"/>
    </row>
    <row r="4" spans="1:7">
      <c r="A4" s="5">
        <v>606100</v>
      </c>
      <c r="B4" t="s">
        <v>6</v>
      </c>
      <c r="C4" s="6">
        <v>4463.5200000000004</v>
      </c>
      <c r="D4">
        <v>0</v>
      </c>
      <c r="E4" s="11" t="s">
        <v>5</v>
      </c>
      <c r="F4" s="12" cm="1">
        <f t="array" ref="F4">SUMPRODUCT((LEFT(A:A,2)="70")*(D:D))</f>
        <v>70669.62</v>
      </c>
    </row>
    <row r="5" spans="1:7">
      <c r="A5" s="5">
        <v>606110</v>
      </c>
      <c r="B5" t="s">
        <v>4</v>
      </c>
      <c r="C5" s="6">
        <v>2326.04</v>
      </c>
      <c r="D5">
        <v>0</v>
      </c>
      <c r="E5" s="11"/>
      <c r="F5" s="12"/>
    </row>
    <row r="6" spans="1:7">
      <c r="A6" s="5">
        <v>606300</v>
      </c>
      <c r="B6" t="s">
        <v>7</v>
      </c>
      <c r="C6" s="6">
        <v>1595.23</v>
      </c>
      <c r="D6">
        <v>0</v>
      </c>
      <c r="E6" s="11"/>
      <c r="F6" s="12"/>
    </row>
    <row r="7" spans="1:7">
      <c r="A7" s="5">
        <v>606310</v>
      </c>
      <c r="B7" t="s">
        <v>8</v>
      </c>
      <c r="C7">
        <v>5.95</v>
      </c>
      <c r="D7">
        <v>0</v>
      </c>
      <c r="E7" s="11"/>
      <c r="F7" s="12"/>
    </row>
    <row r="8" spans="1:7">
      <c r="A8" s="5">
        <v>606400</v>
      </c>
      <c r="B8" t="s">
        <v>10</v>
      </c>
      <c r="C8">
        <v>22.4</v>
      </c>
      <c r="D8">
        <v>0</v>
      </c>
      <c r="E8" s="13" t="s">
        <v>12</v>
      </c>
      <c r="F8" s="12" cm="1">
        <f t="array" ref="F8">SUMPRODUCT((LEFT(A:A,3)="641")*(C:C))</f>
        <v>8211.08</v>
      </c>
    </row>
    <row r="9" spans="1:7">
      <c r="A9" s="5">
        <v>607200</v>
      </c>
      <c r="B9" t="s">
        <v>9</v>
      </c>
      <c r="C9">
        <v>2.09</v>
      </c>
      <c r="D9">
        <v>0</v>
      </c>
      <c r="F9" s="7"/>
    </row>
    <row r="10" spans="1:7">
      <c r="A10" s="5">
        <v>607300</v>
      </c>
      <c r="B10" t="s">
        <v>11</v>
      </c>
      <c r="C10" s="6">
        <v>1490.2</v>
      </c>
      <c r="D10">
        <v>0</v>
      </c>
      <c r="F10" s="7"/>
    </row>
    <row r="11" spans="1:7">
      <c r="A11" s="5">
        <v>641000</v>
      </c>
      <c r="B11" t="s">
        <v>13</v>
      </c>
      <c r="C11" s="6">
        <v>7677.16</v>
      </c>
      <c r="D11">
        <v>0</v>
      </c>
      <c r="F11" s="7"/>
    </row>
    <row r="12" spans="1:7" ht="15.75" customHeight="1">
      <c r="A12" s="5">
        <v>641400</v>
      </c>
      <c r="B12" t="s">
        <v>14</v>
      </c>
      <c r="C12">
        <v>533.91999999999996</v>
      </c>
      <c r="D12">
        <v>0</v>
      </c>
      <c r="F12" s="7"/>
    </row>
    <row r="13" spans="1:7">
      <c r="A13" s="5">
        <v>645100</v>
      </c>
      <c r="B13" t="s">
        <v>16</v>
      </c>
      <c r="C13">
        <v>581.63</v>
      </c>
      <c r="D13">
        <v>0</v>
      </c>
      <c r="F13" s="7"/>
    </row>
    <row r="14" spans="1:7">
      <c r="A14" s="5">
        <v>701100</v>
      </c>
      <c r="B14" t="s">
        <v>15</v>
      </c>
      <c r="C14">
        <v>0</v>
      </c>
      <c r="D14" s="6">
        <v>70669.62</v>
      </c>
      <c r="F14" s="7"/>
    </row>
    <row r="15" spans="1:7">
      <c r="A15" s="5"/>
      <c r="F15" s="7"/>
    </row>
    <row r="16" spans="1:7">
      <c r="A16" s="8"/>
      <c r="B16" s="9"/>
      <c r="C16" s="9"/>
      <c r="D16" s="9"/>
      <c r="E16" s="9"/>
      <c r="F16" s="10"/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2"/>
  <sheetViews>
    <sheetView workbookViewId="0">
      <selection activeCell="E4" sqref="E4"/>
    </sheetView>
  </sheetViews>
  <sheetFormatPr baseColWidth="10" defaultRowHeight="15"/>
  <cols>
    <col min="5" max="5" width="51" bestFit="1" customWidth="1"/>
  </cols>
  <sheetData>
    <row r="1" spans="1:5">
      <c r="A1" t="s">
        <v>0</v>
      </c>
    </row>
    <row r="2" spans="1:5">
      <c r="A2" t="s">
        <v>1</v>
      </c>
    </row>
    <row r="3" spans="1:5">
      <c r="A3" t="s">
        <v>2</v>
      </c>
      <c r="E3" s="14" t="str">
        <f>"641000 REMUNERATIONS DU PERSONNEL " &amp; VLOOKUP("REMUNERATIONS DU PERSONNEL",Feuil1!$B:$C,2,0)</f>
        <v>641000 REMUNERATIONS DU PERSONNEL 7677,16</v>
      </c>
    </row>
    <row r="4" spans="1:5">
      <c r="A4" t="s">
        <v>18</v>
      </c>
      <c r="E4" s="14" t="str">
        <f>"641400 PERS INDEMNITES ET AVANTAGES DIVERS "&amp;VLOOKUP("PERS INDEMNITES ET AVANTAGES DIVERS",Feuil1!$B:$C,2,0)</f>
        <v>641400 PERS INDEMNITES ET AVANTAGES DIVERS 533,92</v>
      </c>
    </row>
    <row r="5" spans="1:5">
      <c r="A5" t="s">
        <v>19</v>
      </c>
    </row>
    <row r="6" spans="1:5">
      <c r="A6" t="s">
        <v>20</v>
      </c>
    </row>
    <row r="7" spans="1:5">
      <c r="A7" t="s">
        <v>21</v>
      </c>
    </row>
    <row r="8" spans="1:5">
      <c r="A8" t="s">
        <v>22</v>
      </c>
    </row>
    <row r="9" spans="1:5">
      <c r="A9" t="s">
        <v>23</v>
      </c>
    </row>
    <row r="10" spans="1:5">
      <c r="A10" t="s">
        <v>24</v>
      </c>
    </row>
    <row r="11" spans="1:5">
      <c r="A11" t="s">
        <v>25</v>
      </c>
    </row>
    <row r="12" spans="1:5">
      <c r="A12" t="s">
        <v>26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DELACOUR</dc:creator>
  <cp:lastModifiedBy>FRANCIS</cp:lastModifiedBy>
  <dcterms:created xsi:type="dcterms:W3CDTF">2023-02-15T16:47:25Z</dcterms:created>
  <dcterms:modified xsi:type="dcterms:W3CDTF">2023-02-16T09:27:18Z</dcterms:modified>
</cp:coreProperties>
</file>