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8680" yWindow="-120" windowWidth="25440" windowHeight="15390" activeTab="1"/>
  </bookViews>
  <sheets>
    <sheet name="Liste_des_conseillers" sheetId="1" r:id="rId1"/>
    <sheet name="SEANCES" sheetId="2" r:id="rId2"/>
    <sheet name="Comptage_des_absents" sheetId="3" r:id="rId3"/>
  </sheets>
  <definedNames>
    <definedName name="CONSEILLERS">Tableau2[Liste des CONSEILLERS]</definedName>
    <definedName name="Liste_Presence">Tableau1[Liste pour remplissage du  tableau des séances]</definedName>
  </definedNames>
  <calcPr calcId="124519"/>
</workbook>
</file>

<file path=xl/calcChain.xml><?xml version="1.0" encoding="utf-8"?>
<calcChain xmlns="http://schemas.openxmlformats.org/spreadsheetml/2006/main">
  <c r="F30" i="2"/>
  <c r="G30"/>
  <c r="H30"/>
  <c r="I30"/>
  <c r="J30"/>
  <c r="K30"/>
  <c r="L30"/>
  <c r="M30"/>
  <c r="N30"/>
  <c r="O30"/>
  <c r="P30"/>
  <c r="Q30"/>
  <c r="R30"/>
  <c r="S30"/>
  <c r="T30"/>
  <c r="U30"/>
  <c r="V30"/>
  <c r="W30"/>
  <c r="X30"/>
  <c r="Y30"/>
  <c r="E3"/>
  <c r="E4"/>
  <c r="E30" s="1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D3"/>
  <c r="D30" s="1"/>
  <c r="D4"/>
  <c r="D5"/>
  <c r="D6"/>
  <c r="C6" s="1"/>
  <c r="D7"/>
  <c r="D8"/>
  <c r="D9"/>
  <c r="D10"/>
  <c r="D11"/>
  <c r="D12"/>
  <c r="D13"/>
  <c r="D14"/>
  <c r="C14" s="1"/>
  <c r="D15"/>
  <c r="D16"/>
  <c r="D17"/>
  <c r="D18"/>
  <c r="C18" s="1"/>
  <c r="D19"/>
  <c r="D20"/>
  <c r="D21"/>
  <c r="D22"/>
  <c r="C22" s="1"/>
  <c r="D23"/>
  <c r="D24"/>
  <c r="D25"/>
  <c r="D26"/>
  <c r="D27"/>
  <c r="D28"/>
  <c r="D29"/>
  <c r="C10"/>
  <c r="B3"/>
  <c r="B30" s="1"/>
  <c r="B4"/>
  <c r="B5"/>
  <c r="C5" s="1"/>
  <c r="B6"/>
  <c r="B7"/>
  <c r="C7" s="1"/>
  <c r="B8"/>
  <c r="C8" s="1"/>
  <c r="B9"/>
  <c r="B10"/>
  <c r="B11"/>
  <c r="B12"/>
  <c r="B13"/>
  <c r="C13" s="1"/>
  <c r="B14"/>
  <c r="B15"/>
  <c r="C15" s="1"/>
  <c r="B16"/>
  <c r="C16" s="1"/>
  <c r="B17"/>
  <c r="B18"/>
  <c r="B19"/>
  <c r="B20"/>
  <c r="B21"/>
  <c r="C21" s="1"/>
  <c r="B22"/>
  <c r="B23"/>
  <c r="C23" s="1"/>
  <c r="B24"/>
  <c r="C24" s="1"/>
  <c r="B25"/>
  <c r="B26"/>
  <c r="B27"/>
  <c r="B28"/>
  <c r="B29"/>
  <c r="C4" l="1"/>
  <c r="C25"/>
  <c r="C17"/>
  <c r="C9"/>
  <c r="C27"/>
  <c r="C3"/>
  <c r="C30" s="1"/>
  <c r="C26"/>
  <c r="C19"/>
  <c r="C11"/>
  <c r="C28"/>
  <c r="C20"/>
  <c r="C12"/>
  <c r="C29"/>
  <c r="E29" i="3"/>
  <c r="D29"/>
  <c r="C29"/>
  <c r="H1"/>
  <c r="B29" l="1"/>
</calcChain>
</file>

<file path=xl/sharedStrings.xml><?xml version="1.0" encoding="utf-8"?>
<sst xmlns="http://schemas.openxmlformats.org/spreadsheetml/2006/main" count="667" uniqueCount="45">
  <si>
    <t>NOMS</t>
  </si>
  <si>
    <t>Liste des CONSEILLERS</t>
  </si>
  <si>
    <t>Liste pour remplissage du  tableau des séances</t>
  </si>
  <si>
    <t>Absent Excusé</t>
  </si>
  <si>
    <t>Absent non excusé</t>
  </si>
  <si>
    <t>MANDON  Christine</t>
  </si>
  <si>
    <t>FAGONT Alain</t>
  </si>
  <si>
    <t>PIRONIN Maryse</t>
  </si>
  <si>
    <t>PRADIER Eric</t>
  </si>
  <si>
    <t>ALAPETITE Nadine</t>
  </si>
  <si>
    <t>AMAZIGH Hamid</t>
  </si>
  <si>
    <t>CHETTOUH Aicha</t>
  </si>
  <si>
    <t>THABEAU Didier</t>
  </si>
  <si>
    <t>MATHEY Catherine</t>
  </si>
  <si>
    <t>LAZEWSKI René</t>
  </si>
  <si>
    <t>BALICHARD Dominique</t>
  </si>
  <si>
    <t>SOARES Maryse</t>
  </si>
  <si>
    <t>DOS SANTOS Antonio</t>
  </si>
  <si>
    <t>KOWALESWSKI Jean-Marc</t>
  </si>
  <si>
    <t>COUTANSON Pascale</t>
  </si>
  <si>
    <t>REVEILLOUX Françoise</t>
  </si>
  <si>
    <t>BEURIOT Sabine</t>
  </si>
  <si>
    <t>CORREIA Sandra</t>
  </si>
  <si>
    <t>FROMEMT  Sylvain</t>
  </si>
  <si>
    <t>MAHAUT Jessika</t>
  </si>
  <si>
    <t>FRADET Nicolas</t>
  </si>
  <si>
    <t>GESQUIERE Chantal</t>
  </si>
  <si>
    <t>BAYLE Dominique</t>
  </si>
  <si>
    <t>METENIER Séverine</t>
  </si>
  <si>
    <t>PRIEUR Olivier</t>
  </si>
  <si>
    <t>ESPINASSE Philippe</t>
  </si>
  <si>
    <t>FLOQUET Roger</t>
  </si>
  <si>
    <t>PRESENT</t>
  </si>
  <si>
    <t>TOTAL</t>
  </si>
  <si>
    <t xml:space="preserve">CONSEIL MUNICIPAL  
Séances du </t>
  </si>
  <si>
    <r>
      <t>Nombre de fois "</t>
    </r>
    <r>
      <rPr>
        <b/>
        <sz val="11"/>
        <color rgb="FFFFFF00"/>
        <rFont val="Calibri"/>
        <family val="2"/>
        <scheme val="minor"/>
      </rPr>
      <t>PRESENTS</t>
    </r>
    <r>
      <rPr>
        <b/>
        <sz val="11"/>
        <color theme="0"/>
        <rFont val="Calibri"/>
        <family val="2"/>
        <scheme val="minor"/>
      </rPr>
      <t xml:space="preserve">"
</t>
    </r>
  </si>
  <si>
    <r>
      <t>Nombre de fois "</t>
    </r>
    <r>
      <rPr>
        <b/>
        <sz val="11"/>
        <color rgb="FFFFFF00"/>
        <rFont val="Calibri"/>
        <family val="2"/>
      </rPr>
      <t>ABSENTS EXCUSES - POUVOIR</t>
    </r>
    <r>
      <rPr>
        <b/>
        <sz val="11"/>
        <color theme="0"/>
        <rFont val="Calibri"/>
        <family val="2"/>
        <scheme val="minor"/>
      </rPr>
      <t xml:space="preserve">"
</t>
    </r>
  </si>
  <si>
    <r>
      <t>Nombre de fois "</t>
    </r>
    <r>
      <rPr>
        <b/>
        <sz val="11"/>
        <color rgb="FFFFFF00"/>
        <rFont val="Calibri"/>
        <family val="2"/>
      </rPr>
      <t>ABSENTS EXCUSES</t>
    </r>
    <r>
      <rPr>
        <b/>
        <sz val="11"/>
        <color theme="0"/>
        <rFont val="Calibri"/>
        <family val="2"/>
        <scheme val="minor"/>
      </rPr>
      <t xml:space="preserve">"
</t>
    </r>
  </si>
  <si>
    <r>
      <t>Nombre de fois "</t>
    </r>
    <r>
      <rPr>
        <b/>
        <sz val="11"/>
        <color rgb="FFFFFF00"/>
        <rFont val="Calibri"/>
        <family val="2"/>
      </rPr>
      <t>ABSENTS NON EXCUSES</t>
    </r>
    <r>
      <rPr>
        <b/>
        <sz val="11"/>
        <color theme="0"/>
        <rFont val="Calibri"/>
        <family val="2"/>
        <scheme val="minor"/>
      </rPr>
      <t xml:space="preserve">"
</t>
    </r>
  </si>
  <si>
    <t>ABSENTS EXCUSES POUVOIRS</t>
  </si>
  <si>
    <t>ABSENTS EXCUSES</t>
  </si>
  <si>
    <t>ABSENTS NON EXCUSES</t>
  </si>
  <si>
    <t>Total Absences</t>
  </si>
  <si>
    <t>Nombre de séances tenues au total</t>
  </si>
  <si>
    <t>Sélectionnez ci-dessous le nombre de dernières séances à prendre en compte  pour le comptage des absents puis, cliquez sur le bouton vert.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</si>
</sst>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1"/>
      <color rgb="FFFFFF00"/>
      <name val="Calibri"/>
      <family val="2"/>
    </font>
    <font>
      <b/>
      <sz val="16"/>
      <color rgb="FFFFFF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color rgb="FFC00000"/>
      <name val="Calibri"/>
      <family val="2"/>
      <scheme val="minor"/>
    </font>
    <font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0"/>
      </top>
      <bottom style="thin">
        <color theme="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2" fontId="0" fillId="0" borderId="0" xfId="0" applyNumberFormat="1" applyAlignment="1">
      <alignment horizontal="center" vertical="center" wrapText="1"/>
    </xf>
    <xf numFmtId="0" fontId="2" fillId="0" borderId="0" xfId="0" applyFont="1"/>
    <xf numFmtId="0" fontId="5" fillId="0" borderId="0" xfId="0" applyFont="1"/>
    <xf numFmtId="0" fontId="7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" fillId="2" borderId="1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vertical="center"/>
    </xf>
    <xf numFmtId="1" fontId="4" fillId="4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vertical="center"/>
    </xf>
    <xf numFmtId="1" fontId="6" fillId="4" borderId="1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4" borderId="1" xfId="0" applyFont="1" applyFill="1" applyBorder="1" applyAlignment="1">
      <alignment vertical="center"/>
    </xf>
    <xf numFmtId="0" fontId="1" fillId="2" borderId="5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/>
    </xf>
    <xf numFmtId="14" fontId="12" fillId="2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vertical="center"/>
    </xf>
    <xf numFmtId="1" fontId="11" fillId="4" borderId="2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</cellXfs>
  <cellStyles count="1">
    <cellStyle name="Normal" xfId="0" builtinId="0"/>
  </cellStyles>
  <dxfs count="8">
    <dxf>
      <fill>
        <patternFill>
          <bgColor rgb="FF92D050"/>
        </patternFill>
      </fill>
    </dxf>
    <dxf>
      <fill>
        <patternFill>
          <bgColor rgb="FFCC620A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B8CCE4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alignment horizontal="general" vertical="bottom" textRotation="0" wrapText="1" indent="0" relativeIndent="0" justifyLastLine="0" shrinkToFit="0" readingOrder="0"/>
    </dxf>
    <dxf>
      <alignment horizontal="general" vertical="bottom" textRotation="0" wrapText="1" indent="0" relativeIndent="0" justifyLastLine="0" shrinkToFit="0" readingOrder="0"/>
    </dxf>
  </dxfs>
  <tableStyles count="0" defaultTableStyle="TableStyleMedium9" defaultPivotStyle="PivotStyleLight16"/>
  <colors>
    <mruColors>
      <color rgb="FFCC620A"/>
      <color rgb="FF75923C"/>
      <color rgb="FFB8CCE4"/>
      <color rgb="FF538ED5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38100</xdr:colOff>
      <xdr:row>9</xdr:row>
      <xdr:rowOff>47625</xdr:rowOff>
    </xdr:from>
    <xdr:to>
      <xdr:col>8</xdr:col>
      <xdr:colOff>742950</xdr:colOff>
      <xdr:row>17</xdr:row>
      <xdr:rowOff>76200</xdr:rowOff>
    </xdr:to>
    <xdr:sp macro="[0]!Comptage_des_Absents" textlink="">
      <xdr:nvSpPr>
        <xdr:cNvPr id="2" name="ZoneTexte 1"/>
        <xdr:cNvSpPr txBox="1"/>
      </xdr:nvSpPr>
      <xdr:spPr>
        <a:xfrm>
          <a:off x="6296025" y="2543175"/>
          <a:ext cx="2981325" cy="1933575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400" b="1"/>
            <a:t>Cliquez ici</a:t>
          </a:r>
          <a:r>
            <a:rPr lang="fr-FR" sz="1400" b="1" baseline="0"/>
            <a:t> </a:t>
          </a:r>
          <a:r>
            <a:rPr lang="fr-FR" sz="1400" baseline="0"/>
            <a:t>pour obtenir le nombre d'absences  par conseiller sur le nombre de séances définies ci-dessus</a:t>
          </a:r>
        </a:p>
        <a:p>
          <a:pPr algn="ctr"/>
          <a:r>
            <a:rPr lang="fr-FR" sz="1400" baseline="0"/>
            <a:t> suivi d'un tri par ordre décroissant</a:t>
          </a:r>
          <a:endParaRPr lang="fr-FR" sz="14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C1:C31" totalsRowShown="0" headerRowDxfId="7">
  <autoFilter ref="C1:C31"/>
  <sortState ref="C2:C31">
    <sortCondition ref="C5:C31"/>
  </sortState>
  <tableColumns count="1">
    <tableColumn id="1" name="Liste pour remplissage du  tableau des séances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A28" totalsRowShown="0" headerRowDxfId="6">
  <autoFilter ref="A1:A28"/>
  <sortState ref="A2:A28">
    <sortCondition ref="A2:A28"/>
  </sortState>
  <tableColumns count="1">
    <tableColumn id="1" name="Liste des CONSEILLERS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31"/>
  <sheetViews>
    <sheetView workbookViewId="0">
      <selection activeCell="F13" sqref="F13"/>
    </sheetView>
  </sheetViews>
  <sheetFormatPr baseColWidth="10" defaultRowHeight="15"/>
  <cols>
    <col min="1" max="1" width="26.5703125" customWidth="1"/>
    <col min="3" max="3" width="27.42578125" customWidth="1"/>
  </cols>
  <sheetData>
    <row r="1" spans="1:3" s="1" customFormat="1" ht="30">
      <c r="A1" s="1" t="s">
        <v>1</v>
      </c>
      <c r="C1" s="1" t="s">
        <v>2</v>
      </c>
    </row>
    <row r="2" spans="1:3">
      <c r="A2" t="s">
        <v>9</v>
      </c>
      <c r="C2" s="6" t="s">
        <v>3</v>
      </c>
    </row>
    <row r="3" spans="1:3">
      <c r="A3" t="s">
        <v>10</v>
      </c>
      <c r="C3" s="6" t="s">
        <v>4</v>
      </c>
    </row>
    <row r="4" spans="1:3">
      <c r="A4" t="s">
        <v>15</v>
      </c>
      <c r="C4" s="6" t="s">
        <v>32</v>
      </c>
    </row>
    <row r="5" spans="1:3">
      <c r="A5" t="s">
        <v>27</v>
      </c>
      <c r="C5" t="s">
        <v>9</v>
      </c>
    </row>
    <row r="6" spans="1:3">
      <c r="A6" t="s">
        <v>21</v>
      </c>
      <c r="C6" t="s">
        <v>10</v>
      </c>
    </row>
    <row r="7" spans="1:3">
      <c r="A7" t="s">
        <v>11</v>
      </c>
      <c r="C7" t="s">
        <v>15</v>
      </c>
    </row>
    <row r="8" spans="1:3">
      <c r="A8" t="s">
        <v>22</v>
      </c>
      <c r="C8" t="s">
        <v>27</v>
      </c>
    </row>
    <row r="9" spans="1:3">
      <c r="A9" t="s">
        <v>19</v>
      </c>
      <c r="C9" t="s">
        <v>21</v>
      </c>
    </row>
    <row r="10" spans="1:3">
      <c r="A10" t="s">
        <v>17</v>
      </c>
      <c r="C10" t="s">
        <v>11</v>
      </c>
    </row>
    <row r="11" spans="1:3">
      <c r="A11" t="s">
        <v>30</v>
      </c>
      <c r="C11" t="s">
        <v>22</v>
      </c>
    </row>
    <row r="12" spans="1:3">
      <c r="A12" t="s">
        <v>6</v>
      </c>
      <c r="C12" t="s">
        <v>19</v>
      </c>
    </row>
    <row r="13" spans="1:3">
      <c r="A13" t="s">
        <v>31</v>
      </c>
      <c r="C13" t="s">
        <v>17</v>
      </c>
    </row>
    <row r="14" spans="1:3">
      <c r="A14" t="s">
        <v>25</v>
      </c>
      <c r="C14" t="s">
        <v>30</v>
      </c>
    </row>
    <row r="15" spans="1:3">
      <c r="A15" t="s">
        <v>23</v>
      </c>
      <c r="C15" t="s">
        <v>6</v>
      </c>
    </row>
    <row r="16" spans="1:3">
      <c r="A16" t="s">
        <v>26</v>
      </c>
      <c r="C16" t="s">
        <v>31</v>
      </c>
    </row>
    <row r="17" spans="1:3">
      <c r="A17" t="s">
        <v>18</v>
      </c>
      <c r="C17" t="s">
        <v>25</v>
      </c>
    </row>
    <row r="18" spans="1:3">
      <c r="A18" t="s">
        <v>14</v>
      </c>
      <c r="C18" t="s">
        <v>23</v>
      </c>
    </row>
    <row r="19" spans="1:3">
      <c r="A19" t="s">
        <v>24</v>
      </c>
      <c r="C19" t="s">
        <v>26</v>
      </c>
    </row>
    <row r="20" spans="1:3">
      <c r="A20" t="s">
        <v>5</v>
      </c>
      <c r="C20" t="s">
        <v>18</v>
      </c>
    </row>
    <row r="21" spans="1:3">
      <c r="A21" t="s">
        <v>13</v>
      </c>
      <c r="C21" t="s">
        <v>14</v>
      </c>
    </row>
    <row r="22" spans="1:3">
      <c r="A22" t="s">
        <v>28</v>
      </c>
      <c r="C22" t="s">
        <v>24</v>
      </c>
    </row>
    <row r="23" spans="1:3">
      <c r="A23" t="s">
        <v>7</v>
      </c>
      <c r="C23" t="s">
        <v>5</v>
      </c>
    </row>
    <row r="24" spans="1:3">
      <c r="A24" t="s">
        <v>8</v>
      </c>
      <c r="C24" t="s">
        <v>13</v>
      </c>
    </row>
    <row r="25" spans="1:3">
      <c r="A25" t="s">
        <v>29</v>
      </c>
      <c r="C25" t="s">
        <v>28</v>
      </c>
    </row>
    <row r="26" spans="1:3">
      <c r="A26" t="s">
        <v>20</v>
      </c>
      <c r="C26" t="s">
        <v>7</v>
      </c>
    </row>
    <row r="27" spans="1:3">
      <c r="A27" t="s">
        <v>16</v>
      </c>
      <c r="C27" t="s">
        <v>8</v>
      </c>
    </row>
    <row r="28" spans="1:3">
      <c r="A28" t="s">
        <v>12</v>
      </c>
      <c r="C28" t="s">
        <v>29</v>
      </c>
    </row>
    <row r="29" spans="1:3">
      <c r="C29" t="s">
        <v>20</v>
      </c>
    </row>
    <row r="30" spans="1:3">
      <c r="C30" t="s">
        <v>16</v>
      </c>
    </row>
    <row r="31" spans="1:3">
      <c r="C31" t="s">
        <v>12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F33"/>
  <sheetViews>
    <sheetView showZeros="0" tabSelected="1" zoomScale="80" zoomScaleNormal="80" workbookViewId="0">
      <pane xSplit="5" ySplit="2" topLeftCell="F3" activePane="bottomRight" state="frozen"/>
      <selection pane="topRight" activeCell="F1" sqref="F1"/>
      <selection pane="bottomLeft" activeCell="A3" sqref="A3"/>
      <selection pane="bottomRight" activeCell="H11" sqref="H11"/>
    </sheetView>
  </sheetViews>
  <sheetFormatPr baseColWidth="10" defaultColWidth="11.28515625" defaultRowHeight="15"/>
  <cols>
    <col min="1" max="1" width="31" style="3" bestFit="1" customWidth="1"/>
    <col min="2" max="2" width="12.42578125" style="2" bestFit="1" customWidth="1"/>
    <col min="3" max="5" width="11.28515625" style="2"/>
    <col min="6" max="8" width="13.5703125" style="2" customWidth="1"/>
    <col min="9" max="9" width="13.5703125" style="9" customWidth="1"/>
    <col min="10" max="32" width="11.28515625" style="9"/>
    <col min="33" max="16384" width="11.28515625" style="2"/>
  </cols>
  <sheetData>
    <row r="1" spans="1:25" ht="33.75" customHeight="1">
      <c r="A1" s="35" t="s">
        <v>34</v>
      </c>
      <c r="B1" s="35"/>
      <c r="C1" s="35"/>
      <c r="D1" s="35"/>
      <c r="E1" s="35"/>
      <c r="G1" s="10"/>
      <c r="H1" s="10"/>
      <c r="I1" s="10"/>
    </row>
    <row r="2" spans="1:25" ht="90">
      <c r="A2" s="4" t="s">
        <v>0</v>
      </c>
      <c r="B2" s="11" t="s">
        <v>35</v>
      </c>
      <c r="C2" s="11" t="s">
        <v>36</v>
      </c>
      <c r="D2" s="11" t="s">
        <v>37</v>
      </c>
      <c r="E2" s="11" t="s">
        <v>38</v>
      </c>
      <c r="F2" s="25">
        <v>44032</v>
      </c>
      <c r="G2" s="25">
        <v>44103</v>
      </c>
      <c r="H2" s="25">
        <v>44159</v>
      </c>
      <c r="I2" s="25">
        <v>44182</v>
      </c>
      <c r="J2" s="25">
        <v>44251</v>
      </c>
      <c r="K2" s="25">
        <v>44280</v>
      </c>
      <c r="L2" s="25">
        <v>44322</v>
      </c>
      <c r="M2" s="25">
        <v>44355</v>
      </c>
      <c r="N2" s="25">
        <v>44371</v>
      </c>
      <c r="O2" s="25">
        <v>44382</v>
      </c>
      <c r="P2" s="25">
        <v>44461</v>
      </c>
      <c r="Q2" s="25">
        <v>44546</v>
      </c>
      <c r="R2" s="25">
        <v>44609</v>
      </c>
      <c r="S2" s="25">
        <v>44642</v>
      </c>
      <c r="T2" s="25">
        <v>44684</v>
      </c>
      <c r="U2" s="25">
        <v>44726</v>
      </c>
      <c r="V2" s="25">
        <v>44754</v>
      </c>
      <c r="W2" s="25">
        <v>44831</v>
      </c>
      <c r="X2" s="25">
        <v>44873</v>
      </c>
      <c r="Y2" s="25">
        <v>44910</v>
      </c>
    </row>
    <row r="3" spans="1:25" ht="30" customHeight="1">
      <c r="A3" s="12" t="s">
        <v>9</v>
      </c>
      <c r="B3" s="13">
        <f>COUNTIF($F3:$Y3,"PRESENT")</f>
        <v>17</v>
      </c>
      <c r="C3" s="13">
        <f>COUNTA($F3:$Y3)-B3-D3-E3</f>
        <v>3</v>
      </c>
      <c r="D3" s="14">
        <f>COUNTIF($F3:$Y3,"Absent Excusé")</f>
        <v>0</v>
      </c>
      <c r="E3" s="14">
        <f>COUNTIF($F3:$Y3,"Absent non excusé")</f>
        <v>0</v>
      </c>
      <c r="F3" s="28" t="s">
        <v>22</v>
      </c>
      <c r="G3" s="27" t="s">
        <v>32</v>
      </c>
      <c r="H3" s="27" t="s">
        <v>32</v>
      </c>
      <c r="I3" s="27" t="s">
        <v>32</v>
      </c>
      <c r="J3" s="27" t="s">
        <v>5</v>
      </c>
      <c r="K3" s="27" t="s">
        <v>32</v>
      </c>
      <c r="L3" s="27" t="s">
        <v>32</v>
      </c>
      <c r="M3" s="27" t="s">
        <v>32</v>
      </c>
      <c r="N3" s="27" t="s">
        <v>32</v>
      </c>
      <c r="O3" s="27" t="s">
        <v>32</v>
      </c>
      <c r="P3" s="27" t="s">
        <v>32</v>
      </c>
      <c r="Q3" s="27" t="s">
        <v>32</v>
      </c>
      <c r="R3" s="28" t="s">
        <v>17</v>
      </c>
      <c r="S3" s="27" t="s">
        <v>32</v>
      </c>
      <c r="T3" s="27" t="s">
        <v>32</v>
      </c>
      <c r="U3" s="27" t="s">
        <v>32</v>
      </c>
      <c r="V3" s="27" t="s">
        <v>32</v>
      </c>
      <c r="W3" s="27" t="s">
        <v>32</v>
      </c>
      <c r="X3" s="27" t="s">
        <v>32</v>
      </c>
      <c r="Y3" s="27" t="s">
        <v>32</v>
      </c>
    </row>
    <row r="4" spans="1:25" ht="30" customHeight="1">
      <c r="A4" s="15" t="s">
        <v>10</v>
      </c>
      <c r="B4" s="13">
        <f>COUNTIF($F4:$Y4,"PRESENT")</f>
        <v>18</v>
      </c>
      <c r="C4" s="13">
        <f>COUNTA($F4:$Y4)-B4-D4-E4</f>
        <v>1</v>
      </c>
      <c r="D4" s="14">
        <f>COUNTIF($F4:$Y4,"Absent Excusé")</f>
        <v>1</v>
      </c>
      <c r="E4" s="14">
        <f>COUNTIF($F4:$Y4,"Absent non excusé")</f>
        <v>0</v>
      </c>
      <c r="F4" s="27" t="s">
        <v>32</v>
      </c>
      <c r="G4" s="28" t="s">
        <v>11</v>
      </c>
      <c r="H4" s="27" t="s">
        <v>32</v>
      </c>
      <c r="I4" s="27" t="s">
        <v>3</v>
      </c>
      <c r="J4" s="27" t="s">
        <v>32</v>
      </c>
      <c r="K4" s="27" t="s">
        <v>32</v>
      </c>
      <c r="L4" s="27" t="s">
        <v>32</v>
      </c>
      <c r="M4" s="27" t="s">
        <v>32</v>
      </c>
      <c r="N4" s="27" t="s">
        <v>32</v>
      </c>
      <c r="O4" s="27" t="s">
        <v>32</v>
      </c>
      <c r="P4" s="27" t="s">
        <v>32</v>
      </c>
      <c r="Q4" s="27" t="s">
        <v>32</v>
      </c>
      <c r="R4" s="27" t="s">
        <v>32</v>
      </c>
      <c r="S4" s="27" t="s">
        <v>32</v>
      </c>
      <c r="T4" s="27" t="s">
        <v>32</v>
      </c>
      <c r="U4" s="27" t="s">
        <v>32</v>
      </c>
      <c r="V4" s="27" t="s">
        <v>32</v>
      </c>
      <c r="W4" s="27" t="s">
        <v>32</v>
      </c>
      <c r="X4" s="27" t="s">
        <v>32</v>
      </c>
      <c r="Y4" s="27" t="s">
        <v>32</v>
      </c>
    </row>
    <row r="5" spans="1:25" ht="30" customHeight="1">
      <c r="A5" s="12" t="s">
        <v>15</v>
      </c>
      <c r="B5" s="13">
        <f>COUNTIF($F5:$Y5,"PRESENT")</f>
        <v>14</v>
      </c>
      <c r="C5" s="13">
        <f>COUNTA($F5:$Y5)-B5-D5-E5</f>
        <v>6</v>
      </c>
      <c r="D5" s="14">
        <f>COUNTIF($F5:$Y5,"Absent Excusé")</f>
        <v>0</v>
      </c>
      <c r="E5" s="14">
        <f>COUNTIF($F5:$Y5,"Absent non excusé")</f>
        <v>0</v>
      </c>
      <c r="F5" s="29" t="s">
        <v>19</v>
      </c>
      <c r="G5" s="27" t="s">
        <v>32</v>
      </c>
      <c r="H5" s="27" t="s">
        <v>11</v>
      </c>
      <c r="I5" s="27" t="s">
        <v>32</v>
      </c>
      <c r="J5" s="27" t="s">
        <v>22</v>
      </c>
      <c r="K5" s="27" t="s">
        <v>32</v>
      </c>
      <c r="L5" s="27" t="s">
        <v>22</v>
      </c>
      <c r="M5" s="27" t="s">
        <v>32</v>
      </c>
      <c r="N5" s="27" t="s">
        <v>32</v>
      </c>
      <c r="O5" s="27" t="s">
        <v>32</v>
      </c>
      <c r="P5" s="27" t="s">
        <v>32</v>
      </c>
      <c r="Q5" s="27" t="s">
        <v>21</v>
      </c>
      <c r="R5" s="27" t="s">
        <v>32</v>
      </c>
      <c r="S5" s="27" t="s">
        <v>32</v>
      </c>
      <c r="T5" s="27" t="s">
        <v>32</v>
      </c>
      <c r="U5" s="28" t="s">
        <v>5</v>
      </c>
      <c r="V5" s="27" t="s">
        <v>32</v>
      </c>
      <c r="W5" s="27" t="s">
        <v>32</v>
      </c>
      <c r="X5" s="27" t="s">
        <v>32</v>
      </c>
      <c r="Y5" s="27" t="s">
        <v>32</v>
      </c>
    </row>
    <row r="6" spans="1:25" ht="30" customHeight="1">
      <c r="A6" s="15" t="s">
        <v>27</v>
      </c>
      <c r="B6" s="13">
        <f>COUNTIF($F6:$Y6,"PRESENT")</f>
        <v>13</v>
      </c>
      <c r="C6" s="13">
        <f>COUNTA($F6:$Y6)-B6-D6-E6</f>
        <v>4</v>
      </c>
      <c r="D6" s="14">
        <f>COUNTIF($F6:$Y6,"Absent Excusé")</f>
        <v>0</v>
      </c>
      <c r="E6" s="14">
        <f>COUNTIF($F6:$Y6,"Absent non excusé")</f>
        <v>3</v>
      </c>
      <c r="F6" s="27" t="s">
        <v>32</v>
      </c>
      <c r="G6" s="27" t="s">
        <v>32</v>
      </c>
      <c r="H6" s="27" t="s">
        <v>32</v>
      </c>
      <c r="I6" s="27" t="s">
        <v>32</v>
      </c>
      <c r="J6" s="27" t="s">
        <v>23</v>
      </c>
      <c r="K6" s="27" t="s">
        <v>32</v>
      </c>
      <c r="L6" s="27" t="s">
        <v>8</v>
      </c>
      <c r="M6" s="27" t="s">
        <v>32</v>
      </c>
      <c r="N6" s="27" t="s">
        <v>32</v>
      </c>
      <c r="O6" s="27" t="s">
        <v>32</v>
      </c>
      <c r="P6" s="27" t="s">
        <v>4</v>
      </c>
      <c r="Q6" s="27" t="s">
        <v>4</v>
      </c>
      <c r="R6" s="27" t="s">
        <v>32</v>
      </c>
      <c r="S6" s="28" t="s">
        <v>4</v>
      </c>
      <c r="T6" s="27" t="s">
        <v>32</v>
      </c>
      <c r="U6" s="27" t="s">
        <v>32</v>
      </c>
      <c r="V6" s="27" t="s">
        <v>9</v>
      </c>
      <c r="W6" s="27" t="s">
        <v>32</v>
      </c>
      <c r="X6" s="27" t="s">
        <v>23</v>
      </c>
      <c r="Y6" s="27" t="s">
        <v>32</v>
      </c>
    </row>
    <row r="7" spans="1:25" ht="30" customHeight="1">
      <c r="A7" s="12" t="s">
        <v>21</v>
      </c>
      <c r="B7" s="13">
        <f>COUNTIF($F7:$Y7,"PRESENT")</f>
        <v>17</v>
      </c>
      <c r="C7" s="13">
        <f>COUNTA($F7:$Y7)-B7-D7-E7</f>
        <v>3</v>
      </c>
      <c r="D7" s="14">
        <f>COUNTIF($F7:$Y7,"Absent Excusé")</f>
        <v>0</v>
      </c>
      <c r="E7" s="14">
        <f>COUNTIF($F7:$Y7,"Absent non excusé")</f>
        <v>0</v>
      </c>
      <c r="F7" s="28" t="s">
        <v>8</v>
      </c>
      <c r="G7" s="27" t="s">
        <v>32</v>
      </c>
      <c r="H7" s="27" t="s">
        <v>32</v>
      </c>
      <c r="I7" s="27" t="s">
        <v>32</v>
      </c>
      <c r="J7" s="27" t="s">
        <v>32</v>
      </c>
      <c r="K7" s="27" t="s">
        <v>32</v>
      </c>
      <c r="L7" s="27" t="s">
        <v>32</v>
      </c>
      <c r="M7" s="27" t="s">
        <v>32</v>
      </c>
      <c r="N7" s="27" t="s">
        <v>32</v>
      </c>
      <c r="O7" s="27" t="s">
        <v>32</v>
      </c>
      <c r="P7" s="27" t="s">
        <v>32</v>
      </c>
      <c r="Q7" s="27" t="s">
        <v>32</v>
      </c>
      <c r="R7" s="27" t="s">
        <v>31</v>
      </c>
      <c r="S7" s="27" t="s">
        <v>32</v>
      </c>
      <c r="T7" s="27" t="s">
        <v>32</v>
      </c>
      <c r="U7" s="27" t="s">
        <v>32</v>
      </c>
      <c r="V7" s="27" t="s">
        <v>12</v>
      </c>
      <c r="W7" s="27" t="s">
        <v>32</v>
      </c>
      <c r="X7" s="27" t="s">
        <v>32</v>
      </c>
      <c r="Y7" s="27" t="s">
        <v>32</v>
      </c>
    </row>
    <row r="8" spans="1:25" ht="30" customHeight="1">
      <c r="A8" s="15" t="s">
        <v>11</v>
      </c>
      <c r="B8" s="13">
        <f>COUNTIF($F8:$Y8,"PRESENT")</f>
        <v>16</v>
      </c>
      <c r="C8" s="13">
        <f>COUNTA($F8:$Y8)-B8-D8-E8</f>
        <v>4</v>
      </c>
      <c r="D8" s="14">
        <f>COUNTIF($F8:$Y8,"Absent Excusé")</f>
        <v>0</v>
      </c>
      <c r="E8" s="14">
        <f>COUNTIF($F8:$Y8,"Absent non excusé")</f>
        <v>0</v>
      </c>
      <c r="F8" s="27" t="s">
        <v>32</v>
      </c>
      <c r="G8" s="27" t="s">
        <v>32</v>
      </c>
      <c r="H8" s="27" t="s">
        <v>32</v>
      </c>
      <c r="I8" s="27" t="s">
        <v>32</v>
      </c>
      <c r="J8" s="27" t="s">
        <v>32</v>
      </c>
      <c r="K8" s="27" t="s">
        <v>32</v>
      </c>
      <c r="L8" s="27" t="s">
        <v>32</v>
      </c>
      <c r="M8" s="27" t="s">
        <v>32</v>
      </c>
      <c r="N8" s="27" t="s">
        <v>32</v>
      </c>
      <c r="O8" s="27" t="s">
        <v>32</v>
      </c>
      <c r="P8" s="30" t="s">
        <v>19</v>
      </c>
      <c r="Q8" s="30" t="s">
        <v>20</v>
      </c>
      <c r="R8" s="27" t="s">
        <v>32</v>
      </c>
      <c r="S8" s="27" t="s">
        <v>32</v>
      </c>
      <c r="T8" s="27" t="s">
        <v>32</v>
      </c>
      <c r="U8" s="27" t="s">
        <v>32</v>
      </c>
      <c r="V8" s="27" t="s">
        <v>32</v>
      </c>
      <c r="W8" s="27" t="s">
        <v>16</v>
      </c>
      <c r="X8" s="27" t="s">
        <v>32</v>
      </c>
      <c r="Y8" s="29" t="s">
        <v>20</v>
      </c>
    </row>
    <row r="9" spans="1:25" ht="30" customHeight="1">
      <c r="A9" s="12" t="s">
        <v>22</v>
      </c>
      <c r="B9" s="13">
        <f>COUNTIF($F9:$Y9,"PRESENT")</f>
        <v>18</v>
      </c>
      <c r="C9" s="13">
        <f>COUNTA($F9:$Y9)-B9-D9-E9</f>
        <v>2</v>
      </c>
      <c r="D9" s="14">
        <f>COUNTIF($F9:$Y9,"Absent Excusé")</f>
        <v>0</v>
      </c>
      <c r="E9" s="14">
        <f>COUNTIF($F9:$Y9,"Absent non excusé")</f>
        <v>0</v>
      </c>
      <c r="F9" s="27" t="s">
        <v>32</v>
      </c>
      <c r="G9" s="27" t="s">
        <v>32</v>
      </c>
      <c r="H9" s="27" t="s">
        <v>32</v>
      </c>
      <c r="I9" s="27" t="s">
        <v>32</v>
      </c>
      <c r="J9" s="27" t="s">
        <v>32</v>
      </c>
      <c r="K9" s="27" t="s">
        <v>32</v>
      </c>
      <c r="L9" s="27" t="s">
        <v>32</v>
      </c>
      <c r="M9" s="27" t="s">
        <v>32</v>
      </c>
      <c r="N9" s="27" t="s">
        <v>32</v>
      </c>
      <c r="O9" s="27" t="s">
        <v>32</v>
      </c>
      <c r="P9" s="27" t="s">
        <v>32</v>
      </c>
      <c r="Q9" s="27" t="s">
        <v>17</v>
      </c>
      <c r="R9" s="27" t="s">
        <v>32</v>
      </c>
      <c r="S9" s="27" t="s">
        <v>32</v>
      </c>
      <c r="T9" s="27" t="s">
        <v>15</v>
      </c>
      <c r="U9" s="27" t="s">
        <v>32</v>
      </c>
      <c r="V9" s="27" t="s">
        <v>32</v>
      </c>
      <c r="W9" s="27" t="s">
        <v>32</v>
      </c>
      <c r="X9" s="27" t="s">
        <v>32</v>
      </c>
      <c r="Y9" s="27" t="s">
        <v>32</v>
      </c>
    </row>
    <row r="10" spans="1:25" ht="30" customHeight="1">
      <c r="A10" s="15" t="s">
        <v>19</v>
      </c>
      <c r="B10" s="13">
        <f>COUNTIF($F10:$Y10,"PRESENT")</f>
        <v>16</v>
      </c>
      <c r="C10" s="13">
        <f>COUNTA($F10:$Y10)-B10-D10-E10</f>
        <v>4</v>
      </c>
      <c r="D10" s="14">
        <f>COUNTIF($F10:$Y10,"Absent Excusé")</f>
        <v>0</v>
      </c>
      <c r="E10" s="14">
        <f>COUNTIF($F10:$Y10,"Absent non excusé")</f>
        <v>0</v>
      </c>
      <c r="F10" s="27" t="s">
        <v>32</v>
      </c>
      <c r="G10" s="27" t="s">
        <v>32</v>
      </c>
      <c r="H10" s="27" t="s">
        <v>32</v>
      </c>
      <c r="I10" s="27" t="s">
        <v>32</v>
      </c>
      <c r="J10" s="27" t="s">
        <v>32</v>
      </c>
      <c r="K10" s="27" t="s">
        <v>32</v>
      </c>
      <c r="L10" s="27" t="s">
        <v>5</v>
      </c>
      <c r="M10" s="27" t="s">
        <v>25</v>
      </c>
      <c r="N10" s="27" t="s">
        <v>32</v>
      </c>
      <c r="O10" s="27" t="s">
        <v>32</v>
      </c>
      <c r="P10" s="27" t="s">
        <v>32</v>
      </c>
      <c r="Q10" s="27" t="s">
        <v>32</v>
      </c>
      <c r="R10" s="27" t="s">
        <v>32</v>
      </c>
      <c r="S10" s="27" t="s">
        <v>21</v>
      </c>
      <c r="T10" s="27" t="s">
        <v>32</v>
      </c>
      <c r="U10" s="27" t="s">
        <v>32</v>
      </c>
      <c r="V10" s="27" t="s">
        <v>32</v>
      </c>
      <c r="W10" s="27" t="s">
        <v>32</v>
      </c>
      <c r="X10" s="27" t="s">
        <v>5</v>
      </c>
      <c r="Y10" s="27" t="s">
        <v>32</v>
      </c>
    </row>
    <row r="11" spans="1:25" ht="30" customHeight="1">
      <c r="A11" s="12" t="s">
        <v>17</v>
      </c>
      <c r="B11" s="13">
        <f>COUNTIF($F11:$Y11,"PRESENT")</f>
        <v>20</v>
      </c>
      <c r="C11" s="13">
        <f>COUNTA($F11:$Y11)-B11-D11-E11</f>
        <v>0</v>
      </c>
      <c r="D11" s="14">
        <f>COUNTIF($F11:$Y11,"Absent Excusé")</f>
        <v>0</v>
      </c>
      <c r="E11" s="14">
        <f>COUNTIF($F11:$Y11,"Absent non excusé")</f>
        <v>0</v>
      </c>
      <c r="F11" s="27" t="s">
        <v>32</v>
      </c>
      <c r="G11" s="27" t="s">
        <v>32</v>
      </c>
      <c r="H11" s="27" t="s">
        <v>32</v>
      </c>
      <c r="I11" s="27" t="s">
        <v>32</v>
      </c>
      <c r="J11" s="27" t="s">
        <v>32</v>
      </c>
      <c r="K11" s="27" t="s">
        <v>32</v>
      </c>
      <c r="L11" s="27" t="s">
        <v>32</v>
      </c>
      <c r="M11" s="27" t="s">
        <v>32</v>
      </c>
      <c r="N11" s="27" t="s">
        <v>32</v>
      </c>
      <c r="O11" s="27" t="s">
        <v>32</v>
      </c>
      <c r="P11" s="27" t="s">
        <v>32</v>
      </c>
      <c r="Q11" s="27" t="s">
        <v>32</v>
      </c>
      <c r="R11" s="27" t="s">
        <v>32</v>
      </c>
      <c r="S11" s="27" t="s">
        <v>32</v>
      </c>
      <c r="T11" s="27" t="s">
        <v>32</v>
      </c>
      <c r="U11" s="27" t="s">
        <v>32</v>
      </c>
      <c r="V11" s="27" t="s">
        <v>32</v>
      </c>
      <c r="W11" s="27" t="s">
        <v>32</v>
      </c>
      <c r="X11" s="27" t="s">
        <v>32</v>
      </c>
      <c r="Y11" s="27" t="s">
        <v>32</v>
      </c>
    </row>
    <row r="12" spans="1:25" ht="30" customHeight="1">
      <c r="A12" s="15" t="s">
        <v>30</v>
      </c>
      <c r="B12" s="13">
        <f>COUNTIF($F12:$Y12,"PRESENT")</f>
        <v>4</v>
      </c>
      <c r="C12" s="13">
        <f>COUNTA($F12:$Y12)-B12-D12-E12</f>
        <v>7</v>
      </c>
      <c r="D12" s="14">
        <f>COUNTIF($F12:$Y12,"Absent Excusé")</f>
        <v>4</v>
      </c>
      <c r="E12" s="14">
        <f>COUNTIF($F12:$Y12,"Absent non excusé")</f>
        <v>5</v>
      </c>
      <c r="F12" s="28" t="s">
        <v>17</v>
      </c>
      <c r="G12" s="27" t="s">
        <v>32</v>
      </c>
      <c r="H12" s="27" t="s">
        <v>32</v>
      </c>
      <c r="I12" s="27" t="s">
        <v>6</v>
      </c>
      <c r="J12" s="27" t="s">
        <v>3</v>
      </c>
      <c r="K12" s="27" t="s">
        <v>3</v>
      </c>
      <c r="L12" s="27" t="s">
        <v>32</v>
      </c>
      <c r="M12" s="27" t="s">
        <v>17</v>
      </c>
      <c r="N12" s="27" t="s">
        <v>4</v>
      </c>
      <c r="O12" s="27" t="s">
        <v>12</v>
      </c>
      <c r="P12" s="27" t="s">
        <v>4</v>
      </c>
      <c r="Q12" s="27" t="s">
        <v>4</v>
      </c>
      <c r="R12" s="27" t="s">
        <v>4</v>
      </c>
      <c r="S12" s="27" t="s">
        <v>4</v>
      </c>
      <c r="T12" s="27" t="s">
        <v>8</v>
      </c>
      <c r="U12" s="27" t="s">
        <v>9</v>
      </c>
      <c r="V12" s="27" t="s">
        <v>32</v>
      </c>
      <c r="W12" s="27" t="s">
        <v>3</v>
      </c>
      <c r="X12" s="27" t="s">
        <v>3</v>
      </c>
      <c r="Y12" s="27" t="s">
        <v>6</v>
      </c>
    </row>
    <row r="13" spans="1:25" ht="30" customHeight="1">
      <c r="A13" s="12" t="s">
        <v>6</v>
      </c>
      <c r="B13" s="13">
        <f>COUNTIF($F13:$Y13,"PRESENT")</f>
        <v>15</v>
      </c>
      <c r="C13" s="13">
        <f>COUNTA($F13:$Y13)-B13-D13-E13</f>
        <v>5</v>
      </c>
      <c r="D13" s="14">
        <f>COUNTIF($F13:$Y13,"Absent Excusé")</f>
        <v>0</v>
      </c>
      <c r="E13" s="14">
        <f>COUNTIF($F13:$Y13,"Absent non excusé")</f>
        <v>0</v>
      </c>
      <c r="F13" s="27" t="s">
        <v>32</v>
      </c>
      <c r="G13" s="27" t="s">
        <v>32</v>
      </c>
      <c r="H13" s="27" t="s">
        <v>12</v>
      </c>
      <c r="I13" s="27" t="s">
        <v>32</v>
      </c>
      <c r="J13" s="27" t="s">
        <v>32</v>
      </c>
      <c r="K13" s="28" t="s">
        <v>5</v>
      </c>
      <c r="L13" s="27" t="s">
        <v>32</v>
      </c>
      <c r="M13" s="27" t="s">
        <v>32</v>
      </c>
      <c r="N13" s="27" t="s">
        <v>32</v>
      </c>
      <c r="O13" s="27" t="s">
        <v>32</v>
      </c>
      <c r="P13" s="28" t="s">
        <v>12</v>
      </c>
      <c r="Q13" s="27" t="s">
        <v>5</v>
      </c>
      <c r="R13" s="27" t="s">
        <v>32</v>
      </c>
      <c r="S13" s="27" t="s">
        <v>32</v>
      </c>
      <c r="T13" s="27" t="s">
        <v>32</v>
      </c>
      <c r="U13" s="27" t="s">
        <v>32</v>
      </c>
      <c r="V13" s="27" t="s">
        <v>32</v>
      </c>
      <c r="W13" s="27" t="s">
        <v>5</v>
      </c>
      <c r="X13" s="27" t="s">
        <v>32</v>
      </c>
      <c r="Y13" s="27" t="s">
        <v>32</v>
      </c>
    </row>
    <row r="14" spans="1:25" ht="30" customHeight="1">
      <c r="A14" s="15" t="s">
        <v>31</v>
      </c>
      <c r="B14" s="13">
        <f>COUNTIF($F14:$Y14,"PRESENT")</f>
        <v>18</v>
      </c>
      <c r="C14" s="13">
        <f>COUNTA($F14:$Y14)-B14-D14-E14</f>
        <v>2</v>
      </c>
      <c r="D14" s="14">
        <f>COUNTIF($F14:$Y14,"Absent Excusé")</f>
        <v>0</v>
      </c>
      <c r="E14" s="14">
        <f>COUNTIF($F14:$Y14,"Absent non excusé")</f>
        <v>0</v>
      </c>
      <c r="F14" s="28" t="s">
        <v>5</v>
      </c>
      <c r="G14" s="27" t="s">
        <v>32</v>
      </c>
      <c r="H14" s="27" t="s">
        <v>32</v>
      </c>
      <c r="I14" s="27" t="s">
        <v>32</v>
      </c>
      <c r="J14" s="27" t="s">
        <v>32</v>
      </c>
      <c r="K14" s="27" t="s">
        <v>32</v>
      </c>
      <c r="L14" s="27" t="s">
        <v>32</v>
      </c>
      <c r="M14" s="27" t="s">
        <v>32</v>
      </c>
      <c r="N14" s="27" t="s">
        <v>32</v>
      </c>
      <c r="O14" s="27" t="s">
        <v>32</v>
      </c>
      <c r="P14" s="27" t="s">
        <v>32</v>
      </c>
      <c r="Q14" s="27" t="s">
        <v>32</v>
      </c>
      <c r="R14" s="27" t="s">
        <v>32</v>
      </c>
      <c r="S14" s="27" t="s">
        <v>32</v>
      </c>
      <c r="T14" s="27" t="s">
        <v>32</v>
      </c>
      <c r="U14" s="27" t="s">
        <v>32</v>
      </c>
      <c r="V14" s="27" t="s">
        <v>5</v>
      </c>
      <c r="W14" s="27" t="s">
        <v>32</v>
      </c>
      <c r="X14" s="27" t="s">
        <v>32</v>
      </c>
      <c r="Y14" s="27" t="s">
        <v>32</v>
      </c>
    </row>
    <row r="15" spans="1:25" ht="30" customHeight="1">
      <c r="A15" s="12" t="s">
        <v>25</v>
      </c>
      <c r="B15" s="13">
        <f>COUNTIF($F15:$Y15,"PRESENT")</f>
        <v>12</v>
      </c>
      <c r="C15" s="13">
        <f>COUNTA($F15:$Y15)-B15-D15-E15</f>
        <v>1</v>
      </c>
      <c r="D15" s="14">
        <f>COUNTIF($F15:$Y15,"Absent Excusé")</f>
        <v>3</v>
      </c>
      <c r="E15" s="14">
        <f>COUNTIF($F15:$Y15,"Absent non excusé")</f>
        <v>4</v>
      </c>
      <c r="F15" s="27" t="s">
        <v>32</v>
      </c>
      <c r="G15" s="30" t="s">
        <v>19</v>
      </c>
      <c r="H15" s="27" t="s">
        <v>32</v>
      </c>
      <c r="I15" s="27" t="s">
        <v>32</v>
      </c>
      <c r="J15" s="27" t="s">
        <v>32</v>
      </c>
      <c r="K15" s="27" t="s">
        <v>32</v>
      </c>
      <c r="L15" s="27" t="s">
        <v>32</v>
      </c>
      <c r="M15" s="27" t="s">
        <v>32</v>
      </c>
      <c r="N15" s="27" t="s">
        <v>32</v>
      </c>
      <c r="O15" s="27" t="s">
        <v>32</v>
      </c>
      <c r="P15" s="27" t="s">
        <v>4</v>
      </c>
      <c r="Q15" s="27" t="s">
        <v>4</v>
      </c>
      <c r="R15" s="27" t="s">
        <v>4</v>
      </c>
      <c r="S15" s="27" t="s">
        <v>4</v>
      </c>
      <c r="T15" s="27" t="s">
        <v>3</v>
      </c>
      <c r="U15" s="27" t="s">
        <v>32</v>
      </c>
      <c r="V15" s="27" t="s">
        <v>32</v>
      </c>
      <c r="W15" s="27" t="s">
        <v>32</v>
      </c>
      <c r="X15" s="27" t="s">
        <v>3</v>
      </c>
      <c r="Y15" s="27" t="s">
        <v>3</v>
      </c>
    </row>
    <row r="16" spans="1:25" ht="30" customHeight="1">
      <c r="A16" s="15" t="s">
        <v>23</v>
      </c>
      <c r="B16" s="13">
        <f>COUNTIF($F16:$Y16,"PRESENT")</f>
        <v>14</v>
      </c>
      <c r="C16" s="13">
        <f>COUNTA($F16:$Y16)-B16-D16-E16</f>
        <v>5</v>
      </c>
      <c r="D16" s="14">
        <f>COUNTIF($F16:$Y16,"Absent Excusé")</f>
        <v>1</v>
      </c>
      <c r="E16" s="14">
        <f>COUNTIF($F16:$Y16,"Absent non excusé")</f>
        <v>0</v>
      </c>
      <c r="F16" s="28" t="s">
        <v>6</v>
      </c>
      <c r="G16" s="27" t="s">
        <v>32</v>
      </c>
      <c r="H16" s="27" t="s">
        <v>32</v>
      </c>
      <c r="I16" s="27" t="s">
        <v>32</v>
      </c>
      <c r="J16" s="27" t="s">
        <v>32</v>
      </c>
      <c r="K16" s="27" t="s">
        <v>32</v>
      </c>
      <c r="L16" s="27" t="s">
        <v>32</v>
      </c>
      <c r="M16" s="27" t="s">
        <v>32</v>
      </c>
      <c r="N16" s="27" t="s">
        <v>32</v>
      </c>
      <c r="O16" s="27" t="s">
        <v>25</v>
      </c>
      <c r="P16" s="27" t="s">
        <v>32</v>
      </c>
      <c r="Q16" s="27" t="s">
        <v>32</v>
      </c>
      <c r="R16" s="27" t="s">
        <v>32</v>
      </c>
      <c r="S16" s="27" t="s">
        <v>32</v>
      </c>
      <c r="T16" s="27" t="s">
        <v>32</v>
      </c>
      <c r="U16" s="27" t="s">
        <v>16</v>
      </c>
      <c r="V16" s="27" t="s">
        <v>3</v>
      </c>
      <c r="W16" s="27" t="s">
        <v>25</v>
      </c>
      <c r="X16" s="27" t="s">
        <v>32</v>
      </c>
      <c r="Y16" s="27" t="s">
        <v>16</v>
      </c>
    </row>
    <row r="17" spans="1:32" ht="30" customHeight="1">
      <c r="A17" s="12" t="s">
        <v>26</v>
      </c>
      <c r="B17" s="13">
        <f>COUNTIF($F17:$Y17,"PRESENT")</f>
        <v>6</v>
      </c>
      <c r="C17" s="13">
        <f>COUNTA($F17:$Y17)-B17-D17-E17</f>
        <v>14</v>
      </c>
      <c r="D17" s="14">
        <f>COUNTIF($F17:$Y17,"Absent Excusé")</f>
        <v>0</v>
      </c>
      <c r="E17" s="14">
        <f>COUNTIF($F17:$Y17,"Absent non excusé")</f>
        <v>0</v>
      </c>
      <c r="F17" s="27" t="s">
        <v>32</v>
      </c>
      <c r="G17" s="27" t="s">
        <v>32</v>
      </c>
      <c r="H17" s="27" t="s">
        <v>21</v>
      </c>
      <c r="I17" s="27" t="s">
        <v>28</v>
      </c>
      <c r="J17" s="27" t="s">
        <v>11</v>
      </c>
      <c r="K17" s="30" t="s">
        <v>20</v>
      </c>
      <c r="L17" s="27" t="s">
        <v>25</v>
      </c>
      <c r="M17" s="27" t="s">
        <v>32</v>
      </c>
      <c r="N17" s="27" t="s">
        <v>32</v>
      </c>
      <c r="O17" s="27" t="s">
        <v>32</v>
      </c>
      <c r="P17" s="27" t="s">
        <v>22</v>
      </c>
      <c r="Q17" s="27" t="s">
        <v>9</v>
      </c>
      <c r="R17" s="30" t="s">
        <v>19</v>
      </c>
      <c r="S17" s="30" t="s">
        <v>20</v>
      </c>
      <c r="T17" s="27" t="s">
        <v>9</v>
      </c>
      <c r="U17" s="27" t="s">
        <v>22</v>
      </c>
      <c r="V17" s="27" t="s">
        <v>32</v>
      </c>
      <c r="W17" s="27" t="s">
        <v>9</v>
      </c>
      <c r="X17" s="27" t="s">
        <v>22</v>
      </c>
      <c r="Y17" s="27" t="s">
        <v>7</v>
      </c>
    </row>
    <row r="18" spans="1:32" s="8" customFormat="1" ht="30" customHeight="1">
      <c r="A18" s="15" t="s">
        <v>18</v>
      </c>
      <c r="B18" s="16">
        <f>COUNTIF($F18:$Y18,"PRESENT")</f>
        <v>19</v>
      </c>
      <c r="C18" s="13">
        <f>COUNTA($F18:$Y18)-B18-D18-E18</f>
        <v>1</v>
      </c>
      <c r="D18" s="17">
        <f>COUNTIF($F18:$Y18,"Absent Excusé")</f>
        <v>0</v>
      </c>
      <c r="E18" s="17">
        <f>COUNTIF($F18:$Y18,"Absent non excusé")</f>
        <v>0</v>
      </c>
      <c r="F18" s="31" t="s">
        <v>32</v>
      </c>
      <c r="G18" s="31" t="s">
        <v>32</v>
      </c>
      <c r="H18" s="31" t="s">
        <v>32</v>
      </c>
      <c r="I18" s="31" t="s">
        <v>32</v>
      </c>
      <c r="J18" s="31" t="s">
        <v>32</v>
      </c>
      <c r="K18" s="31" t="s">
        <v>32</v>
      </c>
      <c r="L18" s="31" t="s">
        <v>32</v>
      </c>
      <c r="M18" s="31" t="s">
        <v>32</v>
      </c>
      <c r="N18" s="31" t="s">
        <v>32</v>
      </c>
      <c r="O18" s="31" t="s">
        <v>32</v>
      </c>
      <c r="P18" s="31" t="s">
        <v>8</v>
      </c>
      <c r="Q18" s="31" t="s">
        <v>32</v>
      </c>
      <c r="R18" s="31" t="s">
        <v>32</v>
      </c>
      <c r="S18" s="31" t="s">
        <v>32</v>
      </c>
      <c r="T18" s="31" t="s">
        <v>32</v>
      </c>
      <c r="U18" s="31" t="s">
        <v>32</v>
      </c>
      <c r="V18" s="31" t="s">
        <v>32</v>
      </c>
      <c r="W18" s="31" t="s">
        <v>32</v>
      </c>
      <c r="X18" s="31" t="s">
        <v>32</v>
      </c>
      <c r="Y18" s="31" t="s">
        <v>32</v>
      </c>
      <c r="Z18" s="9"/>
      <c r="AA18" s="9"/>
      <c r="AB18" s="9"/>
      <c r="AC18" s="9"/>
      <c r="AD18" s="9"/>
      <c r="AE18" s="9"/>
      <c r="AF18" s="9"/>
    </row>
    <row r="19" spans="1:32" ht="30" customHeight="1">
      <c r="A19" s="12" t="s">
        <v>14</v>
      </c>
      <c r="B19" s="13">
        <f>COUNTIF($F19:$Y19,"PRESENT")</f>
        <v>18</v>
      </c>
      <c r="C19" s="13">
        <f>COUNTA($F19:$Y19)-B19-D19-E19</f>
        <v>2</v>
      </c>
      <c r="D19" s="14">
        <f>COUNTIF($F19:$Y19,"Absent Excusé")</f>
        <v>0</v>
      </c>
      <c r="E19" s="14">
        <f>COUNTIF($F19:$Y19,"Absent non excusé")</f>
        <v>0</v>
      </c>
      <c r="F19" s="28" t="s">
        <v>18</v>
      </c>
      <c r="G19" s="27" t="s">
        <v>32</v>
      </c>
      <c r="H19" s="27" t="s">
        <v>32</v>
      </c>
      <c r="I19" s="27" t="s">
        <v>32</v>
      </c>
      <c r="J19" s="27" t="s">
        <v>32</v>
      </c>
      <c r="K19" s="27" t="s">
        <v>32</v>
      </c>
      <c r="L19" s="27" t="s">
        <v>32</v>
      </c>
      <c r="M19" s="27" t="s">
        <v>32</v>
      </c>
      <c r="N19" s="27" t="s">
        <v>32</v>
      </c>
      <c r="O19" s="27" t="s">
        <v>32</v>
      </c>
      <c r="P19" s="27" t="s">
        <v>32</v>
      </c>
      <c r="Q19" s="27" t="s">
        <v>32</v>
      </c>
      <c r="R19" s="27" t="s">
        <v>32</v>
      </c>
      <c r="S19" s="27" t="s">
        <v>18</v>
      </c>
      <c r="T19" s="27" t="s">
        <v>32</v>
      </c>
      <c r="U19" s="27" t="s">
        <v>32</v>
      </c>
      <c r="V19" s="27" t="s">
        <v>32</v>
      </c>
      <c r="W19" s="27" t="s">
        <v>32</v>
      </c>
      <c r="X19" s="27" t="s">
        <v>32</v>
      </c>
      <c r="Y19" s="27" t="s">
        <v>32</v>
      </c>
    </row>
    <row r="20" spans="1:32" ht="30" customHeight="1">
      <c r="A20" s="15" t="s">
        <v>24</v>
      </c>
      <c r="B20" s="13">
        <f>COUNTIF($F20:$Y20,"PRESENT")</f>
        <v>10</v>
      </c>
      <c r="C20" s="13">
        <f>COUNTA($F20:$Y20)-B20-D20-E20</f>
        <v>9</v>
      </c>
      <c r="D20" s="14">
        <f>COUNTIF($F20:$Y20,"Absent Excusé")</f>
        <v>1</v>
      </c>
      <c r="E20" s="14">
        <f>COUNTIF($F20:$Y20,"Absent non excusé")</f>
        <v>0</v>
      </c>
      <c r="F20" s="28" t="s">
        <v>13</v>
      </c>
      <c r="G20" s="28" t="s">
        <v>6</v>
      </c>
      <c r="H20" s="27" t="s">
        <v>32</v>
      </c>
      <c r="I20" s="27" t="s">
        <v>3</v>
      </c>
      <c r="J20" s="27" t="s">
        <v>32</v>
      </c>
      <c r="K20" s="27" t="s">
        <v>25</v>
      </c>
      <c r="L20" s="27" t="s">
        <v>6</v>
      </c>
      <c r="M20" s="27" t="s">
        <v>32</v>
      </c>
      <c r="N20" s="27" t="s">
        <v>32</v>
      </c>
      <c r="O20" s="27" t="s">
        <v>32</v>
      </c>
      <c r="P20" s="27" t="s">
        <v>5</v>
      </c>
      <c r="Q20" s="28" t="s">
        <v>12</v>
      </c>
      <c r="R20" s="27" t="s">
        <v>32</v>
      </c>
      <c r="S20" s="27" t="s">
        <v>6</v>
      </c>
      <c r="T20" s="27" t="s">
        <v>6</v>
      </c>
      <c r="U20" s="27" t="s">
        <v>32</v>
      </c>
      <c r="V20" s="27" t="s">
        <v>6</v>
      </c>
      <c r="W20" s="27" t="s">
        <v>32</v>
      </c>
      <c r="X20" s="27" t="s">
        <v>32</v>
      </c>
      <c r="Y20" s="27" t="s">
        <v>32</v>
      </c>
    </row>
    <row r="21" spans="1:32" ht="30" customHeight="1">
      <c r="A21" s="12" t="s">
        <v>5</v>
      </c>
      <c r="B21" s="13">
        <f>COUNTIF($F21:$Y21,"PRESENT")</f>
        <v>18</v>
      </c>
      <c r="C21" s="13">
        <f>COUNTA($F21:$Y21)-B21-D21-E21</f>
        <v>2</v>
      </c>
      <c r="D21" s="14">
        <f>COUNTIF($F21:$Y21,"Absent Excusé")</f>
        <v>0</v>
      </c>
      <c r="E21" s="14">
        <f>COUNTIF($F21:$Y21,"Absent non excusé")</f>
        <v>0</v>
      </c>
      <c r="F21" s="27" t="s">
        <v>32</v>
      </c>
      <c r="G21" s="27" t="s">
        <v>32</v>
      </c>
      <c r="H21" s="27" t="s">
        <v>32</v>
      </c>
      <c r="I21" s="27" t="s">
        <v>31</v>
      </c>
      <c r="J21" s="27" t="s">
        <v>32</v>
      </c>
      <c r="K21" s="27" t="s">
        <v>32</v>
      </c>
      <c r="L21" s="27" t="s">
        <v>32</v>
      </c>
      <c r="M21" s="27" t="s">
        <v>32</v>
      </c>
      <c r="N21" s="27" t="s">
        <v>32</v>
      </c>
      <c r="O21" s="27" t="s">
        <v>6</v>
      </c>
      <c r="P21" s="27" t="s">
        <v>32</v>
      </c>
      <c r="Q21" s="27" t="s">
        <v>32</v>
      </c>
      <c r="R21" s="27" t="s">
        <v>32</v>
      </c>
      <c r="S21" s="27" t="s">
        <v>32</v>
      </c>
      <c r="T21" s="27" t="s">
        <v>32</v>
      </c>
      <c r="U21" s="27" t="s">
        <v>32</v>
      </c>
      <c r="V21" s="27" t="s">
        <v>32</v>
      </c>
      <c r="W21" s="27" t="s">
        <v>32</v>
      </c>
      <c r="X21" s="27" t="s">
        <v>32</v>
      </c>
      <c r="Y21" s="27" t="s">
        <v>32</v>
      </c>
    </row>
    <row r="22" spans="1:32" ht="30" customHeight="1">
      <c r="A22" s="15" t="s">
        <v>13</v>
      </c>
      <c r="B22" s="13">
        <f>COUNTIF($F22:$Y22,"PRESENT")</f>
        <v>17</v>
      </c>
      <c r="C22" s="13">
        <f>COUNTA($F22:$Y22)-B22-D22-E22</f>
        <v>3</v>
      </c>
      <c r="D22" s="14">
        <f>COUNTIF($F22:$Y22,"Absent Excusé")</f>
        <v>0</v>
      </c>
      <c r="E22" s="14">
        <f>COUNTIF($F22:$Y22,"Absent non excusé")</f>
        <v>0</v>
      </c>
      <c r="F22" s="27" t="s">
        <v>32</v>
      </c>
      <c r="G22" s="27" t="s">
        <v>32</v>
      </c>
      <c r="H22" s="27" t="s">
        <v>32</v>
      </c>
      <c r="I22" s="27" t="s">
        <v>32</v>
      </c>
      <c r="J22" s="27" t="s">
        <v>32</v>
      </c>
      <c r="K22" s="27" t="s">
        <v>32</v>
      </c>
      <c r="L22" s="27" t="s">
        <v>32</v>
      </c>
      <c r="M22" s="27" t="s">
        <v>15</v>
      </c>
      <c r="N22" s="27" t="s">
        <v>32</v>
      </c>
      <c r="O22" s="27" t="s">
        <v>32</v>
      </c>
      <c r="P22" s="28" t="s">
        <v>32</v>
      </c>
      <c r="Q22" s="27" t="s">
        <v>32</v>
      </c>
      <c r="R22" s="27" t="s">
        <v>32</v>
      </c>
      <c r="S22" s="27" t="s">
        <v>32</v>
      </c>
      <c r="T22" s="30" t="s">
        <v>20</v>
      </c>
      <c r="U22" s="27" t="s">
        <v>32</v>
      </c>
      <c r="V22" s="27" t="s">
        <v>32</v>
      </c>
      <c r="W22" s="27" t="s">
        <v>32</v>
      </c>
      <c r="X22" s="27" t="s">
        <v>32</v>
      </c>
      <c r="Y22" s="27" t="s">
        <v>5</v>
      </c>
    </row>
    <row r="23" spans="1:32" ht="30" customHeight="1">
      <c r="A23" s="12" t="s">
        <v>28</v>
      </c>
      <c r="B23" s="13">
        <f>COUNTIF($F23:$Y23,"PRESENT")</f>
        <v>4</v>
      </c>
      <c r="C23" s="13">
        <f>COUNTA($F23:$Y23)-B23-D23-E23</f>
        <v>6</v>
      </c>
      <c r="D23" s="14">
        <f>COUNTIF($F23:$Y23,"Absent Excusé")</f>
        <v>5</v>
      </c>
      <c r="E23" s="14">
        <f>COUNTIF($F23:$Y23,"Absent non excusé")</f>
        <v>5</v>
      </c>
      <c r="F23" s="27" t="s">
        <v>32</v>
      </c>
      <c r="G23" s="27" t="s">
        <v>5</v>
      </c>
      <c r="H23" s="27" t="s">
        <v>32</v>
      </c>
      <c r="I23" s="27" t="s">
        <v>32</v>
      </c>
      <c r="J23" s="30" t="s">
        <v>19</v>
      </c>
      <c r="K23" s="27" t="s">
        <v>22</v>
      </c>
      <c r="L23" s="27" t="s">
        <v>14</v>
      </c>
      <c r="M23" s="27" t="s">
        <v>6</v>
      </c>
      <c r="N23" s="27" t="s">
        <v>4</v>
      </c>
      <c r="O23" s="27" t="s">
        <v>32</v>
      </c>
      <c r="P23" s="27" t="s">
        <v>4</v>
      </c>
      <c r="Q23" s="27" t="s">
        <v>4</v>
      </c>
      <c r="R23" s="27" t="s">
        <v>4</v>
      </c>
      <c r="S23" s="27" t="s">
        <v>12</v>
      </c>
      <c r="T23" s="27" t="s">
        <v>3</v>
      </c>
      <c r="U23" s="27" t="s">
        <v>4</v>
      </c>
      <c r="V23" s="27" t="s">
        <v>3</v>
      </c>
      <c r="W23" s="27" t="s">
        <v>3</v>
      </c>
      <c r="X23" s="27" t="s">
        <v>3</v>
      </c>
      <c r="Y23" s="27" t="s">
        <v>3</v>
      </c>
    </row>
    <row r="24" spans="1:32" ht="30" customHeight="1">
      <c r="A24" s="15" t="s">
        <v>7</v>
      </c>
      <c r="B24" s="13">
        <f>COUNTIF($F24:$Y24,"PRESENT")</f>
        <v>14</v>
      </c>
      <c r="C24" s="13">
        <f>COUNTA($F24:$Y24)-B24-D24-E24</f>
        <v>6</v>
      </c>
      <c r="D24" s="14">
        <f>COUNTIF($F24:$Y24,"Absent Excusé")</f>
        <v>0</v>
      </c>
      <c r="E24" s="14">
        <f>COUNTIF($F24:$Y24,"Absent non excusé")</f>
        <v>0</v>
      </c>
      <c r="F24" s="27" t="s">
        <v>32</v>
      </c>
      <c r="G24" s="27" t="s">
        <v>32</v>
      </c>
      <c r="H24" s="27" t="s">
        <v>32</v>
      </c>
      <c r="I24" s="27" t="s">
        <v>32</v>
      </c>
      <c r="J24" s="27" t="s">
        <v>32</v>
      </c>
      <c r="K24" s="27" t="s">
        <v>9</v>
      </c>
      <c r="L24" s="30" t="s">
        <v>18</v>
      </c>
      <c r="M24" s="27" t="s">
        <v>9</v>
      </c>
      <c r="N24" s="27" t="s">
        <v>32</v>
      </c>
      <c r="O24" s="27" t="s">
        <v>26</v>
      </c>
      <c r="P24" s="27" t="s">
        <v>32</v>
      </c>
      <c r="Q24" s="27" t="s">
        <v>32</v>
      </c>
      <c r="R24" s="27" t="s">
        <v>32</v>
      </c>
      <c r="S24" s="27" t="s">
        <v>9</v>
      </c>
      <c r="T24" s="27" t="s">
        <v>32</v>
      </c>
      <c r="U24" s="27" t="s">
        <v>32</v>
      </c>
      <c r="V24" s="27" t="s">
        <v>11</v>
      </c>
      <c r="W24" s="27" t="s">
        <v>32</v>
      </c>
      <c r="X24" s="27" t="s">
        <v>32</v>
      </c>
      <c r="Y24" s="27" t="s">
        <v>32</v>
      </c>
    </row>
    <row r="25" spans="1:32" ht="30" customHeight="1">
      <c r="A25" s="12" t="s">
        <v>8</v>
      </c>
      <c r="B25" s="13">
        <f>COUNTIF($F25:$Y25,"PRESENT")</f>
        <v>20</v>
      </c>
      <c r="C25" s="13">
        <f>COUNTA($F25:$Y25)-B25-D25-E25</f>
        <v>0</v>
      </c>
      <c r="D25" s="14">
        <f>COUNTIF($F25:$Y25,"Absent Excusé")</f>
        <v>0</v>
      </c>
      <c r="E25" s="14">
        <f>COUNTIF($F25:$Y25,"Absent non excusé")</f>
        <v>0</v>
      </c>
      <c r="F25" s="27" t="s">
        <v>32</v>
      </c>
      <c r="G25" s="27" t="s">
        <v>32</v>
      </c>
      <c r="H25" s="27" t="s">
        <v>32</v>
      </c>
      <c r="I25" s="27" t="s">
        <v>32</v>
      </c>
      <c r="J25" s="27" t="s">
        <v>32</v>
      </c>
      <c r="K25" s="27" t="s">
        <v>32</v>
      </c>
      <c r="L25" s="27" t="s">
        <v>32</v>
      </c>
      <c r="M25" s="27" t="s">
        <v>32</v>
      </c>
      <c r="N25" s="27" t="s">
        <v>32</v>
      </c>
      <c r="O25" s="27" t="s">
        <v>32</v>
      </c>
      <c r="P25" s="27" t="s">
        <v>32</v>
      </c>
      <c r="Q25" s="27" t="s">
        <v>32</v>
      </c>
      <c r="R25" s="27" t="s">
        <v>32</v>
      </c>
      <c r="S25" s="27" t="s">
        <v>32</v>
      </c>
      <c r="T25" s="27" t="s">
        <v>32</v>
      </c>
      <c r="U25" s="27" t="s">
        <v>32</v>
      </c>
      <c r="V25" s="27" t="s">
        <v>32</v>
      </c>
      <c r="W25" s="27" t="s">
        <v>32</v>
      </c>
      <c r="X25" s="27" t="s">
        <v>32</v>
      </c>
      <c r="Y25" s="27" t="s">
        <v>32</v>
      </c>
    </row>
    <row r="26" spans="1:32" ht="30" customHeight="1">
      <c r="A26" s="15" t="s">
        <v>29</v>
      </c>
      <c r="B26" s="13">
        <f>COUNTIF($F26:$Y26,"PRESENT")</f>
        <v>3</v>
      </c>
      <c r="C26" s="13">
        <f>COUNTA($F26:$Y26)-B26-D26-E26</f>
        <v>4</v>
      </c>
      <c r="D26" s="14">
        <f>COUNTIF($F26:$Y26,"Absent Excusé")</f>
        <v>6</v>
      </c>
      <c r="E26" s="14">
        <f>COUNTIF($F26:$Y26,"Absent non excusé")</f>
        <v>7</v>
      </c>
      <c r="F26" s="27" t="s">
        <v>32</v>
      </c>
      <c r="G26" s="27" t="s">
        <v>32</v>
      </c>
      <c r="H26" s="27" t="s">
        <v>5</v>
      </c>
      <c r="I26" s="27" t="s">
        <v>3</v>
      </c>
      <c r="J26" s="27" t="s">
        <v>3</v>
      </c>
      <c r="K26" s="27" t="s">
        <v>3</v>
      </c>
      <c r="L26" s="27" t="s">
        <v>4</v>
      </c>
      <c r="M26" s="27" t="s">
        <v>4</v>
      </c>
      <c r="N26" s="30" t="s">
        <v>19</v>
      </c>
      <c r="O26" s="27" t="s">
        <v>24</v>
      </c>
      <c r="P26" s="27" t="s">
        <v>4</v>
      </c>
      <c r="Q26" s="27" t="s">
        <v>4</v>
      </c>
      <c r="R26" s="27" t="s">
        <v>4</v>
      </c>
      <c r="S26" s="27" t="s">
        <v>4</v>
      </c>
      <c r="T26" s="27" t="s">
        <v>3</v>
      </c>
      <c r="U26" s="27" t="s">
        <v>4</v>
      </c>
      <c r="V26" s="27" t="s">
        <v>3</v>
      </c>
      <c r="W26" s="27" t="s">
        <v>3</v>
      </c>
      <c r="X26" s="27" t="s">
        <v>32</v>
      </c>
      <c r="Y26" s="27" t="s">
        <v>24</v>
      </c>
    </row>
    <row r="27" spans="1:32" ht="30" customHeight="1">
      <c r="A27" s="12" t="s">
        <v>20</v>
      </c>
      <c r="B27" s="13">
        <f>COUNTIF($F27:$Y27,"PRESENT")</f>
        <v>15</v>
      </c>
      <c r="C27" s="13">
        <f>COUNTA($F27:$Y27)-B27-D27-E27</f>
        <v>5</v>
      </c>
      <c r="D27" s="14">
        <f>COUNTIF($F27:$Y27,"Absent Excusé")</f>
        <v>0</v>
      </c>
      <c r="E27" s="14">
        <f>COUNTIF($F27:$Y27,"Absent non excusé")</f>
        <v>0</v>
      </c>
      <c r="F27" s="28" t="s">
        <v>7</v>
      </c>
      <c r="G27" s="27" t="s">
        <v>32</v>
      </c>
      <c r="H27" s="27" t="s">
        <v>16</v>
      </c>
      <c r="I27" s="27" t="s">
        <v>11</v>
      </c>
      <c r="J27" s="27" t="s">
        <v>32</v>
      </c>
      <c r="K27" s="27" t="s">
        <v>32</v>
      </c>
      <c r="L27" s="27" t="s">
        <v>11</v>
      </c>
      <c r="M27" s="27" t="s">
        <v>32</v>
      </c>
      <c r="N27" s="27" t="s">
        <v>32</v>
      </c>
      <c r="O27" s="27" t="s">
        <v>32</v>
      </c>
      <c r="P27" s="27" t="s">
        <v>32</v>
      </c>
      <c r="Q27" s="27" t="s">
        <v>32</v>
      </c>
      <c r="R27" s="27" t="s">
        <v>32</v>
      </c>
      <c r="S27" s="27" t="s">
        <v>32</v>
      </c>
      <c r="T27" s="27" t="s">
        <v>32</v>
      </c>
      <c r="U27" s="27" t="s">
        <v>32</v>
      </c>
      <c r="V27" s="27" t="s">
        <v>22</v>
      </c>
      <c r="W27" s="27" t="s">
        <v>32</v>
      </c>
      <c r="X27" s="27" t="s">
        <v>32</v>
      </c>
      <c r="Y27" s="27" t="s">
        <v>32</v>
      </c>
    </row>
    <row r="28" spans="1:32" ht="30" customHeight="1">
      <c r="A28" s="15" t="s">
        <v>16</v>
      </c>
      <c r="B28" s="13">
        <f>COUNTIF($F28:$Y28,"PRESENT")</f>
        <v>11</v>
      </c>
      <c r="C28" s="13">
        <f>COUNTA($F28:$Y28)-B28-D28-E28</f>
        <v>9</v>
      </c>
      <c r="D28" s="14">
        <f>COUNTIF($F28:$Y28,"Absent Excusé")</f>
        <v>0</v>
      </c>
      <c r="E28" s="14">
        <f>COUNTIF($F28:$Y28,"Absent non excusé")</f>
        <v>0</v>
      </c>
      <c r="F28" s="28" t="s">
        <v>11</v>
      </c>
      <c r="G28" s="27" t="s">
        <v>32</v>
      </c>
      <c r="H28" s="27" t="s">
        <v>32</v>
      </c>
      <c r="I28" s="27" t="s">
        <v>32</v>
      </c>
      <c r="J28" s="30" t="s">
        <v>20</v>
      </c>
      <c r="K28" s="27" t="s">
        <v>11</v>
      </c>
      <c r="L28" s="27" t="s">
        <v>9</v>
      </c>
      <c r="M28" s="27" t="s">
        <v>11</v>
      </c>
      <c r="N28" s="28" t="s">
        <v>11</v>
      </c>
      <c r="O28" s="27" t="s">
        <v>11</v>
      </c>
      <c r="P28" s="27" t="s">
        <v>32</v>
      </c>
      <c r="Q28" s="27" t="s">
        <v>32</v>
      </c>
      <c r="R28" s="27" t="s">
        <v>5</v>
      </c>
      <c r="S28" s="27" t="s">
        <v>32</v>
      </c>
      <c r="T28" s="30" t="s">
        <v>19</v>
      </c>
      <c r="U28" s="27" t="s">
        <v>32</v>
      </c>
      <c r="V28" s="27" t="s">
        <v>32</v>
      </c>
      <c r="W28" s="27" t="s">
        <v>32</v>
      </c>
      <c r="X28" s="27" t="s">
        <v>32</v>
      </c>
      <c r="Y28" s="27" t="s">
        <v>32</v>
      </c>
    </row>
    <row r="29" spans="1:32" ht="30" customHeight="1">
      <c r="A29" s="12" t="s">
        <v>12</v>
      </c>
      <c r="B29" s="13">
        <f>COUNTIF($F29:$Y29,"PRESENT")</f>
        <v>17</v>
      </c>
      <c r="C29" s="13">
        <f>COUNTA($F29:$Y29)-B29-D29-E29</f>
        <v>3</v>
      </c>
      <c r="D29" s="14">
        <f>COUNTIF($F29:$Y29,"Absent Excusé")</f>
        <v>0</v>
      </c>
      <c r="E29" s="14">
        <f>COUNTIF($F29:$Y29,"Absent non excusé")</f>
        <v>0</v>
      </c>
      <c r="F29" s="28" t="s">
        <v>25</v>
      </c>
      <c r="G29" s="27" t="s">
        <v>32</v>
      </c>
      <c r="H29" s="27" t="s">
        <v>32</v>
      </c>
      <c r="I29" s="27" t="s">
        <v>32</v>
      </c>
      <c r="J29" s="27" t="s">
        <v>32</v>
      </c>
      <c r="K29" s="27" t="s">
        <v>32</v>
      </c>
      <c r="L29" s="27" t="s">
        <v>32</v>
      </c>
      <c r="M29" s="27" t="s">
        <v>32</v>
      </c>
      <c r="N29" s="27" t="s">
        <v>6</v>
      </c>
      <c r="O29" s="27" t="s">
        <v>32</v>
      </c>
      <c r="P29" s="27" t="s">
        <v>32</v>
      </c>
      <c r="Q29" s="27" t="s">
        <v>32</v>
      </c>
      <c r="R29" s="27" t="s">
        <v>32</v>
      </c>
      <c r="S29" s="27" t="s">
        <v>32</v>
      </c>
      <c r="T29" s="27" t="s">
        <v>32</v>
      </c>
      <c r="U29" s="27" t="s">
        <v>32</v>
      </c>
      <c r="V29" s="27" t="s">
        <v>32</v>
      </c>
      <c r="W29" s="27" t="s">
        <v>32</v>
      </c>
      <c r="X29" s="27" t="s">
        <v>32</v>
      </c>
      <c r="Y29" s="27" t="s">
        <v>8</v>
      </c>
    </row>
    <row r="30" spans="1:32" s="34" customFormat="1" ht="21">
      <c r="A30" s="32" t="s">
        <v>33</v>
      </c>
      <c r="B30" s="33">
        <f t="shared" ref="B30:E30" si="0">SUM(B$3:B$29)</f>
        <v>384</v>
      </c>
      <c r="C30" s="33">
        <f t="shared" si="0"/>
        <v>111</v>
      </c>
      <c r="D30" s="33">
        <f t="shared" si="0"/>
        <v>21</v>
      </c>
      <c r="E30" s="33">
        <f t="shared" si="0"/>
        <v>24</v>
      </c>
      <c r="F30" s="26">
        <f t="shared" ref="F30:Y30" si="1">COUNTA(F$3:F$29)-COUNTIF(F$3:F$29,"=Absent*")</f>
        <v>27</v>
      </c>
      <c r="G30" s="26">
        <f t="shared" si="1"/>
        <v>27</v>
      </c>
      <c r="H30" s="26">
        <f t="shared" si="1"/>
        <v>27</v>
      </c>
      <c r="I30" s="26">
        <f t="shared" si="1"/>
        <v>24</v>
      </c>
      <c r="J30" s="26">
        <f t="shared" si="1"/>
        <v>25</v>
      </c>
      <c r="K30" s="26">
        <f t="shared" si="1"/>
        <v>25</v>
      </c>
      <c r="L30" s="26">
        <f t="shared" si="1"/>
        <v>26</v>
      </c>
      <c r="M30" s="26">
        <f t="shared" si="1"/>
        <v>26</v>
      </c>
      <c r="N30" s="26">
        <f t="shared" si="1"/>
        <v>25</v>
      </c>
      <c r="O30" s="26">
        <f t="shared" si="1"/>
        <v>27</v>
      </c>
      <c r="P30" s="26">
        <f t="shared" si="1"/>
        <v>22</v>
      </c>
      <c r="Q30" s="26">
        <f t="shared" si="1"/>
        <v>22</v>
      </c>
      <c r="R30" s="26">
        <f t="shared" si="1"/>
        <v>23</v>
      </c>
      <c r="S30" s="26">
        <f t="shared" si="1"/>
        <v>23</v>
      </c>
      <c r="T30" s="26">
        <f t="shared" si="1"/>
        <v>24</v>
      </c>
      <c r="U30" s="26">
        <f t="shared" si="1"/>
        <v>25</v>
      </c>
      <c r="V30" s="26">
        <f t="shared" si="1"/>
        <v>24</v>
      </c>
      <c r="W30" s="26">
        <f t="shared" si="1"/>
        <v>24</v>
      </c>
      <c r="X30" s="26">
        <f t="shared" si="1"/>
        <v>24</v>
      </c>
      <c r="Y30" s="26">
        <f t="shared" si="1"/>
        <v>25</v>
      </c>
    </row>
    <row r="31" spans="1:32" ht="25.5" customHeight="1">
      <c r="B31" s="3"/>
      <c r="C31" s="3"/>
      <c r="D31" s="5">
        <v>0</v>
      </c>
    </row>
    <row r="32" spans="1:32">
      <c r="A32" s="7"/>
      <c r="B32" s="3"/>
    </row>
    <row r="33" spans="2:2">
      <c r="B33" s="3"/>
    </row>
  </sheetData>
  <sortState ref="A3:AA30">
    <sortCondition ref="A3:A30"/>
  </sortState>
  <mergeCells count="1">
    <mergeCell ref="A1:E1"/>
  </mergeCells>
  <conditionalFormatting sqref="F30:Y30">
    <cfRule type="expression" dxfId="5" priority="4">
      <formula>AND($A30&lt;&gt;"",F30=$A30)</formula>
    </cfRule>
  </conditionalFormatting>
  <conditionalFormatting sqref="F3:Y29">
    <cfRule type="expression" dxfId="4" priority="1">
      <formula>F3="PRESENT"</formula>
    </cfRule>
    <cfRule type="expression" dxfId="3" priority="2">
      <formula>AND(F3&lt;&gt;"PRESENT",F3&lt;&gt;"Absent excusé",F3&lt;&gt;"Absent non excusé")</formula>
    </cfRule>
    <cfRule type="expression" dxfId="2" priority="3">
      <formula>AND($A3&lt;&gt;"",$A3=F3)</formula>
    </cfRule>
    <cfRule type="expression" dxfId="1" priority="5">
      <formula>F3="Absent non excusé"</formula>
    </cfRule>
    <cfRule type="expression" dxfId="0" priority="6">
      <formula>F3="Absent Excusé"</formula>
    </cfRule>
  </conditionalFormatting>
  <dataValidations count="4">
    <dataValidation type="list" allowBlank="1" showInputMessage="1" showErrorMessage="1" sqref="A38:A41 F40:F41">
      <formula1>CONSEILLER</formula1>
    </dataValidation>
    <dataValidation type="list" allowBlank="1" sqref="A31:C31 A33:A37 B32:B33 F31:I39">
      <formula1>CONSEILLER</formula1>
    </dataValidation>
    <dataValidation type="list" allowBlank="1" sqref="A3:A29">
      <formula1>CONSEILLERS</formula1>
    </dataValidation>
    <dataValidation type="list" allowBlank="1" sqref="F3:Y29">
      <formula1>Liste_Presence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I29"/>
  <sheetViews>
    <sheetView showZeros="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J13" sqref="J13"/>
    </sheetView>
  </sheetViews>
  <sheetFormatPr baseColWidth="10" defaultRowHeight="15"/>
  <cols>
    <col min="1" max="1" width="31" bestFit="1" customWidth="1"/>
    <col min="2" max="2" width="17.140625" customWidth="1"/>
    <col min="7" max="7" width="17.140625" customWidth="1"/>
    <col min="8" max="8" width="17" customWidth="1"/>
  </cols>
  <sheetData>
    <row r="1" spans="1:9" ht="46.5" customHeight="1">
      <c r="A1" s="4" t="s">
        <v>0</v>
      </c>
      <c r="B1" s="18" t="s">
        <v>42</v>
      </c>
      <c r="C1" s="4" t="s">
        <v>39</v>
      </c>
      <c r="D1" s="4" t="s">
        <v>40</v>
      </c>
      <c r="E1" s="4" t="s">
        <v>41</v>
      </c>
      <c r="G1" s="23" t="s">
        <v>43</v>
      </c>
      <c r="H1" s="24">
        <f>COUNTA(SEANCES!F2:ZL2)</f>
        <v>20</v>
      </c>
    </row>
    <row r="2" spans="1:9" ht="18.75">
      <c r="A2" s="22" t="s">
        <v>29</v>
      </c>
      <c r="B2" s="21">
        <v>17</v>
      </c>
      <c r="C2" s="21">
        <v>4</v>
      </c>
      <c r="D2" s="21">
        <v>6</v>
      </c>
      <c r="E2" s="21">
        <v>7</v>
      </c>
      <c r="F2" s="19"/>
    </row>
    <row r="3" spans="1:9" ht="18.75">
      <c r="A3" s="20" t="s">
        <v>28</v>
      </c>
      <c r="B3" s="21">
        <v>16</v>
      </c>
      <c r="C3" s="21">
        <v>6</v>
      </c>
      <c r="D3" s="21">
        <v>5</v>
      </c>
      <c r="E3" s="21">
        <v>5</v>
      </c>
      <c r="F3" s="19"/>
    </row>
    <row r="4" spans="1:9" ht="18.75" customHeight="1">
      <c r="A4" s="22" t="s">
        <v>30</v>
      </c>
      <c r="B4" s="21">
        <v>16</v>
      </c>
      <c r="C4" s="21">
        <v>7</v>
      </c>
      <c r="D4" s="21">
        <v>4</v>
      </c>
      <c r="E4" s="21">
        <v>5</v>
      </c>
      <c r="F4" s="19"/>
      <c r="G4" s="36" t="s">
        <v>44</v>
      </c>
      <c r="H4" s="36"/>
      <c r="I4" s="36"/>
    </row>
    <row r="5" spans="1:9" ht="18.75">
      <c r="A5" s="20" t="s">
        <v>26</v>
      </c>
      <c r="B5" s="21">
        <v>14</v>
      </c>
      <c r="C5" s="21">
        <v>14</v>
      </c>
      <c r="D5" s="21">
        <v>0</v>
      </c>
      <c r="E5" s="21">
        <v>0</v>
      </c>
      <c r="F5" s="19"/>
      <c r="G5" s="36"/>
      <c r="H5" s="36"/>
      <c r="I5" s="36"/>
    </row>
    <row r="6" spans="1:9" ht="18.75">
      <c r="A6" s="22" t="s">
        <v>24</v>
      </c>
      <c r="B6" s="21">
        <v>10</v>
      </c>
      <c r="C6" s="21">
        <v>9</v>
      </c>
      <c r="D6" s="21">
        <v>1</v>
      </c>
      <c r="E6" s="21">
        <v>0</v>
      </c>
      <c r="F6" s="19"/>
      <c r="G6" s="36"/>
      <c r="H6" s="36"/>
      <c r="I6" s="36"/>
    </row>
    <row r="7" spans="1:9" ht="18.75">
      <c r="A7" s="22" t="s">
        <v>16</v>
      </c>
      <c r="B7" s="21">
        <v>9</v>
      </c>
      <c r="C7" s="21">
        <v>9</v>
      </c>
      <c r="D7" s="21">
        <v>0</v>
      </c>
      <c r="E7" s="21">
        <v>0</v>
      </c>
      <c r="F7" s="19"/>
      <c r="G7" s="37">
        <v>20</v>
      </c>
      <c r="H7" s="37"/>
      <c r="I7" s="37"/>
    </row>
    <row r="8" spans="1:9" ht="18.75">
      <c r="A8" s="20" t="s">
        <v>25</v>
      </c>
      <c r="B8" s="21">
        <v>8</v>
      </c>
      <c r="C8" s="21">
        <v>1</v>
      </c>
      <c r="D8" s="21">
        <v>3</v>
      </c>
      <c r="E8" s="21">
        <v>4</v>
      </c>
      <c r="F8" s="19"/>
    </row>
    <row r="9" spans="1:9" ht="18.75">
      <c r="A9" s="22" t="s">
        <v>27</v>
      </c>
      <c r="B9" s="21">
        <v>7</v>
      </c>
      <c r="C9" s="21">
        <v>4</v>
      </c>
      <c r="D9" s="21">
        <v>0</v>
      </c>
      <c r="E9" s="21">
        <v>3</v>
      </c>
      <c r="F9" s="19"/>
    </row>
    <row r="10" spans="1:9" ht="18.75">
      <c r="A10" s="22" t="s">
        <v>23</v>
      </c>
      <c r="B10" s="21">
        <v>6</v>
      </c>
      <c r="C10" s="21">
        <v>5</v>
      </c>
      <c r="D10" s="21">
        <v>1</v>
      </c>
      <c r="E10" s="21">
        <v>0</v>
      </c>
      <c r="F10" s="19"/>
    </row>
    <row r="11" spans="1:9" ht="18.75">
      <c r="A11" s="20" t="s">
        <v>15</v>
      </c>
      <c r="B11" s="21">
        <v>6</v>
      </c>
      <c r="C11" s="21">
        <v>6</v>
      </c>
      <c r="D11" s="21">
        <v>0</v>
      </c>
      <c r="E11" s="21">
        <v>0</v>
      </c>
      <c r="F11" s="19"/>
    </row>
    <row r="12" spans="1:9" ht="18.75">
      <c r="A12" s="22" t="s">
        <v>7</v>
      </c>
      <c r="B12" s="21">
        <v>6</v>
      </c>
      <c r="C12" s="21">
        <v>6</v>
      </c>
      <c r="D12" s="21">
        <v>0</v>
      </c>
      <c r="E12" s="21">
        <v>0</v>
      </c>
      <c r="F12" s="19"/>
    </row>
    <row r="13" spans="1:9" ht="18.75">
      <c r="A13" s="20" t="s">
        <v>6</v>
      </c>
      <c r="B13" s="21">
        <v>5</v>
      </c>
      <c r="C13" s="21">
        <v>5</v>
      </c>
      <c r="D13" s="21">
        <v>0</v>
      </c>
      <c r="E13" s="21">
        <v>0</v>
      </c>
      <c r="F13" s="19"/>
    </row>
    <row r="14" spans="1:9" ht="18.75">
      <c r="A14" s="20" t="s">
        <v>20</v>
      </c>
      <c r="B14" s="21">
        <v>5</v>
      </c>
      <c r="C14" s="21">
        <v>5</v>
      </c>
      <c r="D14" s="21">
        <v>0</v>
      </c>
      <c r="E14" s="21">
        <v>0</v>
      </c>
      <c r="F14" s="19"/>
    </row>
    <row r="15" spans="1:9" ht="18.75">
      <c r="A15" s="22" t="s">
        <v>11</v>
      </c>
      <c r="B15" s="21">
        <v>4</v>
      </c>
      <c r="C15" s="21">
        <v>4</v>
      </c>
      <c r="D15" s="21">
        <v>0</v>
      </c>
      <c r="E15" s="21">
        <v>0</v>
      </c>
      <c r="F15" s="19"/>
    </row>
    <row r="16" spans="1:9" ht="18.75">
      <c r="A16" s="22" t="s">
        <v>19</v>
      </c>
      <c r="B16" s="21">
        <v>4</v>
      </c>
      <c r="C16" s="21">
        <v>4</v>
      </c>
      <c r="D16" s="21">
        <v>0</v>
      </c>
      <c r="E16" s="21">
        <v>0</v>
      </c>
      <c r="F16" s="19"/>
    </row>
    <row r="17" spans="1:6" ht="18.75">
      <c r="A17" s="20" t="s">
        <v>21</v>
      </c>
      <c r="B17" s="21">
        <v>3</v>
      </c>
      <c r="C17" s="21">
        <v>3</v>
      </c>
      <c r="D17" s="21">
        <v>0</v>
      </c>
      <c r="E17" s="21">
        <v>0</v>
      </c>
      <c r="F17" s="19"/>
    </row>
    <row r="18" spans="1:6" ht="18.75">
      <c r="A18" s="22" t="s">
        <v>13</v>
      </c>
      <c r="B18" s="21">
        <v>3</v>
      </c>
      <c r="C18" s="21">
        <v>3</v>
      </c>
      <c r="D18" s="21">
        <v>0</v>
      </c>
      <c r="E18" s="21">
        <v>0</v>
      </c>
      <c r="F18" s="19"/>
    </row>
    <row r="19" spans="1:6" ht="18.75">
      <c r="A19" s="20" t="s">
        <v>9</v>
      </c>
      <c r="B19" s="21">
        <v>3</v>
      </c>
      <c r="C19" s="21">
        <v>3</v>
      </c>
      <c r="D19" s="21">
        <v>0</v>
      </c>
      <c r="E19" s="21">
        <v>0</v>
      </c>
      <c r="F19" s="19"/>
    </row>
    <row r="20" spans="1:6" ht="18.75">
      <c r="A20" s="20" t="s">
        <v>12</v>
      </c>
      <c r="B20" s="21">
        <v>3</v>
      </c>
      <c r="C20" s="21">
        <v>3</v>
      </c>
      <c r="D20" s="21">
        <v>0</v>
      </c>
      <c r="E20" s="21">
        <v>0</v>
      </c>
      <c r="F20" s="19"/>
    </row>
    <row r="21" spans="1:6" ht="18.75">
      <c r="A21" s="20" t="s">
        <v>22</v>
      </c>
      <c r="B21" s="21">
        <v>2</v>
      </c>
      <c r="C21" s="21">
        <v>2</v>
      </c>
      <c r="D21" s="21">
        <v>0</v>
      </c>
      <c r="E21" s="21">
        <v>0</v>
      </c>
      <c r="F21" s="19"/>
    </row>
    <row r="22" spans="1:6" ht="18.75">
      <c r="A22" s="22" t="s">
        <v>31</v>
      </c>
      <c r="B22" s="21">
        <v>2</v>
      </c>
      <c r="C22" s="21">
        <v>2</v>
      </c>
      <c r="D22" s="21">
        <v>0</v>
      </c>
      <c r="E22" s="21">
        <v>0</v>
      </c>
      <c r="F22" s="19"/>
    </row>
    <row r="23" spans="1:6" ht="18.75">
      <c r="A23" s="20" t="s">
        <v>14</v>
      </c>
      <c r="B23" s="21">
        <v>2</v>
      </c>
      <c r="C23" s="21">
        <v>2</v>
      </c>
      <c r="D23" s="21">
        <v>0</v>
      </c>
      <c r="E23" s="21">
        <v>0</v>
      </c>
      <c r="F23" s="19"/>
    </row>
    <row r="24" spans="1:6" ht="18.75">
      <c r="A24" s="22" t="s">
        <v>10</v>
      </c>
      <c r="B24" s="21">
        <v>2</v>
      </c>
      <c r="C24" s="21">
        <v>1</v>
      </c>
      <c r="D24" s="21">
        <v>1</v>
      </c>
      <c r="E24" s="21">
        <v>0</v>
      </c>
      <c r="F24" s="19"/>
    </row>
    <row r="25" spans="1:6" ht="18.75">
      <c r="A25" s="20" t="s">
        <v>5</v>
      </c>
      <c r="B25" s="21">
        <v>2</v>
      </c>
      <c r="C25" s="21">
        <v>2</v>
      </c>
      <c r="D25" s="21">
        <v>0</v>
      </c>
      <c r="E25" s="21">
        <v>0</v>
      </c>
      <c r="F25" s="19"/>
    </row>
    <row r="26" spans="1:6" ht="18.75">
      <c r="A26" s="22" t="s">
        <v>18</v>
      </c>
      <c r="B26" s="21">
        <v>1</v>
      </c>
      <c r="C26" s="21">
        <v>1</v>
      </c>
      <c r="D26" s="21">
        <v>0</v>
      </c>
      <c r="E26" s="21">
        <v>0</v>
      </c>
      <c r="F26" s="19"/>
    </row>
    <row r="27" spans="1:6" ht="18.75">
      <c r="A27" s="20" t="s">
        <v>17</v>
      </c>
      <c r="B27" s="21">
        <v>0</v>
      </c>
      <c r="C27" s="21">
        <v>0</v>
      </c>
      <c r="D27" s="21">
        <v>0</v>
      </c>
      <c r="E27" s="21">
        <v>0</v>
      </c>
      <c r="F27" s="19"/>
    </row>
    <row r="28" spans="1:6" ht="18.75">
      <c r="A28" s="20" t="s">
        <v>8</v>
      </c>
      <c r="B28" s="21">
        <v>0</v>
      </c>
      <c r="C28" s="21">
        <v>0</v>
      </c>
      <c r="D28" s="21">
        <v>0</v>
      </c>
      <c r="E28" s="21">
        <v>0</v>
      </c>
      <c r="F28" s="19"/>
    </row>
    <row r="29" spans="1:6" ht="18.75">
      <c r="B29" s="19">
        <f t="shared" ref="B29" si="0">SUM(C29:E29)</f>
        <v>0</v>
      </c>
      <c r="C29" s="19">
        <f>SUMPRODUCT((SEANCES!$A$3:$A$29=$A29)*(SEANCES!$F$3:$I$29&lt;&gt;"PRESENT")*(SEANCES!$F$3:$I$29&lt;&gt;"Absent Excusé")*(SEANCES!$F$3:$I$29&lt;&gt;"Absent non excusé"))</f>
        <v>0</v>
      </c>
      <c r="D29" s="19">
        <f>SUMPRODUCT((SEANCES!$A$3:$A$29=$A29)*(SEANCES!$F$3:$I$29="Absent Excusé"))</f>
        <v>0</v>
      </c>
      <c r="E29" s="19">
        <f>SUMPRODUCT((SEANCES!$A$3:$A$29=$A29)*(SEANCES!$F$3:$I$29="Absent non excusé"))</f>
        <v>0</v>
      </c>
      <c r="F29" s="19"/>
    </row>
  </sheetData>
  <sortState ref="A2:E28">
    <sortCondition descending="1" ref="B1"/>
  </sortState>
  <mergeCells count="2">
    <mergeCell ref="G4:I6"/>
    <mergeCell ref="G7:I7"/>
  </mergeCells>
  <conditionalFormatting sqref="B2:B28">
    <cfRule type="colorScale" priority="1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dataValidations count="1">
    <dataValidation type="list" allowBlank="1" sqref="A2:A28">
      <formula1>CONSEILLERS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Liste_des_conseillers</vt:lpstr>
      <vt:lpstr>SEANCES</vt:lpstr>
      <vt:lpstr>Comptage_des_absents</vt:lpstr>
      <vt:lpstr>CONSEILLERS</vt:lpstr>
      <vt:lpstr>Liste_Presence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2023-02-03T05:46:10Z</dcterms:created>
  <dcterms:modified xsi:type="dcterms:W3CDTF">2023-02-06T16:02:45Z</dcterms:modified>
</cp:coreProperties>
</file>