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950" yWindow="1515" windowWidth="22995" windowHeight="14040"/>
  </bookViews>
  <sheets>
    <sheet name="Trades" sheetId="3" r:id="rId1"/>
    <sheet name="ETH" sheetId="5" r:id="rId2"/>
    <sheet name="BTC" sheetId="4" r:id="rId3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3"/>
  <c r="K6"/>
  <c r="I6" s="1"/>
  <c r="N6"/>
  <c r="E6"/>
  <c r="C6" s="1"/>
  <c r="H8"/>
  <c r="N8"/>
  <c r="E8"/>
  <c r="E10" s="1"/>
  <c r="E12" s="1"/>
  <c r="E14"/>
  <c r="E16"/>
  <c r="E18"/>
  <c r="E20"/>
  <c r="E22"/>
  <c r="E24"/>
  <c r="E26"/>
  <c r="E28"/>
  <c r="E30"/>
  <c r="E32"/>
  <c r="E34"/>
  <c r="E36"/>
  <c r="E38"/>
  <c r="E40"/>
  <c r="E42"/>
  <c r="E44"/>
  <c r="E46"/>
  <c r="E48"/>
  <c r="E50"/>
  <c r="E52"/>
  <c r="E54"/>
  <c r="E56"/>
  <c r="E58"/>
  <c r="E60"/>
  <c r="E62"/>
  <c r="E64"/>
  <c r="E66"/>
  <c r="E68"/>
  <c r="E70"/>
  <c r="E72"/>
  <c r="E74"/>
  <c r="E76"/>
  <c r="E78"/>
  <c r="E80"/>
  <c r="N10"/>
  <c r="N12"/>
  <c r="N14"/>
  <c r="N16"/>
  <c r="N18"/>
  <c r="N20"/>
  <c r="N22"/>
  <c r="N24"/>
  <c r="N26"/>
  <c r="N28"/>
  <c r="N30"/>
  <c r="N32"/>
  <c r="N34"/>
  <c r="N36"/>
  <c r="N38"/>
  <c r="N40"/>
  <c r="N42"/>
  <c r="N44"/>
  <c r="N46"/>
  <c r="N48"/>
  <c r="N50"/>
  <c r="N52"/>
  <c r="N54"/>
  <c r="N56"/>
  <c r="N58"/>
  <c r="N60"/>
  <c r="N62"/>
  <c r="N64"/>
  <c r="N66"/>
  <c r="N68"/>
  <c r="N70"/>
  <c r="N72"/>
  <c r="N74"/>
  <c r="N76"/>
  <c r="N78"/>
  <c r="N80"/>
  <c r="F8" l="1"/>
  <c r="G7" s="1"/>
  <c r="F6"/>
  <c r="G5" s="1"/>
  <c r="L80"/>
  <c r="L78"/>
  <c r="L76"/>
  <c r="M75" s="1"/>
  <c r="L74"/>
  <c r="L72"/>
  <c r="M71" s="1"/>
  <c r="L70"/>
  <c r="M69" s="1"/>
  <c r="L68"/>
  <c r="M67" s="1"/>
  <c r="L66"/>
  <c r="M65" s="1"/>
  <c r="L64"/>
  <c r="M63" s="1"/>
  <c r="L62"/>
  <c r="M61" s="1"/>
  <c r="L60"/>
  <c r="M59" s="1"/>
  <c r="L58"/>
  <c r="L56"/>
  <c r="M55" s="1"/>
  <c r="L54"/>
  <c r="M53" s="1"/>
  <c r="L52"/>
  <c r="M51" s="1"/>
  <c r="L50"/>
  <c r="M49" s="1"/>
  <c r="L48"/>
  <c r="M47" s="1"/>
  <c r="L46"/>
  <c r="M45" s="1"/>
  <c r="L44"/>
  <c r="L42"/>
  <c r="L40"/>
  <c r="M39" s="1"/>
  <c r="L38"/>
  <c r="M37" s="1"/>
  <c r="L36"/>
  <c r="L34"/>
  <c r="M33" s="1"/>
  <c r="L32"/>
  <c r="M31" s="1"/>
  <c r="L30"/>
  <c r="L28"/>
  <c r="M27" s="1"/>
  <c r="L26"/>
  <c r="L24"/>
  <c r="M23" s="1"/>
  <c r="L22"/>
  <c r="L20"/>
  <c r="M19" s="1"/>
  <c r="L18"/>
  <c r="M17" s="1"/>
  <c r="L16"/>
  <c r="L14"/>
  <c r="M13" s="1"/>
  <c r="L12"/>
  <c r="M11" s="1"/>
  <c r="L10"/>
  <c r="L8"/>
  <c r="M7" s="1"/>
  <c r="L6"/>
  <c r="J5"/>
  <c r="C80"/>
  <c r="D79" s="1"/>
  <c r="C78"/>
  <c r="D77" s="1"/>
  <c r="C76"/>
  <c r="D75" s="1"/>
  <c r="C74"/>
  <c r="D73" s="1"/>
  <c r="C72"/>
  <c r="D71" s="1"/>
  <c r="C70"/>
  <c r="D69" s="1"/>
  <c r="C68"/>
  <c r="D67" s="1"/>
  <c r="C66"/>
  <c r="D65" s="1"/>
  <c r="C64"/>
  <c r="D63" s="1"/>
  <c r="C62"/>
  <c r="D61" s="1"/>
  <c r="C60"/>
  <c r="D59" s="1"/>
  <c r="C58"/>
  <c r="D57" s="1"/>
  <c r="C56"/>
  <c r="D55" s="1"/>
  <c r="C54"/>
  <c r="D53" s="1"/>
  <c r="C52"/>
  <c r="D51" s="1"/>
  <c r="C50"/>
  <c r="D49" s="1"/>
  <c r="C48"/>
  <c r="D47" s="1"/>
  <c r="C46"/>
  <c r="D45" s="1"/>
  <c r="C44"/>
  <c r="D43" s="1"/>
  <c r="C42"/>
  <c r="D41" s="1"/>
  <c r="C40"/>
  <c r="D39" s="1"/>
  <c r="C38"/>
  <c r="D37" s="1"/>
  <c r="C36"/>
  <c r="D35" s="1"/>
  <c r="C34"/>
  <c r="D33" s="1"/>
  <c r="C32"/>
  <c r="D31" s="1"/>
  <c r="C30"/>
  <c r="D29" s="1"/>
  <c r="C28"/>
  <c r="D27" s="1"/>
  <c r="C26"/>
  <c r="D25" s="1"/>
  <c r="C24"/>
  <c r="D23" s="1"/>
  <c r="C22"/>
  <c r="D21" s="1"/>
  <c r="C20"/>
  <c r="D19" s="1"/>
  <c r="C18"/>
  <c r="D17" s="1"/>
  <c r="C16"/>
  <c r="D15" s="1"/>
  <c r="C14"/>
  <c r="D13" s="1"/>
  <c r="C12"/>
  <c r="D11" s="1"/>
  <c r="C10"/>
  <c r="D9" s="1"/>
  <c r="C8"/>
  <c r="D7" s="1"/>
  <c r="AE79"/>
  <c r="AB79"/>
  <c r="Y79"/>
  <c r="V79"/>
  <c r="S79"/>
  <c r="P79"/>
  <c r="M79"/>
  <c r="AE77"/>
  <c r="AB77"/>
  <c r="Y77"/>
  <c r="V77"/>
  <c r="S77"/>
  <c r="P77"/>
  <c r="M77"/>
  <c r="AE75"/>
  <c r="AB75"/>
  <c r="Y75"/>
  <c r="V75"/>
  <c r="S75"/>
  <c r="P75"/>
  <c r="AE73"/>
  <c r="AB73"/>
  <c r="Y73"/>
  <c r="V73"/>
  <c r="S73"/>
  <c r="P73"/>
  <c r="M73"/>
  <c r="AE71"/>
  <c r="AB71"/>
  <c r="Y71"/>
  <c r="V71"/>
  <c r="S71"/>
  <c r="P71"/>
  <c r="AE69"/>
  <c r="AB69"/>
  <c r="Y69"/>
  <c r="V69"/>
  <c r="S69"/>
  <c r="P69"/>
  <c r="AE67"/>
  <c r="AB67"/>
  <c r="Y67"/>
  <c r="V67"/>
  <c r="S67"/>
  <c r="P67"/>
  <c r="AE65"/>
  <c r="AB65"/>
  <c r="Y65"/>
  <c r="V65"/>
  <c r="S65"/>
  <c r="P65"/>
  <c r="AE63"/>
  <c r="AB63"/>
  <c r="Y63"/>
  <c r="V63"/>
  <c r="S63"/>
  <c r="P63"/>
  <c r="AE61"/>
  <c r="AB61"/>
  <c r="Y61"/>
  <c r="V61"/>
  <c r="S61"/>
  <c r="P61"/>
  <c r="AE59"/>
  <c r="AB59"/>
  <c r="Y59"/>
  <c r="V59"/>
  <c r="S59"/>
  <c r="P59"/>
  <c r="AE57"/>
  <c r="AB57"/>
  <c r="Y57"/>
  <c r="V57"/>
  <c r="S57"/>
  <c r="P57"/>
  <c r="M57"/>
  <c r="AE55"/>
  <c r="AB55"/>
  <c r="Y55"/>
  <c r="V55"/>
  <c r="S55"/>
  <c r="P55"/>
  <c r="AE53"/>
  <c r="AB53"/>
  <c r="Y53"/>
  <c r="V53"/>
  <c r="S53"/>
  <c r="P53"/>
  <c r="AE51"/>
  <c r="AB51"/>
  <c r="Y51"/>
  <c r="V51"/>
  <c r="S51"/>
  <c r="P51"/>
  <c r="AE49"/>
  <c r="AB49"/>
  <c r="Y49"/>
  <c r="V49"/>
  <c r="S49"/>
  <c r="P49"/>
  <c r="AE47"/>
  <c r="AB47"/>
  <c r="Y47"/>
  <c r="V47"/>
  <c r="S47"/>
  <c r="P47"/>
  <c r="AE45"/>
  <c r="AB45"/>
  <c r="Y45"/>
  <c r="V45"/>
  <c r="S45"/>
  <c r="P45"/>
  <c r="AE43"/>
  <c r="AB43"/>
  <c r="Y43"/>
  <c r="V43"/>
  <c r="S43"/>
  <c r="P43"/>
  <c r="M43"/>
  <c r="AE41"/>
  <c r="AB41"/>
  <c r="Y41"/>
  <c r="V41"/>
  <c r="S41"/>
  <c r="P41"/>
  <c r="M41"/>
  <c r="AE39"/>
  <c r="AB39"/>
  <c r="Y39"/>
  <c r="V39"/>
  <c r="S39"/>
  <c r="P39"/>
  <c r="AE37"/>
  <c r="AB37"/>
  <c r="Y37"/>
  <c r="V37"/>
  <c r="S37"/>
  <c r="P37"/>
  <c r="AE35"/>
  <c r="AB35"/>
  <c r="Y35"/>
  <c r="V35"/>
  <c r="S35"/>
  <c r="P35"/>
  <c r="M35"/>
  <c r="AE33"/>
  <c r="AB33"/>
  <c r="Y33"/>
  <c r="V33"/>
  <c r="S33"/>
  <c r="P33"/>
  <c r="AE31"/>
  <c r="AB31"/>
  <c r="Y31"/>
  <c r="V31"/>
  <c r="S31"/>
  <c r="P31"/>
  <c r="AE29"/>
  <c r="AB29"/>
  <c r="Y29"/>
  <c r="V29"/>
  <c r="S29"/>
  <c r="P29"/>
  <c r="M29"/>
  <c r="AE27"/>
  <c r="AB27"/>
  <c r="Y27"/>
  <c r="V27"/>
  <c r="S27"/>
  <c r="P27"/>
  <c r="AE25"/>
  <c r="AB25"/>
  <c r="Y25"/>
  <c r="V25"/>
  <c r="S25"/>
  <c r="P25"/>
  <c r="M25"/>
  <c r="AE23"/>
  <c r="AB23"/>
  <c r="Y23"/>
  <c r="V23"/>
  <c r="S23"/>
  <c r="P23"/>
  <c r="AE21"/>
  <c r="AB21"/>
  <c r="Y21"/>
  <c r="V21"/>
  <c r="S21"/>
  <c r="P21"/>
  <c r="M21"/>
  <c r="AE19"/>
  <c r="AB19"/>
  <c r="Y19"/>
  <c r="V19"/>
  <c r="S19"/>
  <c r="P19"/>
  <c r="AE17"/>
  <c r="AB17"/>
  <c r="Y17"/>
  <c r="V17"/>
  <c r="S17"/>
  <c r="P17"/>
  <c r="AE15"/>
  <c r="AB15"/>
  <c r="Y15"/>
  <c r="V15"/>
  <c r="S15"/>
  <c r="P15"/>
  <c r="M15"/>
  <c r="AE13"/>
  <c r="AB13"/>
  <c r="Y13"/>
  <c r="V13"/>
  <c r="S13"/>
  <c r="P13"/>
  <c r="AE11"/>
  <c r="AB11"/>
  <c r="Y11"/>
  <c r="V11"/>
  <c r="S11"/>
  <c r="P11"/>
  <c r="AE9"/>
  <c r="AB9"/>
  <c r="Y9"/>
  <c r="V9"/>
  <c r="S9"/>
  <c r="P9"/>
  <c r="M9"/>
  <c r="AE7"/>
  <c r="AB7"/>
  <c r="Y7"/>
  <c r="V7"/>
  <c r="S7"/>
  <c r="P7"/>
  <c r="AE5"/>
  <c r="AB5"/>
  <c r="Y5"/>
  <c r="V5"/>
  <c r="S5"/>
  <c r="P5"/>
  <c r="M5"/>
  <c r="D5"/>
  <c r="H10"/>
  <c r="K8"/>
  <c r="F10" l="1"/>
  <c r="G9" s="1"/>
  <c r="I8"/>
  <c r="J7" s="1"/>
  <c r="H12"/>
  <c r="K10"/>
  <c r="F12" l="1"/>
  <c r="G11" s="1"/>
  <c r="I10"/>
  <c r="J9" s="1"/>
  <c r="H14"/>
  <c r="K12"/>
  <c r="F14" l="1"/>
  <c r="G13" s="1"/>
  <c r="I12"/>
  <c r="J11" s="1"/>
  <c r="H16"/>
  <c r="K14"/>
  <c r="F16" l="1"/>
  <c r="G15" s="1"/>
  <c r="I14"/>
  <c r="J13" s="1"/>
  <c r="H18"/>
  <c r="K16"/>
  <c r="F18" l="1"/>
  <c r="G17" s="1"/>
  <c r="I16"/>
  <c r="J15" s="1"/>
  <c r="H20"/>
  <c r="K18"/>
  <c r="F20" l="1"/>
  <c r="G19" s="1"/>
  <c r="I18"/>
  <c r="J17" s="1"/>
  <c r="H22"/>
  <c r="K20"/>
  <c r="F22" l="1"/>
  <c r="G21" s="1"/>
  <c r="I20"/>
  <c r="J19" s="1"/>
  <c r="H24"/>
  <c r="K22"/>
  <c r="F24" l="1"/>
  <c r="G23" s="1"/>
  <c r="I22"/>
  <c r="J21" s="1"/>
  <c r="H26"/>
  <c r="K24"/>
  <c r="F26" l="1"/>
  <c r="G25" s="1"/>
  <c r="I24"/>
  <c r="J23" s="1"/>
  <c r="H28"/>
  <c r="K26"/>
  <c r="F28" l="1"/>
  <c r="G27" s="1"/>
  <c r="I26"/>
  <c r="J25" s="1"/>
  <c r="H30"/>
  <c r="K28"/>
  <c r="F30" l="1"/>
  <c r="G29" s="1"/>
  <c r="I28"/>
  <c r="J27" s="1"/>
  <c r="H32"/>
  <c r="K30"/>
  <c r="F32" l="1"/>
  <c r="G31" s="1"/>
  <c r="I30"/>
  <c r="J29" s="1"/>
  <c r="H34"/>
  <c r="K32"/>
  <c r="F34" l="1"/>
  <c r="G33" s="1"/>
  <c r="I32"/>
  <c r="J31" s="1"/>
  <c r="H36"/>
  <c r="K34"/>
  <c r="F36" l="1"/>
  <c r="G35" s="1"/>
  <c r="I34"/>
  <c r="J33" s="1"/>
  <c r="H38"/>
  <c r="K36"/>
  <c r="F38" l="1"/>
  <c r="G37" s="1"/>
  <c r="I36"/>
  <c r="J35" s="1"/>
  <c r="H40"/>
  <c r="K38"/>
  <c r="F40" l="1"/>
  <c r="G39" s="1"/>
  <c r="I38"/>
  <c r="J37" s="1"/>
  <c r="H42"/>
  <c r="K40"/>
  <c r="F42" l="1"/>
  <c r="G41" s="1"/>
  <c r="I40"/>
  <c r="J39" s="1"/>
  <c r="H44"/>
  <c r="K42"/>
  <c r="F44" l="1"/>
  <c r="G43" s="1"/>
  <c r="I42"/>
  <c r="J41" s="1"/>
  <c r="H46"/>
  <c r="K44"/>
  <c r="F46" l="1"/>
  <c r="G45" s="1"/>
  <c r="I44"/>
  <c r="J43" s="1"/>
  <c r="H48"/>
  <c r="K46"/>
  <c r="F48" l="1"/>
  <c r="G47" s="1"/>
  <c r="I46"/>
  <c r="J45" s="1"/>
  <c r="H50"/>
  <c r="K48"/>
  <c r="F50" l="1"/>
  <c r="G49" s="1"/>
  <c r="I48"/>
  <c r="J47" s="1"/>
  <c r="H52"/>
  <c r="K50"/>
  <c r="F52" l="1"/>
  <c r="G51" s="1"/>
  <c r="I50"/>
  <c r="J49" s="1"/>
  <c r="H54"/>
  <c r="K52"/>
  <c r="F54" l="1"/>
  <c r="G53" s="1"/>
  <c r="I52"/>
  <c r="J51" s="1"/>
  <c r="H56"/>
  <c r="K54"/>
  <c r="F56" l="1"/>
  <c r="G55" s="1"/>
  <c r="I54"/>
  <c r="J53" s="1"/>
  <c r="H58"/>
  <c r="K56"/>
  <c r="F58" l="1"/>
  <c r="G57" s="1"/>
  <c r="I56"/>
  <c r="J55" s="1"/>
  <c r="H60"/>
  <c r="K58"/>
  <c r="F60" l="1"/>
  <c r="G59" s="1"/>
  <c r="I58"/>
  <c r="J57" s="1"/>
  <c r="H62"/>
  <c r="K60"/>
  <c r="F62" l="1"/>
  <c r="G61" s="1"/>
  <c r="I60"/>
  <c r="J59" s="1"/>
  <c r="H64"/>
  <c r="K62"/>
  <c r="F64" l="1"/>
  <c r="G63" s="1"/>
  <c r="I62"/>
  <c r="J61" s="1"/>
  <c r="H66"/>
  <c r="K64"/>
  <c r="F66" l="1"/>
  <c r="G65" s="1"/>
  <c r="I64"/>
  <c r="J63" s="1"/>
  <c r="H68"/>
  <c r="K66"/>
  <c r="F68" l="1"/>
  <c r="G67" s="1"/>
  <c r="I66"/>
  <c r="J65" s="1"/>
  <c r="H70"/>
  <c r="K68"/>
  <c r="F70" l="1"/>
  <c r="G69" s="1"/>
  <c r="I68"/>
  <c r="J67" s="1"/>
  <c r="H72"/>
  <c r="K70"/>
  <c r="F72" l="1"/>
  <c r="G71" s="1"/>
  <c r="I70"/>
  <c r="J69" s="1"/>
  <c r="H74"/>
  <c r="K72"/>
  <c r="F74" l="1"/>
  <c r="G73" s="1"/>
  <c r="I72"/>
  <c r="J71" s="1"/>
  <c r="H76"/>
  <c r="K74"/>
  <c r="F76" l="1"/>
  <c r="G75" s="1"/>
  <c r="I74"/>
  <c r="J73" s="1"/>
  <c r="H78"/>
  <c r="K76"/>
  <c r="F78" l="1"/>
  <c r="G77" s="1"/>
  <c r="I76"/>
  <c r="J75" s="1"/>
  <c r="H80"/>
  <c r="K78"/>
  <c r="F80" l="1"/>
  <c r="G79" s="1"/>
  <c r="A10" s="1"/>
  <c r="I78"/>
  <c r="J77" s="1"/>
  <c r="K80"/>
  <c r="I80" l="1"/>
  <c r="J79" s="1"/>
  <c r="A7" s="1"/>
  <c r="A14" s="1"/>
</calcChain>
</file>

<file path=xl/sharedStrings.xml><?xml version="1.0" encoding="utf-8"?>
<sst xmlns="http://schemas.openxmlformats.org/spreadsheetml/2006/main" count="957" uniqueCount="19">
  <si>
    <t>Achat Eth</t>
  </si>
  <si>
    <t>Vente Eth</t>
  </si>
  <si>
    <t>Achat BTC</t>
  </si>
  <si>
    <t>Vente BTC</t>
  </si>
  <si>
    <t>Achat</t>
  </si>
  <si>
    <t>Vente</t>
  </si>
  <si>
    <t>Somme</t>
  </si>
  <si>
    <t>Total Achat</t>
  </si>
  <si>
    <t>Total Vente</t>
  </si>
  <si>
    <t>GAIN</t>
  </si>
  <si>
    <t>Datetime</t>
  </si>
  <si>
    <t>Symbol</t>
  </si>
  <si>
    <t>Side</t>
  </si>
  <si>
    <t>Price</t>
  </si>
  <si>
    <t>Amount</t>
  </si>
  <si>
    <t>BTC/USDT</t>
  </si>
  <si>
    <t>buy</t>
  </si>
  <si>
    <t>sell</t>
  </si>
  <si>
    <t>ETH/USDT</t>
  </si>
</sst>
</file>

<file path=xl/styles.xml><?xml version="1.0" encoding="utf-8"?>
<styleSheet xmlns="http://schemas.openxmlformats.org/spreadsheetml/2006/main">
  <numFmts count="1">
    <numFmt numFmtId="164" formatCode="yyyy\-mm\-dd\ h:mm:ss"/>
  </numFmts>
  <fonts count="3">
    <font>
      <sz val="11"/>
      <color theme="1"/>
      <name val="Calibri"/>
      <family val="2"/>
      <scheme val="minor"/>
    </font>
    <font>
      <sz val="16"/>
      <color theme="0"/>
      <name val="Courier New"/>
      <family val="1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6" borderId="6" xfId="0" applyFill="1" applyBorder="1"/>
    <xf numFmtId="0" fontId="0" fillId="2" borderId="1" xfId="0" applyFill="1" applyBorder="1"/>
    <xf numFmtId="0" fontId="0" fillId="5" borderId="6" xfId="0" applyFill="1" applyBorder="1"/>
    <xf numFmtId="0" fontId="1" fillId="8" borderId="0" xfId="0" applyFont="1" applyFill="1"/>
    <xf numFmtId="0" fontId="0" fillId="0" borderId="0" xfId="0" applyProtection="1">
      <protection locked="0"/>
    </xf>
    <xf numFmtId="0" fontId="0" fillId="3" borderId="0" xfId="0" applyFill="1" applyAlignment="1">
      <alignment horizontal="center" vertical="center"/>
    </xf>
    <xf numFmtId="0" fontId="0" fillId="6" borderId="0" xfId="0" applyFill="1"/>
    <xf numFmtId="0" fontId="0" fillId="8" borderId="0" xfId="0" applyFill="1"/>
    <xf numFmtId="0" fontId="0" fillId="5" borderId="0" xfId="0" applyFill="1"/>
    <xf numFmtId="49" fontId="0" fillId="8" borderId="0" xfId="0" applyNumberFormat="1" applyFill="1"/>
    <xf numFmtId="49" fontId="0" fillId="4" borderId="0" xfId="0" applyNumberFormat="1" applyFill="1" applyAlignment="1" applyProtection="1">
      <alignment horizontal="right"/>
      <protection locked="0"/>
    </xf>
    <xf numFmtId="0" fontId="0" fillId="8" borderId="0" xfId="0" applyFill="1" applyProtection="1">
      <protection locked="0"/>
    </xf>
    <xf numFmtId="49" fontId="0" fillId="8" borderId="0" xfId="0" applyNumberFormat="1" applyFill="1" applyProtection="1">
      <protection locked="0"/>
    </xf>
    <xf numFmtId="0" fontId="0" fillId="3" borderId="7" xfId="0" applyFill="1" applyBorder="1" applyAlignment="1">
      <alignment horizontal="center" vertical="center"/>
    </xf>
    <xf numFmtId="0" fontId="0" fillId="6" borderId="7" xfId="0" applyFill="1" applyBorder="1"/>
    <xf numFmtId="0" fontId="0" fillId="5" borderId="7" xfId="0" applyFill="1" applyBorder="1"/>
    <xf numFmtId="0" fontId="0" fillId="6" borderId="1" xfId="0" applyFill="1" applyBorder="1"/>
    <xf numFmtId="0" fontId="0" fillId="5" borderId="1" xfId="0" applyFill="1" applyBorder="1"/>
    <xf numFmtId="0" fontId="2" fillId="9" borderId="1" xfId="0" applyFont="1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  <xf numFmtId="0" fontId="2" fillId="9" borderId="0" xfId="0" applyFont="1" applyFill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4" borderId="5" xfId="0" applyNumberFormat="1" applyFill="1" applyBorder="1" applyAlignment="1" applyProtection="1">
      <alignment horizontal="right"/>
      <protection locked="0"/>
    </xf>
    <xf numFmtId="2" fontId="0" fillId="4" borderId="5" xfId="0" applyNumberFormat="1" applyFill="1" applyBorder="1" applyAlignment="1" applyProtection="1">
      <alignment horizontal="right"/>
      <protection locked="0"/>
    </xf>
    <xf numFmtId="2" fontId="0" fillId="0" borderId="0" xfId="0" applyNumberFormat="1"/>
    <xf numFmtId="2" fontId="0" fillId="8" borderId="0" xfId="0" applyNumberFormat="1" applyFill="1" applyProtection="1">
      <protection locked="0"/>
    </xf>
    <xf numFmtId="2" fontId="1" fillId="7" borderId="0" xfId="0" applyNumberFormat="1" applyFont="1" applyFill="1"/>
    <xf numFmtId="0" fontId="0" fillId="0" borderId="0" xfId="0" applyNumberFormat="1"/>
    <xf numFmtId="0" fontId="0" fillId="8" borderId="0" xfId="0" applyNumberFormat="1" applyFill="1" applyProtection="1">
      <protection locked="0"/>
    </xf>
    <xf numFmtId="0" fontId="0" fillId="0" borderId="0" xfId="0" applyNumberFormat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8" borderId="1" xfId="0" applyNumberFormat="1" applyFill="1" applyBorder="1" applyProtection="1">
      <protection locked="0"/>
    </xf>
  </cellXfs>
  <cellStyles count="1">
    <cellStyle name="Normal" xfId="0" builtinId="0"/>
  </cellStyles>
  <dxfs count="14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G224"/>
  <sheetViews>
    <sheetView showGridLines="0" tabSelected="1" zoomScale="130" zoomScaleNormal="130" workbookViewId="0">
      <selection activeCell="B19" sqref="B19"/>
    </sheetView>
  </sheetViews>
  <sheetFormatPr baseColWidth="10" defaultRowHeight="15"/>
  <cols>
    <col min="5" max="5" width="1" style="10" customWidth="1"/>
    <col min="8" max="8" width="1" style="10" customWidth="1"/>
    <col min="11" max="11" width="1" style="10" customWidth="1"/>
    <col min="14" max="14" width="1" style="10" customWidth="1"/>
    <col min="17" max="17" width="1" style="10" customWidth="1"/>
    <col min="19" max="19" width="10.7109375" customWidth="1"/>
    <col min="20" max="20" width="1" style="10" customWidth="1"/>
    <col min="23" max="23" width="1" style="10" customWidth="1"/>
    <col min="26" max="26" width="1" style="10" customWidth="1"/>
    <col min="29" max="29" width="1" style="10" customWidth="1"/>
    <col min="32" max="32" width="1" customWidth="1"/>
  </cols>
  <sheetData>
    <row r="2" spans="1:33" ht="15.75" customHeight="1"/>
    <row r="3" spans="1:33" ht="16.5" customHeight="1">
      <c r="C3" s="30" t="s">
        <v>0</v>
      </c>
      <c r="D3" s="27"/>
      <c r="E3" s="14"/>
      <c r="F3" s="30" t="s">
        <v>1</v>
      </c>
      <c r="G3" s="27"/>
      <c r="H3" s="14"/>
      <c r="I3" s="26" t="s">
        <v>2</v>
      </c>
      <c r="J3" s="27"/>
      <c r="K3" s="14"/>
      <c r="L3" s="26" t="s">
        <v>3</v>
      </c>
      <c r="M3" s="27"/>
      <c r="N3" s="14"/>
      <c r="O3" s="26" t="s">
        <v>4</v>
      </c>
      <c r="P3" s="27"/>
      <c r="Q3" s="14"/>
      <c r="R3" s="26" t="s">
        <v>5</v>
      </c>
      <c r="S3" s="27"/>
      <c r="T3" s="14"/>
      <c r="U3" s="26" t="s">
        <v>4</v>
      </c>
      <c r="V3" s="27"/>
      <c r="W3" s="14"/>
      <c r="X3" s="26" t="s">
        <v>5</v>
      </c>
      <c r="Y3" s="27"/>
      <c r="Z3" s="14"/>
      <c r="AA3" s="26" t="s">
        <v>4</v>
      </c>
      <c r="AB3" s="27"/>
      <c r="AC3" s="14"/>
      <c r="AD3" s="26" t="s">
        <v>5</v>
      </c>
      <c r="AE3" s="27"/>
    </row>
    <row r="4" spans="1:33" ht="15.75" customHeight="1">
      <c r="C4" s="28"/>
      <c r="D4" s="29"/>
      <c r="E4" s="14"/>
      <c r="F4" s="28"/>
      <c r="G4" s="29"/>
      <c r="H4" s="14"/>
      <c r="I4" s="28"/>
      <c r="J4" s="29"/>
      <c r="K4" s="14"/>
      <c r="L4" s="28"/>
      <c r="M4" s="29"/>
      <c r="N4" s="14"/>
      <c r="O4" s="28"/>
      <c r="P4" s="29"/>
      <c r="Q4" s="14"/>
      <c r="R4" s="28"/>
      <c r="S4" s="29"/>
      <c r="T4" s="14"/>
      <c r="U4" s="28"/>
      <c r="V4" s="29"/>
      <c r="W4" s="14"/>
      <c r="X4" s="28"/>
      <c r="Y4" s="29"/>
      <c r="Z4" s="14"/>
      <c r="AA4" s="28"/>
      <c r="AB4" s="29"/>
      <c r="AC4" s="14"/>
      <c r="AD4" s="28"/>
      <c r="AE4" s="29"/>
    </row>
    <row r="5" spans="1:33" ht="21" customHeight="1">
      <c r="C5" s="2" t="s">
        <v>6</v>
      </c>
      <c r="D5" s="3">
        <f>C6*D6</f>
        <v>0</v>
      </c>
      <c r="F5" s="2" t="s">
        <v>6</v>
      </c>
      <c r="G5" s="5">
        <f>F6*G6</f>
        <v>0</v>
      </c>
      <c r="I5" s="2" t="s">
        <v>6</v>
      </c>
      <c r="J5" s="3">
        <f>I6*J6</f>
        <v>0</v>
      </c>
      <c r="L5" s="2" t="s">
        <v>6</v>
      </c>
      <c r="M5" s="5">
        <f>L6*M6</f>
        <v>0</v>
      </c>
      <c r="O5" s="2" t="s">
        <v>6</v>
      </c>
      <c r="P5" s="3">
        <f>O6*P6</f>
        <v>0</v>
      </c>
      <c r="Q5" s="12"/>
      <c r="R5" s="2" t="s">
        <v>6</v>
      </c>
      <c r="S5" s="5">
        <f>R6*S6</f>
        <v>0</v>
      </c>
      <c r="T5" s="6"/>
      <c r="U5" s="2" t="s">
        <v>6</v>
      </c>
      <c r="V5" s="3">
        <f>U6*V6</f>
        <v>0</v>
      </c>
      <c r="W5" s="12"/>
      <c r="X5" s="2" t="s">
        <v>6</v>
      </c>
      <c r="Y5" s="5">
        <f>X6*Y6</f>
        <v>0</v>
      </c>
      <c r="AA5" s="2" t="s">
        <v>6</v>
      </c>
      <c r="AB5" s="3">
        <f>AA6*AB6</f>
        <v>0</v>
      </c>
      <c r="AC5" s="12"/>
      <c r="AD5" s="2" t="s">
        <v>6</v>
      </c>
      <c r="AE5" s="5">
        <f>AD6*AE6</f>
        <v>0</v>
      </c>
    </row>
    <row r="6" spans="1:33" ht="15" customHeight="1">
      <c r="A6" s="1" t="s">
        <v>7</v>
      </c>
      <c r="B6" s="33"/>
      <c r="C6" s="32">
        <f>INDEX(ETH!$B:$F,E6,4)</f>
        <v>3884.01</v>
      </c>
      <c r="D6" s="32"/>
      <c r="E6" s="34">
        <f>MATCH("Buy",ETH!$D:$D,0)</f>
        <v>3</v>
      </c>
      <c r="F6" s="32">
        <f>INDEX(ETH!$B:$F,H6,4)</f>
        <v>3966.08</v>
      </c>
      <c r="G6" s="32"/>
      <c r="H6" s="34">
        <f>MATCH("sell",ETH!$D:$D,0)</f>
        <v>4</v>
      </c>
      <c r="I6" s="32">
        <f>INDEX(BTC!$B:$F,K6,4)</f>
        <v>19443.759999999998</v>
      </c>
      <c r="J6" s="32"/>
      <c r="K6" s="34">
        <f>MATCH("Buy",BTC!$D:$D,0)</f>
        <v>3</v>
      </c>
      <c r="L6" s="32">
        <f>INDEX(BTC!$B:$F,N6,4)</f>
        <v>19988.86</v>
      </c>
      <c r="M6" s="32"/>
      <c r="N6" s="34">
        <f>MATCH("sell",BTC!$D:$D,0)</f>
        <v>4</v>
      </c>
      <c r="O6" s="32"/>
      <c r="P6" s="32"/>
      <c r="Q6" s="34"/>
      <c r="R6" s="32"/>
      <c r="S6" s="32"/>
      <c r="T6" s="34"/>
      <c r="U6" s="32"/>
      <c r="V6" s="32"/>
      <c r="W6" s="34"/>
      <c r="X6" s="32"/>
      <c r="Y6" s="32"/>
      <c r="Z6" s="34"/>
      <c r="AA6" s="32"/>
      <c r="AB6" s="32"/>
      <c r="AC6" s="34"/>
      <c r="AD6" s="32"/>
      <c r="AE6" s="32"/>
      <c r="AF6" s="33"/>
    </row>
    <row r="7" spans="1:33" ht="15" customHeight="1">
      <c r="A7" s="19">
        <f ca="1">D5+D7+D9+D11+D13+D15+D17+D19+D21+D23+D25+D27+D29+D31+D33+D35+D37+D39+D43+D45+D47+D49+D51+D53+D55+D57+D59+D61+D63+D65+D67+D69+D71+D73+D75+D77+D79+J5+J7+J9+J11+J13+J15+J17+J19+J21+J23+J25+J27+J29+J31+J33+J35+J37+J39+J41+J43+J45+J47+J49+J51+J53+J55+J57+J59+J61+J63+J65+J67+J69+J71+J73+J75+J77+J79+P5+P7+P9+P11+P13+P15+P17+P19+P21+P23+P25+P27+P29+P31+P33+P35+P37+P39+P41+P43+P45+P47+P49+P51+P53+P55+P57+P59+P61+P63+P65+P67+P69+P71+P73+P75+P77+P79+V5+V7+V9+V11+V13+V15+V17+V19+V21+V23+V25+V27+V29+V31+V33+V35+V37+V39+V41+V43+V45+V47+V49+V51+V53+V55+V57+V59+V61+V63+V67+V65+V69+V71+V73+V75+V77+V79++AB5+AB7+AB9+AB11+AB13+AB15+AB17+AB19+AB21+AB23+AB25+AB27+AB29+AB31+AB33+AB35+AB39+AB37+AB41+AB43+AB45+AB47+AB49+AB51+AB53+AB55+AB57+AB59+AB61+AB63+AB65+AB67+AB69+AB71+AB73+AB75+AB77+AB79</f>
        <v>0</v>
      </c>
      <c r="C7" s="2" t="s">
        <v>6</v>
      </c>
      <c r="D7" s="3">
        <f ca="1">C8*D8</f>
        <v>0</v>
      </c>
      <c r="F7" s="2" t="s">
        <v>6</v>
      </c>
      <c r="G7" s="5">
        <f ca="1">F8*G8</f>
        <v>0</v>
      </c>
      <c r="I7" s="2" t="s">
        <v>6</v>
      </c>
      <c r="J7" s="3">
        <f ca="1">I8*J8</f>
        <v>0</v>
      </c>
      <c r="L7" s="2" t="s">
        <v>6</v>
      </c>
      <c r="M7" s="5">
        <f ca="1">L8*M8</f>
        <v>0</v>
      </c>
      <c r="O7" s="2" t="s">
        <v>6</v>
      </c>
      <c r="P7" s="3">
        <f>O8*P8</f>
        <v>0</v>
      </c>
      <c r="Q7" s="12"/>
      <c r="R7" s="2" t="s">
        <v>6</v>
      </c>
      <c r="S7" s="5">
        <f>R8*S8</f>
        <v>0</v>
      </c>
      <c r="U7" s="2" t="s">
        <v>6</v>
      </c>
      <c r="V7" s="3">
        <f>U8*V8</f>
        <v>0</v>
      </c>
      <c r="W7" s="12"/>
      <c r="X7" s="2" t="s">
        <v>6</v>
      </c>
      <c r="Y7" s="5">
        <f>X8*Y8</f>
        <v>0</v>
      </c>
      <c r="AA7" s="2" t="s">
        <v>6</v>
      </c>
      <c r="AB7" s="3">
        <f>AA8*AB8</f>
        <v>0</v>
      </c>
      <c r="AC7" s="12"/>
      <c r="AD7" s="2" t="s">
        <v>6</v>
      </c>
      <c r="AE7" s="5">
        <f>AD8*AE8</f>
        <v>0</v>
      </c>
    </row>
    <row r="8" spans="1:33" ht="15" customHeight="1">
      <c r="B8" s="33"/>
      <c r="C8" s="32">
        <f ca="1">INDEX(ETH!$B:$F,E8,4)</f>
        <v>3648.39</v>
      </c>
      <c r="D8" s="32"/>
      <c r="E8" s="34">
        <f ca="1">MATCH("Buy",INDIRECT("ETH!$D" &amp; E6 +1&amp; ":$D10000"),0)+E6</f>
        <v>5</v>
      </c>
      <c r="F8" s="32">
        <f ca="1">INDEX(ETH!$B:$F,H8,4)</f>
        <v>3047.35</v>
      </c>
      <c r="G8" s="32"/>
      <c r="H8" s="34">
        <f ca="1">MATCH("sell",INDIRECT("ETH!$D" &amp; H6 +1&amp; ":$D10000"),0)+H6</f>
        <v>11</v>
      </c>
      <c r="I8" s="32">
        <f ca="1">INDEX(BTC!$B:$F,K8,4)</f>
        <v>20000</v>
      </c>
      <c r="J8" s="32"/>
      <c r="K8" s="34">
        <f ca="1">MATCH("Buy",INDIRECT("BTC!$D" &amp; K6 +1&amp; ":$D10000"),0)+K6</f>
        <v>5</v>
      </c>
      <c r="L8" s="32">
        <f ca="1">INDEX(BTC!$B:$F,N8,4)</f>
        <v>20734.060000000001</v>
      </c>
      <c r="M8" s="32"/>
      <c r="N8" s="34">
        <f ca="1">MATCH("sell",INDIRECT("BTC!$D" &amp; N6 +1&amp; ":$D10000"),0)+N6</f>
        <v>6</v>
      </c>
      <c r="O8" s="32"/>
      <c r="P8" s="32"/>
      <c r="Q8" s="34"/>
      <c r="R8" s="32"/>
      <c r="S8" s="32"/>
      <c r="T8" s="34"/>
      <c r="U8" s="32"/>
      <c r="V8" s="32"/>
      <c r="W8" s="34"/>
      <c r="X8" s="32"/>
      <c r="Y8" s="32"/>
      <c r="Z8" s="34"/>
      <c r="AA8" s="32"/>
      <c r="AB8" s="32"/>
      <c r="AC8" s="34"/>
      <c r="AD8" s="32"/>
      <c r="AE8" s="32"/>
      <c r="AF8" s="33"/>
      <c r="AG8" s="33"/>
    </row>
    <row r="9" spans="1:33" ht="15" customHeight="1">
      <c r="A9" s="4" t="s">
        <v>8</v>
      </c>
      <c r="C9" s="2" t="s">
        <v>6</v>
      </c>
      <c r="D9" s="3">
        <f ca="1">C10*D10</f>
        <v>0</v>
      </c>
      <c r="F9" s="2" t="s">
        <v>6</v>
      </c>
      <c r="G9" s="5">
        <f ca="1">F10*G10</f>
        <v>0</v>
      </c>
      <c r="I9" s="2" t="s">
        <v>6</v>
      </c>
      <c r="J9" s="3">
        <f ca="1">I10*J10</f>
        <v>0</v>
      </c>
      <c r="L9" s="2" t="s">
        <v>6</v>
      </c>
      <c r="M9" s="5">
        <f ca="1">L10*M10</f>
        <v>0</v>
      </c>
      <c r="O9" s="2" t="s">
        <v>6</v>
      </c>
      <c r="P9" s="3">
        <f>O10*P10</f>
        <v>0</v>
      </c>
      <c r="Q9" s="12"/>
      <c r="R9" s="2" t="s">
        <v>6</v>
      </c>
      <c r="S9" s="5">
        <f>R10*S10</f>
        <v>0</v>
      </c>
      <c r="U9" s="2" t="s">
        <v>6</v>
      </c>
      <c r="V9" s="3">
        <f>U10*V10</f>
        <v>0</v>
      </c>
      <c r="W9" s="12"/>
      <c r="X9" s="2" t="s">
        <v>6</v>
      </c>
      <c r="Y9" s="5">
        <f>X10*Y10</f>
        <v>0</v>
      </c>
      <c r="AA9" s="2" t="s">
        <v>6</v>
      </c>
      <c r="AB9" s="3">
        <f>AA10*AB10</f>
        <v>0</v>
      </c>
      <c r="AC9" s="12"/>
      <c r="AD9" s="2" t="s">
        <v>6</v>
      </c>
      <c r="AE9" s="5">
        <f>AD10*AE10</f>
        <v>0</v>
      </c>
    </row>
    <row r="10" spans="1:33" ht="15" customHeight="1">
      <c r="A10" s="20">
        <f ca="1">G5+G7+G9+G11+G13+G15+G17+G19+G21+G23+G25+G29+G27+G31+G35+G33+G37+G39+G41+G45+G43+G47+G49+G51+G53+G55+G57+G59+G61+G63+G65+G69+G67+G71+G73+G75+G77+G79+M5+M7+M9+M11+M13+M15+M17+M19+M21+M23+M25+M27+M29+M31+M33+M35+M37+M39+M41+M43+M45+M47+M49+M51+M53+M55+M57+M59+M61+M63+M65+M67+M69+M71+M73+M75+M77+M79+S5+Y5+AE5+AE7+Y7+S7+S9+S11+S13+S15+S17+S19+Y19+Y17+Y15+Y13+Y11+Y9+AE9+AE11+AE13+AE17+AE15+AE19+AE21+AE23+AE25+AE27+AE31+AE29+AE33+AE35+Y21+Y23+Y25+Y27+Y29+Y31+Y33+Y35+S21+S23+S25+S27+S29+S31+S33+S35+S37+S39+S41+S43+S45+S47+S49+S51+S53+Y37+Y39+Y41+Y43+Y45+Y47+Y49+Y51+Y53+AE53+AE51+AE49+AE47+AE45+AE43+AE41+AE39+AE37+S55+S57+S59+S61+S63+S65+S67+S69+S71+Y71+Y69+Y67+Y65+Y63+Y61+Y59+Y57+Y55+AE55+AE57+AE59+AE61+AE63+AE65+AE67+AE69+AE71+AE73+AE75+AE77+AE79+Y79+Y77+Y75+S73+S75+S77+S79+Y73</f>
        <v>0</v>
      </c>
      <c r="B10" s="35"/>
      <c r="C10" s="32">
        <f ca="1">INDEX(ETH!$B:$F,E10,4)</f>
        <v>3245.89</v>
      </c>
      <c r="D10" s="32"/>
      <c r="E10" s="34">
        <f ca="1">MATCH("Buy",INDIRECT("ETH!$D" &amp; E8 +1&amp; ":$D10000"),0)+E8</f>
        <v>6</v>
      </c>
      <c r="F10" s="32">
        <f ca="1">INDEX(ETH!$B:$F,H10,4)</f>
        <v>3047.16</v>
      </c>
      <c r="G10" s="32"/>
      <c r="H10" s="34">
        <f ca="1">MATCH("sell",INDIRECT("ETH!$D" &amp; H8 +1&amp; ":$D10000"),0)+H8</f>
        <v>12</v>
      </c>
      <c r="I10" s="32">
        <f ca="1">INDEX(BTC!$B:$F,K10,4)</f>
        <v>20993.360000000001</v>
      </c>
      <c r="J10" s="32"/>
      <c r="K10" s="34">
        <f ca="1">MATCH("Buy",INDIRECT("BTC!$D" &amp; K8 +1&amp; ":$D10000"),0)+K8</f>
        <v>7</v>
      </c>
      <c r="L10" s="32">
        <f ca="1">INDEX(BTC!$B:$F,N10,4)</f>
        <v>21260.63</v>
      </c>
      <c r="M10" s="32"/>
      <c r="N10" s="34">
        <f ca="1">MATCH("sell",INDIRECT("BTC!$D" &amp; N8 +1&amp; ":$D10000"),0)+N8</f>
        <v>12</v>
      </c>
      <c r="O10" s="32"/>
      <c r="P10" s="32"/>
      <c r="Q10" s="34"/>
      <c r="R10" s="32"/>
      <c r="S10" s="32"/>
      <c r="T10" s="34"/>
      <c r="U10" s="32"/>
      <c r="V10" s="32"/>
      <c r="W10" s="34"/>
      <c r="X10" s="32"/>
      <c r="Y10" s="32"/>
      <c r="Z10" s="34"/>
      <c r="AA10" s="32"/>
      <c r="AB10" s="32"/>
      <c r="AC10" s="34"/>
      <c r="AD10" s="32"/>
      <c r="AE10" s="32"/>
      <c r="AF10" s="33"/>
      <c r="AG10" s="33"/>
    </row>
    <row r="11" spans="1:33" ht="15" customHeight="1">
      <c r="C11" s="2" t="s">
        <v>6</v>
      </c>
      <c r="D11" s="3">
        <f ca="1">C12*D12</f>
        <v>0</v>
      </c>
      <c r="F11" s="2" t="s">
        <v>6</v>
      </c>
      <c r="G11" s="5">
        <f ca="1">F12*G12</f>
        <v>0</v>
      </c>
      <c r="I11" s="2" t="s">
        <v>6</v>
      </c>
      <c r="J11" s="3">
        <f ca="1">I12*J12</f>
        <v>0</v>
      </c>
      <c r="L11" s="2" t="s">
        <v>6</v>
      </c>
      <c r="M11" s="5">
        <f ca="1">L12*M12</f>
        <v>0</v>
      </c>
      <c r="O11" s="2" t="s">
        <v>6</v>
      </c>
      <c r="P11" s="3">
        <f>O12*P12</f>
        <v>0</v>
      </c>
      <c r="Q11" s="12"/>
      <c r="R11" s="2" t="s">
        <v>6</v>
      </c>
      <c r="S11" s="5">
        <f>R12*S12</f>
        <v>0</v>
      </c>
      <c r="U11" s="2" t="s">
        <v>6</v>
      </c>
      <c r="V11" s="3">
        <f>U12*V12</f>
        <v>0</v>
      </c>
      <c r="W11" s="12"/>
      <c r="X11" s="2" t="s">
        <v>6</v>
      </c>
      <c r="Y11" s="5">
        <f>X12*Y12</f>
        <v>0</v>
      </c>
      <c r="AA11" s="2" t="s">
        <v>6</v>
      </c>
      <c r="AB11" s="3">
        <f>AA12*AB12</f>
        <v>0</v>
      </c>
      <c r="AC11" s="12"/>
      <c r="AD11" s="2" t="s">
        <v>6</v>
      </c>
      <c r="AE11" s="5">
        <f>AD12*AE12</f>
        <v>0</v>
      </c>
    </row>
    <row r="12" spans="1:33" s="33" customFormat="1" ht="15" customHeight="1">
      <c r="C12" s="32">
        <f ca="1">INDEX(ETH!$B:$F,E12,4)</f>
        <v>3199.99</v>
      </c>
      <c r="D12" s="32"/>
      <c r="E12" s="34">
        <f t="shared" ref="E12" ca="1" si="0">MATCH("Buy",INDIRECT("ETH!$D" &amp; E10 +1&amp; ":$D10000"),0)+E10</f>
        <v>7</v>
      </c>
      <c r="F12" s="32">
        <f ca="1">INDEX(ETH!$B:$F,H12,4)</f>
        <v>3045.87</v>
      </c>
      <c r="G12" s="32"/>
      <c r="H12" s="34">
        <f ca="1">MATCH("sell",INDIRECT("ETH!$D" &amp; H10 +1&amp; ":$D10000"),0)+H10</f>
        <v>13</v>
      </c>
      <c r="I12" s="32">
        <f ca="1">INDEX(BTC!$B:$F,K12,4)</f>
        <v>20993.38</v>
      </c>
      <c r="J12" s="32"/>
      <c r="K12" s="34">
        <f ca="1">MATCH("Buy",INDIRECT("BTC!$D" &amp; K10 +1&amp; ":$D10000"),0)+K10</f>
        <v>8</v>
      </c>
      <c r="L12" s="32">
        <f ca="1">INDEX(BTC!$B:$F,N12,4)</f>
        <v>16630</v>
      </c>
      <c r="M12" s="32"/>
      <c r="N12" s="34">
        <f ca="1">MATCH("sell",INDIRECT("BTC!$D" &amp; N10 +1&amp; ":$D10000"),0)+N10</f>
        <v>18</v>
      </c>
      <c r="O12" s="32"/>
      <c r="P12" s="32"/>
      <c r="Q12" s="34"/>
      <c r="R12" s="32"/>
      <c r="S12" s="32"/>
      <c r="T12" s="34"/>
      <c r="U12" s="32"/>
      <c r="V12" s="32"/>
      <c r="W12" s="34"/>
      <c r="X12" s="32"/>
      <c r="Y12" s="32"/>
      <c r="Z12" s="34"/>
      <c r="AA12" s="32"/>
      <c r="AB12" s="32"/>
      <c r="AC12" s="34"/>
      <c r="AD12" s="32"/>
      <c r="AE12" s="32"/>
    </row>
    <row r="13" spans="1:33" ht="15" customHeight="1">
      <c r="A13" s="4" t="s">
        <v>9</v>
      </c>
      <c r="C13" s="2" t="s">
        <v>6</v>
      </c>
      <c r="D13" s="3">
        <f ca="1">C14*D14</f>
        <v>0</v>
      </c>
      <c r="F13" s="2" t="s">
        <v>6</v>
      </c>
      <c r="G13" s="5">
        <f ca="1">F14*G14</f>
        <v>0</v>
      </c>
      <c r="I13" s="2" t="s">
        <v>6</v>
      </c>
      <c r="J13" s="3">
        <f ca="1">I14*J14</f>
        <v>0</v>
      </c>
      <c r="L13" s="2" t="s">
        <v>6</v>
      </c>
      <c r="M13" s="5">
        <f ca="1">L14*M14</f>
        <v>0</v>
      </c>
      <c r="O13" s="2" t="s">
        <v>6</v>
      </c>
      <c r="P13" s="3">
        <f>O14*P14</f>
        <v>0</v>
      </c>
      <c r="Q13" s="12"/>
      <c r="R13" s="2" t="s">
        <v>6</v>
      </c>
      <c r="S13" s="5">
        <f>R14*S14</f>
        <v>0</v>
      </c>
      <c r="U13" s="2" t="s">
        <v>6</v>
      </c>
      <c r="V13" s="3">
        <f>U14*V14</f>
        <v>0</v>
      </c>
      <c r="W13" s="12"/>
      <c r="X13" s="2" t="s">
        <v>6</v>
      </c>
      <c r="Y13" s="5">
        <f>X14*Y14</f>
        <v>0</v>
      </c>
      <c r="AA13" s="2" t="s">
        <v>6</v>
      </c>
      <c r="AB13" s="3">
        <f>AA14*AB14</f>
        <v>0</v>
      </c>
      <c r="AC13" s="12"/>
      <c r="AD13" s="2" t="s">
        <v>6</v>
      </c>
      <c r="AE13" s="5">
        <f>AD14*AE14</f>
        <v>0</v>
      </c>
    </row>
    <row r="14" spans="1:33" ht="15" customHeight="1">
      <c r="A14" s="4">
        <f ca="1">A10-A7</f>
        <v>0</v>
      </c>
      <c r="B14" s="33"/>
      <c r="C14" s="32">
        <f ca="1">INDEX(ETH!$B:$F,E14,4)</f>
        <v>2999.68</v>
      </c>
      <c r="D14" s="32"/>
      <c r="E14" s="34">
        <f t="shared" ref="E14" ca="1" si="1">MATCH("Buy",INDIRECT("ETH!$D" &amp; E12 +1&amp; ":$D10000"),0)+E12</f>
        <v>8</v>
      </c>
      <c r="F14" s="32">
        <f ca="1">INDEX(ETH!$B:$F,H14,4)</f>
        <v>3376.55</v>
      </c>
      <c r="G14" s="32"/>
      <c r="H14" s="34">
        <f ca="1">MATCH("sell",INDIRECT("ETH!$D" &amp; H12 +1&amp; ":$D10000"),0)+H12</f>
        <v>14</v>
      </c>
      <c r="I14" s="32">
        <f ca="1">INDEX(BTC!$B:$F,K14,4)</f>
        <v>20993.48</v>
      </c>
      <c r="J14" s="32"/>
      <c r="K14" s="34">
        <f ca="1">MATCH("Buy",INDIRECT("BTC!$D" &amp; K12 +1&amp; ":$D10000"),0)+K12</f>
        <v>9</v>
      </c>
      <c r="L14" s="32">
        <f ca="1">INDEX(BTC!$B:$F,N14,4)</f>
        <v>17758.5</v>
      </c>
      <c r="M14" s="32"/>
      <c r="N14" s="34">
        <f ca="1">MATCH("sell",INDIRECT("BTC!$D" &amp; N12 +1&amp; ":$D10000"),0)+N12</f>
        <v>21</v>
      </c>
      <c r="O14" s="32"/>
      <c r="P14" s="32"/>
      <c r="Q14" s="34"/>
      <c r="R14" s="32"/>
      <c r="S14" s="32"/>
      <c r="T14" s="34"/>
      <c r="U14" s="32"/>
      <c r="V14" s="32"/>
      <c r="W14" s="34"/>
      <c r="X14" s="32"/>
      <c r="Y14" s="32"/>
      <c r="Z14" s="34"/>
      <c r="AA14" s="32"/>
      <c r="AB14" s="32"/>
      <c r="AC14" s="34"/>
      <c r="AD14" s="32"/>
      <c r="AE14" s="32"/>
      <c r="AF14" s="33"/>
      <c r="AG14" s="33"/>
    </row>
    <row r="15" spans="1:33">
      <c r="C15" s="2" t="s">
        <v>6</v>
      </c>
      <c r="D15" s="3">
        <f ca="1">C16*D16</f>
        <v>0</v>
      </c>
      <c r="F15" s="2" t="s">
        <v>6</v>
      </c>
      <c r="G15" s="5">
        <f ca="1">F16*G16</f>
        <v>0</v>
      </c>
      <c r="I15" s="2" t="s">
        <v>6</v>
      </c>
      <c r="J15" s="3">
        <f ca="1">I16*J16</f>
        <v>0</v>
      </c>
      <c r="L15" s="2" t="s">
        <v>6</v>
      </c>
      <c r="M15" s="5">
        <f ca="1">L16*M16</f>
        <v>0</v>
      </c>
      <c r="O15" s="2" t="s">
        <v>6</v>
      </c>
      <c r="P15" s="3">
        <f>O16*P16</f>
        <v>0</v>
      </c>
      <c r="Q15" s="12"/>
      <c r="R15" s="2" t="s">
        <v>6</v>
      </c>
      <c r="S15" s="5">
        <f>R16*S16</f>
        <v>0</v>
      </c>
      <c r="U15" s="2" t="s">
        <v>6</v>
      </c>
      <c r="V15" s="3">
        <f>U16*V16</f>
        <v>0</v>
      </c>
      <c r="W15" s="12"/>
      <c r="X15" s="2" t="s">
        <v>6</v>
      </c>
      <c r="Y15" s="5">
        <f>X16*Y16</f>
        <v>0</v>
      </c>
      <c r="AA15" s="2" t="s">
        <v>6</v>
      </c>
      <c r="AB15" s="3">
        <f>AA16*AB16</f>
        <v>0</v>
      </c>
      <c r="AC15" s="12"/>
      <c r="AD15" s="2" t="s">
        <v>6</v>
      </c>
      <c r="AE15" s="5">
        <f>AD16*AE16</f>
        <v>0</v>
      </c>
    </row>
    <row r="16" spans="1:33" s="36" customFormat="1">
      <c r="C16" s="32">
        <f ca="1">INDEX(ETH!$B:$F,E16,4)</f>
        <v>2999.72</v>
      </c>
      <c r="D16" s="31"/>
      <c r="E16" s="34">
        <f t="shared" ref="E16" ca="1" si="2">MATCH("Buy",INDIRECT("ETH!$D" &amp; E14 +1&amp; ":$D10000"),0)+E14</f>
        <v>9</v>
      </c>
      <c r="F16" s="32">
        <f ca="1">INDEX(ETH!$B:$F,H16,4)</f>
        <v>2752.69</v>
      </c>
      <c r="G16" s="31"/>
      <c r="H16" s="34">
        <f ca="1">MATCH("sell",INDIRECT("ETH!$D" &amp; H14 +1&amp; ":$D10000"),0)+H14</f>
        <v>16</v>
      </c>
      <c r="I16" s="32">
        <f ca="1">INDEX(BTC!$B:$F,K16,4)</f>
        <v>20993.58</v>
      </c>
      <c r="J16" s="31"/>
      <c r="K16" s="34">
        <f ca="1">MATCH("Buy",INDIRECT("BTC!$D" &amp; K14 +1&amp; ":$D10000"),0)+K14</f>
        <v>10</v>
      </c>
      <c r="L16" s="32">
        <f ca="1">INDEX(BTC!$B:$F,N16,4)</f>
        <v>16433.91</v>
      </c>
      <c r="M16" s="31"/>
      <c r="N16" s="34">
        <f ca="1">MATCH("sell",INDIRECT("BTC!$D" &amp; N14 +1&amp; ":$D10000"),0)+N14</f>
        <v>23</v>
      </c>
      <c r="O16" s="31"/>
      <c r="P16" s="31"/>
      <c r="Q16" s="37"/>
      <c r="R16" s="31"/>
      <c r="S16" s="31"/>
      <c r="T16" s="37"/>
      <c r="U16" s="31"/>
      <c r="V16" s="31"/>
      <c r="W16" s="37"/>
      <c r="X16" s="31"/>
      <c r="Y16" s="31"/>
      <c r="Z16" s="37"/>
      <c r="AA16" s="31"/>
      <c r="AB16" s="31"/>
      <c r="AC16" s="37"/>
      <c r="AD16" s="31"/>
      <c r="AE16" s="31"/>
    </row>
    <row r="17" spans="3:31">
      <c r="C17" s="2" t="s">
        <v>6</v>
      </c>
      <c r="D17" s="3">
        <f ca="1">C18*D18</f>
        <v>0</v>
      </c>
      <c r="F17" s="2" t="s">
        <v>6</v>
      </c>
      <c r="G17" s="5">
        <f ca="1">F18*G18</f>
        <v>0</v>
      </c>
      <c r="I17" s="2" t="s">
        <v>6</v>
      </c>
      <c r="J17" s="3">
        <f ca="1">I18*J18</f>
        <v>0</v>
      </c>
      <c r="L17" s="2" t="s">
        <v>6</v>
      </c>
      <c r="M17" s="5">
        <f ca="1">L18*M18</f>
        <v>0</v>
      </c>
      <c r="O17" s="2" t="s">
        <v>6</v>
      </c>
      <c r="P17" s="3">
        <f>O18*P18</f>
        <v>0</v>
      </c>
      <c r="Q17" s="12"/>
      <c r="R17" s="2" t="s">
        <v>6</v>
      </c>
      <c r="S17" s="5">
        <f>R18*S18</f>
        <v>0</v>
      </c>
      <c r="U17" s="2" t="s">
        <v>6</v>
      </c>
      <c r="V17" s="3">
        <f>U18*V18</f>
        <v>0</v>
      </c>
      <c r="W17" s="12"/>
      <c r="X17" s="2" t="s">
        <v>6</v>
      </c>
      <c r="Y17" s="5">
        <f>X18*Y18</f>
        <v>0</v>
      </c>
      <c r="AA17" s="2" t="s">
        <v>6</v>
      </c>
      <c r="AB17" s="3">
        <f>AA18*AB18</f>
        <v>0</v>
      </c>
      <c r="AC17" s="12"/>
      <c r="AD17" s="2" t="s">
        <v>6</v>
      </c>
      <c r="AE17" s="5">
        <f>AD18*AE18</f>
        <v>0</v>
      </c>
    </row>
    <row r="18" spans="3:31" s="36" customFormat="1">
      <c r="C18" s="32">
        <f ca="1">INDEX(ETH!$B:$F,E18,4)</f>
        <v>3003.24</v>
      </c>
      <c r="D18" s="31"/>
      <c r="E18" s="34">
        <f t="shared" ref="E18" ca="1" si="3">MATCH("Buy",INDIRECT("ETH!$D" &amp; E16 +1&amp; ":$D10000"),0)+E16</f>
        <v>10</v>
      </c>
      <c r="F18" s="32">
        <f ca="1">INDEX(ETH!$B:$F,H18,4)</f>
        <v>2749.74</v>
      </c>
      <c r="G18" s="31"/>
      <c r="H18" s="34">
        <f ca="1">MATCH("sell",INDIRECT("ETH!$D" &amp; H16 +1&amp; ":$D10000"),0)+H16</f>
        <v>18</v>
      </c>
      <c r="I18" s="32">
        <f ca="1">INDEX(BTC!$B:$F,K18,4)</f>
        <v>20993.59</v>
      </c>
      <c r="J18" s="31"/>
      <c r="K18" s="34">
        <f ca="1">MATCH("Buy",INDIRECT("BTC!$D" &amp; K16 +1&amp; ":$D10000"),0)+K16</f>
        <v>11</v>
      </c>
      <c r="L18" s="32">
        <f ca="1">INDEX(BTC!$B:$F,N18,4)</f>
        <v>16433.91</v>
      </c>
      <c r="M18" s="31"/>
      <c r="N18" s="34">
        <f ca="1">MATCH("sell",INDIRECT("BTC!$D" &amp; N16 +1&amp; ":$D10000"),0)+N16</f>
        <v>24</v>
      </c>
      <c r="O18" s="31"/>
      <c r="P18" s="31"/>
      <c r="Q18" s="37"/>
      <c r="R18" s="31"/>
      <c r="S18" s="31"/>
      <c r="T18" s="37"/>
      <c r="U18" s="31"/>
      <c r="V18" s="31"/>
      <c r="W18" s="37"/>
      <c r="X18" s="31"/>
      <c r="Y18" s="31"/>
      <c r="Z18" s="37"/>
      <c r="AA18" s="31"/>
      <c r="AB18" s="31"/>
      <c r="AC18" s="37"/>
      <c r="AD18" s="31"/>
      <c r="AE18" s="31"/>
    </row>
    <row r="19" spans="3:31">
      <c r="C19" s="2" t="s">
        <v>6</v>
      </c>
      <c r="D19" s="3">
        <f ca="1">C20*D20</f>
        <v>0</v>
      </c>
      <c r="F19" s="2" t="s">
        <v>6</v>
      </c>
      <c r="G19" s="5">
        <f ca="1">F20*G20</f>
        <v>0</v>
      </c>
      <c r="I19" s="2" t="s">
        <v>6</v>
      </c>
      <c r="J19" s="3">
        <f ca="1">I20*J20</f>
        <v>0</v>
      </c>
      <c r="L19" s="2" t="s">
        <v>6</v>
      </c>
      <c r="M19" s="5">
        <f ca="1">L20*M20</f>
        <v>0</v>
      </c>
      <c r="O19" s="2" t="s">
        <v>6</v>
      </c>
      <c r="P19" s="3">
        <f>O20*P20</f>
        <v>0</v>
      </c>
      <c r="Q19" s="12"/>
      <c r="R19" s="2" t="s">
        <v>6</v>
      </c>
      <c r="S19" s="5">
        <f>R20*S20</f>
        <v>0</v>
      </c>
      <c r="U19" s="2" t="s">
        <v>6</v>
      </c>
      <c r="V19" s="3">
        <f>U20*V20</f>
        <v>0</v>
      </c>
      <c r="W19" s="12"/>
      <c r="X19" s="2" t="s">
        <v>6</v>
      </c>
      <c r="Y19" s="5">
        <f>X20*Y20</f>
        <v>0</v>
      </c>
      <c r="AA19" s="2" t="s">
        <v>6</v>
      </c>
      <c r="AB19" s="3">
        <f>AA20*AB20</f>
        <v>0</v>
      </c>
      <c r="AC19" s="12"/>
      <c r="AD19" s="2" t="s">
        <v>6</v>
      </c>
      <c r="AE19" s="5">
        <f>AD20*AE20</f>
        <v>0</v>
      </c>
    </row>
    <row r="20" spans="3:31" s="36" customFormat="1">
      <c r="C20" s="32">
        <f ca="1">INDEX(ETH!$B:$F,E20,4)</f>
        <v>2764.11</v>
      </c>
      <c r="D20" s="31"/>
      <c r="E20" s="34">
        <f t="shared" ref="E20" ca="1" si="4">MATCH("Buy",INDIRECT("ETH!$D" &amp; E18 +1&amp; ":$D10000"),0)+E18</f>
        <v>15</v>
      </c>
      <c r="F20" s="32">
        <f ca="1">INDEX(ETH!$B:$F,H20,4)</f>
        <v>2744.54</v>
      </c>
      <c r="G20" s="31"/>
      <c r="H20" s="34">
        <f ca="1">MATCH("sell",INDIRECT("ETH!$D" &amp; H18 +1&amp; ":$D10000"),0)+H18</f>
        <v>20</v>
      </c>
      <c r="I20" s="32">
        <f ca="1">INDEX(BTC!$B:$F,K20,4)</f>
        <v>19731.07</v>
      </c>
      <c r="J20" s="31"/>
      <c r="K20" s="34">
        <f ca="1">MATCH("Buy",INDIRECT("BTC!$D" &amp; K18 +1&amp; ":$D10000"),0)+K18</f>
        <v>13</v>
      </c>
      <c r="L20" s="32">
        <f ca="1">INDEX(BTC!$B:$F,N20,4)</f>
        <v>16433.77</v>
      </c>
      <c r="M20" s="31"/>
      <c r="N20" s="34">
        <f ca="1">MATCH("sell",INDIRECT("BTC!$D" &amp; N18 +1&amp; ":$D10000"),0)+N18</f>
        <v>25</v>
      </c>
      <c r="O20" s="31"/>
      <c r="P20" s="31"/>
      <c r="Q20" s="37"/>
      <c r="R20" s="31"/>
      <c r="S20" s="31"/>
      <c r="T20" s="37"/>
      <c r="U20" s="31"/>
      <c r="V20" s="31"/>
      <c r="W20" s="37"/>
      <c r="X20" s="31"/>
      <c r="Y20" s="31"/>
      <c r="Z20" s="37"/>
      <c r="AA20" s="31"/>
      <c r="AB20" s="31"/>
      <c r="AC20" s="37"/>
      <c r="AD20" s="31"/>
      <c r="AE20" s="31"/>
    </row>
    <row r="21" spans="3:31">
      <c r="C21" s="2" t="s">
        <v>6</v>
      </c>
      <c r="D21" s="3">
        <f ca="1">C22*D22</f>
        <v>0</v>
      </c>
      <c r="F21" s="2" t="s">
        <v>6</v>
      </c>
      <c r="G21" s="5">
        <f ca="1">F22*G22</f>
        <v>0</v>
      </c>
      <c r="I21" s="2" t="s">
        <v>6</v>
      </c>
      <c r="J21" s="3">
        <f ca="1">I22*J22</f>
        <v>0</v>
      </c>
      <c r="L21" s="2" t="s">
        <v>6</v>
      </c>
      <c r="M21" s="5">
        <f ca="1">L22*M22</f>
        <v>0</v>
      </c>
      <c r="O21" s="2" t="s">
        <v>6</v>
      </c>
      <c r="P21" s="3">
        <f>O22*P22</f>
        <v>0</v>
      </c>
      <c r="Q21" s="12"/>
      <c r="R21" s="2" t="s">
        <v>6</v>
      </c>
      <c r="S21" s="5">
        <f>R22*S22</f>
        <v>0</v>
      </c>
      <c r="U21" s="2" t="s">
        <v>6</v>
      </c>
      <c r="V21" s="3">
        <f>U22*V22</f>
        <v>0</v>
      </c>
      <c r="W21" s="12"/>
      <c r="X21" s="2" t="s">
        <v>6</v>
      </c>
      <c r="Y21" s="5">
        <f>X22*Y22</f>
        <v>0</v>
      </c>
      <c r="AA21" s="2" t="s">
        <v>6</v>
      </c>
      <c r="AB21" s="3">
        <f>AA22*AB22</f>
        <v>0</v>
      </c>
      <c r="AC21" s="12"/>
      <c r="AD21" s="2" t="s">
        <v>6</v>
      </c>
      <c r="AE21" s="5">
        <f>AD22*AE22</f>
        <v>0</v>
      </c>
    </row>
    <row r="22" spans="3:31" s="36" customFormat="1">
      <c r="C22" s="32">
        <f ca="1">INDEX(ETH!$B:$F,E22,4)</f>
        <v>2754.7</v>
      </c>
      <c r="D22" s="31"/>
      <c r="E22" s="34">
        <f t="shared" ref="E22" ca="1" si="5">MATCH("Buy",INDIRECT("ETH!$D" &amp; E20 +1&amp; ":$D10000"),0)+E20</f>
        <v>17</v>
      </c>
      <c r="F22" s="32">
        <f ca="1">INDEX(ETH!$B:$F,H22,4)</f>
        <v>2725.3</v>
      </c>
      <c r="G22" s="31"/>
      <c r="H22" s="34">
        <f ca="1">MATCH("sell",INDIRECT("ETH!$D" &amp; H20 +1&amp; ":$D10000"),0)+H20</f>
        <v>22</v>
      </c>
      <c r="I22" s="32">
        <f ca="1">INDEX(BTC!$B:$F,K22,4)</f>
        <v>19731.169999999998</v>
      </c>
      <c r="J22" s="31"/>
      <c r="K22" s="34">
        <f ca="1">MATCH("Buy",INDIRECT("BTC!$D" &amp; K20 +1&amp; ":$D10000"),0)+K20</f>
        <v>14</v>
      </c>
      <c r="L22" s="32">
        <f ca="1">INDEX(BTC!$B:$F,N22,4)</f>
        <v>16433.75</v>
      </c>
      <c r="M22" s="31"/>
      <c r="N22" s="34">
        <f ca="1">MATCH("sell",INDIRECT("BTC!$D" &amp; N20 +1&amp; ":$D10000"),0)+N20</f>
        <v>26</v>
      </c>
      <c r="O22" s="31"/>
      <c r="P22" s="31"/>
      <c r="Q22" s="37"/>
      <c r="R22" s="31"/>
      <c r="S22" s="31"/>
      <c r="T22" s="37"/>
      <c r="U22" s="31"/>
      <c r="V22" s="31"/>
      <c r="W22" s="37"/>
      <c r="X22" s="31"/>
      <c r="Y22" s="31"/>
      <c r="Z22" s="37"/>
      <c r="AA22" s="31"/>
      <c r="AB22" s="31"/>
      <c r="AC22" s="37"/>
      <c r="AD22" s="31"/>
      <c r="AE22" s="31"/>
    </row>
    <row r="23" spans="3:31">
      <c r="C23" s="2" t="s">
        <v>6</v>
      </c>
      <c r="D23" s="3">
        <f ca="1">C24*D24</f>
        <v>0</v>
      </c>
      <c r="F23" s="2" t="s">
        <v>6</v>
      </c>
      <c r="G23" s="5">
        <f ca="1">F24*G24</f>
        <v>0</v>
      </c>
      <c r="I23" s="2" t="s">
        <v>6</v>
      </c>
      <c r="J23" s="3">
        <f ca="1">I24*J24</f>
        <v>0</v>
      </c>
      <c r="L23" s="2" t="s">
        <v>6</v>
      </c>
      <c r="M23" s="5">
        <f ca="1">L24*M24</f>
        <v>0</v>
      </c>
      <c r="O23" s="2" t="s">
        <v>6</v>
      </c>
      <c r="P23" s="3">
        <f>O24*P24</f>
        <v>0</v>
      </c>
      <c r="Q23" s="12"/>
      <c r="R23" s="2" t="s">
        <v>6</v>
      </c>
      <c r="S23" s="5">
        <f>R24*S24</f>
        <v>0</v>
      </c>
      <c r="U23" s="2" t="s">
        <v>6</v>
      </c>
      <c r="V23" s="3">
        <f>U24*V24</f>
        <v>0</v>
      </c>
      <c r="W23" s="12"/>
      <c r="X23" s="2" t="s">
        <v>6</v>
      </c>
      <c r="Y23" s="5">
        <f>X24*Y24</f>
        <v>0</v>
      </c>
      <c r="AA23" s="2" t="s">
        <v>6</v>
      </c>
      <c r="AB23" s="3">
        <f>AA24*AB24</f>
        <v>0</v>
      </c>
      <c r="AC23" s="12"/>
      <c r="AD23" s="2" t="s">
        <v>6</v>
      </c>
      <c r="AE23" s="5">
        <f>AD24*AE24</f>
        <v>0</v>
      </c>
    </row>
    <row r="24" spans="3:31" s="36" customFormat="1">
      <c r="C24" s="32">
        <f ca="1">INDEX(ETH!$B:$F,E24,4)</f>
        <v>2745.41</v>
      </c>
      <c r="D24" s="31"/>
      <c r="E24" s="34">
        <f t="shared" ref="E24" ca="1" si="6">MATCH("Buy",INDIRECT("ETH!$D" &amp; E22 +1&amp; ":$D10000"),0)+E22</f>
        <v>19</v>
      </c>
      <c r="F24" s="32">
        <f ca="1">INDEX(ETH!$B:$F,H24,4)</f>
        <v>2639.87</v>
      </c>
      <c r="G24" s="31"/>
      <c r="H24" s="34">
        <f ca="1">MATCH("sell",INDIRECT("ETH!$D" &amp; H22 +1&amp; ":$D10000"),0)+H22</f>
        <v>24</v>
      </c>
      <c r="I24" s="32">
        <f ca="1">INDEX(BTC!$B:$F,K24,4)</f>
        <v>19731.22</v>
      </c>
      <c r="J24" s="31"/>
      <c r="K24" s="34">
        <f ca="1">MATCH("Buy",INDIRECT("BTC!$D" &amp; K22 +1&amp; ":$D10000"),0)+K22</f>
        <v>15</v>
      </c>
      <c r="L24" s="32">
        <f ca="1">INDEX(BTC!$B:$F,N24,4)</f>
        <v>16433.71</v>
      </c>
      <c r="M24" s="31"/>
      <c r="N24" s="34">
        <f ca="1">MATCH("sell",INDIRECT("BTC!$D" &amp; N22 +1&amp; ":$D10000"),0)+N22</f>
        <v>27</v>
      </c>
      <c r="O24" s="31"/>
      <c r="P24" s="31"/>
      <c r="Q24" s="37"/>
      <c r="R24" s="31"/>
      <c r="S24" s="31"/>
      <c r="T24" s="37"/>
      <c r="U24" s="31"/>
      <c r="V24" s="31"/>
      <c r="W24" s="37"/>
      <c r="X24" s="31"/>
      <c r="Y24" s="31"/>
      <c r="Z24" s="37"/>
      <c r="AA24" s="31"/>
      <c r="AB24" s="31"/>
      <c r="AC24" s="37"/>
      <c r="AD24" s="31"/>
      <c r="AE24" s="31"/>
    </row>
    <row r="25" spans="3:31">
      <c r="C25" s="2" t="s">
        <v>6</v>
      </c>
      <c r="D25" s="3">
        <f ca="1">C26*D26</f>
        <v>0</v>
      </c>
      <c r="F25" s="2" t="s">
        <v>6</v>
      </c>
      <c r="G25" s="5">
        <f ca="1">F26*G26</f>
        <v>0</v>
      </c>
      <c r="I25" s="2" t="s">
        <v>6</v>
      </c>
      <c r="J25" s="3">
        <f ca="1">I26*J26</f>
        <v>0</v>
      </c>
      <c r="L25" s="2" t="s">
        <v>6</v>
      </c>
      <c r="M25" s="5">
        <f ca="1">L26*M26</f>
        <v>0</v>
      </c>
      <c r="O25" s="2" t="s">
        <v>6</v>
      </c>
      <c r="P25" s="3">
        <f>O26*P26</f>
        <v>0</v>
      </c>
      <c r="Q25" s="12"/>
      <c r="R25" s="2" t="s">
        <v>6</v>
      </c>
      <c r="S25" s="5">
        <f>R26*S26</f>
        <v>0</v>
      </c>
      <c r="U25" s="2" t="s">
        <v>6</v>
      </c>
      <c r="V25" s="3">
        <f>U26*V26</f>
        <v>0</v>
      </c>
      <c r="W25" s="12"/>
      <c r="X25" s="2" t="s">
        <v>6</v>
      </c>
      <c r="Y25" s="5">
        <f>X26*Y26</f>
        <v>0</v>
      </c>
      <c r="AA25" s="2" t="s">
        <v>6</v>
      </c>
      <c r="AB25" s="3">
        <f>AA26*AB26</f>
        <v>0</v>
      </c>
      <c r="AC25" s="12"/>
      <c r="AD25" s="2" t="s">
        <v>6</v>
      </c>
      <c r="AE25" s="5">
        <f>AD26*AE26</f>
        <v>0</v>
      </c>
    </row>
    <row r="26" spans="3:31" s="36" customFormat="1">
      <c r="C26" s="32">
        <f ca="1">INDEX(ETH!$B:$F,E26,4)</f>
        <v>2739.11</v>
      </c>
      <c r="D26" s="31"/>
      <c r="E26" s="34">
        <f t="shared" ref="E26" ca="1" si="7">MATCH("Buy",INDIRECT("ETH!$D" &amp; E24 +1&amp; ":$D10000"),0)+E24</f>
        <v>21</v>
      </c>
      <c r="F26" s="32">
        <f ca="1">INDEX(ETH!$B:$F,H26,4)</f>
        <v>2618.12</v>
      </c>
      <c r="G26" s="31"/>
      <c r="H26" s="34">
        <f ca="1">MATCH("sell",INDIRECT("ETH!$D" &amp; H24 +1&amp; ":$D10000"),0)+H24</f>
        <v>26</v>
      </c>
      <c r="I26" s="32">
        <f ca="1">INDEX(BTC!$B:$F,K26,4)</f>
        <v>19731.23</v>
      </c>
      <c r="J26" s="31"/>
      <c r="K26" s="34">
        <f ca="1">MATCH("Buy",INDIRECT("BTC!$D" &amp; K24 +1&amp; ":$D10000"),0)+K24</f>
        <v>16</v>
      </c>
      <c r="L26" s="32">
        <f ca="1">INDEX(BTC!$B:$F,N26,4)</f>
        <v>16433.62</v>
      </c>
      <c r="M26" s="31"/>
      <c r="N26" s="34">
        <f ca="1">MATCH("sell",INDIRECT("BTC!$D" &amp; N24 +1&amp; ":$D10000"),0)+N24</f>
        <v>28</v>
      </c>
      <c r="O26" s="31"/>
      <c r="P26" s="31"/>
      <c r="Q26" s="37"/>
      <c r="R26" s="31"/>
      <c r="S26" s="31"/>
      <c r="T26" s="37"/>
      <c r="U26" s="31"/>
      <c r="V26" s="31"/>
      <c r="W26" s="37"/>
      <c r="X26" s="31"/>
      <c r="Y26" s="31"/>
      <c r="Z26" s="37"/>
      <c r="AA26" s="31"/>
      <c r="AB26" s="31"/>
      <c r="AC26" s="37"/>
      <c r="AD26" s="31"/>
      <c r="AE26" s="31"/>
    </row>
    <row r="27" spans="3:31">
      <c r="C27" s="2" t="s">
        <v>6</v>
      </c>
      <c r="D27" s="3">
        <f ca="1">C28*D28</f>
        <v>0</v>
      </c>
      <c r="F27" s="2" t="s">
        <v>6</v>
      </c>
      <c r="G27" s="5">
        <f ca="1">F28*G28</f>
        <v>0</v>
      </c>
      <c r="I27" s="2" t="s">
        <v>6</v>
      </c>
      <c r="J27" s="3">
        <f ca="1">I28*J28</f>
        <v>0</v>
      </c>
      <c r="L27" s="2" t="s">
        <v>6</v>
      </c>
      <c r="M27" s="5">
        <f ca="1">L28*M28</f>
        <v>0</v>
      </c>
      <c r="O27" s="2" t="s">
        <v>6</v>
      </c>
      <c r="P27" s="3">
        <f>O28*P28</f>
        <v>0</v>
      </c>
      <c r="Q27" s="12"/>
      <c r="R27" s="2" t="s">
        <v>6</v>
      </c>
      <c r="S27" s="5">
        <f>R28*S28</f>
        <v>0</v>
      </c>
      <c r="U27" s="2" t="s">
        <v>6</v>
      </c>
      <c r="V27" s="3">
        <f>U28*V28</f>
        <v>0</v>
      </c>
      <c r="W27" s="12"/>
      <c r="X27" s="2" t="s">
        <v>6</v>
      </c>
      <c r="Y27" s="5">
        <f>X28*Y28</f>
        <v>0</v>
      </c>
      <c r="AA27" s="2" t="s">
        <v>6</v>
      </c>
      <c r="AB27" s="3">
        <f>AA28*AB28</f>
        <v>0</v>
      </c>
      <c r="AC27" s="12"/>
      <c r="AD27" s="2" t="s">
        <v>6</v>
      </c>
      <c r="AE27" s="5">
        <f>AD28*AE28</f>
        <v>0</v>
      </c>
    </row>
    <row r="28" spans="3:31" s="36" customFormat="1">
      <c r="C28" s="32">
        <f ca="1">INDEX(ETH!$B:$F,E28,4)</f>
        <v>2653.13</v>
      </c>
      <c r="D28" s="31"/>
      <c r="E28" s="34">
        <f t="shared" ref="E28" ca="1" si="8">MATCH("Buy",INDIRECT("ETH!$D" &amp; E26 +1&amp; ":$D10000"),0)+E26</f>
        <v>23</v>
      </c>
      <c r="F28" s="32">
        <f ca="1">INDEX(ETH!$B:$F,H28,4)</f>
        <v>2627.92</v>
      </c>
      <c r="G28" s="31"/>
      <c r="H28" s="34">
        <f ca="1">MATCH("sell",INDIRECT("ETH!$D" &amp; H26 +1&amp; ":$D10000"),0)+H26</f>
        <v>28</v>
      </c>
      <c r="I28" s="32">
        <f ca="1">INDEX(BTC!$B:$F,K28,4)</f>
        <v>18226.72</v>
      </c>
      <c r="J28" s="31"/>
      <c r="K28" s="34">
        <f ca="1">MATCH("Buy",INDIRECT("BTC!$D" &amp; K26 +1&amp; ":$D10000"),0)+K26</f>
        <v>17</v>
      </c>
      <c r="L28" s="32">
        <f ca="1">INDEX(BTC!$B:$F,N28,4)</f>
        <v>16502.47</v>
      </c>
      <c r="M28" s="31"/>
      <c r="N28" s="34">
        <f ca="1">MATCH("sell",INDIRECT("BTC!$D" &amp; N26 +1&amp; ":$D10000"),0)+N26</f>
        <v>30</v>
      </c>
      <c r="O28" s="31"/>
      <c r="P28" s="31"/>
      <c r="Q28" s="37"/>
      <c r="R28" s="31"/>
      <c r="S28" s="31"/>
      <c r="T28" s="37"/>
      <c r="U28" s="31"/>
      <c r="V28" s="31"/>
      <c r="W28" s="37"/>
      <c r="X28" s="31"/>
      <c r="Y28" s="31"/>
      <c r="Z28" s="37"/>
      <c r="AA28" s="31"/>
      <c r="AB28" s="31"/>
      <c r="AC28" s="37"/>
      <c r="AD28" s="31"/>
      <c r="AE28" s="31"/>
    </row>
    <row r="29" spans="3:31">
      <c r="C29" s="2" t="s">
        <v>6</v>
      </c>
      <c r="D29" s="3">
        <f ca="1">C30*D30</f>
        <v>0</v>
      </c>
      <c r="F29" s="2" t="s">
        <v>6</v>
      </c>
      <c r="G29" s="5">
        <f ca="1">F30*G30</f>
        <v>0</v>
      </c>
      <c r="I29" s="2" t="s">
        <v>6</v>
      </c>
      <c r="J29" s="3">
        <f ca="1">I30*J30</f>
        <v>0</v>
      </c>
      <c r="L29" s="2" t="s">
        <v>6</v>
      </c>
      <c r="M29" s="5">
        <f ca="1">L30*M30</f>
        <v>0</v>
      </c>
      <c r="O29" s="2" t="s">
        <v>6</v>
      </c>
      <c r="P29" s="3">
        <f>O30*P30</f>
        <v>0</v>
      </c>
      <c r="Q29" s="12"/>
      <c r="R29" s="2" t="s">
        <v>6</v>
      </c>
      <c r="S29" s="5">
        <f>R30*S30</f>
        <v>0</v>
      </c>
      <c r="U29" s="2" t="s">
        <v>6</v>
      </c>
      <c r="V29" s="3">
        <f>U30*V30</f>
        <v>0</v>
      </c>
      <c r="W29" s="12"/>
      <c r="X29" s="2" t="s">
        <v>6</v>
      </c>
      <c r="Y29" s="5">
        <f>X30*Y30</f>
        <v>0</v>
      </c>
      <c r="AA29" s="2" t="s">
        <v>6</v>
      </c>
      <c r="AB29" s="3">
        <f>AA30*AB30</f>
        <v>0</v>
      </c>
      <c r="AC29" s="12"/>
      <c r="AD29" s="2" t="s">
        <v>6</v>
      </c>
      <c r="AE29" s="5">
        <f>AD30*AE30</f>
        <v>0</v>
      </c>
    </row>
    <row r="30" spans="3:31" s="36" customFormat="1">
      <c r="C30" s="32">
        <f ca="1">INDEX(ETH!$B:$F,E30,4)</f>
        <v>2626.76</v>
      </c>
      <c r="D30" s="31"/>
      <c r="E30" s="34">
        <f t="shared" ref="E30" ca="1" si="9">MATCH("Buy",INDIRECT("ETH!$D" &amp; E28 +1&amp; ":$D10000"),0)+E28</f>
        <v>25</v>
      </c>
      <c r="F30" s="32">
        <f ca="1">INDEX(ETH!$B:$F,H30,4)</f>
        <v>2625.52</v>
      </c>
      <c r="G30" s="31"/>
      <c r="H30" s="34">
        <f ca="1">MATCH("sell",INDIRECT("ETH!$D" &amp; H28 +1&amp; ":$D10000"),0)+H28</f>
        <v>30</v>
      </c>
      <c r="I30" s="32">
        <f ca="1">INDEX(BTC!$B:$F,K30,4)</f>
        <v>16690</v>
      </c>
      <c r="J30" s="31"/>
      <c r="K30" s="34">
        <f ca="1">MATCH("Buy",INDIRECT("BTC!$D" &amp; K28 +1&amp; ":$D10000"),0)+K28</f>
        <v>19</v>
      </c>
      <c r="L30" s="32">
        <f ca="1">INDEX(BTC!$B:$F,N30,4)</f>
        <v>15918.92</v>
      </c>
      <c r="M30" s="31"/>
      <c r="N30" s="34">
        <f ca="1">MATCH("sell",INDIRECT("BTC!$D" &amp; N28 +1&amp; ":$D10000"),0)+N28</f>
        <v>32</v>
      </c>
      <c r="O30" s="31"/>
      <c r="P30" s="31"/>
      <c r="Q30" s="37"/>
      <c r="R30" s="31"/>
      <c r="S30" s="31"/>
      <c r="T30" s="37"/>
      <c r="U30" s="31"/>
      <c r="V30" s="31"/>
      <c r="W30" s="37"/>
      <c r="X30" s="31"/>
      <c r="Y30" s="31"/>
      <c r="Z30" s="37"/>
      <c r="AA30" s="31"/>
      <c r="AB30" s="31"/>
      <c r="AC30" s="37"/>
      <c r="AD30" s="31"/>
      <c r="AE30" s="31"/>
    </row>
    <row r="31" spans="3:31">
      <c r="C31" s="2" t="s">
        <v>6</v>
      </c>
      <c r="D31" s="3">
        <f ca="1">C32*D32</f>
        <v>0</v>
      </c>
      <c r="F31" s="2" t="s">
        <v>6</v>
      </c>
      <c r="G31" s="5">
        <f ca="1">F32*G32</f>
        <v>0</v>
      </c>
      <c r="I31" s="2" t="s">
        <v>6</v>
      </c>
      <c r="J31" s="3">
        <f ca="1">I32*J32</f>
        <v>0</v>
      </c>
      <c r="L31" s="2" t="s">
        <v>6</v>
      </c>
      <c r="M31" s="5">
        <f ca="1">L32*M32</f>
        <v>0</v>
      </c>
      <c r="O31" s="2" t="s">
        <v>6</v>
      </c>
      <c r="P31" s="3">
        <f>O32*P32</f>
        <v>0</v>
      </c>
      <c r="Q31" s="12"/>
      <c r="R31" s="2" t="s">
        <v>6</v>
      </c>
      <c r="S31" s="5">
        <f>R32*S32</f>
        <v>0</v>
      </c>
      <c r="U31" s="2" t="s">
        <v>6</v>
      </c>
      <c r="V31" s="3">
        <f>U32*V32</f>
        <v>0</v>
      </c>
      <c r="W31" s="12"/>
      <c r="X31" s="2" t="s">
        <v>6</v>
      </c>
      <c r="Y31" s="5">
        <f>X32*Y32</f>
        <v>0</v>
      </c>
      <c r="AA31" s="2" t="s">
        <v>6</v>
      </c>
      <c r="AB31" s="3">
        <f>AA32*AB32</f>
        <v>0</v>
      </c>
      <c r="AC31" s="12"/>
      <c r="AD31" s="2" t="s">
        <v>6</v>
      </c>
      <c r="AE31" s="5">
        <f>AD32*AE32</f>
        <v>0</v>
      </c>
    </row>
    <row r="32" spans="3:31" s="36" customFormat="1">
      <c r="C32" s="32">
        <f ca="1">INDEX(ETH!$B:$F,E32,4)</f>
        <v>2626.32</v>
      </c>
      <c r="D32" s="31"/>
      <c r="E32" s="34">
        <f t="shared" ref="E32" ca="1" si="10">MATCH("Buy",INDIRECT("ETH!$D" &amp; E30 +1&amp; ":$D10000"),0)+E30</f>
        <v>27</v>
      </c>
      <c r="F32" s="32">
        <f ca="1">INDEX(ETH!$B:$F,H32,4)</f>
        <v>2633.38</v>
      </c>
      <c r="G32" s="31"/>
      <c r="H32" s="34">
        <f ca="1">MATCH("sell",INDIRECT("ETH!$D" &amp; H30 +1&amp; ":$D10000"),0)+H30</f>
        <v>32</v>
      </c>
      <c r="I32" s="32">
        <f ca="1">INDEX(BTC!$B:$F,K32,4)</f>
        <v>17725.66</v>
      </c>
      <c r="J32" s="31"/>
      <c r="K32" s="34">
        <f ca="1">MATCH("Buy",INDIRECT("BTC!$D" &amp; K30 +1&amp; ":$D10000"),0)+K30</f>
        <v>20</v>
      </c>
      <c r="L32" s="32">
        <f ca="1">INDEX(BTC!$B:$F,N32,4)</f>
        <v>16644.009999999998</v>
      </c>
      <c r="M32" s="31"/>
      <c r="N32" s="34">
        <f ca="1">MATCH("sell",INDIRECT("BTC!$D" &amp; N30 +1&amp; ":$D10000"),0)+N30</f>
        <v>35</v>
      </c>
      <c r="O32" s="31"/>
      <c r="P32" s="31"/>
      <c r="Q32" s="37"/>
      <c r="R32" s="31"/>
      <c r="S32" s="31"/>
      <c r="T32" s="37"/>
      <c r="U32" s="31"/>
      <c r="V32" s="31"/>
      <c r="W32" s="37"/>
      <c r="X32" s="31"/>
      <c r="Y32" s="31"/>
      <c r="Z32" s="37"/>
      <c r="AA32" s="31"/>
      <c r="AB32" s="31"/>
      <c r="AC32" s="37"/>
      <c r="AD32" s="31"/>
      <c r="AE32" s="31"/>
    </row>
    <row r="33" spans="3:31">
      <c r="C33" s="2" t="s">
        <v>6</v>
      </c>
      <c r="D33" s="3">
        <f ca="1">C34*D34</f>
        <v>0</v>
      </c>
      <c r="F33" s="2" t="s">
        <v>6</v>
      </c>
      <c r="G33" s="5">
        <f ca="1">F34*G34</f>
        <v>0</v>
      </c>
      <c r="I33" s="2" t="s">
        <v>6</v>
      </c>
      <c r="J33" s="3">
        <f ca="1">I34*J34</f>
        <v>0</v>
      </c>
      <c r="L33" s="2" t="s">
        <v>6</v>
      </c>
      <c r="M33" s="5">
        <f ca="1">L34*M34</f>
        <v>0</v>
      </c>
      <c r="O33" s="2" t="s">
        <v>6</v>
      </c>
      <c r="P33" s="3">
        <f>O34*P34</f>
        <v>0</v>
      </c>
      <c r="Q33" s="12"/>
      <c r="R33" s="2" t="s">
        <v>6</v>
      </c>
      <c r="S33" s="5">
        <f>R34*S34</f>
        <v>0</v>
      </c>
      <c r="U33" s="2" t="s">
        <v>6</v>
      </c>
      <c r="V33" s="3">
        <f>U34*V34</f>
        <v>0</v>
      </c>
      <c r="W33" s="12"/>
      <c r="X33" s="2" t="s">
        <v>6</v>
      </c>
      <c r="Y33" s="5">
        <f>X34*Y34</f>
        <v>0</v>
      </c>
      <c r="AA33" s="2" t="s">
        <v>6</v>
      </c>
      <c r="AB33" s="3">
        <f>AA34*AB34</f>
        <v>0</v>
      </c>
      <c r="AC33" s="12"/>
      <c r="AD33" s="2" t="s">
        <v>6</v>
      </c>
      <c r="AE33" s="5">
        <f>AD34*AE34</f>
        <v>0</v>
      </c>
    </row>
    <row r="34" spans="3:31" s="36" customFormat="1">
      <c r="C34" s="32">
        <f ca="1">INDEX(ETH!$B:$F,E34,4)</f>
        <v>2638.13</v>
      </c>
      <c r="D34" s="31"/>
      <c r="E34" s="34">
        <f t="shared" ref="E34" ca="1" si="11">MATCH("Buy",INDIRECT("ETH!$D" &amp; E32 +1&amp; ":$D10000"),0)+E32</f>
        <v>29</v>
      </c>
      <c r="F34" s="32">
        <f ca="1">INDEX(ETH!$B:$F,H34,4)</f>
        <v>2644.99</v>
      </c>
      <c r="G34" s="31"/>
      <c r="H34" s="34">
        <f ca="1">MATCH("sell",INDIRECT("ETH!$D" &amp; H32 +1&amp; ":$D10000"),0)+H32</f>
        <v>34</v>
      </c>
      <c r="I34" s="32">
        <f ca="1">INDEX(BTC!$B:$F,K34,4)</f>
        <v>17832.78</v>
      </c>
      <c r="J34" s="31"/>
      <c r="K34" s="34">
        <f ca="1">MATCH("Buy",INDIRECT("BTC!$D" &amp; K32 +1&amp; ":$D10000"),0)+K32</f>
        <v>22</v>
      </c>
      <c r="L34" s="32">
        <f ca="1">INDEX(BTC!$B:$F,N34,4)</f>
        <v>16644</v>
      </c>
      <c r="M34" s="31"/>
      <c r="N34" s="34">
        <f ca="1">MATCH("sell",INDIRECT("BTC!$D" &amp; N32 +1&amp; ":$D10000"),0)+N32</f>
        <v>36</v>
      </c>
      <c r="O34" s="31"/>
      <c r="P34" s="31"/>
      <c r="Q34" s="37"/>
      <c r="R34" s="31"/>
      <c r="S34" s="31"/>
      <c r="T34" s="37"/>
      <c r="U34" s="31"/>
      <c r="V34" s="31"/>
      <c r="W34" s="37"/>
      <c r="X34" s="31"/>
      <c r="Y34" s="31"/>
      <c r="Z34" s="37"/>
      <c r="AA34" s="31"/>
      <c r="AB34" s="31"/>
      <c r="AC34" s="37"/>
      <c r="AD34" s="31"/>
      <c r="AE34" s="31"/>
    </row>
    <row r="35" spans="3:31">
      <c r="C35" s="2" t="s">
        <v>6</v>
      </c>
      <c r="D35" s="3">
        <f ca="1">C36*D36</f>
        <v>0</v>
      </c>
      <c r="F35" s="2" t="s">
        <v>6</v>
      </c>
      <c r="G35" s="5">
        <f ca="1">F36*G36</f>
        <v>0</v>
      </c>
      <c r="I35" s="2" t="s">
        <v>6</v>
      </c>
      <c r="J35" s="3">
        <f ca="1">I36*J36</f>
        <v>0</v>
      </c>
      <c r="L35" s="2" t="s">
        <v>6</v>
      </c>
      <c r="M35" s="5">
        <f ca="1">L36*M36</f>
        <v>0</v>
      </c>
      <c r="O35" s="2" t="s">
        <v>6</v>
      </c>
      <c r="P35" s="3">
        <f>O36*P36</f>
        <v>0</v>
      </c>
      <c r="Q35" s="12"/>
      <c r="R35" s="2" t="s">
        <v>6</v>
      </c>
      <c r="S35" s="5">
        <f>R36*S36</f>
        <v>0</v>
      </c>
      <c r="U35" s="2" t="s">
        <v>6</v>
      </c>
      <c r="V35" s="3">
        <f>U36*V36</f>
        <v>0</v>
      </c>
      <c r="W35" s="12"/>
      <c r="X35" s="2" t="s">
        <v>6</v>
      </c>
      <c r="Y35" s="5">
        <f>X36*Y36</f>
        <v>0</v>
      </c>
      <c r="AA35" s="2" t="s">
        <v>6</v>
      </c>
      <c r="AB35" s="3">
        <f>AA36*AB36</f>
        <v>0</v>
      </c>
      <c r="AC35" s="12"/>
      <c r="AD35" s="2" t="s">
        <v>6</v>
      </c>
      <c r="AE35" s="5">
        <f>AD36*AE36</f>
        <v>0</v>
      </c>
    </row>
    <row r="36" spans="3:31" s="36" customFormat="1">
      <c r="C36" s="32">
        <f ca="1">INDEX(ETH!$B:$F,E36,4)</f>
        <v>2616.25</v>
      </c>
      <c r="D36" s="31"/>
      <c r="E36" s="34">
        <f t="shared" ref="E36" ca="1" si="12">MATCH("Buy",INDIRECT("ETH!$D" &amp; E34 +1&amp; ":$D10000"),0)+E34</f>
        <v>31</v>
      </c>
      <c r="F36" s="32">
        <f ca="1">INDEX(ETH!$B:$F,H36,4)</f>
        <v>2645.39</v>
      </c>
      <c r="G36" s="31"/>
      <c r="H36" s="34">
        <f ca="1">MATCH("sell",INDIRECT("ETH!$D" &amp; H34 +1&amp; ":$D10000"),0)+H34</f>
        <v>36</v>
      </c>
      <c r="I36" s="32">
        <f ca="1">INDEX(BTC!$B:$F,K36,4)</f>
        <v>17135.04</v>
      </c>
      <c r="J36" s="31"/>
      <c r="K36" s="34">
        <f ca="1">MATCH("Buy",INDIRECT("BTC!$D" &amp; K34 +1&amp; ":$D10000"),0)+K34</f>
        <v>29</v>
      </c>
      <c r="L36" s="32">
        <f ca="1">INDEX(BTC!$B:$F,N36,4)</f>
        <v>16644</v>
      </c>
      <c r="M36" s="31"/>
      <c r="N36" s="34">
        <f ca="1">MATCH("sell",INDIRECT("BTC!$D" &amp; N34 +1&amp; ":$D10000"),0)+N34</f>
        <v>37</v>
      </c>
      <c r="O36" s="31"/>
      <c r="P36" s="31"/>
      <c r="Q36" s="37"/>
      <c r="R36" s="31"/>
      <c r="S36" s="31"/>
      <c r="T36" s="37"/>
      <c r="U36" s="31"/>
      <c r="V36" s="31"/>
      <c r="W36" s="37"/>
      <c r="X36" s="31"/>
      <c r="Y36" s="31"/>
      <c r="Z36" s="37"/>
      <c r="AA36" s="31"/>
      <c r="AB36" s="31"/>
      <c r="AC36" s="37"/>
      <c r="AD36" s="31"/>
      <c r="AE36" s="31"/>
    </row>
    <row r="37" spans="3:31">
      <c r="C37" s="2" t="s">
        <v>6</v>
      </c>
      <c r="D37" s="3">
        <f ca="1">C38*D38</f>
        <v>0</v>
      </c>
      <c r="F37" s="2" t="s">
        <v>6</v>
      </c>
      <c r="G37" s="5">
        <f ca="1">F38*G38</f>
        <v>0</v>
      </c>
      <c r="I37" s="2" t="s">
        <v>6</v>
      </c>
      <c r="J37" s="3">
        <f ca="1">I38*J38</f>
        <v>0</v>
      </c>
      <c r="L37" s="2" t="s">
        <v>6</v>
      </c>
      <c r="M37" s="5">
        <f ca="1">L38*M38</f>
        <v>0</v>
      </c>
      <c r="O37" s="2" t="s">
        <v>6</v>
      </c>
      <c r="P37" s="3">
        <f>O38*P38</f>
        <v>0</v>
      </c>
      <c r="Q37" s="12"/>
      <c r="R37" s="2" t="s">
        <v>6</v>
      </c>
      <c r="S37" s="5">
        <f>R38*S38</f>
        <v>0</v>
      </c>
      <c r="U37" s="2" t="s">
        <v>6</v>
      </c>
      <c r="V37" s="3">
        <f>U38*V38</f>
        <v>0</v>
      </c>
      <c r="W37" s="12"/>
      <c r="X37" s="2" t="s">
        <v>6</v>
      </c>
      <c r="Y37" s="5">
        <f>X38*Y38</f>
        <v>0</v>
      </c>
      <c r="AA37" s="2" t="s">
        <v>6</v>
      </c>
      <c r="AB37" s="3">
        <f>AA38*AB38</f>
        <v>0</v>
      </c>
      <c r="AC37" s="12"/>
      <c r="AD37" s="2" t="s">
        <v>6</v>
      </c>
      <c r="AE37" s="5">
        <f>AD38*AE38</f>
        <v>0</v>
      </c>
    </row>
    <row r="38" spans="3:31" s="36" customFormat="1">
      <c r="C38" s="32">
        <f ca="1">INDEX(ETH!$B:$F,E38,4)</f>
        <v>2654.56</v>
      </c>
      <c r="D38" s="31"/>
      <c r="E38" s="34">
        <f t="shared" ref="E38" ca="1" si="13">MATCH("Buy",INDIRECT("ETH!$D" &amp; E36 +1&amp; ":$D10000"),0)+E36</f>
        <v>33</v>
      </c>
      <c r="F38" s="32">
        <f ca="1">INDEX(ETH!$B:$F,H38,4)</f>
        <v>2645.39</v>
      </c>
      <c r="G38" s="31"/>
      <c r="H38" s="34">
        <f ca="1">MATCH("sell",INDIRECT("ETH!$D" &amp; H36 +1&amp; ":$D10000"),0)+H36</f>
        <v>37</v>
      </c>
      <c r="I38" s="32">
        <f ca="1">INDEX(BTC!$B:$F,K38,4)</f>
        <v>16580</v>
      </c>
      <c r="J38" s="31"/>
      <c r="K38" s="34">
        <f ca="1">MATCH("Buy",INDIRECT("BTC!$D" &amp; K36 +1&amp; ":$D10000"),0)+K36</f>
        <v>31</v>
      </c>
      <c r="L38" s="32">
        <f ca="1">INDEX(BTC!$B:$F,N38,4)</f>
        <v>16610.759999999998</v>
      </c>
      <c r="M38" s="31"/>
      <c r="N38" s="34">
        <f ca="1">MATCH("sell",INDIRECT("BTC!$D" &amp; N36 +1&amp; ":$D10000"),0)+N36</f>
        <v>38</v>
      </c>
      <c r="O38" s="31"/>
      <c r="P38" s="31"/>
      <c r="Q38" s="37"/>
      <c r="R38" s="31"/>
      <c r="S38" s="31"/>
      <c r="T38" s="37"/>
      <c r="U38" s="31"/>
      <c r="V38" s="31"/>
      <c r="W38" s="37"/>
      <c r="X38" s="31"/>
      <c r="Y38" s="31"/>
      <c r="Z38" s="37"/>
      <c r="AA38" s="31"/>
      <c r="AB38" s="31"/>
      <c r="AC38" s="37"/>
      <c r="AD38" s="31"/>
      <c r="AE38" s="31"/>
    </row>
    <row r="39" spans="3:31">
      <c r="C39" s="2" t="s">
        <v>6</v>
      </c>
      <c r="D39" s="3">
        <f ca="1">C40*D40</f>
        <v>0</v>
      </c>
      <c r="F39" s="2" t="s">
        <v>6</v>
      </c>
      <c r="G39" s="5">
        <f ca="1">F40*G40</f>
        <v>0</v>
      </c>
      <c r="I39" s="2" t="s">
        <v>6</v>
      </c>
      <c r="J39" s="3">
        <f ca="1">I40*J40</f>
        <v>0</v>
      </c>
      <c r="L39" s="2" t="s">
        <v>6</v>
      </c>
      <c r="M39" s="5">
        <f ca="1">L40*M40</f>
        <v>0</v>
      </c>
      <c r="O39" s="2" t="s">
        <v>6</v>
      </c>
      <c r="P39" s="3">
        <f>O40*P40</f>
        <v>0</v>
      </c>
      <c r="Q39" s="12"/>
      <c r="R39" s="2" t="s">
        <v>6</v>
      </c>
      <c r="S39" s="5">
        <f>R40*S40</f>
        <v>0</v>
      </c>
      <c r="U39" s="2" t="s">
        <v>6</v>
      </c>
      <c r="V39" s="3">
        <f>U40*V40</f>
        <v>0</v>
      </c>
      <c r="W39" s="12"/>
      <c r="X39" s="2" t="s">
        <v>6</v>
      </c>
      <c r="Y39" s="5">
        <f>X40*Y40</f>
        <v>0</v>
      </c>
      <c r="AA39" s="2" t="s">
        <v>6</v>
      </c>
      <c r="AB39" s="3">
        <f>AA40*AB40</f>
        <v>0</v>
      </c>
      <c r="AC39" s="12"/>
      <c r="AD39" s="2" t="s">
        <v>6</v>
      </c>
      <c r="AE39" s="5">
        <f>AD40*AE40</f>
        <v>0</v>
      </c>
    </row>
    <row r="40" spans="3:31" s="36" customFormat="1">
      <c r="C40" s="32">
        <f ca="1">INDEX(ETH!$B:$F,E40,4)</f>
        <v>2649.58</v>
      </c>
      <c r="D40" s="31"/>
      <c r="E40" s="34">
        <f t="shared" ref="E40" ca="1" si="14">MATCH("Buy",INDIRECT("ETH!$D" &amp; E38 +1&amp; ":$D10000"),0)+E38</f>
        <v>35</v>
      </c>
      <c r="F40" s="32">
        <f ca="1">INDEX(ETH!$B:$F,H40,4)</f>
        <v>2656.51</v>
      </c>
      <c r="G40" s="31"/>
      <c r="H40" s="34">
        <f ca="1">MATCH("sell",INDIRECT("ETH!$D" &amp; H38 +1&amp; ":$D10000"),0)+H38</f>
        <v>39</v>
      </c>
      <c r="I40" s="32">
        <f ca="1">INDEX(BTC!$B:$F,K40,4)</f>
        <v>16529.78</v>
      </c>
      <c r="J40" s="31"/>
      <c r="K40" s="34">
        <f ca="1">MATCH("Buy",INDIRECT("BTC!$D" &amp; K38 +1&amp; ":$D10000"),0)+K38</f>
        <v>33</v>
      </c>
      <c r="L40" s="32">
        <f ca="1">INDEX(BTC!$B:$F,N40,4)</f>
        <v>16534.47</v>
      </c>
      <c r="M40" s="31"/>
      <c r="N40" s="34">
        <f ca="1">MATCH("sell",INDIRECT("BTC!$D" &amp; N38 +1&amp; ":$D10000"),0)+N38</f>
        <v>41</v>
      </c>
      <c r="O40" s="31"/>
      <c r="P40" s="31"/>
      <c r="Q40" s="37"/>
      <c r="R40" s="31"/>
      <c r="S40" s="31"/>
      <c r="T40" s="37"/>
      <c r="U40" s="31"/>
      <c r="V40" s="31"/>
      <c r="W40" s="37"/>
      <c r="X40" s="31"/>
      <c r="Y40" s="31"/>
      <c r="Z40" s="37"/>
      <c r="AA40" s="31"/>
      <c r="AB40" s="31"/>
      <c r="AC40" s="37"/>
      <c r="AD40" s="31"/>
      <c r="AE40" s="31"/>
    </row>
    <row r="41" spans="3:31">
      <c r="C41" s="2" t="s">
        <v>6</v>
      </c>
      <c r="D41" s="3">
        <f ca="1">C42*D42</f>
        <v>0</v>
      </c>
      <c r="F41" s="2" t="s">
        <v>6</v>
      </c>
      <c r="G41" s="5">
        <f ca="1">F42*G42</f>
        <v>0</v>
      </c>
      <c r="I41" s="2" t="s">
        <v>6</v>
      </c>
      <c r="J41" s="3">
        <f ca="1">I42*J42</f>
        <v>0</v>
      </c>
      <c r="L41" s="2" t="s">
        <v>6</v>
      </c>
      <c r="M41" s="5">
        <f ca="1">L42*M42</f>
        <v>0</v>
      </c>
      <c r="O41" s="2" t="s">
        <v>6</v>
      </c>
      <c r="P41" s="3">
        <f>O42*P42</f>
        <v>0</v>
      </c>
      <c r="Q41" s="12"/>
      <c r="R41" s="2" t="s">
        <v>6</v>
      </c>
      <c r="S41" s="5">
        <f>R42*S42</f>
        <v>0</v>
      </c>
      <c r="U41" s="2" t="s">
        <v>6</v>
      </c>
      <c r="V41" s="3">
        <f>U42*V42</f>
        <v>0</v>
      </c>
      <c r="W41" s="12"/>
      <c r="X41" s="2" t="s">
        <v>6</v>
      </c>
      <c r="Y41" s="5">
        <f>X42*Y42</f>
        <v>0</v>
      </c>
      <c r="AA41" s="2" t="s">
        <v>6</v>
      </c>
      <c r="AB41" s="3">
        <f>AA42*AB42</f>
        <v>0</v>
      </c>
      <c r="AC41" s="12"/>
      <c r="AD41" s="2" t="s">
        <v>6</v>
      </c>
      <c r="AE41" s="5">
        <f>AD42*AE42</f>
        <v>0</v>
      </c>
    </row>
    <row r="42" spans="3:31" s="36" customFormat="1">
      <c r="C42" s="32">
        <f ca="1">INDEX(ETH!$B:$F,E42,4)</f>
        <v>2658.6</v>
      </c>
      <c r="D42" s="31"/>
      <c r="E42" s="34">
        <f t="shared" ref="E42" ca="1" si="15">MATCH("Buy",INDIRECT("ETH!$D" &amp; E40 +1&amp; ":$D10000"),0)+E40</f>
        <v>38</v>
      </c>
      <c r="F42" s="32">
        <f ca="1">INDEX(ETH!$B:$F,H42,4)</f>
        <v>2629.58</v>
      </c>
      <c r="G42" s="31"/>
      <c r="H42" s="34">
        <f ca="1">MATCH("sell",INDIRECT("ETH!$D" &amp; H40 +1&amp; ":$D10000"),0)+H40</f>
        <v>41</v>
      </c>
      <c r="I42" s="32">
        <f ca="1">INDEX(BTC!$B:$F,K42,4)</f>
        <v>16539.77</v>
      </c>
      <c r="J42" s="31"/>
      <c r="K42" s="34">
        <f ca="1">MATCH("Buy",INDIRECT("BTC!$D" &amp; K40 +1&amp; ":$D10000"),0)+K40</f>
        <v>34</v>
      </c>
      <c r="L42" s="32">
        <f ca="1">INDEX(BTC!$B:$F,N42,4)</f>
        <v>16383.21</v>
      </c>
      <c r="M42" s="31"/>
      <c r="N42" s="34">
        <f ca="1">MATCH("sell",INDIRECT("BTC!$D" &amp; N40 +1&amp; ":$D10000"),0)+N40</f>
        <v>48</v>
      </c>
      <c r="O42" s="31"/>
      <c r="P42" s="31"/>
      <c r="Q42" s="37"/>
      <c r="R42" s="31"/>
      <c r="S42" s="31"/>
      <c r="T42" s="37"/>
      <c r="U42" s="31"/>
      <c r="V42" s="31"/>
      <c r="W42" s="37"/>
      <c r="X42" s="31"/>
      <c r="Y42" s="31"/>
      <c r="Z42" s="37"/>
      <c r="AA42" s="31"/>
      <c r="AB42" s="31"/>
      <c r="AC42" s="37"/>
      <c r="AD42" s="31"/>
      <c r="AE42" s="31"/>
    </row>
    <row r="43" spans="3:31">
      <c r="C43" s="2" t="s">
        <v>6</v>
      </c>
      <c r="D43" s="3">
        <f ca="1">C44*D44</f>
        <v>0</v>
      </c>
      <c r="F43" s="2" t="s">
        <v>6</v>
      </c>
      <c r="G43" s="5">
        <f ca="1">F44*G44</f>
        <v>0</v>
      </c>
      <c r="I43" s="2" t="s">
        <v>6</v>
      </c>
      <c r="J43" s="3">
        <f ca="1">I44*J44</f>
        <v>0</v>
      </c>
      <c r="L43" s="2" t="s">
        <v>6</v>
      </c>
      <c r="M43" s="5">
        <f ca="1">L44*M44</f>
        <v>0</v>
      </c>
      <c r="O43" s="2" t="s">
        <v>6</v>
      </c>
      <c r="P43" s="3">
        <f>O44*P44</f>
        <v>0</v>
      </c>
      <c r="Q43" s="12"/>
      <c r="R43" s="2" t="s">
        <v>6</v>
      </c>
      <c r="S43" s="5">
        <f>R44*S44</f>
        <v>0</v>
      </c>
      <c r="U43" s="2" t="s">
        <v>6</v>
      </c>
      <c r="V43" s="3">
        <f>U44*V44</f>
        <v>0</v>
      </c>
      <c r="W43" s="12"/>
      <c r="X43" s="2" t="s">
        <v>6</v>
      </c>
      <c r="Y43" s="5">
        <f>X44*Y44</f>
        <v>0</v>
      </c>
      <c r="AA43" s="2" t="s">
        <v>6</v>
      </c>
      <c r="AB43" s="3">
        <f>AA44*AB44</f>
        <v>0</v>
      </c>
      <c r="AC43" s="12"/>
      <c r="AD43" s="2" t="s">
        <v>6</v>
      </c>
      <c r="AE43" s="5">
        <f>AD44*AE44</f>
        <v>0</v>
      </c>
    </row>
    <row r="44" spans="3:31" s="36" customFormat="1">
      <c r="C44" s="32">
        <f ca="1">INDEX(ETH!$B:$F,E44,4)</f>
        <v>2609</v>
      </c>
      <c r="D44" s="31"/>
      <c r="E44" s="34">
        <f t="shared" ref="E44" ca="1" si="16">MATCH("Buy",INDIRECT("ETH!$D" &amp; E42 +1&amp; ":$D10000"),0)+E42</f>
        <v>40</v>
      </c>
      <c r="F44" s="32">
        <f ca="1">INDEX(ETH!$B:$F,H44,4)</f>
        <v>2716.39</v>
      </c>
      <c r="G44" s="31"/>
      <c r="H44" s="34">
        <f ca="1">MATCH("sell",INDIRECT("ETH!$D" &amp; H42 +1&amp; ":$D10000"),0)+H42</f>
        <v>43</v>
      </c>
      <c r="I44" s="32">
        <f ca="1">INDEX(BTC!$B:$F,K44,4)</f>
        <v>16469.900000000001</v>
      </c>
      <c r="J44" s="31"/>
      <c r="K44" s="34">
        <f ca="1">MATCH("Buy",INDIRECT("BTC!$D" &amp; K42 +1&amp; ":$D10000"),0)+K42</f>
        <v>39</v>
      </c>
      <c r="L44" s="32">
        <f ca="1">INDEX(BTC!$B:$F,N44,4)</f>
        <v>16383.17</v>
      </c>
      <c r="M44" s="31"/>
      <c r="N44" s="34">
        <f ca="1">MATCH("sell",INDIRECT("BTC!$D" &amp; N42 +1&amp; ":$D10000"),0)+N42</f>
        <v>49</v>
      </c>
      <c r="O44" s="31"/>
      <c r="P44" s="31"/>
      <c r="Q44" s="37"/>
      <c r="R44" s="31"/>
      <c r="S44" s="31"/>
      <c r="T44" s="37"/>
      <c r="U44" s="31"/>
      <c r="V44" s="31"/>
      <c r="W44" s="37"/>
      <c r="X44" s="31"/>
      <c r="Y44" s="31"/>
      <c r="Z44" s="37"/>
      <c r="AA44" s="31"/>
      <c r="AB44" s="31"/>
      <c r="AC44" s="37"/>
      <c r="AD44" s="31"/>
      <c r="AE44" s="31"/>
    </row>
    <row r="45" spans="3:31">
      <c r="C45" s="2" t="s">
        <v>6</v>
      </c>
      <c r="D45" s="3">
        <f ca="1">C46*D46</f>
        <v>0</v>
      </c>
      <c r="F45" s="2" t="s">
        <v>6</v>
      </c>
      <c r="G45" s="5">
        <f ca="1">F46*G46</f>
        <v>0</v>
      </c>
      <c r="I45" s="2" t="s">
        <v>6</v>
      </c>
      <c r="J45" s="3">
        <f ca="1">I46*J46</f>
        <v>0</v>
      </c>
      <c r="L45" s="2" t="s">
        <v>6</v>
      </c>
      <c r="M45" s="5">
        <f ca="1">L46*M46</f>
        <v>0</v>
      </c>
      <c r="O45" s="2" t="s">
        <v>6</v>
      </c>
      <c r="P45" s="3">
        <f>O46*P46</f>
        <v>0</v>
      </c>
      <c r="Q45" s="12"/>
      <c r="R45" s="2" t="s">
        <v>6</v>
      </c>
      <c r="S45" s="5">
        <f>R46*S46</f>
        <v>0</v>
      </c>
      <c r="U45" s="2" t="s">
        <v>6</v>
      </c>
      <c r="V45" s="3">
        <f>U46*V46</f>
        <v>0</v>
      </c>
      <c r="W45" s="12"/>
      <c r="X45" s="2" t="s">
        <v>6</v>
      </c>
      <c r="Y45" s="5">
        <f>X46*Y46</f>
        <v>0</v>
      </c>
      <c r="AA45" s="2" t="s">
        <v>6</v>
      </c>
      <c r="AB45" s="3">
        <f>AA46*AB46</f>
        <v>0</v>
      </c>
      <c r="AC45" s="12"/>
      <c r="AD45" s="2" t="s">
        <v>6</v>
      </c>
      <c r="AE45" s="5">
        <f>AD46*AE46</f>
        <v>0</v>
      </c>
    </row>
    <row r="46" spans="3:31" s="36" customFormat="1">
      <c r="C46" s="32">
        <f ca="1">INDEX(ETH!$B:$F,E46,4)</f>
        <v>2632.41</v>
      </c>
      <c r="D46" s="31"/>
      <c r="E46" s="34">
        <f t="shared" ref="E46" ca="1" si="17">MATCH("Buy",INDIRECT("ETH!$D" &amp; E44 +1&amp; ":$D10000"),0)+E44</f>
        <v>42</v>
      </c>
      <c r="F46" s="32">
        <f ca="1">INDEX(ETH!$B:$F,H46,4)</f>
        <v>2736.27</v>
      </c>
      <c r="G46" s="31"/>
      <c r="H46" s="34">
        <f ca="1">MATCH("sell",INDIRECT("ETH!$D" &amp; H44 +1&amp; ":$D10000"),0)+H44</f>
        <v>45</v>
      </c>
      <c r="I46" s="32">
        <f ca="1">INDEX(BTC!$B:$F,K46,4)</f>
        <v>16569.080000000002</v>
      </c>
      <c r="J46" s="31"/>
      <c r="K46" s="34">
        <f ca="1">MATCH("Buy",INDIRECT("BTC!$D" &amp; K44 +1&amp; ":$D10000"),0)+K44</f>
        <v>40</v>
      </c>
      <c r="L46" s="32">
        <f ca="1">INDEX(BTC!$B:$F,N46,4)</f>
        <v>16383.14</v>
      </c>
      <c r="M46" s="31"/>
      <c r="N46" s="34">
        <f ca="1">MATCH("sell",INDIRECT("BTC!$D" &amp; N44 +1&amp; ":$D10000"),0)+N44</f>
        <v>50</v>
      </c>
      <c r="O46" s="31"/>
      <c r="P46" s="31"/>
      <c r="Q46" s="37"/>
      <c r="R46" s="31"/>
      <c r="S46" s="31"/>
      <c r="T46" s="37"/>
      <c r="U46" s="31"/>
      <c r="V46" s="31"/>
      <c r="W46" s="37"/>
      <c r="X46" s="31"/>
      <c r="Y46" s="31"/>
      <c r="Z46" s="37"/>
      <c r="AA46" s="31"/>
      <c r="AB46" s="31"/>
      <c r="AC46" s="37"/>
      <c r="AD46" s="31"/>
      <c r="AE46" s="31"/>
    </row>
    <row r="47" spans="3:31">
      <c r="C47" s="2" t="s">
        <v>6</v>
      </c>
      <c r="D47" s="3">
        <f ca="1">C48*D48</f>
        <v>0</v>
      </c>
      <c r="F47" s="2" t="s">
        <v>6</v>
      </c>
      <c r="G47" s="5">
        <f ca="1">F48*G48</f>
        <v>0</v>
      </c>
      <c r="I47" s="2" t="s">
        <v>6</v>
      </c>
      <c r="J47" s="3">
        <f ca="1">I48*J48</f>
        <v>0</v>
      </c>
      <c r="L47" s="2" t="s">
        <v>6</v>
      </c>
      <c r="M47" s="5">
        <f ca="1">L48*M48</f>
        <v>0</v>
      </c>
      <c r="O47" s="2" t="s">
        <v>6</v>
      </c>
      <c r="P47" s="3">
        <f>O48*P48</f>
        <v>0</v>
      </c>
      <c r="Q47" s="12"/>
      <c r="R47" s="2" t="s">
        <v>6</v>
      </c>
      <c r="S47" s="5">
        <f>R48*S48</f>
        <v>0</v>
      </c>
      <c r="U47" s="2" t="s">
        <v>6</v>
      </c>
      <c r="V47" s="3">
        <f>U48*V48</f>
        <v>0</v>
      </c>
      <c r="W47" s="12"/>
      <c r="X47" s="2" t="s">
        <v>6</v>
      </c>
      <c r="Y47" s="5">
        <f>X48*Y48</f>
        <v>0</v>
      </c>
      <c r="AA47" s="2" t="s">
        <v>6</v>
      </c>
      <c r="AB47" s="3">
        <f>AA48*AB48</f>
        <v>0</v>
      </c>
      <c r="AC47" s="12"/>
      <c r="AD47" s="2" t="s">
        <v>6</v>
      </c>
      <c r="AE47" s="5">
        <f>AD48*AE48</f>
        <v>0</v>
      </c>
    </row>
    <row r="48" spans="3:31" s="36" customFormat="1">
      <c r="C48" s="32">
        <f ca="1">INDEX(ETH!$B:$F,E48,4)</f>
        <v>2724.29</v>
      </c>
      <c r="D48" s="31"/>
      <c r="E48" s="34">
        <f t="shared" ref="E48" ca="1" si="18">MATCH("Buy",INDIRECT("ETH!$D" &amp; E46 +1&amp; ":$D10000"),0)+E46</f>
        <v>44</v>
      </c>
      <c r="F48" s="32">
        <f ca="1">INDEX(ETH!$B:$F,H48,4)</f>
        <v>2738.11</v>
      </c>
      <c r="G48" s="31"/>
      <c r="H48" s="34">
        <f ca="1">MATCH("sell",INDIRECT("ETH!$D" &amp; H46 +1&amp; ":$D10000"),0)+H46</f>
        <v>47</v>
      </c>
      <c r="I48" s="32">
        <f ca="1">INDEX(BTC!$B:$F,K48,4)</f>
        <v>16150</v>
      </c>
      <c r="J48" s="31"/>
      <c r="K48" s="34">
        <f ca="1">MATCH("Buy",INDIRECT("BTC!$D" &amp; K46 +1&amp; ":$D10000"),0)+K46</f>
        <v>42</v>
      </c>
      <c r="L48" s="32">
        <f ca="1">INDEX(BTC!$B:$F,N48,4)</f>
        <v>16383.09</v>
      </c>
      <c r="M48" s="31"/>
      <c r="N48" s="34">
        <f ca="1">MATCH("sell",INDIRECT("BTC!$D" &amp; N46 +1&amp; ":$D10000"),0)+N46</f>
        <v>51</v>
      </c>
      <c r="O48" s="31"/>
      <c r="P48" s="31"/>
      <c r="Q48" s="37"/>
      <c r="R48" s="31"/>
      <c r="S48" s="31"/>
      <c r="T48" s="37"/>
      <c r="U48" s="31"/>
      <c r="V48" s="31"/>
      <c r="W48" s="37"/>
      <c r="X48" s="31"/>
      <c r="Y48" s="31"/>
      <c r="Z48" s="37"/>
      <c r="AA48" s="31"/>
      <c r="AB48" s="31"/>
      <c r="AC48" s="37"/>
      <c r="AD48" s="31"/>
      <c r="AE48" s="31"/>
    </row>
    <row r="49" spans="3:31">
      <c r="C49" s="2" t="s">
        <v>6</v>
      </c>
      <c r="D49" s="3">
        <f ca="1">C50*D50</f>
        <v>0</v>
      </c>
      <c r="F49" s="2" t="s">
        <v>6</v>
      </c>
      <c r="G49" s="5">
        <f ca="1">F50*G50</f>
        <v>0</v>
      </c>
      <c r="I49" s="2" t="s">
        <v>6</v>
      </c>
      <c r="J49" s="3">
        <f ca="1">I50*J50</f>
        <v>0</v>
      </c>
      <c r="L49" s="2" t="s">
        <v>6</v>
      </c>
      <c r="M49" s="5">
        <f ca="1">L50*M50</f>
        <v>0</v>
      </c>
      <c r="O49" s="2" t="s">
        <v>6</v>
      </c>
      <c r="P49" s="3">
        <f>O50*P50</f>
        <v>0</v>
      </c>
      <c r="Q49" s="12"/>
      <c r="R49" s="2" t="s">
        <v>6</v>
      </c>
      <c r="S49" s="5">
        <f>R50*S50</f>
        <v>0</v>
      </c>
      <c r="U49" s="2" t="s">
        <v>6</v>
      </c>
      <c r="V49" s="3">
        <f>U50*V50</f>
        <v>0</v>
      </c>
      <c r="W49" s="12"/>
      <c r="X49" s="2" t="s">
        <v>6</v>
      </c>
      <c r="Y49" s="5">
        <f>X50*Y50</f>
        <v>0</v>
      </c>
      <c r="AA49" s="2" t="s">
        <v>6</v>
      </c>
      <c r="AB49" s="3">
        <f>AA50*AB50</f>
        <v>0</v>
      </c>
      <c r="AC49" s="12"/>
      <c r="AD49" s="2" t="s">
        <v>6</v>
      </c>
      <c r="AE49" s="5">
        <f>AD50*AE50</f>
        <v>0</v>
      </c>
    </row>
    <row r="50" spans="3:31" s="36" customFormat="1">
      <c r="C50" s="32">
        <f ca="1">INDEX(ETH!$B:$F,E50,4)</f>
        <v>2741.68</v>
      </c>
      <c r="D50" s="31"/>
      <c r="E50" s="34">
        <f t="shared" ref="E50" ca="1" si="19">MATCH("Buy",INDIRECT("ETH!$D" &amp; E48 +1&amp; ":$D10000"),0)+E48</f>
        <v>46</v>
      </c>
      <c r="F50" s="32">
        <f ca="1">INDEX(ETH!$B:$F,H50,4)</f>
        <v>2734.92</v>
      </c>
      <c r="G50" s="31"/>
      <c r="H50" s="34">
        <f ca="1">MATCH("sell",INDIRECT("ETH!$D" &amp; H48 +1&amp; ":$D10000"),0)+H48</f>
        <v>49</v>
      </c>
      <c r="I50" s="32">
        <f ca="1">INDEX(BTC!$B:$F,K50,4)</f>
        <v>16294</v>
      </c>
      <c r="J50" s="31"/>
      <c r="K50" s="34">
        <f ca="1">MATCH("Buy",INDIRECT("BTC!$D" &amp; K48 +1&amp; ":$D10000"),0)+K48</f>
        <v>43</v>
      </c>
      <c r="L50" s="32">
        <f ca="1">INDEX(BTC!$B:$F,N50,4)</f>
        <v>16383.06</v>
      </c>
      <c r="M50" s="31"/>
      <c r="N50" s="34">
        <f ca="1">MATCH("sell",INDIRECT("BTC!$D" &amp; N48 +1&amp; ":$D10000"),0)+N48</f>
        <v>52</v>
      </c>
      <c r="O50" s="31"/>
      <c r="P50" s="31"/>
      <c r="Q50" s="37"/>
      <c r="R50" s="31"/>
      <c r="S50" s="31"/>
      <c r="T50" s="37"/>
      <c r="U50" s="31"/>
      <c r="V50" s="31"/>
      <c r="W50" s="37"/>
      <c r="X50" s="31"/>
      <c r="Y50" s="31"/>
      <c r="Z50" s="37"/>
      <c r="AA50" s="31"/>
      <c r="AB50" s="31"/>
      <c r="AC50" s="37"/>
      <c r="AD50" s="31"/>
      <c r="AE50" s="31"/>
    </row>
    <row r="51" spans="3:31">
      <c r="C51" s="2" t="s">
        <v>6</v>
      </c>
      <c r="D51" s="3">
        <f ca="1">C52*D52</f>
        <v>0</v>
      </c>
      <c r="F51" s="2" t="s">
        <v>6</v>
      </c>
      <c r="G51" s="5">
        <f ca="1">F52*G52</f>
        <v>0</v>
      </c>
      <c r="I51" s="2" t="s">
        <v>6</v>
      </c>
      <c r="J51" s="3">
        <f ca="1">I52*J52</f>
        <v>0</v>
      </c>
      <c r="L51" s="2" t="s">
        <v>6</v>
      </c>
      <c r="M51" s="5">
        <f ca="1">L52*M52</f>
        <v>0</v>
      </c>
      <c r="O51" s="2" t="s">
        <v>6</v>
      </c>
      <c r="P51" s="3">
        <f>O52*P52</f>
        <v>0</v>
      </c>
      <c r="Q51" s="12"/>
      <c r="R51" s="2" t="s">
        <v>6</v>
      </c>
      <c r="S51" s="5">
        <f>R52*S52</f>
        <v>0</v>
      </c>
      <c r="U51" s="2" t="s">
        <v>6</v>
      </c>
      <c r="V51" s="3">
        <f>U52*V52</f>
        <v>0</v>
      </c>
      <c r="W51" s="12"/>
      <c r="X51" s="2" t="s">
        <v>6</v>
      </c>
      <c r="Y51" s="5">
        <f>X52*Y52</f>
        <v>0</v>
      </c>
      <c r="AA51" s="2" t="s">
        <v>6</v>
      </c>
      <c r="AB51" s="3">
        <f>AA52*AB52</f>
        <v>0</v>
      </c>
      <c r="AC51" s="12"/>
      <c r="AD51" s="2" t="s">
        <v>6</v>
      </c>
      <c r="AE51" s="5">
        <f>AD52*AE52</f>
        <v>0</v>
      </c>
    </row>
    <row r="52" spans="3:31" s="36" customFormat="1">
      <c r="C52" s="32">
        <f ca="1">INDEX(ETH!$B:$F,E52,4)</f>
        <v>2742.73</v>
      </c>
      <c r="D52" s="31"/>
      <c r="E52" s="34">
        <f t="shared" ref="E52" ca="1" si="20">MATCH("Buy",INDIRECT("ETH!$D" &amp; E50 +1&amp; ":$D10000"),0)+E50</f>
        <v>48</v>
      </c>
      <c r="F52" s="32">
        <f ca="1">INDEX(ETH!$B:$F,H52,4)</f>
        <v>2737.5</v>
      </c>
      <c r="G52" s="31"/>
      <c r="H52" s="34">
        <f ca="1">MATCH("sell",INDIRECT("ETH!$D" &amp; H50 +1&amp; ":$D10000"),0)+H50</f>
        <v>51</v>
      </c>
      <c r="I52" s="32">
        <f ca="1">INDEX(BTC!$B:$F,K52,4)</f>
        <v>16316.42</v>
      </c>
      <c r="J52" s="31"/>
      <c r="K52" s="34">
        <f ca="1">MATCH("Buy",INDIRECT("BTC!$D" &amp; K50 +1&amp; ":$D10000"),0)+K50</f>
        <v>44</v>
      </c>
      <c r="L52" s="32">
        <f ca="1">INDEX(BTC!$B:$F,N52,4)</f>
        <v>16383.06</v>
      </c>
      <c r="M52" s="31"/>
      <c r="N52" s="34">
        <f ca="1">MATCH("sell",INDIRECT("BTC!$D" &amp; N50 +1&amp; ":$D10000"),0)+N50</f>
        <v>53</v>
      </c>
      <c r="O52" s="31"/>
      <c r="P52" s="31"/>
      <c r="Q52" s="37"/>
      <c r="R52" s="31"/>
      <c r="S52" s="31"/>
      <c r="T52" s="37"/>
      <c r="U52" s="31"/>
      <c r="V52" s="31"/>
      <c r="W52" s="37"/>
      <c r="X52" s="31"/>
      <c r="Y52" s="31"/>
      <c r="Z52" s="37"/>
      <c r="AA52" s="31"/>
      <c r="AB52" s="31"/>
      <c r="AC52" s="37"/>
      <c r="AD52" s="31"/>
      <c r="AE52" s="31"/>
    </row>
    <row r="53" spans="3:31">
      <c r="C53" s="2" t="s">
        <v>6</v>
      </c>
      <c r="D53" s="3">
        <f ca="1">C54*D54</f>
        <v>0</v>
      </c>
      <c r="F53" s="2" t="s">
        <v>6</v>
      </c>
      <c r="G53" s="5">
        <f ca="1">F54*G54</f>
        <v>0</v>
      </c>
      <c r="I53" s="2" t="s">
        <v>6</v>
      </c>
      <c r="J53" s="3">
        <f ca="1">I54*J54</f>
        <v>0</v>
      </c>
      <c r="L53" s="2" t="s">
        <v>6</v>
      </c>
      <c r="M53" s="5">
        <f ca="1">L54*M54</f>
        <v>0</v>
      </c>
      <c r="O53" s="2" t="s">
        <v>6</v>
      </c>
      <c r="P53" s="3">
        <f>O54*P54</f>
        <v>0</v>
      </c>
      <c r="Q53" s="12"/>
      <c r="R53" s="2" t="s">
        <v>6</v>
      </c>
      <c r="S53" s="5">
        <f>R54*S54</f>
        <v>0</v>
      </c>
      <c r="U53" s="2" t="s">
        <v>6</v>
      </c>
      <c r="V53" s="3">
        <f>U54*V54</f>
        <v>0</v>
      </c>
      <c r="W53" s="12"/>
      <c r="X53" s="2" t="s">
        <v>6</v>
      </c>
      <c r="Y53" s="5">
        <f>X54*Y54</f>
        <v>0</v>
      </c>
      <c r="AA53" s="2" t="s">
        <v>6</v>
      </c>
      <c r="AB53" s="3">
        <f>AA54*AB54</f>
        <v>0</v>
      </c>
      <c r="AC53" s="12"/>
      <c r="AD53" s="2" t="s">
        <v>6</v>
      </c>
      <c r="AE53" s="5">
        <f>AD54*AE54</f>
        <v>0</v>
      </c>
    </row>
    <row r="54" spans="3:31" s="36" customFormat="1">
      <c r="C54" s="32">
        <f ca="1">INDEX(ETH!$B:$F,E54,4)</f>
        <v>2745.74</v>
      </c>
      <c r="D54" s="31"/>
      <c r="E54" s="34">
        <f t="shared" ref="E54" ca="1" si="21">MATCH("Buy",INDIRECT("ETH!$D" &amp; E52 +1&amp; ":$D10000"),0)+E52</f>
        <v>50</v>
      </c>
      <c r="F54" s="32">
        <f ca="1">INDEX(ETH!$B:$F,H54,4)</f>
        <v>2675.29</v>
      </c>
      <c r="G54" s="31"/>
      <c r="H54" s="34">
        <f ca="1">MATCH("sell",INDIRECT("ETH!$D" &amp; H52 +1&amp; ":$D10000"),0)+H52</f>
        <v>53</v>
      </c>
      <c r="I54" s="32">
        <f ca="1">INDEX(BTC!$B:$F,K54,4)</f>
        <v>16475.240000000002</v>
      </c>
      <c r="J54" s="31"/>
      <c r="K54" s="34">
        <f ca="1">MATCH("Buy",INDIRECT("BTC!$D" &amp; K52 +1&amp; ":$D10000"),0)+K52</f>
        <v>45</v>
      </c>
      <c r="L54" s="32">
        <f ca="1">INDEX(BTC!$B:$F,N54,4)</f>
        <v>16383.06</v>
      </c>
      <c r="M54" s="31"/>
      <c r="N54" s="34">
        <f ca="1">MATCH("sell",INDIRECT("BTC!$D" &amp; N52 +1&amp; ":$D10000"),0)+N52</f>
        <v>54</v>
      </c>
      <c r="O54" s="31"/>
      <c r="P54" s="31"/>
      <c r="Q54" s="37"/>
      <c r="R54" s="31"/>
      <c r="S54" s="31"/>
      <c r="T54" s="37"/>
      <c r="U54" s="31"/>
      <c r="V54" s="31"/>
      <c r="W54" s="37"/>
      <c r="X54" s="31"/>
      <c r="Y54" s="31"/>
      <c r="Z54" s="37"/>
      <c r="AA54" s="31"/>
      <c r="AB54" s="31"/>
      <c r="AC54" s="37"/>
      <c r="AD54" s="31"/>
      <c r="AE54" s="31"/>
    </row>
    <row r="55" spans="3:31">
      <c r="C55" s="2" t="s">
        <v>6</v>
      </c>
      <c r="D55" s="3">
        <f ca="1">C56*D56</f>
        <v>0</v>
      </c>
      <c r="F55" s="2" t="s">
        <v>6</v>
      </c>
      <c r="G55" s="5">
        <f ca="1">F56*G56</f>
        <v>0</v>
      </c>
      <c r="I55" s="2" t="s">
        <v>6</v>
      </c>
      <c r="J55" s="3">
        <f ca="1">I56*J56</f>
        <v>0</v>
      </c>
      <c r="L55" s="2" t="s">
        <v>6</v>
      </c>
      <c r="M55" s="5">
        <f ca="1">L56*M56</f>
        <v>0</v>
      </c>
      <c r="O55" s="2" t="s">
        <v>6</v>
      </c>
      <c r="P55" s="3">
        <f>O56*P56</f>
        <v>0</v>
      </c>
      <c r="Q55" s="12"/>
      <c r="R55" s="2" t="s">
        <v>6</v>
      </c>
      <c r="S55" s="5">
        <f>R56*S56</f>
        <v>0</v>
      </c>
      <c r="U55" s="2" t="s">
        <v>6</v>
      </c>
      <c r="V55" s="3">
        <f>U56*V56</f>
        <v>0</v>
      </c>
      <c r="W55" s="12"/>
      <c r="X55" s="2" t="s">
        <v>6</v>
      </c>
      <c r="Y55" s="5">
        <f>X56*Y56</f>
        <v>0</v>
      </c>
      <c r="AA55" s="2" t="s">
        <v>6</v>
      </c>
      <c r="AB55" s="3">
        <f>AA56*AB56</f>
        <v>0</v>
      </c>
      <c r="AC55" s="12"/>
      <c r="AD55" s="2" t="s">
        <v>6</v>
      </c>
      <c r="AE55" s="5">
        <f>AD56*AE56</f>
        <v>0</v>
      </c>
    </row>
    <row r="56" spans="3:31" s="36" customFormat="1">
      <c r="C56" s="32">
        <f ca="1">INDEX(ETH!$B:$F,E56,4)</f>
        <v>2726.51</v>
      </c>
      <c r="D56" s="31"/>
      <c r="E56" s="34">
        <f t="shared" ref="E56" ca="1" si="22">MATCH("Buy",INDIRECT("ETH!$D" &amp; E54 +1&amp; ":$D10000"),0)+E54</f>
        <v>52</v>
      </c>
      <c r="F56" s="32">
        <f ca="1">INDEX(ETH!$B:$F,H56,4)</f>
        <v>2604.27</v>
      </c>
      <c r="G56" s="31"/>
      <c r="H56" s="34">
        <f ca="1">MATCH("sell",INDIRECT("ETH!$D" &amp; H54 +1&amp; ":$D10000"),0)+H54</f>
        <v>55</v>
      </c>
      <c r="I56" s="32">
        <f ca="1">INDEX(BTC!$B:$F,K56,4)</f>
        <v>16475.25</v>
      </c>
      <c r="J56" s="31"/>
      <c r="K56" s="34">
        <f ca="1">MATCH("Buy",INDIRECT("BTC!$D" &amp; K54 +1&amp; ":$D10000"),0)+K54</f>
        <v>46</v>
      </c>
      <c r="L56" s="32">
        <f ca="1">INDEX(BTC!$B:$F,N56,4)</f>
        <v>16986.77</v>
      </c>
      <c r="M56" s="31"/>
      <c r="N56" s="34">
        <f ca="1">MATCH("sell",INDIRECT("BTC!$D" &amp; N54 +1&amp; ":$D10000"),0)+N54</f>
        <v>55</v>
      </c>
      <c r="O56" s="31"/>
      <c r="P56" s="31"/>
      <c r="Q56" s="37"/>
      <c r="R56" s="31"/>
      <c r="S56" s="31"/>
      <c r="T56" s="37"/>
      <c r="U56" s="31"/>
      <c r="V56" s="31"/>
      <c r="W56" s="37"/>
      <c r="X56" s="31"/>
      <c r="Y56" s="31"/>
      <c r="Z56" s="37"/>
      <c r="AA56" s="31"/>
      <c r="AB56" s="31"/>
      <c r="AC56" s="37"/>
      <c r="AD56" s="31"/>
      <c r="AE56" s="31"/>
    </row>
    <row r="57" spans="3:31">
      <c r="C57" s="2" t="s">
        <v>6</v>
      </c>
      <c r="D57" s="3">
        <f ca="1">C58*D58</f>
        <v>0</v>
      </c>
      <c r="F57" s="2" t="s">
        <v>6</v>
      </c>
      <c r="G57" s="5">
        <f ca="1">F58*G58</f>
        <v>0</v>
      </c>
      <c r="I57" s="2" t="s">
        <v>6</v>
      </c>
      <c r="J57" s="3">
        <f ca="1">I58*J58</f>
        <v>0</v>
      </c>
      <c r="L57" s="2" t="s">
        <v>6</v>
      </c>
      <c r="M57" s="5">
        <f ca="1">L58*M58</f>
        <v>0</v>
      </c>
      <c r="O57" s="2" t="s">
        <v>6</v>
      </c>
      <c r="P57" s="3">
        <f>O58*P58</f>
        <v>0</v>
      </c>
      <c r="Q57" s="12"/>
      <c r="R57" s="2" t="s">
        <v>6</v>
      </c>
      <c r="S57" s="5">
        <f>R58*S58</f>
        <v>0</v>
      </c>
      <c r="U57" s="2" t="s">
        <v>6</v>
      </c>
      <c r="V57" s="3">
        <f>U58*V58</f>
        <v>0</v>
      </c>
      <c r="W57" s="12"/>
      <c r="X57" s="2" t="s">
        <v>6</v>
      </c>
      <c r="Y57" s="5">
        <f>X58*Y58</f>
        <v>0</v>
      </c>
      <c r="AA57" s="2" t="s">
        <v>6</v>
      </c>
      <c r="AB57" s="3">
        <f>AA58*AB58</f>
        <v>0</v>
      </c>
      <c r="AC57" s="12"/>
      <c r="AD57" s="2" t="s">
        <v>6</v>
      </c>
      <c r="AE57" s="5">
        <f>AD58*AE58</f>
        <v>0</v>
      </c>
    </row>
    <row r="58" spans="3:31" s="36" customFormat="1">
      <c r="C58" s="32">
        <f ca="1">INDEX(ETH!$B:$F,E58,4)</f>
        <v>2601.73</v>
      </c>
      <c r="D58" s="31"/>
      <c r="E58" s="34">
        <f t="shared" ref="E58" ca="1" si="23">MATCH("Buy",INDIRECT("ETH!$D" &amp; E56 +1&amp; ":$D10000"),0)+E56</f>
        <v>54</v>
      </c>
      <c r="F58" s="32">
        <f ca="1">INDEX(ETH!$B:$F,H58,4)</f>
        <v>2596.66</v>
      </c>
      <c r="G58" s="31"/>
      <c r="H58" s="34">
        <f ca="1">MATCH("sell",INDIRECT("ETH!$D" &amp; H56 +1&amp; ":$D10000"),0)+H56</f>
        <v>57</v>
      </c>
      <c r="I58" s="32">
        <f ca="1">INDEX(BTC!$B:$F,K58,4)</f>
        <v>16475.29</v>
      </c>
      <c r="J58" s="31"/>
      <c r="K58" s="34">
        <f ca="1">MATCH("Buy",INDIRECT("BTC!$D" &amp; K56 +1&amp; ":$D10000"),0)+K56</f>
        <v>47</v>
      </c>
      <c r="L58" s="32">
        <f ca="1">INDEX(BTC!$B:$F,N58,4)</f>
        <v>16930</v>
      </c>
      <c r="M58" s="31"/>
      <c r="N58" s="34">
        <f ca="1">MATCH("sell",INDIRECT("BTC!$D" &amp; N56 +1&amp; ":$D10000"),0)+N56</f>
        <v>57</v>
      </c>
      <c r="O58" s="31"/>
      <c r="P58" s="31"/>
      <c r="Q58" s="37"/>
      <c r="R58" s="31"/>
      <c r="S58" s="31"/>
      <c r="T58" s="37"/>
      <c r="U58" s="31"/>
      <c r="V58" s="31"/>
      <c r="W58" s="37"/>
      <c r="X58" s="31"/>
      <c r="Y58" s="31"/>
      <c r="Z58" s="37"/>
      <c r="AA58" s="31"/>
      <c r="AB58" s="31"/>
      <c r="AC58" s="37"/>
      <c r="AD58" s="31"/>
      <c r="AE58" s="31"/>
    </row>
    <row r="59" spans="3:31">
      <c r="C59" s="2" t="s">
        <v>6</v>
      </c>
      <c r="D59" s="3">
        <f ca="1">C60*D60</f>
        <v>0</v>
      </c>
      <c r="F59" s="2" t="s">
        <v>6</v>
      </c>
      <c r="G59" s="5">
        <f ca="1">F60*G60</f>
        <v>0</v>
      </c>
      <c r="I59" s="2" t="s">
        <v>6</v>
      </c>
      <c r="J59" s="3">
        <f ca="1">I60*J60</f>
        <v>0</v>
      </c>
      <c r="L59" s="2" t="s">
        <v>6</v>
      </c>
      <c r="M59" s="5">
        <f ca="1">L60*M60</f>
        <v>0</v>
      </c>
      <c r="O59" s="2" t="s">
        <v>6</v>
      </c>
      <c r="P59" s="3">
        <f>O60*P60</f>
        <v>0</v>
      </c>
      <c r="Q59" s="12"/>
      <c r="R59" s="2" t="s">
        <v>6</v>
      </c>
      <c r="S59" s="5">
        <f>R60*S60</f>
        <v>0</v>
      </c>
      <c r="U59" s="2" t="s">
        <v>6</v>
      </c>
      <c r="V59" s="3">
        <f>U60*V60</f>
        <v>0</v>
      </c>
      <c r="W59" s="12"/>
      <c r="X59" s="2" t="s">
        <v>6</v>
      </c>
      <c r="Y59" s="5">
        <f>X60*Y60</f>
        <v>0</v>
      </c>
      <c r="AA59" s="2" t="s">
        <v>6</v>
      </c>
      <c r="AB59" s="3">
        <f>AA60*AB60</f>
        <v>0</v>
      </c>
      <c r="AC59" s="12"/>
      <c r="AD59" s="2" t="s">
        <v>6</v>
      </c>
      <c r="AE59" s="5">
        <f>AD60*AE60</f>
        <v>0</v>
      </c>
    </row>
    <row r="60" spans="3:31" s="36" customFormat="1">
      <c r="C60" s="32">
        <f ca="1">INDEX(ETH!$B:$F,E60,4)</f>
        <v>2604.7399999999998</v>
      </c>
      <c r="D60" s="31"/>
      <c r="E60" s="34">
        <f t="shared" ref="E60" ca="1" si="24">MATCH("Buy",INDIRECT("ETH!$D" &amp; E58 +1&amp; ":$D10000"),0)+E58</f>
        <v>56</v>
      </c>
      <c r="F60" s="32">
        <f ca="1">INDEX(ETH!$B:$F,H60,4)</f>
        <v>2601.7399999999998</v>
      </c>
      <c r="G60" s="31"/>
      <c r="H60" s="34">
        <f ca="1">MATCH("sell",INDIRECT("ETH!$D" &amp; H58 +1&amp; ":$D10000"),0)+H58</f>
        <v>59</v>
      </c>
      <c r="I60" s="32">
        <f ca="1">INDEX(BTC!$B:$F,K60,4)</f>
        <v>16857.89</v>
      </c>
      <c r="J60" s="31"/>
      <c r="K60" s="34">
        <f ca="1">MATCH("Buy",INDIRECT("BTC!$D" &amp; K58 +1&amp; ":$D10000"),0)+K58</f>
        <v>56</v>
      </c>
      <c r="L60" s="32">
        <f ca="1">INDEX(BTC!$B:$F,N60,4)</f>
        <v>16800</v>
      </c>
      <c r="M60" s="31"/>
      <c r="N60" s="34">
        <f ca="1">MATCH("sell",INDIRECT("BTC!$D" &amp; N58 +1&amp; ":$D10000"),0)+N58</f>
        <v>58</v>
      </c>
      <c r="O60" s="31"/>
      <c r="P60" s="31"/>
      <c r="Q60" s="37"/>
      <c r="R60" s="31"/>
      <c r="S60" s="31"/>
      <c r="T60" s="37"/>
      <c r="U60" s="31"/>
      <c r="V60" s="31"/>
      <c r="W60" s="37"/>
      <c r="X60" s="31"/>
      <c r="Y60" s="31"/>
      <c r="Z60" s="37"/>
      <c r="AA60" s="31"/>
      <c r="AB60" s="31"/>
      <c r="AC60" s="37"/>
      <c r="AD60" s="31"/>
      <c r="AE60" s="31"/>
    </row>
    <row r="61" spans="3:31">
      <c r="C61" s="2" t="s">
        <v>6</v>
      </c>
      <c r="D61" s="3">
        <f ca="1">C62*D62</f>
        <v>0</v>
      </c>
      <c r="F61" s="2" t="s">
        <v>6</v>
      </c>
      <c r="G61" s="5">
        <f ca="1">F62*G62</f>
        <v>0</v>
      </c>
      <c r="I61" s="2" t="s">
        <v>6</v>
      </c>
      <c r="J61" s="3">
        <f ca="1">I62*J62</f>
        <v>0</v>
      </c>
      <c r="L61" s="2" t="s">
        <v>6</v>
      </c>
      <c r="M61" s="5">
        <f ca="1">L62*M62</f>
        <v>0</v>
      </c>
      <c r="O61" s="2" t="s">
        <v>6</v>
      </c>
      <c r="P61" s="3">
        <f>O62*P62</f>
        <v>0</v>
      </c>
      <c r="Q61" s="12"/>
      <c r="R61" s="2" t="s">
        <v>6</v>
      </c>
      <c r="S61" s="5">
        <f>R62*S62</f>
        <v>0</v>
      </c>
      <c r="U61" s="2" t="s">
        <v>6</v>
      </c>
      <c r="V61" s="3">
        <f>U62*V62</f>
        <v>0</v>
      </c>
      <c r="W61" s="12"/>
      <c r="X61" s="2" t="s">
        <v>6</v>
      </c>
      <c r="Y61" s="5">
        <f>X62*Y62</f>
        <v>0</v>
      </c>
      <c r="AA61" s="2" t="s">
        <v>6</v>
      </c>
      <c r="AB61" s="3">
        <f>AA62*AB62</f>
        <v>0</v>
      </c>
      <c r="AC61" s="12"/>
      <c r="AD61" s="2" t="s">
        <v>6</v>
      </c>
      <c r="AE61" s="5">
        <f>AD62*AE62</f>
        <v>0</v>
      </c>
    </row>
    <row r="62" spans="3:31" s="36" customFormat="1">
      <c r="C62" s="32">
        <f ca="1">INDEX(ETH!$B:$F,E62,4)</f>
        <v>2601.44</v>
      </c>
      <c r="D62" s="31"/>
      <c r="E62" s="34">
        <f t="shared" ref="E62" ca="1" si="25">MATCH("Buy",INDIRECT("ETH!$D" &amp; E60 +1&amp; ":$D10000"),0)+E60</f>
        <v>58</v>
      </c>
      <c r="F62" s="32">
        <f ca="1">INDEX(ETH!$B:$F,H62,4)</f>
        <v>2599.46</v>
      </c>
      <c r="G62" s="31"/>
      <c r="H62" s="34">
        <f ca="1">MATCH("sell",INDIRECT("ETH!$D" &amp; H60 +1&amp; ":$D10000"),0)+H60</f>
        <v>61</v>
      </c>
      <c r="I62" s="32">
        <f ca="1">INDEX(BTC!$B:$F,K62,4)</f>
        <v>16931.34</v>
      </c>
      <c r="J62" s="31"/>
      <c r="K62" s="34">
        <f ca="1">MATCH("Buy",INDIRECT("BTC!$D" &amp; K60 +1&amp; ":$D10000"),0)+K60</f>
        <v>59</v>
      </c>
      <c r="L62" s="32">
        <f ca="1">INDEX(BTC!$B:$F,N62,4)</f>
        <v>17095.599999999999</v>
      </c>
      <c r="M62" s="31"/>
      <c r="N62" s="34">
        <f ca="1">MATCH("sell",INDIRECT("BTC!$D" &amp; N60 +1&amp; ":$D10000"),0)+N60</f>
        <v>62</v>
      </c>
      <c r="O62" s="31"/>
      <c r="P62" s="31"/>
      <c r="Q62" s="37"/>
      <c r="R62" s="31"/>
      <c r="S62" s="31"/>
      <c r="T62" s="37"/>
      <c r="U62" s="31"/>
      <c r="V62" s="31"/>
      <c r="W62" s="37"/>
      <c r="X62" s="31"/>
      <c r="Y62" s="31"/>
      <c r="Z62" s="37"/>
      <c r="AA62" s="31"/>
      <c r="AB62" s="31"/>
      <c r="AC62" s="37"/>
      <c r="AD62" s="31"/>
      <c r="AE62" s="31"/>
    </row>
    <row r="63" spans="3:31">
      <c r="C63" s="2" t="s">
        <v>6</v>
      </c>
      <c r="D63" s="3">
        <f ca="1">C64*D64</f>
        <v>0</v>
      </c>
      <c r="F63" s="2" t="s">
        <v>6</v>
      </c>
      <c r="G63" s="5">
        <f ca="1">F64*G64</f>
        <v>0</v>
      </c>
      <c r="I63" s="2" t="s">
        <v>6</v>
      </c>
      <c r="J63" s="3">
        <f ca="1">I64*J64</f>
        <v>0</v>
      </c>
      <c r="L63" s="2" t="s">
        <v>6</v>
      </c>
      <c r="M63" s="5">
        <f ca="1">L64*M64</f>
        <v>0</v>
      </c>
      <c r="O63" s="2" t="s">
        <v>6</v>
      </c>
      <c r="P63" s="3">
        <f>O64*P64</f>
        <v>0</v>
      </c>
      <c r="Q63" s="12"/>
      <c r="R63" s="2" t="s">
        <v>6</v>
      </c>
      <c r="S63" s="5">
        <f>R64*S64</f>
        <v>0</v>
      </c>
      <c r="U63" s="2" t="s">
        <v>6</v>
      </c>
      <c r="V63" s="3">
        <f>U64*V64</f>
        <v>0</v>
      </c>
      <c r="W63" s="12"/>
      <c r="X63" s="2" t="s">
        <v>6</v>
      </c>
      <c r="Y63" s="5">
        <f>X64*Y64</f>
        <v>0</v>
      </c>
      <c r="AA63" s="2" t="s">
        <v>6</v>
      </c>
      <c r="AB63" s="3">
        <f>AA64*AB64</f>
        <v>0</v>
      </c>
      <c r="AC63" s="12"/>
      <c r="AD63" s="2" t="s">
        <v>6</v>
      </c>
      <c r="AE63" s="5">
        <f>AD64*AE64</f>
        <v>0</v>
      </c>
    </row>
    <row r="64" spans="3:31" s="36" customFormat="1">
      <c r="C64" s="32">
        <f ca="1">INDEX(ETH!$B:$F,E64,4)</f>
        <v>2601.73</v>
      </c>
      <c r="D64" s="31"/>
      <c r="E64" s="34">
        <f t="shared" ref="E64" ca="1" si="26">MATCH("Buy",INDIRECT("ETH!$D" &amp; E62 +1&amp; ":$D10000"),0)+E62</f>
        <v>60</v>
      </c>
      <c r="F64" s="32">
        <f ca="1">INDEX(ETH!$B:$F,H64,4)</f>
        <v>2602.15</v>
      </c>
      <c r="G64" s="31"/>
      <c r="H64" s="34">
        <f ca="1">MATCH("sell",INDIRECT("ETH!$D" &amp; H62 +1&amp; ":$D10000"),0)+H62</f>
        <v>63</v>
      </c>
      <c r="I64" s="32">
        <f ca="1">INDEX(BTC!$B:$F,K64,4)</f>
        <v>16964.68</v>
      </c>
      <c r="J64" s="31"/>
      <c r="K64" s="34">
        <f ca="1">MATCH("Buy",INDIRECT("BTC!$D" &amp; K62 +1&amp; ":$D10000"),0)+K62</f>
        <v>60</v>
      </c>
      <c r="L64" s="32">
        <f ca="1">INDEX(BTC!$B:$F,N64,4)</f>
        <v>17520.12</v>
      </c>
      <c r="M64" s="31"/>
      <c r="N64" s="34">
        <f ca="1">MATCH("sell",INDIRECT("BTC!$D" &amp; N62 +1&amp; ":$D10000"),0)+N62</f>
        <v>64</v>
      </c>
      <c r="O64" s="31"/>
      <c r="P64" s="31"/>
      <c r="Q64" s="37"/>
      <c r="R64" s="31"/>
      <c r="S64" s="31"/>
      <c r="T64" s="37"/>
      <c r="U64" s="31"/>
      <c r="V64" s="31"/>
      <c r="W64" s="37"/>
      <c r="X64" s="31"/>
      <c r="Y64" s="31"/>
      <c r="Z64" s="37"/>
      <c r="AA64" s="31"/>
      <c r="AB64" s="31"/>
      <c r="AC64" s="37"/>
      <c r="AD64" s="31"/>
      <c r="AE64" s="31"/>
    </row>
    <row r="65" spans="1:31">
      <c r="C65" s="2" t="s">
        <v>6</v>
      </c>
      <c r="D65" s="3">
        <f ca="1">C66*D66</f>
        <v>0</v>
      </c>
      <c r="F65" s="2" t="s">
        <v>6</v>
      </c>
      <c r="G65" s="5">
        <f ca="1">F66*G66</f>
        <v>0</v>
      </c>
      <c r="I65" s="2" t="s">
        <v>6</v>
      </c>
      <c r="J65" s="3">
        <f ca="1">I66*J66</f>
        <v>0</v>
      </c>
      <c r="L65" s="2" t="s">
        <v>6</v>
      </c>
      <c r="M65" s="5">
        <f ca="1">L66*M66</f>
        <v>0</v>
      </c>
      <c r="O65" s="2" t="s">
        <v>6</v>
      </c>
      <c r="P65" s="3">
        <f>O66*P66</f>
        <v>0</v>
      </c>
      <c r="Q65" s="12"/>
      <c r="R65" s="2" t="s">
        <v>6</v>
      </c>
      <c r="S65" s="5">
        <f>R66*S66</f>
        <v>0</v>
      </c>
      <c r="U65" s="2" t="s">
        <v>6</v>
      </c>
      <c r="V65" s="3">
        <f>U66*V66</f>
        <v>0</v>
      </c>
      <c r="W65" s="12"/>
      <c r="X65" s="2" t="s">
        <v>6</v>
      </c>
      <c r="Y65" s="5">
        <f>X66*Y66</f>
        <v>0</v>
      </c>
      <c r="AA65" s="2" t="s">
        <v>6</v>
      </c>
      <c r="AB65" s="3">
        <f>AA66*AB66</f>
        <v>0</v>
      </c>
      <c r="AC65" s="12"/>
      <c r="AD65" s="2" t="s">
        <v>6</v>
      </c>
      <c r="AE65" s="5">
        <f>AD66*AE66</f>
        <v>0</v>
      </c>
    </row>
    <row r="66" spans="1:31" s="36" customFormat="1">
      <c r="C66" s="32">
        <f ca="1">INDEX(ETH!$B:$F,E66,4)</f>
        <v>2598.83</v>
      </c>
      <c r="D66" s="31"/>
      <c r="E66" s="34">
        <f t="shared" ref="E66" ca="1" si="27">MATCH("Buy",INDIRECT("ETH!$D" &amp; E64 +1&amp; ":$D10000"),0)+E64</f>
        <v>62</v>
      </c>
      <c r="F66" s="32">
        <f ca="1">INDEX(ETH!$B:$F,H66,4)</f>
        <v>2602.66</v>
      </c>
      <c r="G66" s="31"/>
      <c r="H66" s="34">
        <f ca="1">MATCH("sell",INDIRECT("ETH!$D" &amp; H64 +1&amp; ":$D10000"),0)+H64</f>
        <v>65</v>
      </c>
      <c r="I66" s="32">
        <f ca="1">INDEX(BTC!$B:$F,K66,4)</f>
        <v>16940.28</v>
      </c>
      <c r="J66" s="31"/>
      <c r="K66" s="34">
        <f ca="1">MATCH("Buy",INDIRECT("BTC!$D" &amp; K64 +1&amp; ":$D10000"),0)+K64</f>
        <v>61</v>
      </c>
      <c r="L66" s="32">
        <f ca="1">INDEX(BTC!$B:$F,N66,4)</f>
        <v>17520.12</v>
      </c>
      <c r="M66" s="31"/>
      <c r="N66" s="34">
        <f ca="1">MATCH("sell",INDIRECT("BTC!$D" &amp; N64 +1&amp; ":$D10000"),0)+N64</f>
        <v>65</v>
      </c>
      <c r="O66" s="31"/>
      <c r="P66" s="31"/>
      <c r="Q66" s="37"/>
      <c r="R66" s="31"/>
      <c r="S66" s="31"/>
      <c r="T66" s="37"/>
      <c r="U66" s="31"/>
      <c r="V66" s="31"/>
      <c r="W66" s="37"/>
      <c r="X66" s="31"/>
      <c r="Y66" s="31"/>
      <c r="Z66" s="37"/>
      <c r="AA66" s="31"/>
      <c r="AB66" s="31"/>
      <c r="AC66" s="37"/>
      <c r="AD66" s="31"/>
      <c r="AE66" s="31"/>
    </row>
    <row r="67" spans="1:31">
      <c r="A67" s="7"/>
      <c r="C67" s="2" t="s">
        <v>6</v>
      </c>
      <c r="D67" s="3">
        <f ca="1">C68*D68</f>
        <v>0</v>
      </c>
      <c r="F67" s="2" t="s">
        <v>6</v>
      </c>
      <c r="G67" s="5">
        <f ca="1">F68*G68</f>
        <v>0</v>
      </c>
      <c r="I67" s="2" t="s">
        <v>6</v>
      </c>
      <c r="J67" s="3">
        <f ca="1">I68*J68</f>
        <v>0</v>
      </c>
      <c r="L67" s="2" t="s">
        <v>6</v>
      </c>
      <c r="M67" s="5">
        <f ca="1">L68*M68</f>
        <v>0</v>
      </c>
      <c r="O67" s="2" t="s">
        <v>6</v>
      </c>
      <c r="P67" s="3">
        <f>O68*P68</f>
        <v>0</v>
      </c>
      <c r="Q67" s="12"/>
      <c r="R67" s="2" t="s">
        <v>6</v>
      </c>
      <c r="S67" s="5">
        <f>R68*S68</f>
        <v>0</v>
      </c>
      <c r="U67" s="2" t="s">
        <v>6</v>
      </c>
      <c r="V67" s="3">
        <f>U68*V68</f>
        <v>0</v>
      </c>
      <c r="W67" s="12"/>
      <c r="X67" s="2" t="s">
        <v>6</v>
      </c>
      <c r="Y67" s="5">
        <f>X68*Y68</f>
        <v>0</v>
      </c>
      <c r="AA67" s="2" t="s">
        <v>6</v>
      </c>
      <c r="AB67" s="3">
        <f>AA68*AB68</f>
        <v>0</v>
      </c>
      <c r="AC67" s="12"/>
      <c r="AD67" s="2" t="s">
        <v>6</v>
      </c>
      <c r="AE67" s="5">
        <f>AD68*AE68</f>
        <v>0</v>
      </c>
    </row>
    <row r="68" spans="1:31" s="38" customFormat="1">
      <c r="A68" s="36"/>
      <c r="C68" s="32">
        <f ca="1">INDEX(ETH!$B:$F,E68,4)</f>
        <v>2601.62</v>
      </c>
      <c r="D68" s="31"/>
      <c r="E68" s="34">
        <f t="shared" ref="E68" ca="1" si="28">MATCH("Buy",INDIRECT("ETH!$D" &amp; E66 +1&amp; ":$D10000"),0)+E66</f>
        <v>64</v>
      </c>
      <c r="F68" s="32">
        <f ca="1">INDEX(ETH!$B:$F,H68,4)</f>
        <v>2619.7199999999998</v>
      </c>
      <c r="G68" s="31"/>
      <c r="H68" s="34">
        <f ca="1">MATCH("sell",INDIRECT("ETH!$D" &amp; H66 +1&amp; ":$D10000"),0)+H66</f>
        <v>67</v>
      </c>
      <c r="I68" s="32">
        <f ca="1">INDEX(BTC!$B:$F,K68,4)</f>
        <v>17124.990000000002</v>
      </c>
      <c r="J68" s="31"/>
      <c r="K68" s="34">
        <f ca="1">MATCH("Buy",INDIRECT("BTC!$D" &amp; K66 +1&amp; ":$D10000"),0)+K66</f>
        <v>63</v>
      </c>
      <c r="L68" s="32">
        <f ca="1">INDEX(BTC!$B:$F,N68,4)</f>
        <v>17555.29</v>
      </c>
      <c r="M68" s="31"/>
      <c r="N68" s="34">
        <f ca="1">MATCH("sell",INDIRECT("BTC!$D" &amp; N66 +1&amp; ":$D10000"),0)+N66</f>
        <v>66</v>
      </c>
      <c r="O68" s="31"/>
      <c r="P68" s="31"/>
      <c r="Q68" s="37"/>
      <c r="R68" s="31"/>
      <c r="S68" s="31"/>
      <c r="T68" s="37"/>
      <c r="U68" s="31"/>
      <c r="V68" s="31"/>
      <c r="W68" s="37"/>
      <c r="X68" s="31"/>
      <c r="Y68" s="31"/>
      <c r="Z68" s="37"/>
      <c r="AA68" s="31"/>
      <c r="AB68" s="31"/>
      <c r="AC68" s="37"/>
      <c r="AD68" s="31"/>
      <c r="AE68" s="31"/>
    </row>
    <row r="69" spans="1:31">
      <c r="C69" s="2" t="s">
        <v>6</v>
      </c>
      <c r="D69" s="3">
        <f ca="1">C70*D70</f>
        <v>0</v>
      </c>
      <c r="F69" s="2" t="s">
        <v>6</v>
      </c>
      <c r="G69" s="5">
        <f ca="1">F70*G70</f>
        <v>0</v>
      </c>
      <c r="I69" s="2" t="s">
        <v>6</v>
      </c>
      <c r="J69" s="3">
        <f ca="1">I70*J70</f>
        <v>0</v>
      </c>
      <c r="L69" s="2" t="s">
        <v>6</v>
      </c>
      <c r="M69" s="5">
        <f ca="1">L70*M70</f>
        <v>0</v>
      </c>
      <c r="O69" s="2" t="s">
        <v>6</v>
      </c>
      <c r="P69" s="3">
        <f>O70*P70</f>
        <v>0</v>
      </c>
      <c r="Q69" s="12"/>
      <c r="R69" s="2" t="s">
        <v>6</v>
      </c>
      <c r="S69" s="5">
        <f>R70*S70</f>
        <v>0</v>
      </c>
      <c r="U69" s="2" t="s">
        <v>6</v>
      </c>
      <c r="V69" s="3">
        <f>U70*V70</f>
        <v>0</v>
      </c>
      <c r="W69" s="12"/>
      <c r="X69" s="2" t="s">
        <v>6</v>
      </c>
      <c r="Y69" s="5">
        <f>X70*Y70</f>
        <v>0</v>
      </c>
      <c r="AA69" s="2" t="s">
        <v>6</v>
      </c>
      <c r="AB69" s="3">
        <f>AA70*AB70</f>
        <v>0</v>
      </c>
      <c r="AC69" s="12"/>
      <c r="AD69" s="2" t="s">
        <v>6</v>
      </c>
      <c r="AE69" s="5">
        <f>AD70*AE70</f>
        <v>0</v>
      </c>
    </row>
    <row r="70" spans="1:31" s="36" customFormat="1">
      <c r="C70" s="32">
        <f ca="1">INDEX(ETH!$B:$F,E70,4)</f>
        <v>2599.52</v>
      </c>
      <c r="D70" s="31"/>
      <c r="E70" s="34">
        <f t="shared" ref="E70" ca="1" si="29">MATCH("Buy",INDIRECT("ETH!$D" &amp; E68 +1&amp; ":$D10000"),0)+E68</f>
        <v>66</v>
      </c>
      <c r="F70" s="32">
        <f ca="1">INDEX(ETH!$B:$F,H70,4)</f>
        <v>2722.31</v>
      </c>
      <c r="G70" s="31"/>
      <c r="H70" s="34">
        <f ca="1">MATCH("sell",INDIRECT("ETH!$D" &amp; H68 +1&amp; ":$D10000"),0)+H68</f>
        <v>69</v>
      </c>
      <c r="I70" s="32">
        <f ca="1">INDEX(BTC!$B:$F,K70,4)</f>
        <v>17881.18</v>
      </c>
      <c r="J70" s="31"/>
      <c r="K70" s="34">
        <f ca="1">MATCH("Buy",INDIRECT("BTC!$D" &amp; K68 +1&amp; ":$D10000"),0)+K68</f>
        <v>67</v>
      </c>
      <c r="L70" s="32">
        <f ca="1">INDEX(BTC!$B:$F,N70,4)</f>
        <v>17964.560000000001</v>
      </c>
      <c r="M70" s="31"/>
      <c r="N70" s="34">
        <f ca="1">MATCH("sell",INDIRECT("BTC!$D" &amp; N68 +1&amp; ":$D10000"),0)+N68</f>
        <v>73</v>
      </c>
      <c r="O70" s="31"/>
      <c r="P70" s="31"/>
      <c r="Q70" s="37"/>
      <c r="R70" s="31"/>
      <c r="S70" s="31"/>
      <c r="T70" s="37"/>
      <c r="U70" s="31"/>
      <c r="V70" s="31"/>
      <c r="W70" s="37"/>
      <c r="X70" s="31"/>
      <c r="Y70" s="31"/>
      <c r="Z70" s="37"/>
      <c r="AA70" s="31"/>
      <c r="AB70" s="31"/>
      <c r="AC70" s="37"/>
      <c r="AD70" s="31"/>
      <c r="AE70" s="31"/>
    </row>
    <row r="71" spans="1:31">
      <c r="C71" s="2" t="s">
        <v>6</v>
      </c>
      <c r="D71" s="3">
        <f ca="1">C72*D72</f>
        <v>0</v>
      </c>
      <c r="F71" s="2" t="s">
        <v>6</v>
      </c>
      <c r="G71" s="5">
        <f ca="1">F72*G72</f>
        <v>0</v>
      </c>
      <c r="I71" s="2" t="s">
        <v>6</v>
      </c>
      <c r="J71" s="3">
        <f ca="1">I72*J72</f>
        <v>0</v>
      </c>
      <c r="L71" s="2" t="s">
        <v>6</v>
      </c>
      <c r="M71" s="5">
        <f ca="1">L72*M72</f>
        <v>0</v>
      </c>
      <c r="O71" s="2" t="s">
        <v>6</v>
      </c>
      <c r="P71" s="3">
        <f>O72*P72</f>
        <v>0</v>
      </c>
      <c r="Q71" s="12"/>
      <c r="R71" s="2" t="s">
        <v>6</v>
      </c>
      <c r="S71" s="5">
        <f>R72*S72</f>
        <v>0</v>
      </c>
      <c r="U71" s="2" t="s">
        <v>6</v>
      </c>
      <c r="V71" s="3">
        <f>U72*V72</f>
        <v>0</v>
      </c>
      <c r="W71" s="12"/>
      <c r="X71" s="2" t="s">
        <v>6</v>
      </c>
      <c r="Y71" s="5">
        <f>X72*Y72</f>
        <v>0</v>
      </c>
      <c r="AA71" s="2" t="s">
        <v>6</v>
      </c>
      <c r="AB71" s="3">
        <f>AA72*AB72</f>
        <v>0</v>
      </c>
      <c r="AC71" s="12"/>
      <c r="AD71" s="2" t="s">
        <v>6</v>
      </c>
      <c r="AE71" s="5">
        <f>AD72*AE72</f>
        <v>0</v>
      </c>
    </row>
    <row r="72" spans="1:31" s="36" customFormat="1">
      <c r="C72" s="32">
        <f ca="1">INDEX(ETH!$B:$F,E72,4)</f>
        <v>2725.32</v>
      </c>
      <c r="D72" s="31"/>
      <c r="E72" s="34">
        <f t="shared" ref="E72" ca="1" si="30">MATCH("Buy",INDIRECT("ETH!$D" &amp; E70 +1&amp; ":$D10000"),0)+E70</f>
        <v>68</v>
      </c>
      <c r="F72" s="32">
        <f ca="1">INDEX(ETH!$B:$F,H72,4)</f>
        <v>2733.19</v>
      </c>
      <c r="G72" s="31"/>
      <c r="H72" s="34">
        <f ca="1">MATCH("sell",INDIRECT("ETH!$D" &amp; H70 +1&amp; ":$D10000"),0)+H70</f>
        <v>71</v>
      </c>
      <c r="I72" s="32">
        <f ca="1">INDEX(BTC!$B:$F,K72,4)</f>
        <v>17871.57</v>
      </c>
      <c r="J72" s="31"/>
      <c r="K72" s="34">
        <f ca="1">MATCH("Buy",INDIRECT("BTC!$D" &amp; K70 +1&amp; ":$D10000"),0)+K70</f>
        <v>68</v>
      </c>
      <c r="L72" s="32">
        <f ca="1">INDEX(BTC!$B:$F,N72,4)</f>
        <v>17964.55</v>
      </c>
      <c r="M72" s="31"/>
      <c r="N72" s="34">
        <f ca="1">MATCH("sell",INDIRECT("BTC!$D" &amp; N70 +1&amp; ":$D10000"),0)+N70</f>
        <v>74</v>
      </c>
      <c r="O72" s="31"/>
      <c r="P72" s="31"/>
      <c r="Q72" s="37"/>
      <c r="R72" s="31"/>
      <c r="S72" s="31"/>
      <c r="T72" s="37"/>
      <c r="U72" s="31"/>
      <c r="V72" s="31"/>
      <c r="W72" s="37"/>
      <c r="X72" s="31"/>
      <c r="Y72" s="31"/>
      <c r="Z72" s="37"/>
      <c r="AA72" s="31"/>
      <c r="AB72" s="31"/>
      <c r="AC72" s="37"/>
      <c r="AD72" s="31"/>
      <c r="AE72" s="31"/>
    </row>
    <row r="73" spans="1:31">
      <c r="C73" s="2" t="s">
        <v>6</v>
      </c>
      <c r="D73" s="3">
        <f ca="1">C74*D74</f>
        <v>0</v>
      </c>
      <c r="F73" s="2" t="s">
        <v>6</v>
      </c>
      <c r="G73" s="5">
        <f ca="1">F74*G74</f>
        <v>0</v>
      </c>
      <c r="I73" s="2" t="s">
        <v>6</v>
      </c>
      <c r="J73" s="3">
        <f ca="1">I74*J74</f>
        <v>0</v>
      </c>
      <c r="L73" s="2" t="s">
        <v>6</v>
      </c>
      <c r="M73" s="5">
        <f ca="1">L74*M74</f>
        <v>0</v>
      </c>
      <c r="O73" s="2" t="s">
        <v>6</v>
      </c>
      <c r="P73" s="3">
        <f>O74*P74</f>
        <v>0</v>
      </c>
      <c r="Q73" s="12"/>
      <c r="R73" s="2" t="s">
        <v>6</v>
      </c>
      <c r="S73" s="5">
        <f>R74*S74</f>
        <v>0</v>
      </c>
      <c r="U73" s="2" t="s">
        <v>6</v>
      </c>
      <c r="V73" s="3">
        <f>U74*V74</f>
        <v>0</v>
      </c>
      <c r="W73" s="12"/>
      <c r="X73" s="2" t="s">
        <v>6</v>
      </c>
      <c r="Y73" s="5">
        <f>X74*Y74</f>
        <v>0</v>
      </c>
      <c r="AA73" s="2" t="s">
        <v>6</v>
      </c>
      <c r="AB73" s="3">
        <f>AA74*AB74</f>
        <v>0</v>
      </c>
      <c r="AC73" s="12"/>
      <c r="AD73" s="2" t="s">
        <v>6</v>
      </c>
      <c r="AE73" s="5">
        <f>AD74*AE74</f>
        <v>0</v>
      </c>
    </row>
    <row r="74" spans="1:31" s="36" customFormat="1">
      <c r="C74" s="32">
        <f ca="1">INDEX(ETH!$B:$F,E74,4)</f>
        <v>2726.84</v>
      </c>
      <c r="D74" s="31"/>
      <c r="E74" s="34">
        <f t="shared" ref="E74" ca="1" si="31">MATCH("Buy",INDIRECT("ETH!$D" &amp; E72 +1&amp; ":$D10000"),0)+E72</f>
        <v>70</v>
      </c>
      <c r="F74" s="32">
        <f ca="1">INDEX(ETH!$B:$F,H74,4)</f>
        <v>3095.01</v>
      </c>
      <c r="G74" s="31"/>
      <c r="H74" s="34">
        <f ca="1">MATCH("sell",INDIRECT("ETH!$D" &amp; H72 +1&amp; ":$D10000"),0)+H72</f>
        <v>74</v>
      </c>
      <c r="I74" s="32">
        <f ca="1">INDEX(BTC!$B:$F,K74,4)</f>
        <v>17871.16</v>
      </c>
      <c r="J74" s="31"/>
      <c r="K74" s="34">
        <f ca="1">MATCH("Buy",INDIRECT("BTC!$D" &amp; K72 +1&amp; ":$D10000"),0)+K72</f>
        <v>69</v>
      </c>
      <c r="L74" s="32">
        <f ca="1">INDEX(BTC!$B:$F,N74,4)</f>
        <v>17964.55</v>
      </c>
      <c r="M74" s="31"/>
      <c r="N74" s="34">
        <f ca="1">MATCH("sell",INDIRECT("BTC!$D" &amp; N72 +1&amp; ":$D10000"),0)+N72</f>
        <v>75</v>
      </c>
      <c r="O74" s="31"/>
      <c r="P74" s="31"/>
      <c r="Q74" s="37"/>
      <c r="R74" s="31"/>
      <c r="S74" s="31"/>
      <c r="T74" s="37"/>
      <c r="U74" s="31"/>
      <c r="V74" s="31"/>
      <c r="W74" s="37"/>
      <c r="X74" s="31"/>
      <c r="Y74" s="31"/>
      <c r="Z74" s="37"/>
      <c r="AA74" s="31"/>
      <c r="AB74" s="31"/>
      <c r="AC74" s="37"/>
      <c r="AD74" s="31"/>
      <c r="AE74" s="31"/>
    </row>
    <row r="75" spans="1:31">
      <c r="C75" s="2" t="s">
        <v>6</v>
      </c>
      <c r="D75" s="3">
        <f ca="1">C76*D76</f>
        <v>0</v>
      </c>
      <c r="F75" s="2" t="s">
        <v>6</v>
      </c>
      <c r="G75" s="5">
        <f ca="1">F76*G76</f>
        <v>0</v>
      </c>
      <c r="I75" s="2" t="s">
        <v>6</v>
      </c>
      <c r="J75" s="3">
        <f ca="1">I76*J76</f>
        <v>0</v>
      </c>
      <c r="L75" s="2" t="s">
        <v>6</v>
      </c>
      <c r="M75" s="5">
        <f ca="1">L76*M76</f>
        <v>0</v>
      </c>
      <c r="O75" s="2" t="s">
        <v>6</v>
      </c>
      <c r="P75" s="3">
        <f>O76*P76</f>
        <v>0</v>
      </c>
      <c r="Q75" s="12"/>
      <c r="R75" s="2" t="s">
        <v>6</v>
      </c>
      <c r="S75" s="5">
        <f>R76*S76</f>
        <v>0</v>
      </c>
      <c r="U75" s="2" t="s">
        <v>6</v>
      </c>
      <c r="V75" s="3">
        <f>U76*V76</f>
        <v>0</v>
      </c>
      <c r="W75" s="12"/>
      <c r="X75" s="2" t="s">
        <v>6</v>
      </c>
      <c r="Y75" s="5">
        <f>X76*Y76</f>
        <v>0</v>
      </c>
      <c r="AA75" s="2" t="s">
        <v>6</v>
      </c>
      <c r="AB75" s="3">
        <f>AA76*AB76</f>
        <v>0</v>
      </c>
      <c r="AC75" s="12"/>
      <c r="AD75" s="2" t="s">
        <v>6</v>
      </c>
      <c r="AE75" s="5">
        <f>AD76*AE76</f>
        <v>0</v>
      </c>
    </row>
    <row r="76" spans="1:31" s="36" customFormat="1">
      <c r="C76" s="32">
        <f ca="1">INDEX(ETH!$B:$F,E76,4)</f>
        <v>2719.39</v>
      </c>
      <c r="D76" s="31"/>
      <c r="E76" s="34">
        <f t="shared" ref="E76" ca="1" si="32">MATCH("Buy",INDIRECT("ETH!$D" &amp; E74 +1&amp; ":$D10000"),0)+E74</f>
        <v>72</v>
      </c>
      <c r="F76" s="32">
        <f ca="1">INDEX(ETH!$B:$F,H76,4)</f>
        <v>3133.75</v>
      </c>
      <c r="G76" s="31"/>
      <c r="H76" s="34">
        <f ca="1">MATCH("sell",INDIRECT("ETH!$D" &amp; H74 +1&amp; ":$D10000"),0)+H74</f>
        <v>76</v>
      </c>
      <c r="I76" s="32">
        <f ca="1">INDEX(BTC!$B:$F,K76,4)</f>
        <v>17166</v>
      </c>
      <c r="J76" s="31"/>
      <c r="K76" s="34">
        <f ca="1">MATCH("Buy",INDIRECT("BTC!$D" &amp; K74 +1&amp; ":$D10000"),0)+K74</f>
        <v>70</v>
      </c>
      <c r="L76" s="32">
        <f ca="1">INDEX(BTC!$B:$F,N76,4)</f>
        <v>17964.55</v>
      </c>
      <c r="M76" s="31"/>
      <c r="N76" s="34">
        <f ca="1">MATCH("sell",INDIRECT("BTC!$D" &amp; N74 +1&amp; ":$D10000"),0)+N74</f>
        <v>76</v>
      </c>
      <c r="O76" s="31"/>
      <c r="P76" s="31"/>
      <c r="Q76" s="37"/>
      <c r="R76" s="31"/>
      <c r="S76" s="31"/>
      <c r="T76" s="37"/>
      <c r="U76" s="31"/>
      <c r="V76" s="31"/>
      <c r="W76" s="37"/>
      <c r="X76" s="31"/>
      <c r="Y76" s="31"/>
      <c r="Z76" s="37"/>
      <c r="AA76" s="31"/>
      <c r="AB76" s="31"/>
      <c r="AC76" s="37"/>
      <c r="AD76" s="31"/>
      <c r="AE76" s="31"/>
    </row>
    <row r="77" spans="1:31">
      <c r="C77" s="2" t="s">
        <v>6</v>
      </c>
      <c r="D77" s="3">
        <f ca="1">C78*D78</f>
        <v>0</v>
      </c>
      <c r="F77" s="2" t="s">
        <v>6</v>
      </c>
      <c r="G77" s="5">
        <f ca="1">F78*G78</f>
        <v>0</v>
      </c>
      <c r="I77" s="2" t="s">
        <v>6</v>
      </c>
      <c r="J77" s="3">
        <f ca="1">I78*J78</f>
        <v>0</v>
      </c>
      <c r="L77" s="2" t="s">
        <v>6</v>
      </c>
      <c r="M77" s="5">
        <f ca="1">L78*M78</f>
        <v>0</v>
      </c>
      <c r="O77" s="2" t="s">
        <v>6</v>
      </c>
      <c r="P77" s="3">
        <f>O78*P78</f>
        <v>0</v>
      </c>
      <c r="Q77" s="12"/>
      <c r="R77" s="2" t="s">
        <v>6</v>
      </c>
      <c r="S77" s="5">
        <f>R78*S78</f>
        <v>0</v>
      </c>
      <c r="U77" s="2" t="s">
        <v>6</v>
      </c>
      <c r="V77" s="3">
        <f>U78*V78</f>
        <v>0</v>
      </c>
      <c r="W77" s="12"/>
      <c r="X77" s="2" t="s">
        <v>6</v>
      </c>
      <c r="Y77" s="5">
        <f>X78*Y78</f>
        <v>0</v>
      </c>
      <c r="AA77" s="2" t="s">
        <v>6</v>
      </c>
      <c r="AB77" s="3">
        <f>AA78*AB78</f>
        <v>0</v>
      </c>
      <c r="AC77" s="12"/>
      <c r="AD77" s="2" t="s">
        <v>6</v>
      </c>
      <c r="AE77" s="5">
        <f>AD78*AE78</f>
        <v>0</v>
      </c>
    </row>
    <row r="78" spans="1:31" s="36" customFormat="1">
      <c r="C78" s="32">
        <f ca="1">INDEX(ETH!$B:$F,E78,4)</f>
        <v>3059</v>
      </c>
      <c r="D78" s="31"/>
      <c r="E78" s="34">
        <f t="shared" ref="E78" ca="1" si="33">MATCH("Buy",INDIRECT("ETH!$D" &amp; E76 +1&amp; ":$D10000"),0)+E76</f>
        <v>73</v>
      </c>
      <c r="F78" s="32">
        <f ca="1">INDEX(ETH!$B:$F,H78,4)</f>
        <v>3002.45</v>
      </c>
      <c r="G78" s="31"/>
      <c r="H78" s="34">
        <f ca="1">MATCH("sell",INDIRECT("ETH!$D" &amp; H76 +1&amp; ":$D10000"),0)+H76</f>
        <v>78</v>
      </c>
      <c r="I78" s="32">
        <f ca="1">INDEX(BTC!$B:$F,K78,4)</f>
        <v>17133.150000000001</v>
      </c>
      <c r="J78" s="31"/>
      <c r="K78" s="34">
        <f ca="1">MATCH("Buy",INDIRECT("BTC!$D" &amp; K76 +1&amp; ":$D10000"),0)+K76</f>
        <v>71</v>
      </c>
      <c r="L78" s="32">
        <f ca="1">INDEX(BTC!$B:$F,N78,4)</f>
        <v>17920</v>
      </c>
      <c r="M78" s="31"/>
      <c r="N78" s="34">
        <f ca="1">MATCH("sell",INDIRECT("BTC!$D" &amp; N76 +1&amp; ":$D10000"),0)+N76</f>
        <v>77</v>
      </c>
      <c r="O78" s="31"/>
      <c r="P78" s="31"/>
      <c r="Q78" s="37"/>
      <c r="R78" s="31"/>
      <c r="S78" s="31"/>
      <c r="T78" s="37"/>
      <c r="U78" s="31"/>
      <c r="V78" s="31"/>
      <c r="W78" s="37"/>
      <c r="X78" s="31"/>
      <c r="Y78" s="31"/>
      <c r="Z78" s="37"/>
      <c r="AA78" s="31"/>
      <c r="AB78" s="31"/>
      <c r="AC78" s="37"/>
      <c r="AD78" s="31"/>
      <c r="AE78" s="31"/>
    </row>
    <row r="79" spans="1:31">
      <c r="C79" s="2" t="s">
        <v>6</v>
      </c>
      <c r="D79" s="17">
        <f ca="1">C80*D80</f>
        <v>0</v>
      </c>
      <c r="F79" s="2" t="s">
        <v>6</v>
      </c>
      <c r="G79" s="18">
        <f ca="1">F80*G80</f>
        <v>0</v>
      </c>
      <c r="I79" s="2" t="s">
        <v>6</v>
      </c>
      <c r="J79" s="17">
        <f ca="1">I80*J80</f>
        <v>0</v>
      </c>
      <c r="L79" s="2" t="s">
        <v>6</v>
      </c>
      <c r="M79" s="18">
        <f ca="1">L80*M80</f>
        <v>0</v>
      </c>
      <c r="O79" s="16" t="s">
        <v>6</v>
      </c>
      <c r="P79" s="17">
        <f>O80*P80</f>
        <v>0</v>
      </c>
      <c r="Q79" s="12"/>
      <c r="R79" s="16" t="s">
        <v>6</v>
      </c>
      <c r="S79" s="18">
        <f>R80*S80</f>
        <v>0</v>
      </c>
      <c r="U79" s="16" t="s">
        <v>6</v>
      </c>
      <c r="V79" s="17">
        <f>U80*V80</f>
        <v>0</v>
      </c>
      <c r="W79" s="12"/>
      <c r="X79" s="16" t="s">
        <v>6</v>
      </c>
      <c r="Y79" s="18">
        <f>X80*Y80</f>
        <v>0</v>
      </c>
      <c r="AA79" s="16" t="s">
        <v>6</v>
      </c>
      <c r="AB79" s="17">
        <f>AA80*AB80</f>
        <v>0</v>
      </c>
      <c r="AC79" s="12"/>
      <c r="AD79" s="16" t="s">
        <v>6</v>
      </c>
      <c r="AE79" s="18">
        <f>AD80*AE80</f>
        <v>0</v>
      </c>
    </row>
    <row r="80" spans="1:31" s="36" customFormat="1">
      <c r="C80" s="32">
        <f ca="1">INDEX(ETH!$B:$F,E80,4)</f>
        <v>3097.29</v>
      </c>
      <c r="D80" s="39"/>
      <c r="E80" s="34">
        <f t="shared" ref="E80" ca="1" si="34">MATCH("Buy",INDIRECT("ETH!$D" &amp; E78 +1&amp; ":$D10000"),0)+E78</f>
        <v>75</v>
      </c>
      <c r="F80" s="32">
        <f ca="1">INDEX(ETH!$B:$F,H80,4)</f>
        <v>1290.67</v>
      </c>
      <c r="G80" s="39"/>
      <c r="H80" s="34">
        <f ca="1">MATCH("sell",INDIRECT("ETH!$D" &amp; H78 +1&amp; ":$D10000"),0)+H78</f>
        <v>82</v>
      </c>
      <c r="I80" s="32">
        <f ca="1">INDEX(BTC!$B:$F,K80,4)</f>
        <v>16745</v>
      </c>
      <c r="J80" s="39"/>
      <c r="K80" s="34">
        <f ca="1">MATCH("Buy",INDIRECT("BTC!$D" &amp; K78 +1&amp; ":$D10000"),0)+K78</f>
        <v>72</v>
      </c>
      <c r="L80" s="32">
        <f ca="1">INDEX(BTC!$B:$F,N80,4)</f>
        <v>17920</v>
      </c>
      <c r="M80" s="39"/>
      <c r="N80" s="34">
        <f ca="1">MATCH("sell",INDIRECT("BTC!$D" &amp; N78 +1&amp; ":$D10000"),0)+N78</f>
        <v>78</v>
      </c>
      <c r="O80" s="39"/>
      <c r="P80" s="39"/>
      <c r="Q80" s="40"/>
      <c r="R80" s="39"/>
      <c r="S80" s="39"/>
      <c r="T80" s="40"/>
      <c r="U80" s="39"/>
      <c r="V80" s="39"/>
      <c r="W80" s="40"/>
      <c r="X80" s="39"/>
      <c r="Y80" s="39"/>
      <c r="Z80" s="40"/>
      <c r="AA80" s="39"/>
      <c r="AB80" s="39"/>
      <c r="AC80" s="40"/>
      <c r="AD80" s="39"/>
      <c r="AE80" s="39"/>
    </row>
    <row r="81" spans="3:31">
      <c r="C81" s="8"/>
      <c r="D81" s="9"/>
      <c r="F81" s="8"/>
      <c r="G81" s="11"/>
      <c r="I81" s="8"/>
      <c r="J81" s="9"/>
      <c r="L81" s="8"/>
      <c r="M81" s="11"/>
      <c r="O81" s="8"/>
      <c r="P81" s="9"/>
      <c r="Q81" s="12"/>
      <c r="R81" s="8"/>
      <c r="S81" s="11"/>
      <c r="U81" s="8"/>
      <c r="V81" s="9"/>
      <c r="W81" s="12"/>
      <c r="X81" s="8"/>
      <c r="Y81" s="11"/>
      <c r="AA81" s="8"/>
      <c r="AB81" s="9"/>
      <c r="AC81" s="12"/>
      <c r="AD81" s="8"/>
      <c r="AE81" s="11"/>
    </row>
    <row r="82" spans="3:31">
      <c r="C82" s="13"/>
      <c r="D82" s="13"/>
      <c r="E82" s="14"/>
      <c r="F82" s="13"/>
      <c r="G82" s="13"/>
      <c r="H82" s="14"/>
      <c r="I82" s="13"/>
      <c r="J82" s="13"/>
      <c r="K82" s="14"/>
      <c r="L82" s="13"/>
      <c r="M82" s="13"/>
      <c r="N82" s="14"/>
      <c r="O82" s="13"/>
      <c r="P82" s="13"/>
      <c r="Q82" s="15"/>
      <c r="R82" s="13"/>
      <c r="S82" s="13"/>
      <c r="T82" s="14"/>
      <c r="U82" s="13"/>
      <c r="V82" s="13"/>
      <c r="W82" s="15"/>
      <c r="X82" s="13"/>
      <c r="Y82" s="13"/>
      <c r="Z82" s="14"/>
      <c r="AA82" s="13"/>
      <c r="AB82" s="13"/>
      <c r="AC82" s="15"/>
      <c r="AD82" s="13"/>
      <c r="AE82" s="13"/>
    </row>
    <row r="83" spans="3:31">
      <c r="C83" s="8"/>
      <c r="D83" s="9"/>
      <c r="F83" s="8"/>
      <c r="G83" s="11"/>
      <c r="I83" s="8"/>
      <c r="J83" s="9"/>
      <c r="L83" s="8"/>
      <c r="M83" s="11"/>
      <c r="O83" s="8"/>
      <c r="P83" s="9"/>
      <c r="Q83" s="12"/>
      <c r="R83" s="8"/>
      <c r="S83" s="11"/>
      <c r="U83" s="8"/>
      <c r="V83" s="9"/>
      <c r="W83" s="12"/>
      <c r="X83" s="8"/>
      <c r="Y83" s="11"/>
      <c r="AA83" s="8"/>
      <c r="AB83" s="9"/>
      <c r="AC83" s="12"/>
      <c r="AD83" s="8"/>
      <c r="AE83" s="11"/>
    </row>
    <row r="84" spans="3:31">
      <c r="C84" s="13"/>
      <c r="D84" s="13"/>
      <c r="E84" s="14"/>
      <c r="F84" s="13"/>
      <c r="G84" s="13"/>
      <c r="H84" s="14"/>
      <c r="I84" s="13"/>
      <c r="J84" s="13"/>
      <c r="K84" s="14"/>
      <c r="L84" s="13"/>
      <c r="M84" s="13"/>
      <c r="N84" s="14"/>
      <c r="O84" s="13"/>
      <c r="P84" s="13"/>
      <c r="Q84" s="15"/>
      <c r="R84" s="13"/>
      <c r="S84" s="13"/>
      <c r="T84" s="14"/>
      <c r="U84" s="13"/>
      <c r="V84" s="13"/>
      <c r="W84" s="15"/>
      <c r="X84" s="13"/>
      <c r="Y84" s="13"/>
      <c r="Z84" s="14"/>
      <c r="AA84" s="13"/>
      <c r="AB84" s="13"/>
      <c r="AC84" s="15"/>
      <c r="AD84" s="13"/>
      <c r="AE84" s="13"/>
    </row>
    <row r="85" spans="3:31">
      <c r="C85" s="8"/>
      <c r="D85" s="9"/>
      <c r="F85" s="8"/>
      <c r="G85" s="11"/>
      <c r="I85" s="8"/>
      <c r="J85" s="9"/>
      <c r="L85" s="8"/>
      <c r="M85" s="11"/>
      <c r="O85" s="8"/>
      <c r="P85" s="9"/>
      <c r="Q85" s="12"/>
      <c r="R85" s="8"/>
      <c r="S85" s="11"/>
      <c r="U85" s="8"/>
      <c r="V85" s="9"/>
      <c r="W85" s="12"/>
      <c r="X85" s="8"/>
      <c r="Y85" s="11"/>
      <c r="AA85" s="8"/>
      <c r="AB85" s="9"/>
      <c r="AC85" s="12"/>
      <c r="AD85" s="8"/>
      <c r="AE85" s="11"/>
    </row>
    <row r="86" spans="3:31">
      <c r="C86" s="13"/>
      <c r="D86" s="13"/>
      <c r="E86" s="14"/>
      <c r="F86" s="13"/>
      <c r="G86" s="13"/>
      <c r="H86" s="14"/>
      <c r="I86" s="13"/>
      <c r="J86" s="13"/>
      <c r="K86" s="14"/>
      <c r="L86" s="13"/>
      <c r="M86" s="13"/>
      <c r="N86" s="14"/>
      <c r="O86" s="13"/>
      <c r="P86" s="13"/>
      <c r="Q86" s="15"/>
      <c r="R86" s="13"/>
      <c r="S86" s="13"/>
      <c r="T86" s="14"/>
      <c r="U86" s="13"/>
      <c r="V86" s="13"/>
      <c r="W86" s="15"/>
      <c r="X86" s="13"/>
      <c r="Y86" s="13"/>
      <c r="Z86" s="14"/>
      <c r="AA86" s="13"/>
      <c r="AB86" s="13"/>
      <c r="AC86" s="15"/>
      <c r="AD86" s="13"/>
      <c r="AE86" s="13"/>
    </row>
    <row r="87" spans="3:31">
      <c r="C87" s="8"/>
      <c r="D87" s="9"/>
      <c r="F87" s="8"/>
      <c r="G87" s="11"/>
      <c r="I87" s="8"/>
      <c r="J87" s="9"/>
      <c r="L87" s="8"/>
      <c r="M87" s="11"/>
      <c r="O87" s="8"/>
      <c r="P87" s="9"/>
      <c r="Q87" s="12"/>
      <c r="R87" s="8"/>
      <c r="S87" s="11"/>
      <c r="U87" s="8"/>
      <c r="V87" s="9"/>
      <c r="W87" s="12"/>
      <c r="X87" s="8"/>
      <c r="Y87" s="11"/>
      <c r="AA87" s="8"/>
      <c r="AB87" s="9"/>
      <c r="AC87" s="12"/>
      <c r="AD87" s="8"/>
      <c r="AE87" s="11"/>
    </row>
    <row r="88" spans="3:31">
      <c r="C88" s="13"/>
      <c r="D88" s="13"/>
      <c r="E88" s="14"/>
      <c r="F88" s="13"/>
      <c r="G88" s="13"/>
      <c r="H88" s="14"/>
      <c r="I88" s="13"/>
      <c r="J88" s="13"/>
      <c r="K88" s="14"/>
      <c r="L88" s="13"/>
      <c r="M88" s="13"/>
      <c r="N88" s="14"/>
      <c r="O88" s="13"/>
      <c r="P88" s="13"/>
      <c r="Q88" s="15"/>
      <c r="R88" s="13"/>
      <c r="S88" s="13"/>
      <c r="T88" s="14"/>
      <c r="U88" s="13"/>
      <c r="V88" s="13"/>
      <c r="W88" s="15"/>
      <c r="X88" s="13"/>
      <c r="Y88" s="13"/>
      <c r="Z88" s="14"/>
      <c r="AA88" s="13"/>
      <c r="AB88" s="13"/>
      <c r="AC88" s="15"/>
      <c r="AD88" s="13"/>
      <c r="AE88" s="13"/>
    </row>
    <row r="89" spans="3:31">
      <c r="C89" s="8"/>
      <c r="D89" s="9"/>
      <c r="F89" s="8"/>
      <c r="G89" s="11"/>
      <c r="I89" s="8"/>
      <c r="J89" s="9"/>
      <c r="L89" s="8"/>
      <c r="M89" s="11"/>
      <c r="O89" s="8"/>
      <c r="P89" s="9"/>
      <c r="Q89" s="12"/>
      <c r="R89" s="8"/>
      <c r="S89" s="11"/>
      <c r="U89" s="8"/>
      <c r="V89" s="9"/>
      <c r="W89" s="12"/>
      <c r="X89" s="8"/>
      <c r="Y89" s="11"/>
      <c r="AA89" s="8"/>
      <c r="AB89" s="9"/>
      <c r="AC89" s="12"/>
      <c r="AD89" s="8"/>
      <c r="AE89" s="11"/>
    </row>
    <row r="90" spans="3:31">
      <c r="C90" s="13"/>
      <c r="D90" s="13"/>
      <c r="E90" s="14"/>
      <c r="F90" s="13"/>
      <c r="G90" s="13"/>
      <c r="H90" s="14"/>
      <c r="I90" s="13"/>
      <c r="J90" s="13"/>
      <c r="K90" s="14"/>
      <c r="L90" s="13"/>
      <c r="M90" s="13"/>
      <c r="N90" s="14"/>
      <c r="O90" s="13"/>
      <c r="P90" s="13"/>
      <c r="Q90" s="15"/>
      <c r="R90" s="13"/>
      <c r="S90" s="13"/>
      <c r="T90" s="14"/>
      <c r="U90" s="13"/>
      <c r="V90" s="13"/>
      <c r="W90" s="15"/>
      <c r="X90" s="13"/>
      <c r="Y90" s="13"/>
      <c r="Z90" s="14"/>
      <c r="AA90" s="13"/>
      <c r="AB90" s="13"/>
      <c r="AC90" s="15"/>
      <c r="AD90" s="13"/>
      <c r="AE90" s="13"/>
    </row>
    <row r="91" spans="3:31">
      <c r="C91" s="8"/>
      <c r="D91" s="9"/>
      <c r="F91" s="8"/>
      <c r="G91" s="11"/>
      <c r="I91" s="8"/>
      <c r="J91" s="9"/>
      <c r="L91" s="8"/>
      <c r="M91" s="11"/>
      <c r="O91" s="8"/>
      <c r="P91" s="9"/>
      <c r="Q91" s="12"/>
      <c r="R91" s="8"/>
      <c r="S91" s="11"/>
      <c r="U91" s="8"/>
      <c r="V91" s="9"/>
      <c r="W91" s="12"/>
      <c r="X91" s="8"/>
      <c r="Y91" s="11"/>
      <c r="AA91" s="8"/>
      <c r="AB91" s="9"/>
      <c r="AC91" s="12"/>
      <c r="AD91" s="8"/>
      <c r="AE91" s="11"/>
    </row>
    <row r="92" spans="3:31">
      <c r="C92" s="13"/>
      <c r="D92" s="13"/>
      <c r="E92" s="14"/>
      <c r="F92" s="13"/>
      <c r="G92" s="13"/>
      <c r="H92" s="14"/>
      <c r="I92" s="13"/>
      <c r="J92" s="13"/>
      <c r="K92" s="14"/>
      <c r="L92" s="13"/>
      <c r="M92" s="13"/>
      <c r="N92" s="14"/>
      <c r="O92" s="13"/>
      <c r="P92" s="13"/>
      <c r="Q92" s="15"/>
      <c r="R92" s="13"/>
      <c r="S92" s="13"/>
      <c r="T92" s="14"/>
      <c r="U92" s="13"/>
      <c r="V92" s="13"/>
      <c r="W92" s="15"/>
      <c r="X92" s="13"/>
      <c r="Y92" s="13"/>
      <c r="Z92" s="14"/>
      <c r="AA92" s="13"/>
      <c r="AB92" s="13"/>
      <c r="AC92" s="15"/>
      <c r="AD92" s="13"/>
      <c r="AE92" s="13"/>
    </row>
    <row r="93" spans="3:31">
      <c r="C93" s="8"/>
      <c r="D93" s="9"/>
      <c r="F93" s="8"/>
      <c r="G93" s="11"/>
      <c r="I93" s="8"/>
      <c r="J93" s="9"/>
      <c r="L93" s="8"/>
      <c r="M93" s="11"/>
      <c r="O93" s="8"/>
      <c r="P93" s="9"/>
      <c r="Q93" s="12"/>
      <c r="R93" s="8"/>
      <c r="S93" s="11"/>
      <c r="U93" s="8"/>
      <c r="V93" s="9"/>
      <c r="W93" s="12"/>
      <c r="X93" s="8"/>
      <c r="Y93" s="11"/>
      <c r="AA93" s="8"/>
      <c r="AB93" s="9"/>
      <c r="AC93" s="12"/>
      <c r="AD93" s="8"/>
      <c r="AE93" s="11"/>
    </row>
    <row r="94" spans="3:31">
      <c r="C94" s="13"/>
      <c r="D94" s="13"/>
      <c r="E94" s="14"/>
      <c r="F94" s="13"/>
      <c r="G94" s="13"/>
      <c r="H94" s="14"/>
      <c r="I94" s="13"/>
      <c r="J94" s="13"/>
      <c r="K94" s="14"/>
      <c r="L94" s="13"/>
      <c r="M94" s="13"/>
      <c r="N94" s="14"/>
      <c r="O94" s="13"/>
      <c r="P94" s="13"/>
      <c r="Q94" s="15"/>
      <c r="R94" s="13"/>
      <c r="S94" s="13"/>
      <c r="T94" s="14"/>
      <c r="U94" s="13"/>
      <c r="V94" s="13"/>
      <c r="W94" s="15"/>
      <c r="X94" s="13"/>
      <c r="Y94" s="13"/>
      <c r="Z94" s="14"/>
      <c r="AA94" s="13"/>
      <c r="AB94" s="13"/>
      <c r="AC94" s="15"/>
      <c r="AD94" s="13"/>
      <c r="AE94" s="13"/>
    </row>
    <row r="95" spans="3:31">
      <c r="C95" s="8"/>
      <c r="D95" s="9"/>
      <c r="F95" s="8"/>
      <c r="G95" s="11"/>
      <c r="I95" s="8"/>
      <c r="J95" s="9"/>
      <c r="L95" s="8"/>
      <c r="M95" s="11"/>
      <c r="O95" s="8"/>
      <c r="P95" s="9"/>
      <c r="Q95" s="12"/>
      <c r="R95" s="8"/>
      <c r="S95" s="11"/>
      <c r="U95" s="8"/>
      <c r="V95" s="9"/>
      <c r="W95" s="12"/>
      <c r="X95" s="8"/>
      <c r="Y95" s="11"/>
      <c r="AA95" s="8"/>
      <c r="AB95" s="9"/>
      <c r="AC95" s="12"/>
      <c r="AD95" s="8"/>
      <c r="AE95" s="11"/>
    </row>
    <row r="96" spans="3:31">
      <c r="C96" s="13"/>
      <c r="D96" s="13"/>
      <c r="E96" s="14"/>
      <c r="F96" s="13"/>
      <c r="G96" s="13"/>
      <c r="H96" s="14"/>
      <c r="I96" s="13"/>
      <c r="J96" s="13"/>
      <c r="K96" s="14"/>
      <c r="L96" s="13"/>
      <c r="M96" s="13"/>
      <c r="N96" s="14"/>
      <c r="O96" s="13"/>
      <c r="P96" s="13"/>
      <c r="Q96" s="15"/>
      <c r="R96" s="13"/>
      <c r="S96" s="13"/>
      <c r="T96" s="14"/>
      <c r="U96" s="13"/>
      <c r="V96" s="13"/>
      <c r="W96" s="15"/>
      <c r="X96" s="13"/>
      <c r="Y96" s="13"/>
      <c r="Z96" s="14"/>
      <c r="AA96" s="13"/>
      <c r="AB96" s="13"/>
      <c r="AC96" s="15"/>
      <c r="AD96" s="13"/>
      <c r="AE96" s="13"/>
    </row>
    <row r="97" spans="3:31">
      <c r="C97" s="8"/>
      <c r="D97" s="9"/>
      <c r="F97" s="8"/>
      <c r="G97" s="11"/>
      <c r="I97" s="8"/>
      <c r="J97" s="9"/>
      <c r="L97" s="8"/>
      <c r="M97" s="11"/>
      <c r="O97" s="8"/>
      <c r="P97" s="9"/>
      <c r="Q97" s="12"/>
      <c r="R97" s="8"/>
      <c r="S97" s="11"/>
      <c r="U97" s="8"/>
      <c r="V97" s="9"/>
      <c r="W97" s="12"/>
      <c r="X97" s="8"/>
      <c r="Y97" s="11"/>
      <c r="AA97" s="8"/>
      <c r="AB97" s="9"/>
      <c r="AC97" s="12"/>
      <c r="AD97" s="8"/>
      <c r="AE97" s="11"/>
    </row>
    <row r="98" spans="3:31">
      <c r="C98" s="13"/>
      <c r="D98" s="13"/>
      <c r="E98" s="14"/>
      <c r="F98" s="13"/>
      <c r="G98" s="13"/>
      <c r="H98" s="14"/>
      <c r="I98" s="13"/>
      <c r="J98" s="13"/>
      <c r="K98" s="14"/>
      <c r="L98" s="13"/>
      <c r="M98" s="13"/>
      <c r="N98" s="14"/>
      <c r="O98" s="13"/>
      <c r="P98" s="13"/>
      <c r="Q98" s="15"/>
      <c r="R98" s="13"/>
      <c r="S98" s="13"/>
      <c r="T98" s="14"/>
      <c r="U98" s="13"/>
      <c r="V98" s="13"/>
      <c r="W98" s="15"/>
      <c r="X98" s="13"/>
      <c r="Y98" s="13"/>
      <c r="Z98" s="14"/>
      <c r="AA98" s="13"/>
      <c r="AB98" s="13"/>
      <c r="AC98" s="15"/>
      <c r="AD98" s="13"/>
      <c r="AE98" s="13"/>
    </row>
    <row r="99" spans="3:31">
      <c r="C99" s="8"/>
      <c r="D99" s="9"/>
      <c r="F99" s="8"/>
      <c r="G99" s="11"/>
      <c r="I99" s="8"/>
      <c r="J99" s="9"/>
      <c r="L99" s="8"/>
      <c r="M99" s="11"/>
      <c r="O99" s="8"/>
      <c r="P99" s="9"/>
      <c r="Q99" s="12"/>
      <c r="R99" s="8"/>
      <c r="S99" s="11"/>
      <c r="U99" s="8"/>
      <c r="V99" s="9"/>
      <c r="W99" s="12"/>
      <c r="X99" s="8"/>
      <c r="Y99" s="11"/>
      <c r="AA99" s="8"/>
      <c r="AB99" s="9"/>
      <c r="AC99" s="12"/>
      <c r="AD99" s="8"/>
      <c r="AE99" s="11"/>
    </row>
    <row r="100" spans="3:31">
      <c r="C100" s="13"/>
      <c r="D100" s="13"/>
      <c r="E100" s="14"/>
      <c r="F100" s="13"/>
      <c r="G100" s="13"/>
      <c r="H100" s="14"/>
      <c r="I100" s="13"/>
      <c r="J100" s="13"/>
      <c r="K100" s="14"/>
      <c r="L100" s="13"/>
      <c r="M100" s="13"/>
      <c r="N100" s="14"/>
      <c r="O100" s="13"/>
      <c r="P100" s="13"/>
      <c r="Q100" s="15"/>
      <c r="R100" s="13"/>
      <c r="S100" s="13"/>
      <c r="T100" s="14"/>
      <c r="U100" s="13"/>
      <c r="V100" s="13"/>
      <c r="W100" s="15"/>
      <c r="X100" s="13"/>
      <c r="Y100" s="13"/>
      <c r="Z100" s="14"/>
      <c r="AA100" s="13"/>
      <c r="AB100" s="13"/>
      <c r="AC100" s="15"/>
      <c r="AD100" s="13"/>
      <c r="AE100" s="13"/>
    </row>
    <row r="101" spans="3:31">
      <c r="C101" s="8"/>
      <c r="D101" s="9"/>
      <c r="F101" s="8"/>
      <c r="G101" s="11"/>
      <c r="I101" s="8"/>
      <c r="J101" s="9"/>
      <c r="L101" s="8"/>
      <c r="M101" s="11"/>
      <c r="O101" s="8"/>
      <c r="P101" s="9"/>
      <c r="Q101" s="12"/>
      <c r="R101" s="8"/>
      <c r="S101" s="11"/>
      <c r="U101" s="8"/>
      <c r="V101" s="9"/>
      <c r="W101" s="12"/>
      <c r="X101" s="8"/>
      <c r="Y101" s="11"/>
      <c r="AA101" s="8"/>
      <c r="AB101" s="9"/>
      <c r="AC101" s="12"/>
      <c r="AD101" s="8"/>
      <c r="AE101" s="11"/>
    </row>
    <row r="102" spans="3:31">
      <c r="C102" s="13"/>
      <c r="D102" s="13"/>
      <c r="E102" s="14"/>
      <c r="F102" s="13"/>
      <c r="G102" s="13"/>
      <c r="H102" s="14"/>
      <c r="I102" s="13"/>
      <c r="J102" s="13"/>
      <c r="K102" s="14"/>
      <c r="L102" s="13"/>
      <c r="M102" s="13"/>
      <c r="N102" s="14"/>
      <c r="O102" s="13"/>
      <c r="P102" s="13"/>
      <c r="Q102" s="15"/>
      <c r="R102" s="13"/>
      <c r="S102" s="13"/>
      <c r="T102" s="14"/>
      <c r="U102" s="13"/>
      <c r="V102" s="13"/>
      <c r="W102" s="15"/>
      <c r="X102" s="13"/>
      <c r="Y102" s="13"/>
      <c r="Z102" s="14"/>
      <c r="AA102" s="13"/>
      <c r="AB102" s="13"/>
      <c r="AC102" s="15"/>
      <c r="AD102" s="13"/>
      <c r="AE102" s="13"/>
    </row>
    <row r="103" spans="3:31">
      <c r="C103" s="8"/>
      <c r="D103" s="9"/>
      <c r="F103" s="8"/>
      <c r="G103" s="11"/>
      <c r="I103" s="8"/>
      <c r="J103" s="9"/>
      <c r="L103" s="8"/>
      <c r="M103" s="11"/>
      <c r="O103" s="8"/>
      <c r="P103" s="9"/>
      <c r="Q103" s="12"/>
      <c r="R103" s="8"/>
      <c r="S103" s="11"/>
      <c r="U103" s="8"/>
      <c r="V103" s="9"/>
      <c r="W103" s="12"/>
      <c r="X103" s="8"/>
      <c r="Y103" s="11"/>
      <c r="AA103" s="8"/>
      <c r="AB103" s="9"/>
      <c r="AC103" s="12"/>
      <c r="AD103" s="8"/>
      <c r="AE103" s="11"/>
    </row>
    <row r="104" spans="3:31">
      <c r="C104" s="13"/>
      <c r="D104" s="13"/>
      <c r="E104" s="14"/>
      <c r="F104" s="13"/>
      <c r="G104" s="13"/>
      <c r="H104" s="14"/>
      <c r="I104" s="13"/>
      <c r="J104" s="13"/>
      <c r="K104" s="14"/>
      <c r="L104" s="13"/>
      <c r="M104" s="13"/>
      <c r="N104" s="14"/>
      <c r="O104" s="13"/>
      <c r="P104" s="13"/>
      <c r="Q104" s="15"/>
      <c r="R104" s="13"/>
      <c r="S104" s="13"/>
      <c r="T104" s="14"/>
      <c r="U104" s="13"/>
      <c r="V104" s="13"/>
      <c r="W104" s="15"/>
      <c r="X104" s="13"/>
      <c r="Y104" s="13"/>
      <c r="Z104" s="14"/>
      <c r="AA104" s="13"/>
      <c r="AB104" s="13"/>
      <c r="AC104" s="15"/>
      <c r="AD104" s="13"/>
      <c r="AE104" s="13"/>
    </row>
    <row r="105" spans="3:31">
      <c r="C105" s="8"/>
      <c r="D105" s="9"/>
      <c r="F105" s="8"/>
      <c r="G105" s="11"/>
      <c r="I105" s="8"/>
      <c r="J105" s="9"/>
      <c r="L105" s="8"/>
      <c r="M105" s="11"/>
      <c r="O105" s="8"/>
      <c r="P105" s="9"/>
      <c r="Q105" s="12"/>
      <c r="R105" s="8"/>
      <c r="S105" s="11"/>
      <c r="U105" s="8"/>
      <c r="V105" s="9"/>
      <c r="W105" s="12"/>
      <c r="X105" s="8"/>
      <c r="Y105" s="11"/>
      <c r="AA105" s="8"/>
      <c r="AB105" s="9"/>
      <c r="AC105" s="12"/>
      <c r="AD105" s="8"/>
      <c r="AE105" s="11"/>
    </row>
    <row r="106" spans="3:31">
      <c r="C106" s="13"/>
      <c r="D106" s="13"/>
      <c r="E106" s="14"/>
      <c r="F106" s="13"/>
      <c r="G106" s="13"/>
      <c r="H106" s="14"/>
      <c r="I106" s="13"/>
      <c r="J106" s="13"/>
      <c r="K106" s="14"/>
      <c r="L106" s="13"/>
      <c r="M106" s="13"/>
      <c r="N106" s="14"/>
      <c r="O106" s="13"/>
      <c r="P106" s="13"/>
      <c r="Q106" s="15"/>
      <c r="R106" s="13"/>
      <c r="S106" s="13"/>
      <c r="T106" s="14"/>
      <c r="U106" s="13"/>
      <c r="V106" s="13"/>
      <c r="W106" s="15"/>
      <c r="X106" s="13"/>
      <c r="Y106" s="13"/>
      <c r="Z106" s="14"/>
      <c r="AA106" s="13"/>
      <c r="AB106" s="13"/>
      <c r="AC106" s="15"/>
      <c r="AD106" s="13"/>
      <c r="AE106" s="13"/>
    </row>
    <row r="107" spans="3:31">
      <c r="C107" s="8"/>
      <c r="D107" s="9"/>
      <c r="F107" s="8"/>
      <c r="G107" s="11"/>
      <c r="I107" s="8"/>
      <c r="J107" s="9"/>
      <c r="L107" s="8"/>
      <c r="M107" s="11"/>
      <c r="O107" s="8"/>
      <c r="P107" s="9"/>
      <c r="Q107" s="12"/>
      <c r="R107" s="8"/>
      <c r="S107" s="11"/>
      <c r="U107" s="8"/>
      <c r="V107" s="9"/>
      <c r="W107" s="12"/>
      <c r="X107" s="8"/>
      <c r="Y107" s="11"/>
      <c r="AA107" s="8"/>
      <c r="AB107" s="9"/>
      <c r="AC107" s="12"/>
      <c r="AD107" s="8"/>
      <c r="AE107" s="11"/>
    </row>
    <row r="108" spans="3:31">
      <c r="C108" s="13"/>
      <c r="D108" s="13"/>
      <c r="E108" s="14"/>
      <c r="F108" s="13"/>
      <c r="G108" s="13"/>
      <c r="H108" s="14"/>
      <c r="I108" s="13"/>
      <c r="J108" s="13"/>
      <c r="K108" s="14"/>
      <c r="L108" s="13"/>
      <c r="M108" s="13"/>
      <c r="N108" s="14"/>
      <c r="O108" s="13"/>
      <c r="P108" s="13"/>
      <c r="Q108" s="15"/>
      <c r="R108" s="13"/>
      <c r="S108" s="13"/>
      <c r="T108" s="14"/>
      <c r="U108" s="13"/>
      <c r="V108" s="13"/>
      <c r="W108" s="15"/>
      <c r="X108" s="13"/>
      <c r="Y108" s="13"/>
      <c r="Z108" s="14"/>
      <c r="AA108" s="13"/>
      <c r="AB108" s="13"/>
      <c r="AC108" s="15"/>
      <c r="AD108" s="13"/>
      <c r="AE108" s="13"/>
    </row>
    <row r="109" spans="3:31">
      <c r="C109" s="8"/>
      <c r="D109" s="9"/>
      <c r="F109" s="8"/>
      <c r="G109" s="11"/>
      <c r="I109" s="8"/>
      <c r="J109" s="9"/>
      <c r="L109" s="8"/>
      <c r="M109" s="11"/>
      <c r="O109" s="8"/>
      <c r="P109" s="9"/>
      <c r="Q109" s="12"/>
      <c r="R109" s="8"/>
      <c r="S109" s="11"/>
      <c r="U109" s="8"/>
      <c r="V109" s="9"/>
      <c r="W109" s="12"/>
      <c r="X109" s="8"/>
      <c r="Y109" s="11"/>
      <c r="AA109" s="8"/>
      <c r="AB109" s="9"/>
      <c r="AC109" s="12"/>
      <c r="AD109" s="8"/>
      <c r="AE109" s="11"/>
    </row>
    <row r="110" spans="3:31">
      <c r="C110" s="13"/>
      <c r="D110" s="13"/>
      <c r="E110" s="14"/>
      <c r="F110" s="13"/>
      <c r="G110" s="13"/>
      <c r="H110" s="14"/>
      <c r="I110" s="13"/>
      <c r="J110" s="13"/>
      <c r="K110" s="14"/>
      <c r="L110" s="13"/>
      <c r="M110" s="13"/>
      <c r="N110" s="14"/>
      <c r="O110" s="13"/>
      <c r="P110" s="13"/>
      <c r="Q110" s="15"/>
      <c r="R110" s="13"/>
      <c r="S110" s="13"/>
      <c r="T110" s="14"/>
      <c r="U110" s="13"/>
      <c r="V110" s="13"/>
      <c r="W110" s="15"/>
      <c r="X110" s="13"/>
      <c r="Y110" s="13"/>
      <c r="Z110" s="14"/>
      <c r="AA110" s="13"/>
      <c r="AB110" s="13"/>
      <c r="AC110" s="15"/>
      <c r="AD110" s="13"/>
      <c r="AE110" s="13"/>
    </row>
    <row r="111" spans="3:31">
      <c r="C111" s="8"/>
      <c r="D111" s="9"/>
      <c r="F111" s="8"/>
      <c r="G111" s="11"/>
      <c r="I111" s="8"/>
      <c r="J111" s="9"/>
      <c r="L111" s="8"/>
      <c r="M111" s="11"/>
      <c r="O111" s="8"/>
      <c r="P111" s="9"/>
      <c r="Q111" s="12"/>
      <c r="R111" s="8"/>
      <c r="S111" s="11"/>
      <c r="U111" s="8"/>
      <c r="V111" s="9"/>
      <c r="W111" s="12"/>
      <c r="X111" s="8"/>
      <c r="Y111" s="11"/>
      <c r="AA111" s="8"/>
      <c r="AB111" s="9"/>
      <c r="AC111" s="12"/>
      <c r="AD111" s="8"/>
      <c r="AE111" s="11"/>
    </row>
    <row r="112" spans="3:31">
      <c r="C112" s="13"/>
      <c r="D112" s="13"/>
      <c r="E112" s="14"/>
      <c r="F112" s="13"/>
      <c r="G112" s="13"/>
      <c r="H112" s="14"/>
      <c r="I112" s="13"/>
      <c r="J112" s="13"/>
      <c r="K112" s="14"/>
      <c r="L112" s="13"/>
      <c r="M112" s="13"/>
      <c r="N112" s="14"/>
      <c r="O112" s="13"/>
      <c r="P112" s="13"/>
      <c r="Q112" s="15"/>
      <c r="R112" s="13"/>
      <c r="S112" s="13"/>
      <c r="T112" s="14"/>
      <c r="U112" s="13"/>
      <c r="V112" s="13"/>
      <c r="W112" s="15"/>
      <c r="X112" s="13"/>
      <c r="Y112" s="13"/>
      <c r="Z112" s="14"/>
      <c r="AA112" s="13"/>
      <c r="AB112" s="13"/>
      <c r="AC112" s="15"/>
      <c r="AD112" s="13"/>
      <c r="AE112" s="13"/>
    </row>
    <row r="113" spans="3:31">
      <c r="C113" s="8"/>
      <c r="D113" s="9"/>
      <c r="F113" s="8"/>
      <c r="G113" s="11"/>
      <c r="I113" s="8"/>
      <c r="J113" s="9"/>
      <c r="L113" s="8"/>
      <c r="M113" s="11"/>
      <c r="O113" s="8"/>
      <c r="P113" s="9"/>
      <c r="Q113" s="12"/>
      <c r="R113" s="8"/>
      <c r="S113" s="11"/>
      <c r="U113" s="8"/>
      <c r="V113" s="9"/>
      <c r="W113" s="12"/>
      <c r="X113" s="8"/>
      <c r="Y113" s="11"/>
      <c r="AA113" s="8"/>
      <c r="AB113" s="9"/>
      <c r="AC113" s="12"/>
      <c r="AD113" s="8"/>
      <c r="AE113" s="11"/>
    </row>
    <row r="114" spans="3:31">
      <c r="C114" s="13"/>
      <c r="D114" s="13"/>
      <c r="E114" s="14"/>
      <c r="F114" s="13"/>
      <c r="G114" s="13"/>
      <c r="H114" s="14"/>
      <c r="I114" s="13"/>
      <c r="J114" s="13"/>
      <c r="K114" s="14"/>
      <c r="L114" s="13"/>
      <c r="M114" s="13"/>
      <c r="N114" s="14"/>
      <c r="O114" s="13"/>
      <c r="P114" s="13"/>
      <c r="Q114" s="15"/>
      <c r="R114" s="13"/>
      <c r="S114" s="13"/>
      <c r="T114" s="14"/>
      <c r="U114" s="13"/>
      <c r="V114" s="13"/>
      <c r="W114" s="15"/>
      <c r="X114" s="13"/>
      <c r="Y114" s="13"/>
      <c r="Z114" s="14"/>
      <c r="AA114" s="13"/>
      <c r="AB114" s="13"/>
      <c r="AC114" s="15"/>
      <c r="AD114" s="13"/>
      <c r="AE114" s="13"/>
    </row>
    <row r="115" spans="3:31">
      <c r="C115" s="8"/>
      <c r="D115" s="9"/>
      <c r="F115" s="8"/>
      <c r="G115" s="11"/>
      <c r="I115" s="8"/>
      <c r="J115" s="9"/>
      <c r="L115" s="8"/>
      <c r="M115" s="11"/>
      <c r="O115" s="8"/>
      <c r="P115" s="9"/>
      <c r="Q115" s="12"/>
      <c r="R115" s="8"/>
      <c r="S115" s="11"/>
      <c r="U115" s="8"/>
      <c r="V115" s="9"/>
      <c r="W115" s="12"/>
      <c r="X115" s="8"/>
      <c r="Y115" s="11"/>
      <c r="AA115" s="8"/>
      <c r="AB115" s="9"/>
      <c r="AC115" s="12"/>
      <c r="AD115" s="8"/>
      <c r="AE115" s="11"/>
    </row>
    <row r="116" spans="3:31">
      <c r="C116" s="13"/>
      <c r="D116" s="13"/>
      <c r="E116" s="14"/>
      <c r="F116" s="13"/>
      <c r="G116" s="13"/>
      <c r="H116" s="14"/>
      <c r="I116" s="13"/>
      <c r="J116" s="13"/>
      <c r="K116" s="14"/>
      <c r="L116" s="13"/>
      <c r="M116" s="13"/>
      <c r="N116" s="14"/>
      <c r="O116" s="13"/>
      <c r="P116" s="13"/>
      <c r="Q116" s="15"/>
      <c r="R116" s="13"/>
      <c r="S116" s="13"/>
      <c r="T116" s="14"/>
      <c r="U116" s="13"/>
      <c r="V116" s="13"/>
      <c r="W116" s="15"/>
      <c r="X116" s="13"/>
      <c r="Y116" s="13"/>
      <c r="Z116" s="14"/>
      <c r="AA116" s="13"/>
      <c r="AB116" s="13"/>
      <c r="AC116" s="15"/>
      <c r="AD116" s="13"/>
      <c r="AE116" s="13"/>
    </row>
    <row r="117" spans="3:31">
      <c r="C117" s="8"/>
      <c r="D117" s="9"/>
      <c r="F117" s="8"/>
      <c r="G117" s="11"/>
      <c r="I117" s="8"/>
      <c r="J117" s="9"/>
      <c r="L117" s="8"/>
      <c r="M117" s="11"/>
      <c r="O117" s="8"/>
      <c r="P117" s="9"/>
      <c r="Q117" s="12"/>
      <c r="R117" s="8"/>
      <c r="S117" s="11"/>
      <c r="U117" s="8"/>
      <c r="V117" s="9"/>
      <c r="W117" s="12"/>
      <c r="X117" s="8"/>
      <c r="Y117" s="11"/>
      <c r="AA117" s="8"/>
      <c r="AB117" s="9"/>
      <c r="AC117" s="12"/>
      <c r="AD117" s="8"/>
      <c r="AE117" s="11"/>
    </row>
    <row r="118" spans="3:31">
      <c r="C118" s="13"/>
      <c r="D118" s="13"/>
      <c r="E118" s="14"/>
      <c r="F118" s="13"/>
      <c r="G118" s="13"/>
      <c r="H118" s="14"/>
      <c r="I118" s="13"/>
      <c r="J118" s="13"/>
      <c r="K118" s="14"/>
      <c r="L118" s="13"/>
      <c r="M118" s="13"/>
      <c r="N118" s="14"/>
      <c r="O118" s="13"/>
      <c r="P118" s="13"/>
      <c r="Q118" s="15"/>
      <c r="R118" s="13"/>
      <c r="S118" s="13"/>
      <c r="T118" s="14"/>
      <c r="U118" s="13"/>
      <c r="V118" s="13"/>
      <c r="W118" s="15"/>
      <c r="X118" s="13"/>
      <c r="Y118" s="13"/>
      <c r="Z118" s="14"/>
      <c r="AA118" s="13"/>
      <c r="AB118" s="13"/>
      <c r="AC118" s="15"/>
      <c r="AD118" s="13"/>
      <c r="AE118" s="13"/>
    </row>
    <row r="119" spans="3:31">
      <c r="C119" s="8"/>
      <c r="D119" s="9"/>
      <c r="F119" s="8"/>
      <c r="G119" s="11"/>
      <c r="I119" s="8"/>
      <c r="J119" s="9"/>
      <c r="L119" s="8"/>
      <c r="M119" s="11"/>
      <c r="O119" s="8"/>
      <c r="P119" s="9"/>
      <c r="Q119" s="12"/>
      <c r="R119" s="8"/>
      <c r="S119" s="11"/>
      <c r="U119" s="8"/>
      <c r="V119" s="9"/>
      <c r="W119" s="12"/>
      <c r="X119" s="8"/>
      <c r="Y119" s="11"/>
      <c r="AA119" s="8"/>
      <c r="AB119" s="9"/>
      <c r="AC119" s="12"/>
      <c r="AD119" s="8"/>
      <c r="AE119" s="11"/>
    </row>
    <row r="120" spans="3:31">
      <c r="C120" s="13"/>
      <c r="D120" s="13"/>
      <c r="E120" s="14"/>
      <c r="F120" s="13"/>
      <c r="G120" s="13"/>
      <c r="H120" s="14"/>
      <c r="I120" s="13"/>
      <c r="J120" s="13"/>
      <c r="K120" s="14"/>
      <c r="L120" s="13"/>
      <c r="M120" s="13"/>
      <c r="N120" s="14"/>
      <c r="O120" s="13"/>
      <c r="P120" s="13"/>
      <c r="Q120" s="15"/>
      <c r="R120" s="13"/>
      <c r="S120" s="13"/>
      <c r="T120" s="14"/>
      <c r="U120" s="13"/>
      <c r="V120" s="13"/>
      <c r="W120" s="15"/>
      <c r="X120" s="13"/>
      <c r="Y120" s="13"/>
      <c r="Z120" s="14"/>
      <c r="AA120" s="13"/>
      <c r="AB120" s="13"/>
      <c r="AC120" s="15"/>
      <c r="AD120" s="13"/>
      <c r="AE120" s="13"/>
    </row>
    <row r="121" spans="3:31">
      <c r="C121" s="8"/>
      <c r="D121" s="9"/>
      <c r="F121" s="8"/>
      <c r="G121" s="11"/>
      <c r="I121" s="8"/>
      <c r="J121" s="9"/>
      <c r="L121" s="8"/>
      <c r="M121" s="11"/>
      <c r="O121" s="8"/>
      <c r="P121" s="9"/>
      <c r="Q121" s="12"/>
      <c r="R121" s="8"/>
      <c r="S121" s="11"/>
      <c r="U121" s="8"/>
      <c r="V121" s="9"/>
      <c r="W121" s="12"/>
      <c r="X121" s="8"/>
      <c r="Y121" s="11"/>
      <c r="AA121" s="8"/>
      <c r="AB121" s="9"/>
      <c r="AC121" s="12"/>
      <c r="AD121" s="8"/>
      <c r="AE121" s="11"/>
    </row>
    <row r="122" spans="3:31">
      <c r="C122" s="13"/>
      <c r="D122" s="13"/>
      <c r="E122" s="14"/>
      <c r="F122" s="13"/>
      <c r="G122" s="13"/>
      <c r="H122" s="14"/>
      <c r="I122" s="13"/>
      <c r="J122" s="13"/>
      <c r="K122" s="14"/>
      <c r="L122" s="13"/>
      <c r="M122" s="13"/>
      <c r="N122" s="14"/>
      <c r="O122" s="13"/>
      <c r="P122" s="13"/>
      <c r="Q122" s="15"/>
      <c r="R122" s="13"/>
      <c r="S122" s="13"/>
      <c r="T122" s="14"/>
      <c r="U122" s="13"/>
      <c r="V122" s="13"/>
      <c r="W122" s="15"/>
      <c r="X122" s="13"/>
      <c r="Y122" s="13"/>
      <c r="Z122" s="14"/>
      <c r="AA122" s="13"/>
      <c r="AB122" s="13"/>
      <c r="AC122" s="15"/>
      <c r="AD122" s="13"/>
      <c r="AE122" s="13"/>
    </row>
    <row r="123" spans="3:31">
      <c r="C123" s="8"/>
      <c r="D123" s="9"/>
      <c r="F123" s="8"/>
      <c r="G123" s="11"/>
      <c r="I123" s="8"/>
      <c r="J123" s="9"/>
      <c r="L123" s="8"/>
      <c r="M123" s="11"/>
      <c r="O123" s="8"/>
      <c r="P123" s="9"/>
      <c r="Q123" s="12"/>
      <c r="R123" s="8"/>
      <c r="S123" s="11"/>
      <c r="U123" s="8"/>
      <c r="V123" s="9"/>
      <c r="W123" s="12"/>
      <c r="X123" s="8"/>
      <c r="Y123" s="11"/>
      <c r="AA123" s="8"/>
      <c r="AB123" s="9"/>
      <c r="AC123" s="12"/>
      <c r="AD123" s="8"/>
      <c r="AE123" s="11"/>
    </row>
    <row r="124" spans="3:31">
      <c r="C124" s="13"/>
      <c r="D124" s="13"/>
      <c r="E124" s="14"/>
      <c r="F124" s="13"/>
      <c r="G124" s="13"/>
      <c r="H124" s="14"/>
      <c r="I124" s="13"/>
      <c r="J124" s="13"/>
      <c r="K124" s="14"/>
      <c r="L124" s="13"/>
      <c r="M124" s="13"/>
      <c r="N124" s="14"/>
      <c r="O124" s="13"/>
      <c r="P124" s="13"/>
      <c r="Q124" s="15"/>
      <c r="R124" s="13"/>
      <c r="S124" s="13"/>
      <c r="T124" s="14"/>
      <c r="U124" s="13"/>
      <c r="V124" s="13"/>
      <c r="W124" s="15"/>
      <c r="X124" s="13"/>
      <c r="Y124" s="13"/>
      <c r="Z124" s="14"/>
      <c r="AA124" s="13"/>
      <c r="AB124" s="13"/>
      <c r="AC124" s="15"/>
      <c r="AD124" s="13"/>
      <c r="AE124" s="13"/>
    </row>
    <row r="125" spans="3:31">
      <c r="C125" s="8"/>
      <c r="D125" s="9"/>
      <c r="F125" s="8"/>
      <c r="G125" s="11"/>
      <c r="I125" s="8"/>
      <c r="J125" s="9"/>
      <c r="L125" s="8"/>
      <c r="M125" s="11"/>
      <c r="O125" s="8"/>
      <c r="P125" s="9"/>
      <c r="Q125" s="12"/>
      <c r="R125" s="8"/>
      <c r="S125" s="11"/>
      <c r="U125" s="8"/>
      <c r="V125" s="9"/>
      <c r="W125" s="12"/>
      <c r="X125" s="8"/>
      <c r="Y125" s="11"/>
      <c r="AA125" s="8"/>
      <c r="AB125" s="9"/>
      <c r="AC125" s="12"/>
      <c r="AD125" s="8"/>
      <c r="AE125" s="11"/>
    </row>
    <row r="126" spans="3:31">
      <c r="C126" s="13"/>
      <c r="D126" s="13"/>
      <c r="E126" s="14"/>
      <c r="F126" s="13"/>
      <c r="G126" s="13"/>
      <c r="H126" s="14"/>
      <c r="I126" s="13"/>
      <c r="J126" s="13"/>
      <c r="K126" s="14"/>
      <c r="L126" s="13"/>
      <c r="M126" s="13"/>
      <c r="N126" s="14"/>
      <c r="O126" s="13"/>
      <c r="P126" s="13"/>
      <c r="Q126" s="15"/>
      <c r="R126" s="13"/>
      <c r="S126" s="13"/>
      <c r="T126" s="14"/>
      <c r="U126" s="13"/>
      <c r="V126" s="13"/>
      <c r="W126" s="15"/>
      <c r="X126" s="13"/>
      <c r="Y126" s="13"/>
      <c r="Z126" s="14"/>
      <c r="AA126" s="13"/>
      <c r="AB126" s="13"/>
      <c r="AC126" s="15"/>
      <c r="AD126" s="13"/>
      <c r="AE126" s="13"/>
    </row>
    <row r="127" spans="3:31">
      <c r="C127" s="8"/>
      <c r="D127" s="9"/>
      <c r="F127" s="8"/>
      <c r="G127" s="11"/>
      <c r="I127" s="8"/>
      <c r="J127" s="9"/>
      <c r="L127" s="8"/>
      <c r="M127" s="11"/>
      <c r="O127" s="8"/>
      <c r="P127" s="9"/>
      <c r="Q127" s="12"/>
      <c r="R127" s="8"/>
      <c r="S127" s="11"/>
      <c r="U127" s="8"/>
      <c r="V127" s="9"/>
      <c r="W127" s="12"/>
      <c r="X127" s="8"/>
      <c r="Y127" s="11"/>
      <c r="AA127" s="8"/>
      <c r="AB127" s="9"/>
      <c r="AC127" s="12"/>
      <c r="AD127" s="8"/>
      <c r="AE127" s="11"/>
    </row>
    <row r="128" spans="3:31">
      <c r="C128" s="13"/>
      <c r="D128" s="13"/>
      <c r="E128" s="14"/>
      <c r="F128" s="13"/>
      <c r="G128" s="13"/>
      <c r="H128" s="14"/>
      <c r="I128" s="13"/>
      <c r="J128" s="13"/>
      <c r="K128" s="14"/>
      <c r="L128" s="13"/>
      <c r="M128" s="13"/>
      <c r="N128" s="14"/>
      <c r="O128" s="13"/>
      <c r="P128" s="13"/>
      <c r="Q128" s="15"/>
      <c r="R128" s="13"/>
      <c r="S128" s="13"/>
      <c r="T128" s="14"/>
      <c r="U128" s="13"/>
      <c r="V128" s="13"/>
      <c r="W128" s="15"/>
      <c r="X128" s="13"/>
      <c r="Y128" s="13"/>
      <c r="Z128" s="14"/>
      <c r="AA128" s="13"/>
      <c r="AB128" s="13"/>
      <c r="AC128" s="15"/>
      <c r="AD128" s="13"/>
      <c r="AE128" s="13"/>
    </row>
    <row r="129" spans="3:31">
      <c r="C129" s="8"/>
      <c r="D129" s="9"/>
      <c r="F129" s="8"/>
      <c r="G129" s="11"/>
      <c r="I129" s="8"/>
      <c r="J129" s="9"/>
      <c r="L129" s="8"/>
      <c r="M129" s="11"/>
      <c r="O129" s="8"/>
      <c r="P129" s="9"/>
      <c r="Q129" s="12"/>
      <c r="R129" s="8"/>
      <c r="S129" s="11"/>
      <c r="U129" s="8"/>
      <c r="V129" s="9"/>
      <c r="W129" s="12"/>
      <c r="X129" s="8"/>
      <c r="Y129" s="11"/>
      <c r="AA129" s="8"/>
      <c r="AB129" s="9"/>
      <c r="AC129" s="12"/>
      <c r="AD129" s="8"/>
      <c r="AE129" s="11"/>
    </row>
    <row r="130" spans="3:31">
      <c r="C130" s="13"/>
      <c r="D130" s="13"/>
      <c r="E130" s="14"/>
      <c r="F130" s="13"/>
      <c r="G130" s="13"/>
      <c r="H130" s="14"/>
      <c r="I130" s="13"/>
      <c r="J130" s="13"/>
      <c r="K130" s="14"/>
      <c r="L130" s="13"/>
      <c r="M130" s="13"/>
      <c r="N130" s="14"/>
      <c r="O130" s="13"/>
      <c r="P130" s="13"/>
      <c r="Q130" s="15"/>
      <c r="R130" s="13"/>
      <c r="S130" s="13"/>
      <c r="T130" s="14"/>
      <c r="U130" s="13"/>
      <c r="V130" s="13"/>
      <c r="W130" s="15"/>
      <c r="X130" s="13"/>
      <c r="Y130" s="13"/>
      <c r="Z130" s="14"/>
      <c r="AA130" s="13"/>
      <c r="AB130" s="13"/>
      <c r="AC130" s="15"/>
      <c r="AD130" s="13"/>
      <c r="AE130" s="13"/>
    </row>
    <row r="131" spans="3:31">
      <c r="C131" s="8"/>
      <c r="D131" s="9"/>
      <c r="F131" s="8"/>
      <c r="G131" s="11"/>
      <c r="I131" s="8"/>
      <c r="J131" s="9"/>
      <c r="L131" s="8"/>
      <c r="M131" s="11"/>
      <c r="O131" s="8"/>
      <c r="P131" s="9"/>
      <c r="Q131" s="12"/>
      <c r="R131" s="8"/>
      <c r="S131" s="11"/>
      <c r="U131" s="8"/>
      <c r="V131" s="9"/>
      <c r="W131" s="12"/>
      <c r="X131" s="8"/>
      <c r="Y131" s="11"/>
      <c r="AA131" s="8"/>
      <c r="AB131" s="9"/>
      <c r="AC131" s="12"/>
      <c r="AD131" s="8"/>
      <c r="AE131" s="11"/>
    </row>
    <row r="132" spans="3:31">
      <c r="C132" s="13"/>
      <c r="D132" s="13"/>
      <c r="E132" s="14"/>
      <c r="F132" s="13"/>
      <c r="G132" s="13"/>
      <c r="H132" s="14"/>
      <c r="I132" s="13"/>
      <c r="J132" s="13"/>
      <c r="K132" s="14"/>
      <c r="L132" s="13"/>
      <c r="M132" s="13"/>
      <c r="N132" s="14"/>
      <c r="O132" s="13"/>
      <c r="P132" s="13"/>
      <c r="Q132" s="15"/>
      <c r="R132" s="13"/>
      <c r="S132" s="13"/>
      <c r="T132" s="14"/>
      <c r="U132" s="13"/>
      <c r="V132" s="13"/>
      <c r="W132" s="15"/>
      <c r="X132" s="13"/>
      <c r="Y132" s="13"/>
      <c r="Z132" s="14"/>
      <c r="AA132" s="13"/>
      <c r="AB132" s="13"/>
      <c r="AC132" s="15"/>
      <c r="AD132" s="13"/>
      <c r="AE132" s="13"/>
    </row>
    <row r="133" spans="3:31">
      <c r="C133" s="8"/>
      <c r="D133" s="9"/>
      <c r="F133" s="8"/>
      <c r="G133" s="11"/>
      <c r="I133" s="8"/>
      <c r="J133" s="9"/>
      <c r="L133" s="8"/>
      <c r="M133" s="11"/>
      <c r="O133" s="8"/>
      <c r="P133" s="9"/>
      <c r="Q133" s="12"/>
      <c r="R133" s="8"/>
      <c r="S133" s="11"/>
      <c r="U133" s="8"/>
      <c r="V133" s="9"/>
      <c r="W133" s="12"/>
      <c r="X133" s="8"/>
      <c r="Y133" s="11"/>
      <c r="AA133" s="8"/>
      <c r="AB133" s="9"/>
      <c r="AC133" s="12"/>
      <c r="AD133" s="8"/>
      <c r="AE133" s="11"/>
    </row>
    <row r="134" spans="3:31">
      <c r="C134" s="13"/>
      <c r="D134" s="13"/>
      <c r="E134" s="14"/>
      <c r="F134" s="13"/>
      <c r="G134" s="13"/>
      <c r="H134" s="14"/>
      <c r="I134" s="13"/>
      <c r="J134" s="13"/>
      <c r="K134" s="14"/>
      <c r="L134" s="13"/>
      <c r="M134" s="13"/>
      <c r="N134" s="14"/>
      <c r="O134" s="13"/>
      <c r="P134" s="13"/>
      <c r="Q134" s="15"/>
      <c r="R134" s="13"/>
      <c r="S134" s="13"/>
      <c r="T134" s="14"/>
      <c r="U134" s="13"/>
      <c r="V134" s="13"/>
      <c r="W134" s="15"/>
      <c r="X134" s="13"/>
      <c r="Y134" s="13"/>
      <c r="Z134" s="14"/>
      <c r="AA134" s="13"/>
      <c r="AB134" s="13"/>
      <c r="AC134" s="15"/>
      <c r="AD134" s="13"/>
      <c r="AE134" s="13"/>
    </row>
    <row r="135" spans="3:31">
      <c r="C135" s="8"/>
      <c r="D135" s="9"/>
      <c r="F135" s="8"/>
      <c r="G135" s="11"/>
      <c r="I135" s="8"/>
      <c r="J135" s="9"/>
      <c r="L135" s="8"/>
      <c r="M135" s="11"/>
      <c r="O135" s="8"/>
      <c r="P135" s="9"/>
      <c r="Q135" s="12"/>
      <c r="R135" s="8"/>
      <c r="S135" s="11"/>
      <c r="U135" s="8"/>
      <c r="V135" s="9"/>
      <c r="W135" s="12"/>
      <c r="X135" s="8"/>
      <c r="Y135" s="11"/>
      <c r="AA135" s="8"/>
      <c r="AB135" s="9"/>
      <c r="AC135" s="12"/>
      <c r="AD135" s="8"/>
      <c r="AE135" s="11"/>
    </row>
    <row r="136" spans="3:31">
      <c r="C136" s="13"/>
      <c r="D136" s="13"/>
      <c r="E136" s="14"/>
      <c r="F136" s="13"/>
      <c r="G136" s="13"/>
      <c r="H136" s="14"/>
      <c r="I136" s="13"/>
      <c r="J136" s="13"/>
      <c r="K136" s="14"/>
      <c r="L136" s="13"/>
      <c r="M136" s="13"/>
      <c r="N136" s="14"/>
      <c r="O136" s="13"/>
      <c r="P136" s="13"/>
      <c r="Q136" s="15"/>
      <c r="R136" s="13"/>
      <c r="S136" s="13"/>
      <c r="T136" s="14"/>
      <c r="U136" s="13"/>
      <c r="V136" s="13"/>
      <c r="W136" s="15"/>
      <c r="X136" s="13"/>
      <c r="Y136" s="13"/>
      <c r="Z136" s="14"/>
      <c r="AA136" s="13"/>
      <c r="AB136" s="13"/>
      <c r="AC136" s="15"/>
      <c r="AD136" s="13"/>
      <c r="AE136" s="13"/>
    </row>
    <row r="137" spans="3:31">
      <c r="C137" s="8"/>
      <c r="D137" s="9"/>
      <c r="F137" s="8"/>
      <c r="G137" s="11"/>
      <c r="I137" s="8"/>
      <c r="J137" s="9"/>
      <c r="L137" s="8"/>
      <c r="M137" s="11"/>
      <c r="O137" s="8"/>
      <c r="P137" s="9"/>
      <c r="Q137" s="12"/>
      <c r="R137" s="8"/>
      <c r="S137" s="11"/>
      <c r="U137" s="8"/>
      <c r="V137" s="9"/>
      <c r="W137" s="12"/>
      <c r="X137" s="8"/>
      <c r="Y137" s="11"/>
      <c r="AA137" s="8"/>
      <c r="AB137" s="9"/>
      <c r="AC137" s="12"/>
      <c r="AD137" s="8"/>
      <c r="AE137" s="11"/>
    </row>
    <row r="138" spans="3:31">
      <c r="C138" s="13"/>
      <c r="D138" s="13"/>
      <c r="E138" s="14"/>
      <c r="F138" s="13"/>
      <c r="G138" s="13"/>
      <c r="H138" s="14"/>
      <c r="I138" s="13"/>
      <c r="J138" s="13"/>
      <c r="K138" s="14"/>
      <c r="L138" s="13"/>
      <c r="M138" s="13"/>
      <c r="N138" s="14"/>
      <c r="O138" s="13"/>
      <c r="P138" s="13"/>
      <c r="Q138" s="15"/>
      <c r="R138" s="13"/>
      <c r="S138" s="13"/>
      <c r="T138" s="14"/>
      <c r="U138" s="13"/>
      <c r="V138" s="13"/>
      <c r="W138" s="15"/>
      <c r="X138" s="13"/>
      <c r="Y138" s="13"/>
      <c r="Z138" s="14"/>
      <c r="AA138" s="13"/>
      <c r="AB138" s="13"/>
      <c r="AC138" s="15"/>
      <c r="AD138" s="13"/>
      <c r="AE138" s="13"/>
    </row>
    <row r="139" spans="3:31">
      <c r="C139" s="8"/>
      <c r="D139" s="9"/>
      <c r="F139" s="8"/>
      <c r="G139" s="11"/>
      <c r="I139" s="8"/>
      <c r="J139" s="9"/>
      <c r="L139" s="8"/>
      <c r="M139" s="11"/>
      <c r="O139" s="8"/>
      <c r="P139" s="9"/>
      <c r="Q139" s="12"/>
      <c r="R139" s="8"/>
      <c r="S139" s="11"/>
      <c r="U139" s="8"/>
      <c r="V139" s="9"/>
      <c r="W139" s="12"/>
      <c r="X139" s="8"/>
      <c r="Y139" s="11"/>
      <c r="AA139" s="8"/>
      <c r="AB139" s="9"/>
      <c r="AC139" s="12"/>
      <c r="AD139" s="8"/>
      <c r="AE139" s="11"/>
    </row>
    <row r="140" spans="3:31">
      <c r="C140" s="13"/>
      <c r="D140" s="13"/>
      <c r="E140" s="14"/>
      <c r="F140" s="13"/>
      <c r="G140" s="13"/>
      <c r="H140" s="14"/>
      <c r="I140" s="13"/>
      <c r="J140" s="13"/>
      <c r="K140" s="14"/>
      <c r="L140" s="13"/>
      <c r="M140" s="13"/>
      <c r="N140" s="14"/>
      <c r="O140" s="13"/>
      <c r="P140" s="13"/>
      <c r="Q140" s="15"/>
      <c r="R140" s="13"/>
      <c r="S140" s="13"/>
      <c r="T140" s="14"/>
      <c r="U140" s="13"/>
      <c r="V140" s="13"/>
      <c r="W140" s="15"/>
      <c r="X140" s="13"/>
      <c r="Y140" s="13"/>
      <c r="Z140" s="14"/>
      <c r="AA140" s="13"/>
      <c r="AB140" s="13"/>
      <c r="AC140" s="15"/>
      <c r="AD140" s="13"/>
      <c r="AE140" s="13"/>
    </row>
    <row r="141" spans="3:31">
      <c r="C141" s="8"/>
      <c r="D141" s="9"/>
      <c r="F141" s="8"/>
      <c r="G141" s="11"/>
      <c r="I141" s="8"/>
      <c r="J141" s="9"/>
      <c r="L141" s="8"/>
      <c r="M141" s="11"/>
      <c r="O141" s="8"/>
      <c r="P141" s="9"/>
      <c r="Q141" s="12"/>
      <c r="R141" s="8"/>
      <c r="S141" s="11"/>
      <c r="U141" s="8"/>
      <c r="V141" s="9"/>
      <c r="W141" s="12"/>
      <c r="X141" s="8"/>
      <c r="Y141" s="11"/>
      <c r="AA141" s="8"/>
      <c r="AB141" s="9"/>
      <c r="AC141" s="12"/>
      <c r="AD141" s="8"/>
      <c r="AE141" s="11"/>
    </row>
    <row r="142" spans="3:31">
      <c r="C142" s="13"/>
      <c r="D142" s="13"/>
      <c r="E142" s="14"/>
      <c r="F142" s="13"/>
      <c r="G142" s="13"/>
      <c r="H142" s="14"/>
      <c r="I142" s="13"/>
      <c r="J142" s="13"/>
      <c r="K142" s="14"/>
      <c r="L142" s="13"/>
      <c r="M142" s="13"/>
      <c r="N142" s="14"/>
      <c r="O142" s="13"/>
      <c r="P142" s="13"/>
      <c r="Q142" s="15"/>
      <c r="R142" s="13"/>
      <c r="S142" s="13"/>
      <c r="T142" s="14"/>
      <c r="U142" s="13"/>
      <c r="V142" s="13"/>
      <c r="W142" s="15"/>
      <c r="X142" s="13"/>
      <c r="Y142" s="13"/>
      <c r="Z142" s="14"/>
      <c r="AA142" s="13"/>
      <c r="AB142" s="13"/>
      <c r="AC142" s="15"/>
      <c r="AD142" s="13"/>
      <c r="AE142" s="13"/>
    </row>
    <row r="143" spans="3:31">
      <c r="C143" s="8"/>
      <c r="D143" s="9"/>
      <c r="F143" s="8"/>
      <c r="G143" s="11"/>
      <c r="I143" s="8"/>
      <c r="J143" s="9"/>
      <c r="L143" s="8"/>
      <c r="M143" s="11"/>
      <c r="O143" s="8"/>
      <c r="P143" s="9"/>
      <c r="Q143" s="12"/>
      <c r="R143" s="8"/>
      <c r="S143" s="11"/>
      <c r="U143" s="8"/>
      <c r="V143" s="9"/>
      <c r="W143" s="12"/>
      <c r="X143" s="8"/>
      <c r="Y143" s="11"/>
      <c r="AA143" s="8"/>
      <c r="AB143" s="9"/>
      <c r="AC143" s="12"/>
      <c r="AD143" s="8"/>
      <c r="AE143" s="11"/>
    </row>
    <row r="144" spans="3:31">
      <c r="C144" s="13"/>
      <c r="D144" s="13"/>
      <c r="E144" s="14"/>
      <c r="F144" s="13"/>
      <c r="G144" s="13"/>
      <c r="H144" s="14"/>
      <c r="I144" s="13"/>
      <c r="J144" s="13"/>
      <c r="K144" s="14"/>
      <c r="L144" s="13"/>
      <c r="M144" s="13"/>
      <c r="N144" s="14"/>
      <c r="O144" s="13"/>
      <c r="P144" s="13"/>
      <c r="Q144" s="15"/>
      <c r="R144" s="13"/>
      <c r="S144" s="13"/>
      <c r="T144" s="14"/>
      <c r="U144" s="13"/>
      <c r="V144" s="13"/>
      <c r="W144" s="15"/>
      <c r="X144" s="13"/>
      <c r="Y144" s="13"/>
      <c r="Z144" s="14"/>
      <c r="AA144" s="13"/>
      <c r="AB144" s="13"/>
      <c r="AC144" s="15"/>
      <c r="AD144" s="13"/>
      <c r="AE144" s="13"/>
    </row>
    <row r="145" spans="3:31">
      <c r="C145" s="8"/>
      <c r="D145" s="9"/>
      <c r="F145" s="8"/>
      <c r="G145" s="11"/>
      <c r="I145" s="8"/>
      <c r="J145" s="9"/>
      <c r="L145" s="8"/>
      <c r="M145" s="11"/>
      <c r="O145" s="8"/>
      <c r="P145" s="9"/>
      <c r="Q145" s="12"/>
      <c r="R145" s="8"/>
      <c r="S145" s="11"/>
      <c r="U145" s="8"/>
      <c r="V145" s="9"/>
      <c r="W145" s="12"/>
      <c r="X145" s="8"/>
      <c r="Y145" s="11"/>
      <c r="AA145" s="8"/>
      <c r="AB145" s="9"/>
      <c r="AC145" s="12"/>
      <c r="AD145" s="8"/>
      <c r="AE145" s="11"/>
    </row>
    <row r="146" spans="3:31">
      <c r="C146" s="13"/>
      <c r="D146" s="13"/>
      <c r="E146" s="14"/>
      <c r="F146" s="13"/>
      <c r="G146" s="13"/>
      <c r="H146" s="14"/>
      <c r="I146" s="13"/>
      <c r="J146" s="13"/>
      <c r="K146" s="14"/>
      <c r="L146" s="13"/>
      <c r="M146" s="13"/>
      <c r="N146" s="14"/>
      <c r="O146" s="13"/>
      <c r="P146" s="13"/>
      <c r="Q146" s="15"/>
      <c r="R146" s="13"/>
      <c r="S146" s="13"/>
      <c r="T146" s="14"/>
      <c r="U146" s="13"/>
      <c r="V146" s="13"/>
      <c r="W146" s="15"/>
      <c r="X146" s="13"/>
      <c r="Y146" s="13"/>
      <c r="Z146" s="14"/>
      <c r="AA146" s="13"/>
      <c r="AB146" s="13"/>
      <c r="AC146" s="15"/>
      <c r="AD146" s="13"/>
      <c r="AE146" s="13"/>
    </row>
    <row r="147" spans="3:31">
      <c r="C147" s="8"/>
      <c r="D147" s="9"/>
      <c r="F147" s="8"/>
      <c r="G147" s="11"/>
      <c r="I147" s="8"/>
      <c r="J147" s="9"/>
      <c r="L147" s="8"/>
      <c r="M147" s="11"/>
      <c r="O147" s="8"/>
      <c r="P147" s="9"/>
      <c r="Q147" s="12"/>
      <c r="R147" s="8"/>
      <c r="S147" s="11"/>
      <c r="U147" s="8"/>
      <c r="V147" s="9"/>
      <c r="W147" s="12"/>
      <c r="X147" s="8"/>
      <c r="Y147" s="11"/>
      <c r="AA147" s="8"/>
      <c r="AB147" s="9"/>
      <c r="AC147" s="12"/>
      <c r="AD147" s="8"/>
      <c r="AE147" s="11"/>
    </row>
    <row r="148" spans="3:31">
      <c r="C148" s="13"/>
      <c r="D148" s="13"/>
      <c r="E148" s="14"/>
      <c r="F148" s="13"/>
      <c r="G148" s="13"/>
      <c r="H148" s="14"/>
      <c r="I148" s="13"/>
      <c r="J148" s="13"/>
      <c r="K148" s="14"/>
      <c r="L148" s="13"/>
      <c r="M148" s="13"/>
      <c r="N148" s="14"/>
      <c r="O148" s="13"/>
      <c r="P148" s="13"/>
      <c r="Q148" s="15"/>
      <c r="R148" s="13"/>
      <c r="S148" s="13"/>
      <c r="T148" s="14"/>
      <c r="U148" s="13"/>
      <c r="V148" s="13"/>
      <c r="W148" s="15"/>
      <c r="X148" s="13"/>
      <c r="Y148" s="13"/>
      <c r="Z148" s="14"/>
      <c r="AA148" s="13"/>
      <c r="AB148" s="13"/>
      <c r="AC148" s="15"/>
      <c r="AD148" s="13"/>
      <c r="AE148" s="13"/>
    </row>
    <row r="149" spans="3:31">
      <c r="C149" s="8"/>
      <c r="D149" s="9"/>
      <c r="F149" s="8"/>
      <c r="G149" s="11"/>
      <c r="I149" s="8"/>
      <c r="J149" s="9"/>
      <c r="L149" s="8"/>
      <c r="M149" s="11"/>
      <c r="O149" s="8"/>
      <c r="P149" s="9"/>
      <c r="Q149" s="12"/>
      <c r="R149" s="8"/>
      <c r="S149" s="11"/>
      <c r="U149" s="8"/>
      <c r="V149" s="9"/>
      <c r="W149" s="12"/>
      <c r="X149" s="8"/>
      <c r="Y149" s="11"/>
      <c r="AA149" s="8"/>
      <c r="AB149" s="9"/>
      <c r="AC149" s="12"/>
      <c r="AD149" s="8"/>
      <c r="AE149" s="11"/>
    </row>
    <row r="150" spans="3:31">
      <c r="C150" s="13"/>
      <c r="D150" s="13"/>
      <c r="E150" s="14"/>
      <c r="F150" s="13"/>
      <c r="G150" s="13"/>
      <c r="H150" s="14"/>
      <c r="I150" s="13"/>
      <c r="J150" s="13"/>
      <c r="K150" s="14"/>
      <c r="L150" s="13"/>
      <c r="M150" s="13"/>
      <c r="N150" s="14"/>
      <c r="O150" s="13"/>
      <c r="P150" s="13"/>
      <c r="Q150" s="15"/>
      <c r="R150" s="13"/>
      <c r="S150" s="13"/>
      <c r="T150" s="14"/>
      <c r="U150" s="13"/>
      <c r="V150" s="13"/>
      <c r="W150" s="15"/>
      <c r="X150" s="13"/>
      <c r="Y150" s="13"/>
      <c r="Z150" s="14"/>
      <c r="AA150" s="13"/>
      <c r="AB150" s="13"/>
      <c r="AC150" s="15"/>
      <c r="AD150" s="13"/>
      <c r="AE150" s="13"/>
    </row>
    <row r="151" spans="3:31">
      <c r="C151" s="8"/>
      <c r="D151" s="9"/>
      <c r="F151" s="8"/>
      <c r="G151" s="11"/>
      <c r="I151" s="8"/>
      <c r="J151" s="9"/>
      <c r="L151" s="8"/>
      <c r="M151" s="11"/>
      <c r="O151" s="8"/>
      <c r="P151" s="9"/>
      <c r="Q151" s="12"/>
      <c r="R151" s="8"/>
      <c r="S151" s="11"/>
      <c r="U151" s="8"/>
      <c r="V151" s="9"/>
      <c r="W151" s="12"/>
      <c r="X151" s="8"/>
      <c r="Y151" s="11"/>
      <c r="AA151" s="8"/>
      <c r="AB151" s="9"/>
      <c r="AC151" s="12"/>
      <c r="AD151" s="8"/>
      <c r="AE151" s="11"/>
    </row>
    <row r="152" spans="3:31">
      <c r="C152" s="13"/>
      <c r="D152" s="13"/>
      <c r="E152" s="14"/>
      <c r="F152" s="13"/>
      <c r="G152" s="13"/>
      <c r="H152" s="14"/>
      <c r="I152" s="13"/>
      <c r="J152" s="13"/>
      <c r="K152" s="14"/>
      <c r="L152" s="13"/>
      <c r="M152" s="13"/>
      <c r="N152" s="14"/>
      <c r="O152" s="13"/>
      <c r="P152" s="13"/>
      <c r="Q152" s="15"/>
      <c r="R152" s="13"/>
      <c r="S152" s="13"/>
      <c r="T152" s="14"/>
      <c r="U152" s="13"/>
      <c r="V152" s="13"/>
      <c r="W152" s="15"/>
      <c r="X152" s="13"/>
      <c r="Y152" s="13"/>
      <c r="Z152" s="14"/>
      <c r="AA152" s="13"/>
      <c r="AB152" s="13"/>
      <c r="AC152" s="15"/>
      <c r="AD152" s="13"/>
      <c r="AE152" s="13"/>
    </row>
    <row r="153" spans="3:31">
      <c r="C153" s="8"/>
      <c r="D153" s="9"/>
      <c r="F153" s="8"/>
      <c r="G153" s="11"/>
      <c r="I153" s="8"/>
      <c r="J153" s="9"/>
      <c r="L153" s="8"/>
      <c r="M153" s="11"/>
      <c r="O153" s="8"/>
      <c r="P153" s="9"/>
      <c r="Q153" s="12"/>
      <c r="R153" s="8"/>
      <c r="S153" s="11"/>
      <c r="U153" s="8"/>
      <c r="V153" s="9"/>
      <c r="W153" s="12"/>
      <c r="X153" s="8"/>
      <c r="Y153" s="11"/>
      <c r="AA153" s="8"/>
      <c r="AB153" s="9"/>
      <c r="AC153" s="12"/>
      <c r="AD153" s="8"/>
      <c r="AE153" s="11"/>
    </row>
    <row r="154" spans="3:31">
      <c r="C154" s="13"/>
      <c r="D154" s="13"/>
      <c r="E154" s="14"/>
      <c r="F154" s="13"/>
      <c r="G154" s="13"/>
      <c r="H154" s="14"/>
      <c r="I154" s="13"/>
      <c r="J154" s="13"/>
      <c r="K154" s="14"/>
      <c r="L154" s="13"/>
      <c r="M154" s="13"/>
      <c r="N154" s="14"/>
      <c r="O154" s="13"/>
      <c r="P154" s="13"/>
      <c r="Q154" s="15"/>
      <c r="R154" s="13"/>
      <c r="S154" s="13"/>
      <c r="T154" s="14"/>
      <c r="U154" s="13"/>
      <c r="V154" s="13"/>
      <c r="W154" s="15"/>
      <c r="X154" s="13"/>
      <c r="Y154" s="13"/>
      <c r="Z154" s="14"/>
      <c r="AA154" s="13"/>
      <c r="AB154" s="13"/>
      <c r="AC154" s="15"/>
      <c r="AD154" s="13"/>
      <c r="AE154" s="13"/>
    </row>
    <row r="155" spans="3:31">
      <c r="C155" s="8"/>
      <c r="D155" s="9"/>
      <c r="F155" s="8"/>
      <c r="G155" s="11"/>
      <c r="I155" s="8"/>
      <c r="J155" s="9"/>
      <c r="L155" s="8"/>
      <c r="M155" s="11"/>
      <c r="O155" s="8"/>
      <c r="P155" s="9"/>
      <c r="Q155" s="12"/>
      <c r="R155" s="8"/>
      <c r="S155" s="11"/>
      <c r="U155" s="8"/>
      <c r="V155" s="9"/>
      <c r="W155" s="12"/>
      <c r="X155" s="8"/>
      <c r="Y155" s="11"/>
      <c r="AA155" s="8"/>
      <c r="AB155" s="9"/>
      <c r="AC155" s="12"/>
      <c r="AD155" s="8"/>
      <c r="AE155" s="11"/>
    </row>
    <row r="156" spans="3:31">
      <c r="C156" s="13"/>
      <c r="D156" s="13"/>
      <c r="E156" s="14"/>
      <c r="F156" s="13"/>
      <c r="G156" s="13"/>
      <c r="H156" s="14"/>
      <c r="I156" s="13"/>
      <c r="J156" s="13"/>
      <c r="K156" s="14"/>
      <c r="L156" s="13"/>
      <c r="M156" s="13"/>
      <c r="N156" s="14"/>
      <c r="O156" s="13"/>
      <c r="P156" s="13"/>
      <c r="Q156" s="15"/>
      <c r="R156" s="13"/>
      <c r="S156" s="13"/>
      <c r="T156" s="14"/>
      <c r="U156" s="13"/>
      <c r="V156" s="13"/>
      <c r="W156" s="15"/>
      <c r="X156" s="13"/>
      <c r="Y156" s="13"/>
      <c r="Z156" s="14"/>
      <c r="AA156" s="13"/>
      <c r="AB156" s="13"/>
      <c r="AC156" s="15"/>
      <c r="AD156" s="13"/>
      <c r="AE156" s="13"/>
    </row>
    <row r="157" spans="3:31">
      <c r="C157" s="8"/>
      <c r="D157" s="9"/>
      <c r="F157" s="8"/>
      <c r="G157" s="11"/>
      <c r="I157" s="8"/>
      <c r="J157" s="9"/>
      <c r="L157" s="8"/>
      <c r="M157" s="11"/>
      <c r="O157" s="8"/>
      <c r="P157" s="9"/>
      <c r="Q157" s="12"/>
      <c r="R157" s="8"/>
      <c r="S157" s="11"/>
      <c r="U157" s="8"/>
      <c r="V157" s="9"/>
      <c r="W157" s="12"/>
      <c r="X157" s="8"/>
      <c r="Y157" s="11"/>
      <c r="AA157" s="8"/>
      <c r="AB157" s="9"/>
      <c r="AC157" s="12"/>
      <c r="AD157" s="8"/>
      <c r="AE157" s="11"/>
    </row>
    <row r="158" spans="3:31">
      <c r="C158" s="13"/>
      <c r="D158" s="13"/>
      <c r="E158" s="14"/>
      <c r="F158" s="13"/>
      <c r="G158" s="13"/>
      <c r="H158" s="14"/>
      <c r="I158" s="13"/>
      <c r="J158" s="13"/>
      <c r="K158" s="14"/>
      <c r="L158" s="13"/>
      <c r="M158" s="13"/>
      <c r="N158" s="14"/>
      <c r="O158" s="13"/>
      <c r="P158" s="13"/>
      <c r="Q158" s="15"/>
      <c r="R158" s="13"/>
      <c r="S158" s="13"/>
      <c r="T158" s="14"/>
      <c r="U158" s="13"/>
      <c r="V158" s="13"/>
      <c r="W158" s="15"/>
      <c r="X158" s="13"/>
      <c r="Y158" s="13"/>
      <c r="Z158" s="14"/>
      <c r="AA158" s="13"/>
      <c r="AB158" s="13"/>
      <c r="AC158" s="15"/>
      <c r="AD158" s="13"/>
      <c r="AE158" s="13"/>
    </row>
    <row r="159" spans="3:31">
      <c r="C159" s="8"/>
      <c r="D159" s="9"/>
      <c r="F159" s="8"/>
      <c r="G159" s="11"/>
      <c r="I159" s="8"/>
      <c r="J159" s="9"/>
      <c r="L159" s="8"/>
      <c r="M159" s="11"/>
      <c r="O159" s="8"/>
      <c r="P159" s="9"/>
      <c r="Q159" s="12"/>
      <c r="R159" s="8"/>
      <c r="S159" s="11"/>
      <c r="U159" s="8"/>
      <c r="V159" s="9"/>
      <c r="W159" s="12"/>
      <c r="X159" s="8"/>
      <c r="Y159" s="11"/>
      <c r="AA159" s="8"/>
      <c r="AB159" s="9"/>
      <c r="AC159" s="12"/>
      <c r="AD159" s="8"/>
      <c r="AE159" s="11"/>
    </row>
    <row r="160" spans="3:31">
      <c r="C160" s="13"/>
      <c r="D160" s="13"/>
      <c r="E160" s="14"/>
      <c r="F160" s="13"/>
      <c r="G160" s="13"/>
      <c r="H160" s="14"/>
      <c r="I160" s="13"/>
      <c r="J160" s="13"/>
      <c r="K160" s="14"/>
      <c r="L160" s="13"/>
      <c r="M160" s="13"/>
      <c r="N160" s="14"/>
      <c r="O160" s="13"/>
      <c r="P160" s="13"/>
      <c r="Q160" s="15"/>
      <c r="R160" s="13"/>
      <c r="S160" s="13"/>
      <c r="T160" s="14"/>
      <c r="U160" s="13"/>
      <c r="V160" s="13"/>
      <c r="W160" s="15"/>
      <c r="X160" s="13"/>
      <c r="Y160" s="13"/>
      <c r="Z160" s="14"/>
      <c r="AA160" s="13"/>
      <c r="AB160" s="13"/>
      <c r="AC160" s="15"/>
      <c r="AD160" s="13"/>
      <c r="AE160" s="13"/>
    </row>
    <row r="161" spans="3:31">
      <c r="C161" s="8"/>
      <c r="D161" s="9"/>
      <c r="F161" s="8"/>
      <c r="G161" s="11"/>
      <c r="I161" s="8"/>
      <c r="J161" s="9"/>
      <c r="L161" s="8"/>
      <c r="M161" s="11"/>
      <c r="O161" s="8"/>
      <c r="P161" s="9"/>
      <c r="Q161" s="12"/>
      <c r="R161" s="8"/>
      <c r="S161" s="11"/>
      <c r="U161" s="8"/>
      <c r="V161" s="9"/>
      <c r="W161" s="12"/>
      <c r="X161" s="8"/>
      <c r="Y161" s="11"/>
      <c r="AA161" s="8"/>
      <c r="AB161" s="9"/>
      <c r="AC161" s="12"/>
      <c r="AD161" s="8"/>
      <c r="AE161" s="11"/>
    </row>
    <row r="162" spans="3:31">
      <c r="C162" s="13"/>
      <c r="D162" s="13"/>
      <c r="E162" s="14"/>
      <c r="F162" s="13"/>
      <c r="G162" s="13"/>
      <c r="H162" s="14"/>
      <c r="I162" s="13"/>
      <c r="J162" s="13"/>
      <c r="K162" s="14"/>
      <c r="L162" s="13"/>
      <c r="M162" s="13"/>
      <c r="N162" s="14"/>
      <c r="O162" s="13"/>
      <c r="P162" s="13"/>
      <c r="Q162" s="15"/>
      <c r="R162" s="13"/>
      <c r="S162" s="13"/>
      <c r="T162" s="14"/>
      <c r="U162" s="13"/>
      <c r="V162" s="13"/>
      <c r="W162" s="15"/>
      <c r="X162" s="13"/>
      <c r="Y162" s="13"/>
      <c r="Z162" s="14"/>
      <c r="AA162" s="13"/>
      <c r="AB162" s="13"/>
      <c r="AC162" s="15"/>
      <c r="AD162" s="13"/>
      <c r="AE162" s="13"/>
    </row>
    <row r="163" spans="3:31">
      <c r="C163" s="8"/>
      <c r="D163" s="9"/>
      <c r="F163" s="8"/>
      <c r="G163" s="11"/>
      <c r="I163" s="8"/>
      <c r="J163" s="9"/>
      <c r="L163" s="8"/>
      <c r="M163" s="11"/>
      <c r="O163" s="8"/>
      <c r="P163" s="9"/>
      <c r="Q163" s="12"/>
      <c r="R163" s="8"/>
      <c r="S163" s="11"/>
      <c r="U163" s="8"/>
      <c r="V163" s="9"/>
      <c r="W163" s="12"/>
      <c r="X163" s="8"/>
      <c r="Y163" s="11"/>
      <c r="AA163" s="8"/>
      <c r="AB163" s="9"/>
      <c r="AC163" s="12"/>
      <c r="AD163" s="8"/>
      <c r="AE163" s="11"/>
    </row>
    <row r="164" spans="3:31">
      <c r="C164" s="13"/>
      <c r="D164" s="13"/>
      <c r="E164" s="14"/>
      <c r="F164" s="13"/>
      <c r="G164" s="13"/>
      <c r="H164" s="14"/>
      <c r="I164" s="13"/>
      <c r="J164" s="13"/>
      <c r="K164" s="14"/>
      <c r="L164" s="13"/>
      <c r="M164" s="13"/>
      <c r="N164" s="14"/>
      <c r="O164" s="13"/>
      <c r="P164" s="13"/>
      <c r="Q164" s="15"/>
      <c r="R164" s="13"/>
      <c r="S164" s="13"/>
      <c r="T164" s="14"/>
      <c r="U164" s="13"/>
      <c r="V164" s="13"/>
      <c r="W164" s="15"/>
      <c r="X164" s="13"/>
      <c r="Y164" s="13"/>
      <c r="Z164" s="14"/>
      <c r="AA164" s="13"/>
      <c r="AB164" s="13"/>
      <c r="AC164" s="15"/>
      <c r="AD164" s="13"/>
      <c r="AE164" s="13"/>
    </row>
    <row r="165" spans="3:31">
      <c r="C165" s="8"/>
      <c r="D165" s="9"/>
      <c r="F165" s="8"/>
      <c r="G165" s="11"/>
      <c r="I165" s="8"/>
      <c r="J165" s="9"/>
      <c r="L165" s="8"/>
      <c r="M165" s="11"/>
      <c r="O165" s="8"/>
      <c r="P165" s="9"/>
      <c r="Q165" s="12"/>
      <c r="R165" s="8"/>
      <c r="S165" s="11"/>
      <c r="U165" s="8"/>
      <c r="V165" s="9"/>
      <c r="W165" s="12"/>
      <c r="X165" s="8"/>
      <c r="Y165" s="11"/>
      <c r="AA165" s="8"/>
      <c r="AB165" s="9"/>
      <c r="AC165" s="12"/>
      <c r="AD165" s="8"/>
      <c r="AE165" s="11"/>
    </row>
    <row r="166" spans="3:31">
      <c r="C166" s="13"/>
      <c r="D166" s="13"/>
      <c r="E166" s="14"/>
      <c r="F166" s="13"/>
      <c r="G166" s="13"/>
      <c r="H166" s="14"/>
      <c r="I166" s="13"/>
      <c r="J166" s="13"/>
      <c r="K166" s="14"/>
      <c r="L166" s="13"/>
      <c r="M166" s="13"/>
      <c r="N166" s="14"/>
      <c r="O166" s="13"/>
      <c r="P166" s="13"/>
      <c r="Q166" s="15"/>
      <c r="R166" s="13"/>
      <c r="S166" s="13"/>
      <c r="T166" s="14"/>
      <c r="U166" s="13"/>
      <c r="V166" s="13"/>
      <c r="W166" s="15"/>
      <c r="X166" s="13"/>
      <c r="Y166" s="13"/>
      <c r="Z166" s="14"/>
      <c r="AA166" s="13"/>
      <c r="AB166" s="13"/>
      <c r="AC166" s="15"/>
      <c r="AD166" s="13"/>
      <c r="AE166" s="13"/>
    </row>
    <row r="167" spans="3:31">
      <c r="C167" s="8"/>
      <c r="D167" s="9"/>
      <c r="F167" s="8"/>
      <c r="G167" s="11"/>
      <c r="I167" s="8"/>
      <c r="J167" s="9"/>
      <c r="L167" s="8"/>
      <c r="M167" s="11"/>
      <c r="O167" s="8"/>
      <c r="P167" s="9"/>
      <c r="Q167" s="12"/>
      <c r="R167" s="8"/>
      <c r="S167" s="11"/>
      <c r="U167" s="8"/>
      <c r="V167" s="9"/>
      <c r="W167" s="12"/>
      <c r="X167" s="8"/>
      <c r="Y167" s="11"/>
      <c r="AA167" s="8"/>
      <c r="AB167" s="9"/>
      <c r="AC167" s="12"/>
      <c r="AD167" s="8"/>
      <c r="AE167" s="11"/>
    </row>
    <row r="168" spans="3:31">
      <c r="C168" s="13"/>
      <c r="D168" s="13"/>
      <c r="E168" s="14"/>
      <c r="F168" s="13"/>
      <c r="G168" s="13"/>
      <c r="H168" s="14"/>
      <c r="I168" s="13"/>
      <c r="J168" s="13"/>
      <c r="K168" s="14"/>
      <c r="L168" s="13"/>
      <c r="M168" s="13"/>
      <c r="N168" s="14"/>
      <c r="O168" s="13"/>
      <c r="P168" s="13"/>
      <c r="Q168" s="15"/>
      <c r="R168" s="13"/>
      <c r="S168" s="13"/>
      <c r="T168" s="14"/>
      <c r="U168" s="13"/>
      <c r="V168" s="13"/>
      <c r="W168" s="15"/>
      <c r="X168" s="13"/>
      <c r="Y168" s="13"/>
      <c r="Z168" s="14"/>
      <c r="AA168" s="13"/>
      <c r="AB168" s="13"/>
      <c r="AC168" s="15"/>
      <c r="AD168" s="13"/>
      <c r="AE168" s="13"/>
    </row>
    <row r="169" spans="3:31">
      <c r="C169" s="8"/>
      <c r="D169" s="9"/>
      <c r="F169" s="8"/>
      <c r="G169" s="11"/>
      <c r="I169" s="8"/>
      <c r="J169" s="9"/>
      <c r="L169" s="8"/>
      <c r="M169" s="11"/>
      <c r="O169" s="8"/>
      <c r="P169" s="9"/>
      <c r="Q169" s="12"/>
      <c r="R169" s="8"/>
      <c r="S169" s="11"/>
      <c r="U169" s="8"/>
      <c r="V169" s="9"/>
      <c r="W169" s="12"/>
      <c r="X169" s="8"/>
      <c r="Y169" s="11"/>
      <c r="AA169" s="8"/>
      <c r="AB169" s="9"/>
      <c r="AC169" s="12"/>
      <c r="AD169" s="8"/>
      <c r="AE169" s="11"/>
    </row>
    <row r="170" spans="3:31">
      <c r="C170" s="13"/>
      <c r="D170" s="13"/>
      <c r="E170" s="14"/>
      <c r="F170" s="13"/>
      <c r="G170" s="13"/>
      <c r="H170" s="14"/>
      <c r="I170" s="13"/>
      <c r="J170" s="13"/>
      <c r="K170" s="14"/>
      <c r="L170" s="13"/>
      <c r="M170" s="13"/>
      <c r="N170" s="14"/>
      <c r="O170" s="13"/>
      <c r="P170" s="13"/>
      <c r="Q170" s="15"/>
      <c r="R170" s="13"/>
      <c r="S170" s="13"/>
      <c r="T170" s="14"/>
      <c r="U170" s="13"/>
      <c r="V170" s="13"/>
      <c r="W170" s="15"/>
      <c r="X170" s="13"/>
      <c r="Y170" s="13"/>
      <c r="Z170" s="14"/>
      <c r="AA170" s="13"/>
      <c r="AB170" s="13"/>
      <c r="AC170" s="15"/>
      <c r="AD170" s="13"/>
      <c r="AE170" s="13"/>
    </row>
    <row r="171" spans="3:31">
      <c r="C171" s="8"/>
      <c r="D171" s="9"/>
      <c r="F171" s="8"/>
      <c r="G171" s="11"/>
      <c r="I171" s="8"/>
      <c r="J171" s="9"/>
      <c r="L171" s="8"/>
      <c r="M171" s="11"/>
      <c r="O171" s="8"/>
      <c r="P171" s="9"/>
      <c r="Q171" s="12"/>
      <c r="R171" s="8"/>
      <c r="S171" s="11"/>
      <c r="U171" s="8"/>
      <c r="V171" s="9"/>
      <c r="W171" s="12"/>
      <c r="X171" s="8"/>
      <c r="Y171" s="11"/>
      <c r="AA171" s="8"/>
      <c r="AB171" s="9"/>
      <c r="AC171" s="12"/>
      <c r="AD171" s="8"/>
      <c r="AE171" s="11"/>
    </row>
    <row r="172" spans="3:31">
      <c r="C172" s="13"/>
      <c r="D172" s="13"/>
      <c r="E172" s="14"/>
      <c r="F172" s="13"/>
      <c r="G172" s="13"/>
      <c r="H172" s="14"/>
      <c r="I172" s="13"/>
      <c r="J172" s="13"/>
      <c r="K172" s="14"/>
      <c r="L172" s="13"/>
      <c r="M172" s="13"/>
      <c r="N172" s="14"/>
      <c r="O172" s="13"/>
      <c r="P172" s="13"/>
      <c r="Q172" s="15"/>
      <c r="R172" s="13"/>
      <c r="S172" s="13"/>
      <c r="T172" s="14"/>
      <c r="U172" s="13"/>
      <c r="V172" s="13"/>
      <c r="W172" s="15"/>
      <c r="X172" s="13"/>
      <c r="Y172" s="13"/>
      <c r="Z172" s="14"/>
      <c r="AA172" s="13"/>
      <c r="AB172" s="13"/>
      <c r="AC172" s="15"/>
      <c r="AD172" s="13"/>
      <c r="AE172" s="13"/>
    </row>
    <row r="173" spans="3:31">
      <c r="C173" s="8"/>
      <c r="D173" s="9"/>
      <c r="F173" s="8"/>
      <c r="G173" s="11"/>
      <c r="I173" s="8"/>
      <c r="J173" s="9"/>
      <c r="L173" s="8"/>
      <c r="M173" s="11"/>
      <c r="O173" s="8"/>
      <c r="P173" s="9"/>
      <c r="Q173" s="12"/>
      <c r="R173" s="8"/>
      <c r="S173" s="11"/>
      <c r="U173" s="8"/>
      <c r="V173" s="9"/>
      <c r="W173" s="12"/>
      <c r="X173" s="8"/>
      <c r="Y173" s="11"/>
      <c r="AA173" s="8"/>
      <c r="AB173" s="9"/>
      <c r="AC173" s="12"/>
      <c r="AD173" s="8"/>
      <c r="AE173" s="11"/>
    </row>
    <row r="174" spans="3:31">
      <c r="C174" s="13"/>
      <c r="D174" s="13"/>
      <c r="E174" s="14"/>
      <c r="F174" s="13"/>
      <c r="G174" s="13"/>
      <c r="H174" s="14"/>
      <c r="I174" s="13"/>
      <c r="J174" s="13"/>
      <c r="K174" s="14"/>
      <c r="L174" s="13"/>
      <c r="M174" s="13"/>
      <c r="N174" s="14"/>
      <c r="O174" s="13"/>
      <c r="P174" s="13"/>
      <c r="Q174" s="15"/>
      <c r="R174" s="13"/>
      <c r="S174" s="13"/>
      <c r="T174" s="14"/>
      <c r="U174" s="13"/>
      <c r="V174" s="13"/>
      <c r="W174" s="15"/>
      <c r="X174" s="13"/>
      <c r="Y174" s="13"/>
      <c r="Z174" s="14"/>
      <c r="AA174" s="13"/>
      <c r="AB174" s="13"/>
      <c r="AC174" s="15"/>
      <c r="AD174" s="13"/>
      <c r="AE174" s="13"/>
    </row>
    <row r="175" spans="3:31">
      <c r="C175" s="8"/>
      <c r="D175" s="9"/>
      <c r="F175" s="8"/>
      <c r="G175" s="11"/>
      <c r="I175" s="8"/>
      <c r="J175" s="9"/>
      <c r="L175" s="8"/>
      <c r="M175" s="11"/>
      <c r="O175" s="8"/>
      <c r="P175" s="9"/>
      <c r="Q175" s="12"/>
      <c r="R175" s="8"/>
      <c r="S175" s="11"/>
      <c r="U175" s="8"/>
      <c r="V175" s="9"/>
      <c r="W175" s="12"/>
      <c r="X175" s="8"/>
      <c r="Y175" s="11"/>
      <c r="AA175" s="8"/>
      <c r="AB175" s="9"/>
      <c r="AC175" s="12"/>
      <c r="AD175" s="8"/>
      <c r="AE175" s="11"/>
    </row>
    <row r="176" spans="3:31">
      <c r="C176" s="13"/>
      <c r="D176" s="13"/>
      <c r="E176" s="14"/>
      <c r="F176" s="13"/>
      <c r="G176" s="13"/>
      <c r="H176" s="14"/>
      <c r="I176" s="13"/>
      <c r="J176" s="13"/>
      <c r="K176" s="14"/>
      <c r="L176" s="13"/>
      <c r="M176" s="13"/>
      <c r="N176" s="14"/>
      <c r="O176" s="13"/>
      <c r="P176" s="13"/>
      <c r="Q176" s="15"/>
      <c r="R176" s="13"/>
      <c r="S176" s="13"/>
      <c r="T176" s="14"/>
      <c r="U176" s="13"/>
      <c r="V176" s="13"/>
      <c r="W176" s="15"/>
      <c r="X176" s="13"/>
      <c r="Y176" s="13"/>
      <c r="Z176" s="14"/>
      <c r="AA176" s="13"/>
      <c r="AB176" s="13"/>
      <c r="AC176" s="15"/>
      <c r="AD176" s="13"/>
      <c r="AE176" s="13"/>
    </row>
    <row r="177" spans="3:31">
      <c r="C177" s="8"/>
      <c r="D177" s="9"/>
      <c r="F177" s="8"/>
      <c r="G177" s="11"/>
      <c r="I177" s="8"/>
      <c r="J177" s="9"/>
      <c r="L177" s="8"/>
      <c r="M177" s="11"/>
      <c r="O177" s="8"/>
      <c r="P177" s="9"/>
      <c r="Q177" s="12"/>
      <c r="R177" s="8"/>
      <c r="S177" s="11"/>
      <c r="U177" s="8"/>
      <c r="V177" s="9"/>
      <c r="W177" s="12"/>
      <c r="X177" s="8"/>
      <c r="Y177" s="11"/>
      <c r="AA177" s="8"/>
      <c r="AB177" s="9"/>
      <c r="AC177" s="12"/>
      <c r="AD177" s="8"/>
      <c r="AE177" s="11"/>
    </row>
    <row r="178" spans="3:31">
      <c r="C178" s="13"/>
      <c r="D178" s="13"/>
      <c r="E178" s="14"/>
      <c r="F178" s="13"/>
      <c r="G178" s="13"/>
      <c r="H178" s="14"/>
      <c r="I178" s="13"/>
      <c r="J178" s="13"/>
      <c r="K178" s="14"/>
      <c r="L178" s="13"/>
      <c r="M178" s="13"/>
      <c r="N178" s="14"/>
      <c r="O178" s="13"/>
      <c r="P178" s="13"/>
      <c r="Q178" s="15"/>
      <c r="R178" s="13"/>
      <c r="S178" s="13"/>
      <c r="T178" s="14"/>
      <c r="U178" s="13"/>
      <c r="V178" s="13"/>
      <c r="W178" s="15"/>
      <c r="X178" s="13"/>
      <c r="Y178" s="13"/>
      <c r="Z178" s="14"/>
      <c r="AA178" s="13"/>
      <c r="AB178" s="13"/>
      <c r="AC178" s="15"/>
      <c r="AD178" s="13"/>
      <c r="AE178" s="13"/>
    </row>
    <row r="179" spans="3:31">
      <c r="C179" s="8"/>
      <c r="D179" s="9"/>
      <c r="F179" s="8"/>
      <c r="G179" s="11"/>
      <c r="I179" s="8"/>
      <c r="J179" s="9"/>
      <c r="L179" s="8"/>
      <c r="M179" s="11"/>
      <c r="O179" s="8"/>
      <c r="P179" s="9"/>
      <c r="Q179" s="12"/>
      <c r="R179" s="8"/>
      <c r="S179" s="11"/>
      <c r="U179" s="8"/>
      <c r="V179" s="9"/>
      <c r="W179" s="12"/>
      <c r="X179" s="8"/>
      <c r="Y179" s="11"/>
      <c r="AA179" s="8"/>
      <c r="AB179" s="9"/>
      <c r="AC179" s="12"/>
      <c r="AD179" s="8"/>
      <c r="AE179" s="11"/>
    </row>
    <row r="180" spans="3:31">
      <c r="C180" s="13"/>
      <c r="D180" s="13"/>
      <c r="E180" s="14"/>
      <c r="F180" s="13"/>
      <c r="G180" s="13"/>
      <c r="H180" s="14"/>
      <c r="I180" s="13"/>
      <c r="J180" s="13"/>
      <c r="K180" s="14"/>
      <c r="L180" s="13"/>
      <c r="M180" s="13"/>
      <c r="N180" s="14"/>
      <c r="O180" s="13"/>
      <c r="P180" s="13"/>
      <c r="Q180" s="15"/>
      <c r="R180" s="13"/>
      <c r="S180" s="13"/>
      <c r="T180" s="14"/>
      <c r="U180" s="13"/>
      <c r="V180" s="13"/>
      <c r="W180" s="15"/>
      <c r="X180" s="13"/>
      <c r="Y180" s="13"/>
      <c r="Z180" s="14"/>
      <c r="AA180" s="13"/>
      <c r="AB180" s="13"/>
      <c r="AC180" s="15"/>
      <c r="AD180" s="13"/>
      <c r="AE180" s="13"/>
    </row>
    <row r="181" spans="3:31">
      <c r="C181" s="8"/>
      <c r="D181" s="9"/>
      <c r="F181" s="8"/>
      <c r="G181" s="11"/>
      <c r="I181" s="8"/>
      <c r="J181" s="9"/>
      <c r="L181" s="8"/>
      <c r="M181" s="11"/>
      <c r="O181" s="8"/>
      <c r="P181" s="9"/>
      <c r="Q181" s="12"/>
      <c r="R181" s="8"/>
      <c r="S181" s="11"/>
      <c r="U181" s="8"/>
      <c r="V181" s="9"/>
      <c r="W181" s="12"/>
      <c r="X181" s="8"/>
      <c r="Y181" s="11"/>
      <c r="AA181" s="8"/>
      <c r="AB181" s="9"/>
      <c r="AC181" s="12"/>
      <c r="AD181" s="8"/>
      <c r="AE181" s="11"/>
    </row>
    <row r="182" spans="3:31">
      <c r="C182" s="13"/>
      <c r="D182" s="13"/>
      <c r="E182" s="14"/>
      <c r="F182" s="13"/>
      <c r="G182" s="13"/>
      <c r="H182" s="14"/>
      <c r="I182" s="13"/>
      <c r="J182" s="13"/>
      <c r="K182" s="14"/>
      <c r="L182" s="13"/>
      <c r="M182" s="13"/>
      <c r="N182" s="14"/>
      <c r="O182" s="13"/>
      <c r="P182" s="13"/>
      <c r="Q182" s="15"/>
      <c r="R182" s="13"/>
      <c r="S182" s="13"/>
      <c r="T182" s="14"/>
      <c r="U182" s="13"/>
      <c r="V182" s="13"/>
      <c r="W182" s="15"/>
      <c r="X182" s="13"/>
      <c r="Y182" s="13"/>
      <c r="Z182" s="14"/>
      <c r="AA182" s="13"/>
      <c r="AB182" s="13"/>
      <c r="AC182" s="15"/>
      <c r="AD182" s="13"/>
      <c r="AE182" s="13"/>
    </row>
    <row r="183" spans="3:31">
      <c r="C183" s="8"/>
      <c r="D183" s="9"/>
      <c r="F183" s="8"/>
      <c r="G183" s="11"/>
      <c r="I183" s="8"/>
      <c r="J183" s="9"/>
      <c r="L183" s="8"/>
      <c r="M183" s="11"/>
      <c r="O183" s="8"/>
      <c r="P183" s="9"/>
      <c r="Q183" s="12"/>
      <c r="R183" s="8"/>
      <c r="S183" s="11"/>
      <c r="U183" s="8"/>
      <c r="V183" s="9"/>
      <c r="W183" s="12"/>
      <c r="X183" s="8"/>
      <c r="Y183" s="11"/>
      <c r="AA183" s="8"/>
      <c r="AB183" s="9"/>
      <c r="AC183" s="12"/>
      <c r="AD183" s="8"/>
      <c r="AE183" s="11"/>
    </row>
    <row r="184" spans="3:31">
      <c r="C184" s="13"/>
      <c r="D184" s="13"/>
      <c r="E184" s="14"/>
      <c r="F184" s="13"/>
      <c r="G184" s="13"/>
      <c r="H184" s="14"/>
      <c r="I184" s="13"/>
      <c r="J184" s="13"/>
      <c r="K184" s="14"/>
      <c r="L184" s="13"/>
      <c r="M184" s="13"/>
      <c r="N184" s="14"/>
      <c r="O184" s="13"/>
      <c r="P184" s="13"/>
      <c r="Q184" s="15"/>
      <c r="R184" s="13"/>
      <c r="S184" s="13"/>
      <c r="T184" s="14"/>
      <c r="U184" s="13"/>
      <c r="V184" s="13"/>
      <c r="W184" s="15"/>
      <c r="X184" s="13"/>
      <c r="Y184" s="13"/>
      <c r="Z184" s="14"/>
      <c r="AA184" s="13"/>
      <c r="AB184" s="13"/>
      <c r="AC184" s="15"/>
      <c r="AD184" s="13"/>
      <c r="AE184" s="13"/>
    </row>
    <row r="185" spans="3:31">
      <c r="C185" s="8"/>
      <c r="D185" s="9"/>
      <c r="F185" s="8"/>
      <c r="G185" s="11"/>
      <c r="I185" s="8"/>
      <c r="J185" s="9"/>
      <c r="L185" s="8"/>
      <c r="M185" s="11"/>
      <c r="O185" s="8"/>
      <c r="P185" s="9"/>
      <c r="Q185" s="12"/>
      <c r="R185" s="8"/>
      <c r="S185" s="11"/>
      <c r="U185" s="8"/>
      <c r="V185" s="9"/>
      <c r="W185" s="12"/>
      <c r="X185" s="8"/>
      <c r="Y185" s="11"/>
      <c r="AA185" s="8"/>
      <c r="AB185" s="9"/>
      <c r="AC185" s="12"/>
      <c r="AD185" s="8"/>
      <c r="AE185" s="11"/>
    </row>
    <row r="186" spans="3:31">
      <c r="C186" s="13"/>
      <c r="D186" s="13"/>
      <c r="E186" s="14"/>
      <c r="F186" s="13"/>
      <c r="G186" s="13"/>
      <c r="H186" s="14"/>
      <c r="I186" s="13"/>
      <c r="J186" s="13"/>
      <c r="K186" s="14"/>
      <c r="L186" s="13"/>
      <c r="M186" s="13"/>
      <c r="N186" s="14"/>
      <c r="O186" s="13"/>
      <c r="P186" s="13"/>
      <c r="Q186" s="15"/>
      <c r="R186" s="13"/>
      <c r="S186" s="13"/>
      <c r="T186" s="14"/>
      <c r="U186" s="13"/>
      <c r="V186" s="13"/>
      <c r="W186" s="15"/>
      <c r="X186" s="13"/>
      <c r="Y186" s="13"/>
      <c r="Z186" s="14"/>
      <c r="AA186" s="13"/>
      <c r="AB186" s="13"/>
      <c r="AC186" s="15"/>
      <c r="AD186" s="13"/>
      <c r="AE186" s="13"/>
    </row>
    <row r="187" spans="3:31">
      <c r="C187" s="8"/>
      <c r="D187" s="9"/>
      <c r="F187" s="8"/>
      <c r="G187" s="11"/>
      <c r="I187" s="8"/>
      <c r="J187" s="9"/>
      <c r="L187" s="8"/>
      <c r="M187" s="11"/>
      <c r="O187" s="8"/>
      <c r="P187" s="9"/>
      <c r="Q187" s="12"/>
      <c r="R187" s="8"/>
      <c r="S187" s="11"/>
      <c r="U187" s="8"/>
      <c r="V187" s="9"/>
      <c r="W187" s="12"/>
      <c r="X187" s="8"/>
      <c r="Y187" s="11"/>
      <c r="AA187" s="8"/>
      <c r="AB187" s="9"/>
      <c r="AC187" s="12"/>
      <c r="AD187" s="8"/>
      <c r="AE187" s="11"/>
    </row>
    <row r="188" spans="3:31">
      <c r="C188" s="13"/>
      <c r="D188" s="13"/>
      <c r="E188" s="14"/>
      <c r="F188" s="13"/>
      <c r="G188" s="13"/>
      <c r="H188" s="14"/>
      <c r="I188" s="13"/>
      <c r="J188" s="13"/>
      <c r="K188" s="14"/>
      <c r="L188" s="13"/>
      <c r="M188" s="13"/>
      <c r="N188" s="14"/>
      <c r="O188" s="13"/>
      <c r="P188" s="13"/>
      <c r="Q188" s="15"/>
      <c r="R188" s="13"/>
      <c r="S188" s="13"/>
      <c r="T188" s="14"/>
      <c r="U188" s="13"/>
      <c r="V188" s="13"/>
      <c r="W188" s="15"/>
      <c r="X188" s="13"/>
      <c r="Y188" s="13"/>
      <c r="Z188" s="14"/>
      <c r="AA188" s="13"/>
      <c r="AB188" s="13"/>
      <c r="AC188" s="15"/>
      <c r="AD188" s="13"/>
      <c r="AE188" s="13"/>
    </row>
    <row r="189" spans="3:31">
      <c r="C189" s="8"/>
      <c r="D189" s="9"/>
      <c r="F189" s="8"/>
      <c r="G189" s="11"/>
      <c r="I189" s="8"/>
      <c r="J189" s="9"/>
      <c r="L189" s="8"/>
      <c r="M189" s="11"/>
      <c r="O189" s="8"/>
      <c r="P189" s="9"/>
      <c r="Q189" s="12"/>
      <c r="R189" s="8"/>
      <c r="S189" s="11"/>
      <c r="U189" s="8"/>
      <c r="V189" s="9"/>
      <c r="W189" s="12"/>
      <c r="X189" s="8"/>
      <c r="Y189" s="11"/>
      <c r="AA189" s="8"/>
      <c r="AB189" s="9"/>
      <c r="AC189" s="12"/>
      <c r="AD189" s="8"/>
      <c r="AE189" s="11"/>
    </row>
    <row r="190" spans="3:31">
      <c r="C190" s="13"/>
      <c r="D190" s="13"/>
      <c r="E190" s="14"/>
      <c r="F190" s="13"/>
      <c r="G190" s="13"/>
      <c r="H190" s="14"/>
      <c r="I190" s="13"/>
      <c r="J190" s="13"/>
      <c r="K190" s="14"/>
      <c r="L190" s="13"/>
      <c r="M190" s="13"/>
      <c r="N190" s="14"/>
      <c r="O190" s="13"/>
      <c r="P190" s="13"/>
      <c r="Q190" s="15"/>
      <c r="R190" s="13"/>
      <c r="S190" s="13"/>
      <c r="T190" s="14"/>
      <c r="U190" s="13"/>
      <c r="V190" s="13"/>
      <c r="W190" s="15"/>
      <c r="X190" s="13"/>
      <c r="Y190" s="13"/>
      <c r="Z190" s="14"/>
      <c r="AA190" s="13"/>
      <c r="AB190" s="13"/>
      <c r="AC190" s="15"/>
      <c r="AD190" s="13"/>
      <c r="AE190" s="13"/>
    </row>
    <row r="191" spans="3:31">
      <c r="C191" s="8"/>
      <c r="D191" s="9"/>
      <c r="F191" s="8"/>
      <c r="G191" s="11"/>
      <c r="I191" s="8"/>
      <c r="J191" s="9"/>
      <c r="L191" s="8"/>
      <c r="M191" s="11"/>
      <c r="O191" s="8"/>
      <c r="P191" s="9"/>
      <c r="Q191" s="12"/>
      <c r="R191" s="8"/>
      <c r="S191" s="11"/>
      <c r="U191" s="8"/>
      <c r="V191" s="9"/>
      <c r="W191" s="12"/>
      <c r="X191" s="8"/>
      <c r="Y191" s="11"/>
      <c r="AA191" s="8"/>
      <c r="AB191" s="9"/>
      <c r="AC191" s="12"/>
      <c r="AD191" s="8"/>
      <c r="AE191" s="11"/>
    </row>
    <row r="192" spans="3:31">
      <c r="C192" s="13"/>
      <c r="D192" s="13"/>
      <c r="E192" s="14"/>
      <c r="F192" s="13"/>
      <c r="G192" s="13"/>
      <c r="H192" s="14"/>
      <c r="I192" s="13"/>
      <c r="J192" s="13"/>
      <c r="K192" s="14"/>
      <c r="L192" s="13"/>
      <c r="M192" s="13"/>
      <c r="N192" s="14"/>
      <c r="O192" s="13"/>
      <c r="P192" s="13"/>
      <c r="Q192" s="15"/>
      <c r="R192" s="13"/>
      <c r="S192" s="13"/>
      <c r="T192" s="14"/>
      <c r="U192" s="13"/>
      <c r="V192" s="13"/>
      <c r="W192" s="15"/>
      <c r="X192" s="13"/>
      <c r="Y192" s="13"/>
      <c r="Z192" s="14"/>
      <c r="AA192" s="13"/>
      <c r="AB192" s="13"/>
      <c r="AC192" s="15"/>
      <c r="AD192" s="13"/>
      <c r="AE192" s="13"/>
    </row>
    <row r="193" spans="3:31">
      <c r="C193" s="8"/>
      <c r="D193" s="9"/>
      <c r="F193" s="8"/>
      <c r="G193" s="11"/>
      <c r="I193" s="8"/>
      <c r="J193" s="9"/>
      <c r="L193" s="8"/>
      <c r="M193" s="11"/>
      <c r="O193" s="8"/>
      <c r="P193" s="9"/>
      <c r="Q193" s="12"/>
      <c r="R193" s="8"/>
      <c r="S193" s="11"/>
      <c r="U193" s="8"/>
      <c r="V193" s="9"/>
      <c r="W193" s="12"/>
      <c r="X193" s="8"/>
      <c r="Y193" s="11"/>
      <c r="AA193" s="8"/>
      <c r="AB193" s="9"/>
      <c r="AC193" s="12"/>
      <c r="AD193" s="8"/>
      <c r="AE193" s="11"/>
    </row>
    <row r="194" spans="3:31">
      <c r="C194" s="13"/>
      <c r="D194" s="13"/>
      <c r="E194" s="14"/>
      <c r="F194" s="13"/>
      <c r="G194" s="13"/>
      <c r="H194" s="14"/>
      <c r="I194" s="13"/>
      <c r="J194" s="13"/>
      <c r="K194" s="14"/>
      <c r="L194" s="13"/>
      <c r="M194" s="13"/>
      <c r="N194" s="14"/>
      <c r="O194" s="13"/>
      <c r="P194" s="13"/>
      <c r="Q194" s="15"/>
      <c r="R194" s="13"/>
      <c r="S194" s="13"/>
      <c r="T194" s="14"/>
      <c r="U194" s="13"/>
      <c r="V194" s="13"/>
      <c r="W194" s="15"/>
      <c r="X194" s="13"/>
      <c r="Y194" s="13"/>
      <c r="Z194" s="14"/>
      <c r="AA194" s="13"/>
      <c r="AB194" s="13"/>
      <c r="AC194" s="15"/>
      <c r="AD194" s="13"/>
      <c r="AE194" s="13"/>
    </row>
    <row r="195" spans="3:31">
      <c r="C195" s="8"/>
      <c r="D195" s="9"/>
      <c r="F195" s="8"/>
      <c r="G195" s="11"/>
      <c r="I195" s="8"/>
      <c r="J195" s="9"/>
      <c r="L195" s="8"/>
      <c r="M195" s="11"/>
      <c r="O195" s="8"/>
      <c r="P195" s="9"/>
      <c r="Q195" s="12"/>
      <c r="R195" s="8"/>
      <c r="S195" s="11"/>
      <c r="U195" s="8"/>
      <c r="V195" s="9"/>
      <c r="W195" s="12"/>
      <c r="X195" s="8"/>
      <c r="Y195" s="11"/>
      <c r="AA195" s="8"/>
      <c r="AB195" s="9"/>
      <c r="AC195" s="12"/>
      <c r="AD195" s="8"/>
      <c r="AE195" s="11"/>
    </row>
    <row r="196" spans="3:31">
      <c r="C196" s="13"/>
      <c r="D196" s="13"/>
      <c r="E196" s="14"/>
      <c r="F196" s="13"/>
      <c r="G196" s="13"/>
      <c r="H196" s="14"/>
      <c r="I196" s="13"/>
      <c r="J196" s="13"/>
      <c r="K196" s="14"/>
      <c r="L196" s="13"/>
      <c r="M196" s="13"/>
      <c r="N196" s="14"/>
      <c r="O196" s="13"/>
      <c r="P196" s="13"/>
      <c r="Q196" s="15"/>
      <c r="R196" s="13"/>
      <c r="S196" s="13"/>
      <c r="T196" s="14"/>
      <c r="U196" s="13"/>
      <c r="V196" s="13"/>
      <c r="W196" s="15"/>
      <c r="X196" s="13"/>
      <c r="Y196" s="13"/>
      <c r="Z196" s="14"/>
      <c r="AA196" s="13"/>
      <c r="AB196" s="13"/>
      <c r="AC196" s="15"/>
      <c r="AD196" s="13"/>
      <c r="AE196" s="13"/>
    </row>
    <row r="197" spans="3:31">
      <c r="C197" s="8"/>
      <c r="D197" s="9"/>
      <c r="F197" s="8"/>
      <c r="G197" s="11"/>
      <c r="I197" s="8"/>
      <c r="J197" s="9"/>
      <c r="L197" s="8"/>
      <c r="M197" s="11"/>
      <c r="O197" s="8"/>
      <c r="P197" s="9"/>
      <c r="Q197" s="12"/>
      <c r="R197" s="8"/>
      <c r="S197" s="11"/>
      <c r="U197" s="8"/>
      <c r="V197" s="9"/>
      <c r="W197" s="12"/>
      <c r="X197" s="8"/>
      <c r="Y197" s="11"/>
      <c r="AA197" s="8"/>
      <c r="AB197" s="9"/>
      <c r="AC197" s="12"/>
      <c r="AD197" s="8"/>
      <c r="AE197" s="11"/>
    </row>
    <row r="198" spans="3:31">
      <c r="C198" s="13"/>
      <c r="D198" s="13"/>
      <c r="E198" s="14"/>
      <c r="F198" s="13"/>
      <c r="G198" s="13"/>
      <c r="H198" s="14"/>
      <c r="I198" s="13"/>
      <c r="J198" s="13"/>
      <c r="K198" s="14"/>
      <c r="L198" s="13"/>
      <c r="M198" s="13"/>
      <c r="N198" s="14"/>
      <c r="O198" s="13"/>
      <c r="P198" s="13"/>
      <c r="Q198" s="15"/>
      <c r="R198" s="13"/>
      <c r="S198" s="13"/>
      <c r="T198" s="14"/>
      <c r="U198" s="13"/>
      <c r="V198" s="13"/>
      <c r="W198" s="15"/>
      <c r="X198" s="13"/>
      <c r="Y198" s="13"/>
      <c r="Z198" s="14"/>
      <c r="AA198" s="13"/>
      <c r="AB198" s="13"/>
      <c r="AC198" s="15"/>
      <c r="AD198" s="13"/>
      <c r="AE198" s="13"/>
    </row>
    <row r="199" spans="3:31">
      <c r="C199" s="8"/>
      <c r="D199" s="9"/>
      <c r="F199" s="8"/>
      <c r="G199" s="11"/>
      <c r="I199" s="8"/>
      <c r="J199" s="9"/>
      <c r="L199" s="8"/>
      <c r="M199" s="11"/>
      <c r="O199" s="8"/>
      <c r="P199" s="9"/>
      <c r="Q199" s="12"/>
      <c r="R199" s="8"/>
      <c r="S199" s="11"/>
      <c r="U199" s="8"/>
      <c r="V199" s="9"/>
      <c r="W199" s="12"/>
      <c r="X199" s="8"/>
      <c r="Y199" s="11"/>
      <c r="AA199" s="8"/>
      <c r="AB199" s="9"/>
      <c r="AC199" s="12"/>
      <c r="AD199" s="8"/>
      <c r="AE199" s="11"/>
    </row>
    <row r="200" spans="3:31">
      <c r="C200" s="13"/>
      <c r="D200" s="13"/>
      <c r="E200" s="14"/>
      <c r="F200" s="13"/>
      <c r="G200" s="13"/>
      <c r="H200" s="14"/>
      <c r="I200" s="13"/>
      <c r="J200" s="13"/>
      <c r="K200" s="14"/>
      <c r="L200" s="13"/>
      <c r="M200" s="13"/>
      <c r="N200" s="14"/>
      <c r="O200" s="13"/>
      <c r="P200" s="13"/>
      <c r="Q200" s="15"/>
      <c r="R200" s="13"/>
      <c r="S200" s="13"/>
      <c r="T200" s="14"/>
      <c r="U200" s="13"/>
      <c r="V200" s="13"/>
      <c r="W200" s="15"/>
      <c r="X200" s="13"/>
      <c r="Y200" s="13"/>
      <c r="Z200" s="14"/>
      <c r="AA200" s="13"/>
      <c r="AB200" s="13"/>
      <c r="AC200" s="15"/>
      <c r="AD200" s="13"/>
      <c r="AE200" s="13"/>
    </row>
    <row r="201" spans="3:31">
      <c r="C201" s="8"/>
      <c r="D201" s="9"/>
      <c r="F201" s="8"/>
      <c r="G201" s="11"/>
      <c r="I201" s="8"/>
      <c r="J201" s="9"/>
      <c r="L201" s="8"/>
      <c r="M201" s="11"/>
      <c r="O201" s="8"/>
      <c r="P201" s="9"/>
      <c r="Q201" s="12"/>
      <c r="R201" s="8"/>
      <c r="S201" s="11"/>
      <c r="U201" s="8"/>
      <c r="V201" s="9"/>
      <c r="W201" s="12"/>
      <c r="X201" s="8"/>
      <c r="Y201" s="11"/>
      <c r="AA201" s="8"/>
      <c r="AB201" s="9"/>
      <c r="AC201" s="12"/>
      <c r="AD201" s="8"/>
      <c r="AE201" s="11"/>
    </row>
    <row r="202" spans="3:31">
      <c r="C202" s="13"/>
      <c r="D202" s="13"/>
      <c r="E202" s="14"/>
      <c r="F202" s="13"/>
      <c r="G202" s="13"/>
      <c r="H202" s="14"/>
      <c r="I202" s="13"/>
      <c r="J202" s="13"/>
      <c r="K202" s="14"/>
      <c r="L202" s="13"/>
      <c r="M202" s="13"/>
      <c r="N202" s="14"/>
      <c r="O202" s="13"/>
      <c r="P202" s="13"/>
      <c r="Q202" s="15"/>
      <c r="R202" s="13"/>
      <c r="S202" s="13"/>
      <c r="T202" s="14"/>
      <c r="U202" s="13"/>
      <c r="V202" s="13"/>
      <c r="W202" s="15"/>
      <c r="X202" s="13"/>
      <c r="Y202" s="13"/>
      <c r="Z202" s="14"/>
      <c r="AA202" s="13"/>
      <c r="AB202" s="13"/>
      <c r="AC202" s="15"/>
      <c r="AD202" s="13"/>
      <c r="AE202" s="13"/>
    </row>
    <row r="203" spans="3:31">
      <c r="C203" s="8"/>
      <c r="D203" s="9"/>
      <c r="F203" s="8"/>
      <c r="G203" s="11"/>
      <c r="I203" s="8"/>
      <c r="J203" s="9"/>
      <c r="L203" s="8"/>
      <c r="M203" s="11"/>
      <c r="O203" s="8"/>
      <c r="P203" s="9"/>
      <c r="Q203" s="12"/>
      <c r="R203" s="8"/>
      <c r="S203" s="11"/>
      <c r="U203" s="8"/>
      <c r="V203" s="9"/>
      <c r="W203" s="12"/>
      <c r="X203" s="8"/>
      <c r="Y203" s="11"/>
      <c r="AA203" s="8"/>
      <c r="AB203" s="9"/>
      <c r="AC203" s="12"/>
      <c r="AD203" s="8"/>
      <c r="AE203" s="11"/>
    </row>
    <row r="204" spans="3:31">
      <c r="C204" s="13"/>
      <c r="D204" s="13"/>
      <c r="E204" s="14"/>
      <c r="F204" s="13"/>
      <c r="G204" s="13"/>
      <c r="H204" s="14"/>
      <c r="I204" s="13"/>
      <c r="J204" s="13"/>
      <c r="K204" s="14"/>
      <c r="L204" s="13"/>
      <c r="M204" s="13"/>
      <c r="N204" s="14"/>
      <c r="O204" s="13"/>
      <c r="P204" s="13"/>
      <c r="Q204" s="15"/>
      <c r="R204" s="13"/>
      <c r="S204" s="13"/>
      <c r="T204" s="14"/>
      <c r="U204" s="13"/>
      <c r="V204" s="13"/>
      <c r="W204" s="15"/>
      <c r="X204" s="13"/>
      <c r="Y204" s="13"/>
      <c r="Z204" s="14"/>
      <c r="AA204" s="13"/>
      <c r="AB204" s="13"/>
      <c r="AC204" s="15"/>
      <c r="AD204" s="13"/>
      <c r="AE204" s="13"/>
    </row>
    <row r="205" spans="3:31">
      <c r="C205" s="8"/>
      <c r="D205" s="9"/>
      <c r="F205" s="8"/>
      <c r="G205" s="11"/>
      <c r="I205" s="8"/>
      <c r="J205" s="9"/>
      <c r="L205" s="8"/>
      <c r="M205" s="11"/>
      <c r="O205" s="8"/>
      <c r="P205" s="9"/>
      <c r="Q205" s="12"/>
      <c r="R205" s="8"/>
      <c r="S205" s="11"/>
      <c r="U205" s="8"/>
      <c r="V205" s="9"/>
      <c r="W205" s="12"/>
      <c r="X205" s="8"/>
      <c r="Y205" s="11"/>
      <c r="AA205" s="8"/>
      <c r="AB205" s="9"/>
      <c r="AC205" s="12"/>
      <c r="AD205" s="8"/>
      <c r="AE205" s="11"/>
    </row>
    <row r="206" spans="3:31">
      <c r="C206" s="13"/>
      <c r="D206" s="13"/>
      <c r="E206" s="14"/>
      <c r="F206" s="13"/>
      <c r="G206" s="13"/>
      <c r="H206" s="14"/>
      <c r="I206" s="13"/>
      <c r="J206" s="13"/>
      <c r="K206" s="14"/>
      <c r="L206" s="13"/>
      <c r="M206" s="13"/>
      <c r="N206" s="14"/>
      <c r="O206" s="13"/>
      <c r="P206" s="13"/>
      <c r="Q206" s="15"/>
      <c r="R206" s="13"/>
      <c r="S206" s="13"/>
      <c r="T206" s="14"/>
      <c r="U206" s="13"/>
      <c r="V206" s="13"/>
      <c r="W206" s="15"/>
      <c r="X206" s="13"/>
      <c r="Y206" s="13"/>
      <c r="Z206" s="14"/>
      <c r="AA206" s="13"/>
      <c r="AB206" s="13"/>
      <c r="AC206" s="15"/>
      <c r="AD206" s="13"/>
      <c r="AE206" s="13"/>
    </row>
    <row r="207" spans="3:31">
      <c r="C207" s="8"/>
      <c r="D207" s="9"/>
      <c r="F207" s="8"/>
      <c r="G207" s="11"/>
      <c r="I207" s="8"/>
      <c r="J207" s="9"/>
      <c r="L207" s="8"/>
      <c r="M207" s="11"/>
      <c r="O207" s="8"/>
      <c r="P207" s="9"/>
      <c r="Q207" s="12"/>
      <c r="R207" s="8"/>
      <c r="S207" s="11"/>
      <c r="U207" s="8"/>
      <c r="V207" s="9"/>
      <c r="W207" s="12"/>
      <c r="X207" s="8"/>
      <c r="Y207" s="11"/>
      <c r="AA207" s="8"/>
      <c r="AB207" s="9"/>
      <c r="AC207" s="12"/>
      <c r="AD207" s="8"/>
      <c r="AE207" s="11"/>
    </row>
    <row r="208" spans="3:31">
      <c r="C208" s="13"/>
      <c r="D208" s="13"/>
      <c r="E208" s="14"/>
      <c r="F208" s="13"/>
      <c r="G208" s="13"/>
      <c r="H208" s="14"/>
      <c r="I208" s="13"/>
      <c r="J208" s="13"/>
      <c r="K208" s="14"/>
      <c r="L208" s="13"/>
      <c r="M208" s="13"/>
      <c r="N208" s="14"/>
      <c r="O208" s="13"/>
      <c r="P208" s="13"/>
      <c r="Q208" s="15"/>
      <c r="R208" s="13"/>
      <c r="S208" s="13"/>
      <c r="T208" s="14"/>
      <c r="U208" s="13"/>
      <c r="V208" s="13"/>
      <c r="W208" s="15"/>
      <c r="X208" s="13"/>
      <c r="Y208" s="13"/>
      <c r="Z208" s="14"/>
      <c r="AA208" s="13"/>
      <c r="AB208" s="13"/>
      <c r="AC208" s="15"/>
      <c r="AD208" s="13"/>
      <c r="AE208" s="13"/>
    </row>
    <row r="209" spans="3:31">
      <c r="C209" s="8"/>
      <c r="D209" s="9"/>
      <c r="F209" s="8"/>
      <c r="G209" s="11"/>
      <c r="I209" s="8"/>
      <c r="J209" s="9"/>
      <c r="L209" s="8"/>
      <c r="M209" s="11"/>
      <c r="O209" s="8"/>
      <c r="P209" s="9"/>
      <c r="Q209" s="12"/>
      <c r="R209" s="8"/>
      <c r="S209" s="11"/>
      <c r="U209" s="8"/>
      <c r="V209" s="9"/>
      <c r="W209" s="12"/>
      <c r="X209" s="8"/>
      <c r="Y209" s="11"/>
      <c r="AA209" s="8"/>
      <c r="AB209" s="9"/>
      <c r="AC209" s="12"/>
      <c r="AD209" s="8"/>
      <c r="AE209" s="11"/>
    </row>
    <row r="210" spans="3:31">
      <c r="C210" s="13"/>
      <c r="D210" s="13"/>
      <c r="E210" s="14"/>
      <c r="F210" s="13"/>
      <c r="G210" s="13"/>
      <c r="H210" s="14"/>
      <c r="I210" s="13"/>
      <c r="J210" s="13"/>
      <c r="K210" s="14"/>
      <c r="L210" s="13"/>
      <c r="M210" s="13"/>
      <c r="N210" s="14"/>
      <c r="O210" s="13"/>
      <c r="P210" s="13"/>
      <c r="Q210" s="15"/>
      <c r="R210" s="13"/>
      <c r="S210" s="13"/>
      <c r="T210" s="14"/>
      <c r="U210" s="13"/>
      <c r="V210" s="13"/>
      <c r="W210" s="15"/>
      <c r="X210" s="13"/>
      <c r="Y210" s="13"/>
      <c r="Z210" s="14"/>
      <c r="AA210" s="13"/>
      <c r="AB210" s="13"/>
      <c r="AC210" s="15"/>
      <c r="AD210" s="13"/>
      <c r="AE210" s="13"/>
    </row>
    <row r="211" spans="3:31">
      <c r="C211" s="8"/>
      <c r="D211" s="9"/>
      <c r="F211" s="8"/>
      <c r="G211" s="11"/>
      <c r="I211" s="8"/>
      <c r="J211" s="9"/>
      <c r="L211" s="8"/>
      <c r="M211" s="11"/>
      <c r="O211" s="8"/>
      <c r="P211" s="9"/>
      <c r="Q211" s="12"/>
      <c r="R211" s="8"/>
      <c r="S211" s="11"/>
      <c r="U211" s="8"/>
      <c r="V211" s="9"/>
      <c r="W211" s="12"/>
      <c r="X211" s="8"/>
      <c r="Y211" s="11"/>
      <c r="AA211" s="8"/>
      <c r="AB211" s="9"/>
      <c r="AC211" s="12"/>
      <c r="AD211" s="8"/>
      <c r="AE211" s="11"/>
    </row>
    <row r="212" spans="3:31">
      <c r="C212" s="13"/>
      <c r="D212" s="13"/>
      <c r="E212" s="14"/>
      <c r="F212" s="13"/>
      <c r="G212" s="13"/>
      <c r="H212" s="14"/>
      <c r="I212" s="13"/>
      <c r="J212" s="13"/>
      <c r="K212" s="14"/>
      <c r="L212" s="13"/>
      <c r="M212" s="13"/>
      <c r="N212" s="14"/>
      <c r="O212" s="13"/>
      <c r="P212" s="13"/>
      <c r="Q212" s="15"/>
      <c r="R212" s="13"/>
      <c r="S212" s="13"/>
      <c r="T212" s="14"/>
      <c r="U212" s="13"/>
      <c r="V212" s="13"/>
      <c r="W212" s="15"/>
      <c r="X212" s="13"/>
      <c r="Y212" s="13"/>
      <c r="Z212" s="14"/>
      <c r="AA212" s="13"/>
      <c r="AB212" s="13"/>
      <c r="AC212" s="15"/>
      <c r="AD212" s="13"/>
      <c r="AE212" s="13"/>
    </row>
    <row r="213" spans="3:31">
      <c r="C213" s="8"/>
      <c r="D213" s="9"/>
      <c r="F213" s="8"/>
      <c r="G213" s="11"/>
      <c r="I213" s="8"/>
      <c r="J213" s="9"/>
      <c r="L213" s="8"/>
      <c r="M213" s="11"/>
      <c r="O213" s="8"/>
      <c r="P213" s="9"/>
      <c r="Q213" s="12"/>
      <c r="R213" s="8"/>
      <c r="S213" s="11"/>
      <c r="U213" s="8"/>
      <c r="V213" s="9"/>
      <c r="W213" s="12"/>
      <c r="X213" s="8"/>
      <c r="Y213" s="11"/>
      <c r="AA213" s="8"/>
      <c r="AB213" s="9"/>
      <c r="AC213" s="12"/>
      <c r="AD213" s="8"/>
      <c r="AE213" s="11"/>
    </row>
    <row r="214" spans="3:31">
      <c r="C214" s="13"/>
      <c r="D214" s="13"/>
      <c r="E214" s="14"/>
      <c r="F214" s="13"/>
      <c r="G214" s="13"/>
      <c r="H214" s="14"/>
      <c r="I214" s="13"/>
      <c r="J214" s="13"/>
      <c r="K214" s="14"/>
      <c r="L214" s="13"/>
      <c r="M214" s="13"/>
      <c r="N214" s="14"/>
      <c r="O214" s="13"/>
      <c r="P214" s="13"/>
      <c r="Q214" s="15"/>
      <c r="R214" s="13"/>
      <c r="S214" s="13"/>
      <c r="T214" s="14"/>
      <c r="U214" s="13"/>
      <c r="V214" s="13"/>
      <c r="W214" s="15"/>
      <c r="X214" s="13"/>
      <c r="Y214" s="13"/>
      <c r="Z214" s="14"/>
      <c r="AA214" s="13"/>
      <c r="AB214" s="13"/>
      <c r="AC214" s="15"/>
      <c r="AD214" s="13"/>
      <c r="AE214" s="13"/>
    </row>
    <row r="215" spans="3:31">
      <c r="C215" s="8"/>
      <c r="D215" s="9"/>
      <c r="F215" s="8"/>
      <c r="G215" s="11"/>
      <c r="I215" s="8"/>
      <c r="J215" s="9"/>
      <c r="L215" s="8"/>
      <c r="M215" s="11"/>
      <c r="O215" s="8"/>
      <c r="P215" s="9"/>
      <c r="Q215" s="12"/>
      <c r="R215" s="8"/>
      <c r="S215" s="11"/>
      <c r="U215" s="8"/>
      <c r="V215" s="9"/>
      <c r="W215" s="12"/>
      <c r="X215" s="8"/>
      <c r="Y215" s="11"/>
      <c r="AA215" s="8"/>
      <c r="AB215" s="9"/>
      <c r="AC215" s="12"/>
      <c r="AD215" s="8"/>
      <c r="AE215" s="11"/>
    </row>
    <row r="216" spans="3:31">
      <c r="C216" s="13"/>
      <c r="D216" s="13"/>
      <c r="E216" s="14"/>
      <c r="F216" s="13"/>
      <c r="G216" s="13"/>
      <c r="H216" s="14"/>
      <c r="I216" s="13"/>
      <c r="J216" s="13"/>
      <c r="K216" s="14"/>
      <c r="L216" s="13"/>
      <c r="M216" s="13"/>
      <c r="N216" s="14"/>
      <c r="O216" s="13"/>
      <c r="P216" s="13"/>
      <c r="Q216" s="15"/>
      <c r="R216" s="13"/>
      <c r="S216" s="13"/>
      <c r="T216" s="14"/>
      <c r="U216" s="13"/>
      <c r="V216" s="13"/>
      <c r="W216" s="15"/>
      <c r="X216" s="13"/>
      <c r="Y216" s="13"/>
      <c r="Z216" s="14"/>
      <c r="AA216" s="13"/>
      <c r="AB216" s="13"/>
      <c r="AC216" s="15"/>
      <c r="AD216" s="13"/>
      <c r="AE216" s="13"/>
    </row>
    <row r="217" spans="3:31">
      <c r="C217" s="8"/>
      <c r="D217" s="9"/>
      <c r="F217" s="8"/>
      <c r="G217" s="11"/>
      <c r="I217" s="8"/>
      <c r="J217" s="9"/>
      <c r="L217" s="8"/>
      <c r="M217" s="11"/>
      <c r="O217" s="8"/>
      <c r="P217" s="9"/>
      <c r="Q217" s="12"/>
      <c r="R217" s="8"/>
      <c r="S217" s="11"/>
      <c r="U217" s="8"/>
      <c r="V217" s="9"/>
      <c r="W217" s="12"/>
      <c r="X217" s="8"/>
      <c r="Y217" s="11"/>
      <c r="AA217" s="8"/>
      <c r="AB217" s="9"/>
      <c r="AC217" s="12"/>
      <c r="AD217" s="8"/>
      <c r="AE217" s="11"/>
    </row>
    <row r="218" spans="3:31">
      <c r="C218" s="13"/>
      <c r="D218" s="13"/>
      <c r="E218" s="14"/>
      <c r="F218" s="13"/>
      <c r="G218" s="13"/>
      <c r="H218" s="14"/>
      <c r="I218" s="13"/>
      <c r="J218" s="13"/>
      <c r="K218" s="14"/>
      <c r="L218" s="13"/>
      <c r="M218" s="13"/>
      <c r="N218" s="14"/>
      <c r="O218" s="13"/>
      <c r="P218" s="13"/>
      <c r="Q218" s="15"/>
      <c r="R218" s="13"/>
      <c r="S218" s="13"/>
      <c r="T218" s="14"/>
      <c r="U218" s="13"/>
      <c r="V218" s="13"/>
      <c r="W218" s="15"/>
      <c r="X218" s="13"/>
      <c r="Y218" s="13"/>
      <c r="Z218" s="14"/>
      <c r="AA218" s="13"/>
      <c r="AB218" s="13"/>
      <c r="AC218" s="15"/>
      <c r="AD218" s="13"/>
      <c r="AE218" s="13"/>
    </row>
    <row r="219" spans="3:31">
      <c r="C219" s="8"/>
      <c r="D219" s="9"/>
      <c r="F219" s="8"/>
      <c r="G219" s="11"/>
      <c r="I219" s="8"/>
      <c r="J219" s="9"/>
      <c r="L219" s="8"/>
      <c r="M219" s="11"/>
      <c r="O219" s="8"/>
      <c r="P219" s="9"/>
      <c r="Q219" s="12"/>
      <c r="R219" s="8"/>
      <c r="S219" s="11"/>
      <c r="U219" s="8"/>
      <c r="V219" s="9"/>
      <c r="W219" s="12"/>
      <c r="X219" s="8"/>
      <c r="Y219" s="11"/>
      <c r="AA219" s="8"/>
      <c r="AB219" s="9"/>
      <c r="AC219" s="12"/>
      <c r="AD219" s="8"/>
      <c r="AE219" s="11"/>
    </row>
    <row r="220" spans="3:31">
      <c r="C220" s="13"/>
      <c r="D220" s="13"/>
      <c r="E220" s="14"/>
      <c r="F220" s="13"/>
      <c r="G220" s="13"/>
      <c r="H220" s="14"/>
      <c r="I220" s="13"/>
      <c r="J220" s="13"/>
      <c r="K220" s="14"/>
      <c r="L220" s="13"/>
      <c r="M220" s="13"/>
      <c r="N220" s="14"/>
      <c r="O220" s="13"/>
      <c r="P220" s="13"/>
      <c r="Q220" s="15"/>
      <c r="R220" s="13"/>
      <c r="S220" s="13"/>
      <c r="T220" s="14"/>
      <c r="U220" s="13"/>
      <c r="V220" s="13"/>
      <c r="W220" s="15"/>
      <c r="X220" s="13"/>
      <c r="Y220" s="13"/>
      <c r="Z220" s="14"/>
      <c r="AA220" s="13"/>
      <c r="AB220" s="13"/>
      <c r="AC220" s="15"/>
      <c r="AD220" s="13"/>
      <c r="AE220" s="13"/>
    </row>
    <row r="221" spans="3:31">
      <c r="C221" s="8"/>
      <c r="D221" s="9"/>
      <c r="F221" s="8"/>
      <c r="G221" s="11"/>
      <c r="I221" s="8"/>
      <c r="J221" s="9"/>
      <c r="L221" s="8"/>
      <c r="M221" s="11"/>
      <c r="O221" s="8"/>
      <c r="P221" s="9"/>
      <c r="Q221" s="12"/>
      <c r="R221" s="8"/>
      <c r="S221" s="11"/>
      <c r="U221" s="8"/>
      <c r="V221" s="9"/>
      <c r="W221" s="12"/>
      <c r="X221" s="8"/>
      <c r="Y221" s="11"/>
      <c r="AA221" s="8"/>
      <c r="AB221" s="9"/>
      <c r="AC221" s="12"/>
      <c r="AD221" s="8"/>
      <c r="AE221" s="11"/>
    </row>
    <row r="222" spans="3:31">
      <c r="C222" s="13"/>
      <c r="D222" s="13"/>
      <c r="E222" s="14"/>
      <c r="F222" s="13"/>
      <c r="G222" s="13"/>
      <c r="H222" s="14"/>
      <c r="I222" s="13"/>
      <c r="J222" s="13"/>
      <c r="K222" s="14"/>
      <c r="L222" s="13"/>
      <c r="M222" s="13"/>
      <c r="N222" s="14"/>
      <c r="O222" s="13"/>
      <c r="P222" s="13"/>
      <c r="Q222" s="15"/>
      <c r="R222" s="13"/>
      <c r="S222" s="13"/>
      <c r="T222" s="14"/>
      <c r="U222" s="13"/>
      <c r="V222" s="13"/>
      <c r="W222" s="15"/>
      <c r="X222" s="13"/>
      <c r="Y222" s="13"/>
      <c r="Z222" s="14"/>
      <c r="AA222" s="13"/>
      <c r="AB222" s="13"/>
      <c r="AC222" s="15"/>
      <c r="AD222" s="13"/>
      <c r="AE222" s="13"/>
    </row>
    <row r="223" spans="3:31">
      <c r="C223" s="8"/>
      <c r="D223" s="9"/>
      <c r="F223" s="8"/>
      <c r="G223" s="11"/>
      <c r="I223" s="8"/>
      <c r="J223" s="9"/>
      <c r="L223" s="8"/>
      <c r="M223" s="11"/>
      <c r="O223" s="8"/>
      <c r="P223" s="9"/>
      <c r="Q223" s="12"/>
      <c r="R223" s="8"/>
      <c r="S223" s="11"/>
      <c r="U223" s="8"/>
      <c r="V223" s="9"/>
      <c r="W223" s="12"/>
      <c r="X223" s="8"/>
      <c r="Y223" s="11"/>
      <c r="AA223" s="8"/>
      <c r="AB223" s="9"/>
      <c r="AC223" s="12"/>
      <c r="AD223" s="8"/>
      <c r="AE223" s="11"/>
    </row>
    <row r="224" spans="3:31">
      <c r="C224" s="13"/>
      <c r="D224" s="13"/>
      <c r="E224" s="14"/>
      <c r="F224" s="13"/>
      <c r="G224" s="13"/>
      <c r="H224" s="14"/>
      <c r="I224" s="13"/>
      <c r="J224" s="13"/>
      <c r="K224" s="14"/>
      <c r="L224" s="13"/>
      <c r="M224" s="13"/>
      <c r="N224" s="14"/>
      <c r="O224" s="13"/>
      <c r="P224" s="13"/>
      <c r="Q224" s="15"/>
      <c r="R224" s="13"/>
      <c r="S224" s="13"/>
      <c r="T224" s="14"/>
      <c r="U224" s="13"/>
      <c r="V224" s="13"/>
      <c r="W224" s="15"/>
      <c r="X224" s="13"/>
      <c r="Y224" s="13"/>
      <c r="Z224" s="14"/>
      <c r="AA224" s="13"/>
      <c r="AB224" s="13"/>
      <c r="AC224" s="15"/>
      <c r="AD224" s="13"/>
      <c r="AE224" s="13"/>
    </row>
  </sheetData>
  <mergeCells count="10">
    <mergeCell ref="AA3:AB4"/>
    <mergeCell ref="AD3:AE4"/>
    <mergeCell ref="F3:G4"/>
    <mergeCell ref="C3:D4"/>
    <mergeCell ref="R3:S4"/>
    <mergeCell ref="U3:V4"/>
    <mergeCell ref="X3:Y4"/>
    <mergeCell ref="O3:P4"/>
    <mergeCell ref="L3:M4"/>
    <mergeCell ref="I3:J4"/>
  </mergeCells>
  <conditionalFormatting sqref="B2">
    <cfRule type="cellIs" dxfId="13" priority="2" stopIfTrue="1" operator="equal">
      <formula>$B$2</formula>
    </cfRule>
  </conditionalFormatting>
  <conditionalFormatting sqref="A1:XFD1048576">
    <cfRule type="cellIs" dxfId="7" priority="1" stopIfTrue="1" operator="equal">
      <formula>$B$3</formula>
    </cfRule>
  </conditionalFormatting>
  <pageMargins left="0.7" right="0.7" top="0.75" bottom="0.75" header="0.3" footer="0.3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B1:F189"/>
  <sheetViews>
    <sheetView workbookViewId="0">
      <selection activeCell="E75" sqref="E75"/>
    </sheetView>
  </sheetViews>
  <sheetFormatPr baseColWidth="10" defaultRowHeight="15"/>
  <cols>
    <col min="2" max="2" width="18.85546875" customWidth="1"/>
  </cols>
  <sheetData>
    <row r="1" spans="2:6" ht="21">
      <c r="B1" s="25" t="s">
        <v>10</v>
      </c>
      <c r="C1" s="25" t="s">
        <v>11</v>
      </c>
      <c r="D1" s="25" t="s">
        <v>12</v>
      </c>
      <c r="E1" s="25" t="s">
        <v>13</v>
      </c>
      <c r="F1" s="25" t="s">
        <v>14</v>
      </c>
    </row>
    <row r="3" spans="2:6">
      <c r="B3" s="24">
        <v>44534.336927222219</v>
      </c>
      <c r="C3" t="s">
        <v>18</v>
      </c>
      <c r="D3" t="s">
        <v>16</v>
      </c>
      <c r="E3">
        <v>3884.01</v>
      </c>
      <c r="F3">
        <v>5.1000000000000004E-3</v>
      </c>
    </row>
    <row r="4" spans="2:6">
      <c r="B4" s="24">
        <v>44541.33220099537</v>
      </c>
      <c r="C4" t="s">
        <v>18</v>
      </c>
      <c r="D4" t="s">
        <v>17</v>
      </c>
      <c r="E4">
        <v>3966.08</v>
      </c>
      <c r="F4">
        <v>3.4099999999999998E-2</v>
      </c>
    </row>
    <row r="5" spans="2:6">
      <c r="B5" s="24">
        <v>44560.168160208334</v>
      </c>
      <c r="C5" t="s">
        <v>18</v>
      </c>
      <c r="D5" t="s">
        <v>16</v>
      </c>
      <c r="E5">
        <v>3648.39</v>
      </c>
      <c r="F5">
        <v>6.4999999999999997E-3</v>
      </c>
    </row>
    <row r="6" spans="2:6">
      <c r="B6" s="24">
        <v>44568.274012754628</v>
      </c>
      <c r="C6" t="s">
        <v>18</v>
      </c>
      <c r="D6" t="s">
        <v>16</v>
      </c>
      <c r="E6">
        <v>3245.89</v>
      </c>
      <c r="F6">
        <v>1.47E-2</v>
      </c>
    </row>
    <row r="7" spans="2:6">
      <c r="B7" s="24">
        <v>44568.635575127308</v>
      </c>
      <c r="C7" t="s">
        <v>18</v>
      </c>
      <c r="D7" t="s">
        <v>16</v>
      </c>
      <c r="E7">
        <v>3199.99</v>
      </c>
      <c r="F7">
        <v>6.6E-3</v>
      </c>
    </row>
    <row r="8" spans="2:6">
      <c r="B8" s="24">
        <v>44571.70920193287</v>
      </c>
      <c r="C8" t="s">
        <v>18</v>
      </c>
      <c r="D8" t="s">
        <v>16</v>
      </c>
      <c r="E8">
        <v>2999.68</v>
      </c>
      <c r="F8">
        <v>2.6800000000000001E-2</v>
      </c>
    </row>
    <row r="9" spans="2:6">
      <c r="B9" s="24">
        <v>44571.70920193287</v>
      </c>
      <c r="C9" t="s">
        <v>18</v>
      </c>
      <c r="D9" t="s">
        <v>16</v>
      </c>
      <c r="E9">
        <v>2999.72</v>
      </c>
      <c r="F9">
        <v>5.8099999999999999E-2</v>
      </c>
    </row>
    <row r="10" spans="2:6">
      <c r="B10" s="24">
        <v>44571.711070891201</v>
      </c>
      <c r="C10" t="s">
        <v>18</v>
      </c>
      <c r="D10" t="s">
        <v>16</v>
      </c>
      <c r="E10">
        <v>3003.24</v>
      </c>
      <c r="F10">
        <v>1.06E-2</v>
      </c>
    </row>
    <row r="11" spans="2:6">
      <c r="B11" s="24">
        <v>44571.863689212973</v>
      </c>
      <c r="C11" t="s">
        <v>18</v>
      </c>
      <c r="D11" t="s">
        <v>17</v>
      </c>
      <c r="E11">
        <v>3047.35</v>
      </c>
      <c r="F11">
        <v>4.2200000000000001E-2</v>
      </c>
    </row>
    <row r="12" spans="2:6">
      <c r="B12" s="24">
        <v>44571.863689212973</v>
      </c>
      <c r="C12" t="s">
        <v>18</v>
      </c>
      <c r="D12" t="s">
        <v>17</v>
      </c>
      <c r="E12">
        <v>3047.16</v>
      </c>
      <c r="F12">
        <v>1.9300000000000001E-2</v>
      </c>
    </row>
    <row r="13" spans="2:6">
      <c r="B13" s="24">
        <v>44571.864071956021</v>
      </c>
      <c r="C13" t="s">
        <v>18</v>
      </c>
      <c r="D13" t="s">
        <v>17</v>
      </c>
      <c r="E13">
        <v>3045.87</v>
      </c>
      <c r="F13">
        <v>4.6199999999999998E-2</v>
      </c>
    </row>
    <row r="14" spans="2:6">
      <c r="B14" s="24">
        <v>44573.685373946762</v>
      </c>
      <c r="C14" t="s">
        <v>18</v>
      </c>
      <c r="D14" t="s">
        <v>17</v>
      </c>
      <c r="E14">
        <v>3376.55</v>
      </c>
      <c r="F14">
        <v>1.54E-2</v>
      </c>
    </row>
    <row r="15" spans="2:6">
      <c r="B15" s="24">
        <v>44611.78598439815</v>
      </c>
      <c r="C15" t="s">
        <v>18</v>
      </c>
      <c r="D15" t="s">
        <v>16</v>
      </c>
      <c r="E15">
        <v>2764.11</v>
      </c>
      <c r="F15">
        <v>7.3000000000000001E-3</v>
      </c>
    </row>
    <row r="16" spans="2:6">
      <c r="B16" s="24">
        <v>44611.809569652767</v>
      </c>
      <c r="C16" t="s">
        <v>18</v>
      </c>
      <c r="D16" t="s">
        <v>17</v>
      </c>
      <c r="E16">
        <v>2752.69</v>
      </c>
      <c r="F16">
        <v>7.3000000000000001E-3</v>
      </c>
    </row>
    <row r="17" spans="2:6">
      <c r="B17" s="24">
        <v>44611.885447743058</v>
      </c>
      <c r="C17" t="s">
        <v>18</v>
      </c>
      <c r="D17" t="s">
        <v>16</v>
      </c>
      <c r="E17">
        <v>2754.7</v>
      </c>
      <c r="F17">
        <v>7.3000000000000001E-3</v>
      </c>
    </row>
    <row r="18" spans="2:6">
      <c r="B18" s="24">
        <v>44611.927112546298</v>
      </c>
      <c r="C18" t="s">
        <v>18</v>
      </c>
      <c r="D18" t="s">
        <v>17</v>
      </c>
      <c r="E18">
        <v>2749.74</v>
      </c>
      <c r="F18">
        <v>7.3000000000000001E-3</v>
      </c>
    </row>
    <row r="19" spans="2:6">
      <c r="B19" s="24">
        <v>44611.991706030087</v>
      </c>
      <c r="C19" t="s">
        <v>18</v>
      </c>
      <c r="D19" t="s">
        <v>16</v>
      </c>
      <c r="E19">
        <v>2745.41</v>
      </c>
      <c r="F19">
        <v>7.3000000000000001E-3</v>
      </c>
    </row>
    <row r="20" spans="2:6">
      <c r="B20" s="24">
        <v>44612.060459444438</v>
      </c>
      <c r="C20" t="s">
        <v>18</v>
      </c>
      <c r="D20" t="s">
        <v>17</v>
      </c>
      <c r="E20">
        <v>2744.54</v>
      </c>
      <c r="F20">
        <v>7.3000000000000001E-3</v>
      </c>
    </row>
    <row r="21" spans="2:6">
      <c r="B21" s="24">
        <v>44612.11669101852</v>
      </c>
      <c r="C21" t="s">
        <v>18</v>
      </c>
      <c r="D21" t="s">
        <v>16</v>
      </c>
      <c r="E21">
        <v>2739.11</v>
      </c>
      <c r="F21">
        <v>7.4000000000000003E-3</v>
      </c>
    </row>
    <row r="22" spans="2:6">
      <c r="B22" s="24">
        <v>44612.152115659723</v>
      </c>
      <c r="C22" t="s">
        <v>18</v>
      </c>
      <c r="D22" t="s">
        <v>17</v>
      </c>
      <c r="E22">
        <v>2725.3</v>
      </c>
      <c r="F22">
        <v>7.4000000000000003E-3</v>
      </c>
    </row>
    <row r="23" spans="2:6">
      <c r="B23" s="24">
        <v>44612.356274097219</v>
      </c>
      <c r="C23" t="s">
        <v>18</v>
      </c>
      <c r="D23" t="s">
        <v>16</v>
      </c>
      <c r="E23">
        <v>2653.13</v>
      </c>
      <c r="F23">
        <v>7.6E-3</v>
      </c>
    </row>
    <row r="24" spans="2:6">
      <c r="B24" s="24">
        <v>44612.389615763888</v>
      </c>
      <c r="C24" t="s">
        <v>18</v>
      </c>
      <c r="D24" t="s">
        <v>17</v>
      </c>
      <c r="E24">
        <v>2639.87</v>
      </c>
      <c r="F24">
        <v>7.6E-3</v>
      </c>
    </row>
    <row r="25" spans="2:6">
      <c r="B25" s="24">
        <v>44612.450030451393</v>
      </c>
      <c r="C25" t="s">
        <v>18</v>
      </c>
      <c r="D25" t="s">
        <v>16</v>
      </c>
      <c r="E25">
        <v>2626.76</v>
      </c>
      <c r="F25">
        <v>7.7000000000000002E-3</v>
      </c>
    </row>
    <row r="26" spans="2:6">
      <c r="B26" s="24">
        <v>44612.493776122683</v>
      </c>
      <c r="C26" t="s">
        <v>18</v>
      </c>
      <c r="D26" t="s">
        <v>17</v>
      </c>
      <c r="E26">
        <v>2618.12</v>
      </c>
      <c r="F26">
        <v>7.7000000000000002E-3</v>
      </c>
    </row>
    <row r="27" spans="2:6">
      <c r="B27" s="24">
        <v>44612.53127349537</v>
      </c>
      <c r="C27" t="s">
        <v>18</v>
      </c>
      <c r="D27" t="s">
        <v>16</v>
      </c>
      <c r="E27">
        <v>2626.32</v>
      </c>
      <c r="F27">
        <v>7.7000000000000002E-3</v>
      </c>
    </row>
    <row r="28" spans="2:6">
      <c r="B28" s="24">
        <v>44612.577104166667</v>
      </c>
      <c r="C28" t="s">
        <v>18</v>
      </c>
      <c r="D28" t="s">
        <v>17</v>
      </c>
      <c r="E28">
        <v>2627.92</v>
      </c>
      <c r="F28">
        <v>7.7000000000000002E-3</v>
      </c>
    </row>
    <row r="29" spans="2:6">
      <c r="B29" s="24">
        <v>44612.612541712973</v>
      </c>
      <c r="C29" t="s">
        <v>18</v>
      </c>
      <c r="D29" t="s">
        <v>16</v>
      </c>
      <c r="E29">
        <v>2638.13</v>
      </c>
      <c r="F29">
        <v>7.6E-3</v>
      </c>
    </row>
    <row r="30" spans="2:6">
      <c r="B30" s="24">
        <v>44612.633355995371</v>
      </c>
      <c r="C30" t="s">
        <v>18</v>
      </c>
      <c r="D30" t="s">
        <v>17</v>
      </c>
      <c r="E30">
        <v>2625.52</v>
      </c>
      <c r="F30">
        <v>7.6E-3</v>
      </c>
    </row>
    <row r="31" spans="2:6">
      <c r="B31" s="24">
        <v>44612.659901157407</v>
      </c>
      <c r="C31" t="s">
        <v>18</v>
      </c>
      <c r="D31" t="s">
        <v>16</v>
      </c>
      <c r="E31">
        <v>2616.25</v>
      </c>
      <c r="F31">
        <v>7.7000000000000002E-3</v>
      </c>
    </row>
    <row r="32" spans="2:6">
      <c r="B32" s="24">
        <v>44612.737522268522</v>
      </c>
      <c r="C32" t="s">
        <v>18</v>
      </c>
      <c r="D32" t="s">
        <v>17</v>
      </c>
      <c r="E32">
        <v>2633.38</v>
      </c>
      <c r="F32">
        <v>7.7000000000000002E-3</v>
      </c>
    </row>
    <row r="33" spans="2:6">
      <c r="B33" s="24">
        <v>44612.758388055547</v>
      </c>
      <c r="C33" t="s">
        <v>18</v>
      </c>
      <c r="D33" t="s">
        <v>16</v>
      </c>
      <c r="E33">
        <v>2654.56</v>
      </c>
      <c r="F33">
        <v>7.6E-3</v>
      </c>
    </row>
    <row r="34" spans="2:6">
      <c r="B34" s="24">
        <v>44612.77294865741</v>
      </c>
      <c r="C34" t="s">
        <v>18</v>
      </c>
      <c r="D34" t="s">
        <v>17</v>
      </c>
      <c r="E34">
        <v>2644.99</v>
      </c>
      <c r="F34">
        <v>7.6E-3</v>
      </c>
    </row>
    <row r="35" spans="2:6">
      <c r="B35" s="24">
        <v>44612.787530358793</v>
      </c>
      <c r="C35" t="s">
        <v>18</v>
      </c>
      <c r="D35" t="s">
        <v>16</v>
      </c>
      <c r="E35">
        <v>2649.58</v>
      </c>
      <c r="F35">
        <v>7.6E-3</v>
      </c>
    </row>
    <row r="36" spans="2:6">
      <c r="B36" s="24">
        <v>44612.791756863429</v>
      </c>
      <c r="C36" t="s">
        <v>18</v>
      </c>
      <c r="D36" t="s">
        <v>17</v>
      </c>
      <c r="E36">
        <v>2645.39</v>
      </c>
      <c r="F36">
        <v>1E-4</v>
      </c>
    </row>
    <row r="37" spans="2:6">
      <c r="B37" s="24">
        <v>44612.791756863429</v>
      </c>
      <c r="C37" t="s">
        <v>18</v>
      </c>
      <c r="D37" t="s">
        <v>17</v>
      </c>
      <c r="E37">
        <v>2645.39</v>
      </c>
      <c r="F37">
        <v>7.4999999999999997E-3</v>
      </c>
    </row>
    <row r="38" spans="2:6">
      <c r="B38" s="24">
        <v>44612.802103877308</v>
      </c>
      <c r="C38" t="s">
        <v>18</v>
      </c>
      <c r="D38" t="s">
        <v>16</v>
      </c>
      <c r="E38">
        <v>2658.6</v>
      </c>
      <c r="F38">
        <v>7.6E-3</v>
      </c>
    </row>
    <row r="39" spans="2:6">
      <c r="B39" s="24">
        <v>44612.841688796303</v>
      </c>
      <c r="C39" t="s">
        <v>18</v>
      </c>
      <c r="D39" t="s">
        <v>17</v>
      </c>
      <c r="E39">
        <v>2656.51</v>
      </c>
      <c r="F39">
        <v>7.6E-3</v>
      </c>
    </row>
    <row r="40" spans="2:6">
      <c r="B40" s="24">
        <v>44612.962551770826</v>
      </c>
      <c r="C40" t="s">
        <v>18</v>
      </c>
      <c r="D40" t="s">
        <v>16</v>
      </c>
      <c r="E40">
        <v>2609</v>
      </c>
      <c r="F40">
        <v>7.7000000000000002E-3</v>
      </c>
    </row>
    <row r="41" spans="2:6">
      <c r="B41" s="24">
        <v>44613.035449641196</v>
      </c>
      <c r="C41" t="s">
        <v>18</v>
      </c>
      <c r="D41" t="s">
        <v>17</v>
      </c>
      <c r="E41">
        <v>2629.58</v>
      </c>
      <c r="F41">
        <v>7.7000000000000002E-3</v>
      </c>
    </row>
    <row r="42" spans="2:6">
      <c r="B42" s="24">
        <v>44613.070893703712</v>
      </c>
      <c r="C42" t="s">
        <v>18</v>
      </c>
      <c r="D42" t="s">
        <v>16</v>
      </c>
      <c r="E42">
        <v>2632.41</v>
      </c>
      <c r="F42">
        <v>7.6E-3</v>
      </c>
    </row>
    <row r="43" spans="2:6">
      <c r="B43" s="24">
        <v>44613.191731087973</v>
      </c>
      <c r="C43" t="s">
        <v>18</v>
      </c>
      <c r="D43" t="s">
        <v>17</v>
      </c>
      <c r="E43">
        <v>2716.39</v>
      </c>
      <c r="F43">
        <v>7.4999999999999997E-3</v>
      </c>
    </row>
    <row r="44" spans="2:6">
      <c r="B44" s="24">
        <v>44613.214633796299</v>
      </c>
      <c r="C44" t="s">
        <v>18</v>
      </c>
      <c r="D44" t="s">
        <v>16</v>
      </c>
      <c r="E44">
        <v>2724.29</v>
      </c>
      <c r="F44">
        <v>7.4000000000000003E-3</v>
      </c>
    </row>
    <row r="45" spans="2:6">
      <c r="B45" s="24">
        <v>44613.285472870368</v>
      </c>
      <c r="C45" t="s">
        <v>18</v>
      </c>
      <c r="D45" t="s">
        <v>17</v>
      </c>
      <c r="E45">
        <v>2736.27</v>
      </c>
      <c r="F45">
        <v>7.3000000000000001E-3</v>
      </c>
    </row>
    <row r="46" spans="2:6">
      <c r="B46" s="24">
        <v>44613.31253541667</v>
      </c>
      <c r="C46" t="s">
        <v>18</v>
      </c>
      <c r="D46" t="s">
        <v>16</v>
      </c>
      <c r="E46">
        <v>2741.68</v>
      </c>
      <c r="F46">
        <v>7.3000000000000001E-3</v>
      </c>
    </row>
    <row r="47" spans="2:6">
      <c r="B47" s="24">
        <v>44613.323003796293</v>
      </c>
      <c r="C47" t="s">
        <v>18</v>
      </c>
      <c r="D47" t="s">
        <v>17</v>
      </c>
      <c r="E47">
        <v>2738.11</v>
      </c>
      <c r="F47">
        <v>7.1999999999999998E-3</v>
      </c>
    </row>
    <row r="48" spans="2:6">
      <c r="B48" s="24">
        <v>44613.325021932869</v>
      </c>
      <c r="C48" t="s">
        <v>18</v>
      </c>
      <c r="D48" t="s">
        <v>16</v>
      </c>
      <c r="E48">
        <v>2742.73</v>
      </c>
      <c r="F48">
        <v>7.3000000000000001E-3</v>
      </c>
    </row>
    <row r="49" spans="2:6">
      <c r="B49" s="24">
        <v>44613.339633900461</v>
      </c>
      <c r="C49" t="s">
        <v>18</v>
      </c>
      <c r="D49" t="s">
        <v>17</v>
      </c>
      <c r="E49">
        <v>2734.92</v>
      </c>
      <c r="F49">
        <v>7.1999999999999998E-3</v>
      </c>
    </row>
    <row r="50" spans="2:6">
      <c r="B50" s="24">
        <v>44613.347939953703</v>
      </c>
      <c r="C50" t="s">
        <v>18</v>
      </c>
      <c r="D50" t="s">
        <v>16</v>
      </c>
      <c r="E50">
        <v>2745.74</v>
      </c>
      <c r="F50">
        <v>7.3000000000000001E-3</v>
      </c>
    </row>
    <row r="51" spans="2:6">
      <c r="B51" s="24">
        <v>44613.391736122678</v>
      </c>
      <c r="C51" t="s">
        <v>18</v>
      </c>
      <c r="D51" t="s">
        <v>17</v>
      </c>
      <c r="E51">
        <v>2737.5</v>
      </c>
      <c r="F51">
        <v>7.1999999999999998E-3</v>
      </c>
    </row>
    <row r="52" spans="2:6">
      <c r="B52" s="24">
        <v>44613.448216064811</v>
      </c>
      <c r="C52" t="s">
        <v>18</v>
      </c>
      <c r="D52" t="s">
        <v>16</v>
      </c>
      <c r="E52">
        <v>2726.51</v>
      </c>
      <c r="F52">
        <v>7.4000000000000003E-3</v>
      </c>
    </row>
    <row r="53" spans="2:6">
      <c r="B53" s="24">
        <v>44613.521600347223</v>
      </c>
      <c r="C53" t="s">
        <v>18</v>
      </c>
      <c r="D53" t="s">
        <v>17</v>
      </c>
      <c r="E53">
        <v>2675.29</v>
      </c>
      <c r="F53">
        <v>7.9000000000000008E-3</v>
      </c>
    </row>
    <row r="54" spans="2:6">
      <c r="B54" s="24">
        <v>44613.576365694447</v>
      </c>
      <c r="C54" t="s">
        <v>18</v>
      </c>
      <c r="D54" t="s">
        <v>16</v>
      </c>
      <c r="E54">
        <v>2601.73</v>
      </c>
      <c r="F54">
        <v>7.7000000000000002E-3</v>
      </c>
    </row>
    <row r="55" spans="2:6">
      <c r="B55" s="24">
        <v>44613.581795150472</v>
      </c>
      <c r="C55" t="s">
        <v>18</v>
      </c>
      <c r="D55" t="s">
        <v>17</v>
      </c>
      <c r="E55">
        <v>2604.27</v>
      </c>
      <c r="F55">
        <v>7.7000000000000002E-3</v>
      </c>
    </row>
    <row r="56" spans="2:6">
      <c r="B56" s="24">
        <v>44613.584699247687</v>
      </c>
      <c r="C56" t="s">
        <v>18</v>
      </c>
      <c r="D56" t="s">
        <v>16</v>
      </c>
      <c r="E56">
        <v>2604.7399999999998</v>
      </c>
      <c r="F56">
        <v>7.7999999999999996E-3</v>
      </c>
    </row>
    <row r="57" spans="2:6">
      <c r="B57" s="24">
        <v>44613.592201203697</v>
      </c>
      <c r="C57" t="s">
        <v>18</v>
      </c>
      <c r="D57" t="s">
        <v>17</v>
      </c>
      <c r="E57">
        <v>2596.66</v>
      </c>
      <c r="F57">
        <v>7.7999999999999996E-3</v>
      </c>
    </row>
    <row r="58" spans="2:6">
      <c r="B58" s="24">
        <v>44613.596131018523</v>
      </c>
      <c r="C58" t="s">
        <v>18</v>
      </c>
      <c r="D58" t="s">
        <v>16</v>
      </c>
      <c r="E58">
        <v>2601.44</v>
      </c>
      <c r="F58">
        <v>7.7000000000000002E-3</v>
      </c>
    </row>
    <row r="59" spans="2:6">
      <c r="B59" s="24">
        <v>44613.598227499999</v>
      </c>
      <c r="C59" t="s">
        <v>18</v>
      </c>
      <c r="D59" t="s">
        <v>17</v>
      </c>
      <c r="E59">
        <v>2601.7399999999998</v>
      </c>
      <c r="F59">
        <v>7.7000000000000002E-3</v>
      </c>
    </row>
    <row r="60" spans="2:6">
      <c r="B60" s="24">
        <v>44613.60001199074</v>
      </c>
      <c r="C60" t="s">
        <v>18</v>
      </c>
      <c r="D60" t="s">
        <v>16</v>
      </c>
      <c r="E60">
        <v>2601.73</v>
      </c>
      <c r="F60">
        <v>7.7000000000000002E-3</v>
      </c>
    </row>
    <row r="61" spans="2:6">
      <c r="B61" s="24">
        <v>44613.602525856477</v>
      </c>
      <c r="C61" t="s">
        <v>18</v>
      </c>
      <c r="D61" t="s">
        <v>17</v>
      </c>
      <c r="E61">
        <v>2599.46</v>
      </c>
      <c r="F61">
        <v>7.7000000000000002E-3</v>
      </c>
    </row>
    <row r="62" spans="2:6">
      <c r="B62" s="24">
        <v>44613.606346064807</v>
      </c>
      <c r="C62" t="s">
        <v>18</v>
      </c>
      <c r="D62" t="s">
        <v>16</v>
      </c>
      <c r="E62">
        <v>2598.83</v>
      </c>
      <c r="F62">
        <v>7.7000000000000002E-3</v>
      </c>
    </row>
    <row r="63" spans="2:6">
      <c r="B63" s="24">
        <v>44613.614839861111</v>
      </c>
      <c r="C63" t="s">
        <v>18</v>
      </c>
      <c r="D63" t="s">
        <v>17</v>
      </c>
      <c r="E63">
        <v>2602.15</v>
      </c>
      <c r="F63">
        <v>7.7000000000000002E-3</v>
      </c>
    </row>
    <row r="64" spans="2:6">
      <c r="B64" s="24">
        <v>44613.616798344898</v>
      </c>
      <c r="C64" t="s">
        <v>18</v>
      </c>
      <c r="D64" t="s">
        <v>16</v>
      </c>
      <c r="E64">
        <v>2601.62</v>
      </c>
      <c r="F64">
        <v>7.7000000000000002E-3</v>
      </c>
    </row>
    <row r="65" spans="2:6">
      <c r="B65" s="24">
        <v>44613.622156331017</v>
      </c>
      <c r="C65" t="s">
        <v>18</v>
      </c>
      <c r="D65" t="s">
        <v>17</v>
      </c>
      <c r="E65">
        <v>2602.66</v>
      </c>
      <c r="F65">
        <v>7.7000000000000002E-3</v>
      </c>
    </row>
    <row r="66" spans="2:6">
      <c r="B66" s="24">
        <v>44613.627099664351</v>
      </c>
      <c r="C66" t="s">
        <v>18</v>
      </c>
      <c r="D66" t="s">
        <v>16</v>
      </c>
      <c r="E66">
        <v>2599.52</v>
      </c>
      <c r="F66">
        <v>7.7000000000000002E-3</v>
      </c>
    </row>
    <row r="67" spans="2:6">
      <c r="B67" s="24">
        <v>44613.629177812501</v>
      </c>
      <c r="C67" t="s">
        <v>18</v>
      </c>
      <c r="D67" t="s">
        <v>17</v>
      </c>
      <c r="E67">
        <v>2619.7199999999998</v>
      </c>
      <c r="F67">
        <v>7.7000000000000002E-3</v>
      </c>
    </row>
    <row r="68" spans="2:6">
      <c r="B68" s="24">
        <v>44613.689593946758</v>
      </c>
      <c r="C68" t="s">
        <v>18</v>
      </c>
      <c r="D68" t="s">
        <v>16</v>
      </c>
      <c r="E68">
        <v>2725.32</v>
      </c>
      <c r="F68">
        <v>7.4000000000000003E-3</v>
      </c>
    </row>
    <row r="69" spans="2:6">
      <c r="B69" s="24">
        <v>44613.708353865739</v>
      </c>
      <c r="C69" t="s">
        <v>18</v>
      </c>
      <c r="D69" t="s">
        <v>17</v>
      </c>
      <c r="E69">
        <v>2722.31</v>
      </c>
      <c r="F69">
        <v>7.4000000000000003E-3</v>
      </c>
    </row>
    <row r="70" spans="2:6">
      <c r="B70" s="24">
        <v>44613.718760358803</v>
      </c>
      <c r="C70" t="s">
        <v>18</v>
      </c>
      <c r="D70" t="s">
        <v>16</v>
      </c>
      <c r="E70">
        <v>2726.84</v>
      </c>
      <c r="F70">
        <v>7.4000000000000003E-3</v>
      </c>
    </row>
    <row r="71" spans="2:6">
      <c r="B71" s="24">
        <v>44613.720845682867</v>
      </c>
      <c r="C71" t="s">
        <v>18</v>
      </c>
      <c r="D71" t="s">
        <v>17</v>
      </c>
      <c r="E71">
        <v>2733.19</v>
      </c>
      <c r="F71">
        <v>7.4000000000000003E-3</v>
      </c>
    </row>
    <row r="72" spans="2:6">
      <c r="B72" s="24">
        <v>44613.727096180563</v>
      </c>
      <c r="C72" t="s">
        <v>18</v>
      </c>
      <c r="D72" t="s">
        <v>16</v>
      </c>
      <c r="E72">
        <v>2719.39</v>
      </c>
      <c r="F72">
        <v>7.4000000000000003E-3</v>
      </c>
    </row>
    <row r="73" spans="2:6">
      <c r="B73" s="24">
        <v>44670.644670960653</v>
      </c>
      <c r="C73" t="s">
        <v>18</v>
      </c>
      <c r="D73" t="s">
        <v>16</v>
      </c>
      <c r="E73">
        <v>3059</v>
      </c>
      <c r="F73">
        <v>1.6199999999999999E-2</v>
      </c>
    </row>
    <row r="74" spans="2:6">
      <c r="B74" s="24">
        <v>44670.666676342589</v>
      </c>
      <c r="C74" t="s">
        <v>18</v>
      </c>
      <c r="D74" t="s">
        <v>17</v>
      </c>
      <c r="E74">
        <v>3095.01</v>
      </c>
      <c r="F74">
        <v>1.6199999999999999E-2</v>
      </c>
    </row>
    <row r="75" spans="2:6">
      <c r="B75" s="24">
        <v>44670.666718738423</v>
      </c>
      <c r="C75" t="s">
        <v>18</v>
      </c>
      <c r="D75" t="s">
        <v>16</v>
      </c>
      <c r="E75">
        <v>3097.29</v>
      </c>
      <c r="F75">
        <v>1.6199999999999999E-2</v>
      </c>
    </row>
    <row r="76" spans="2:6">
      <c r="B76" s="24">
        <v>44671.529335381943</v>
      </c>
      <c r="C76" t="s">
        <v>18</v>
      </c>
      <c r="D76" t="s">
        <v>17</v>
      </c>
      <c r="E76">
        <v>3133.75</v>
      </c>
      <c r="F76">
        <v>1.6199999999999999E-2</v>
      </c>
    </row>
    <row r="77" spans="2:6">
      <c r="B77" s="24">
        <v>44671.529392789351</v>
      </c>
      <c r="C77" t="s">
        <v>18</v>
      </c>
      <c r="D77" t="s">
        <v>16</v>
      </c>
      <c r="E77">
        <v>3131.47</v>
      </c>
      <c r="F77">
        <v>1.6199999999999999E-2</v>
      </c>
    </row>
    <row r="78" spans="2:6">
      <c r="B78" s="24">
        <v>44677.341380439822</v>
      </c>
      <c r="C78" t="s">
        <v>18</v>
      </c>
      <c r="D78" t="s">
        <v>17</v>
      </c>
      <c r="E78">
        <v>3002.45</v>
      </c>
      <c r="F78">
        <v>1.6199999999999999E-2</v>
      </c>
    </row>
    <row r="79" spans="2:6">
      <c r="B79" s="24">
        <v>44818.897595995368</v>
      </c>
      <c r="C79" t="s">
        <v>18</v>
      </c>
      <c r="D79" t="s">
        <v>16</v>
      </c>
      <c r="E79">
        <v>1583.86</v>
      </c>
      <c r="F79">
        <v>9.4700000000000006E-2</v>
      </c>
    </row>
    <row r="80" spans="2:6">
      <c r="B80" s="24">
        <v>44854.262913275466</v>
      </c>
      <c r="C80" t="s">
        <v>18</v>
      </c>
      <c r="D80" t="s">
        <v>16</v>
      </c>
      <c r="E80">
        <v>1283.1400000000001</v>
      </c>
      <c r="F80">
        <v>0.1128</v>
      </c>
    </row>
    <row r="81" spans="2:6">
      <c r="B81" s="24">
        <v>44854.262913275466</v>
      </c>
      <c r="C81" t="s">
        <v>18</v>
      </c>
      <c r="D81" t="s">
        <v>16</v>
      </c>
      <c r="E81">
        <v>1283.1400000000001</v>
      </c>
      <c r="F81">
        <v>0.1045</v>
      </c>
    </row>
    <row r="82" spans="2:6">
      <c r="B82" s="24">
        <v>44854.653740254631</v>
      </c>
      <c r="C82" t="s">
        <v>18</v>
      </c>
      <c r="D82" t="s">
        <v>17</v>
      </c>
      <c r="E82">
        <v>1290.67</v>
      </c>
      <c r="F82">
        <v>4.6399999999999997E-2</v>
      </c>
    </row>
    <row r="83" spans="2:6">
      <c r="B83" s="24">
        <v>44854.653740254631</v>
      </c>
      <c r="C83" t="s">
        <v>18</v>
      </c>
      <c r="D83" t="s">
        <v>17</v>
      </c>
      <c r="E83">
        <v>1290.67</v>
      </c>
      <c r="F83">
        <v>0.1706</v>
      </c>
    </row>
    <row r="84" spans="2:6">
      <c r="B84" s="24">
        <v>44854.873615625002</v>
      </c>
      <c r="C84" t="s">
        <v>18</v>
      </c>
      <c r="D84" t="s">
        <v>16</v>
      </c>
      <c r="E84">
        <v>1290.3699999999999</v>
      </c>
      <c r="F84">
        <v>1.1900000000000001E-2</v>
      </c>
    </row>
    <row r="85" spans="2:6">
      <c r="B85" s="24">
        <v>44854.873615625002</v>
      </c>
      <c r="C85" t="s">
        <v>18</v>
      </c>
      <c r="D85" t="s">
        <v>16</v>
      </c>
      <c r="E85">
        <v>1290.4100000000001</v>
      </c>
      <c r="F85">
        <v>0.1363</v>
      </c>
    </row>
    <row r="86" spans="2:6">
      <c r="B86" s="24">
        <v>44854.873615625002</v>
      </c>
      <c r="C86" t="s">
        <v>18</v>
      </c>
      <c r="D86" t="s">
        <v>16</v>
      </c>
      <c r="E86">
        <v>1290.43</v>
      </c>
      <c r="F86">
        <v>6.9800000000000001E-2</v>
      </c>
    </row>
    <row r="87" spans="2:6">
      <c r="B87" s="24">
        <v>44856.841881863424</v>
      </c>
      <c r="C87" t="s">
        <v>18</v>
      </c>
      <c r="D87" t="s">
        <v>17</v>
      </c>
      <c r="E87">
        <v>1306.9100000000001</v>
      </c>
      <c r="F87">
        <v>0.21779999999999999</v>
      </c>
    </row>
    <row r="88" spans="2:6">
      <c r="B88" s="24">
        <v>44857.179200625003</v>
      </c>
      <c r="C88" t="s">
        <v>18</v>
      </c>
      <c r="D88" t="s">
        <v>17</v>
      </c>
      <c r="E88">
        <v>1310</v>
      </c>
      <c r="F88">
        <v>0.2293</v>
      </c>
    </row>
    <row r="89" spans="2:6">
      <c r="B89" s="24">
        <v>44857.722886770833</v>
      </c>
      <c r="C89" t="s">
        <v>18</v>
      </c>
      <c r="D89" t="s">
        <v>16</v>
      </c>
      <c r="E89">
        <v>1313</v>
      </c>
      <c r="F89">
        <v>0.23799999999999999</v>
      </c>
    </row>
    <row r="90" spans="2:6">
      <c r="B90" s="24">
        <v>44858.136339791658</v>
      </c>
      <c r="C90" t="s">
        <v>18</v>
      </c>
      <c r="D90" t="s">
        <v>17</v>
      </c>
      <c r="E90">
        <v>1357.71</v>
      </c>
      <c r="F90">
        <v>0.23780000000000001</v>
      </c>
    </row>
    <row r="91" spans="2:6">
      <c r="B91" s="24">
        <v>44858.7107359375</v>
      </c>
      <c r="C91" t="s">
        <v>18</v>
      </c>
      <c r="D91" t="s">
        <v>16</v>
      </c>
      <c r="E91">
        <v>1337.44</v>
      </c>
      <c r="F91">
        <v>0.1</v>
      </c>
    </row>
    <row r="92" spans="2:6">
      <c r="B92" s="24">
        <v>44858.7107359375</v>
      </c>
      <c r="C92" t="s">
        <v>18</v>
      </c>
      <c r="D92" t="s">
        <v>16</v>
      </c>
      <c r="E92">
        <v>1337.44</v>
      </c>
      <c r="F92">
        <v>6.5799999999999997E-2</v>
      </c>
    </row>
    <row r="93" spans="2:6">
      <c r="B93" s="24">
        <v>44858.7107359375</v>
      </c>
      <c r="C93" t="s">
        <v>18</v>
      </c>
      <c r="D93" t="s">
        <v>16</v>
      </c>
      <c r="E93">
        <v>1337.44</v>
      </c>
      <c r="F93">
        <v>5.4600000000000003E-2</v>
      </c>
    </row>
    <row r="94" spans="2:6">
      <c r="B94" s="24">
        <v>44858.962778969908</v>
      </c>
      <c r="C94" t="s">
        <v>18</v>
      </c>
      <c r="D94" t="s">
        <v>17</v>
      </c>
      <c r="E94">
        <v>1355</v>
      </c>
      <c r="F94">
        <v>0.22020000000000001</v>
      </c>
    </row>
    <row r="95" spans="2:6">
      <c r="B95" s="24">
        <v>44860.026416944442</v>
      </c>
      <c r="C95" t="s">
        <v>18</v>
      </c>
      <c r="D95" t="s">
        <v>16</v>
      </c>
      <c r="E95">
        <v>1450</v>
      </c>
      <c r="F95">
        <v>0.19969999999999999</v>
      </c>
    </row>
    <row r="96" spans="2:6">
      <c r="B96" s="24">
        <v>44860.680745405087</v>
      </c>
      <c r="C96" t="s">
        <v>18</v>
      </c>
      <c r="D96" t="s">
        <v>17</v>
      </c>
      <c r="E96">
        <v>1576.49</v>
      </c>
      <c r="F96">
        <v>0.19950000000000001</v>
      </c>
    </row>
    <row r="97" spans="2:6">
      <c r="B97" s="24">
        <v>44860.875693009257</v>
      </c>
      <c r="C97" t="s">
        <v>18</v>
      </c>
      <c r="D97" t="s">
        <v>16</v>
      </c>
      <c r="E97">
        <v>1550</v>
      </c>
      <c r="F97">
        <v>0.2064</v>
      </c>
    </row>
    <row r="98" spans="2:6">
      <c r="B98" s="24">
        <v>44863.274550405091</v>
      </c>
      <c r="C98" t="s">
        <v>18</v>
      </c>
      <c r="D98" t="s">
        <v>17</v>
      </c>
      <c r="E98">
        <v>1580</v>
      </c>
      <c r="F98">
        <v>0.20619999999999999</v>
      </c>
    </row>
    <row r="99" spans="2:6">
      <c r="B99" s="24">
        <v>44863.518819386583</v>
      </c>
      <c r="C99" t="s">
        <v>18</v>
      </c>
      <c r="D99" t="s">
        <v>16</v>
      </c>
      <c r="E99">
        <v>1630</v>
      </c>
      <c r="F99">
        <v>0.20230000000000001</v>
      </c>
    </row>
    <row r="100" spans="2:6">
      <c r="B100" s="24">
        <v>44863.826668715279</v>
      </c>
      <c r="C100" t="s">
        <v>18</v>
      </c>
      <c r="D100" t="s">
        <v>17</v>
      </c>
      <c r="E100">
        <v>1650</v>
      </c>
      <c r="F100">
        <v>0.20230000000000001</v>
      </c>
    </row>
    <row r="101" spans="2:6">
      <c r="B101" s="24">
        <v>44864.072124456019</v>
      </c>
      <c r="C101" t="s">
        <v>18</v>
      </c>
      <c r="D101" t="s">
        <v>16</v>
      </c>
      <c r="E101">
        <v>1620.13</v>
      </c>
      <c r="F101">
        <v>0.19389999999999999</v>
      </c>
    </row>
    <row r="102" spans="2:6">
      <c r="B102" s="24">
        <v>44864.072124456019</v>
      </c>
      <c r="C102" t="s">
        <v>18</v>
      </c>
      <c r="D102" t="s">
        <v>16</v>
      </c>
      <c r="E102">
        <v>1620.13</v>
      </c>
      <c r="F102">
        <v>6.9099999999999995E-2</v>
      </c>
    </row>
    <row r="103" spans="2:6">
      <c r="B103" s="24">
        <v>44864.27379042824</v>
      </c>
      <c r="C103" t="s">
        <v>18</v>
      </c>
      <c r="D103" t="s">
        <v>17</v>
      </c>
      <c r="E103">
        <v>1625.3</v>
      </c>
      <c r="F103">
        <v>6.1499999999999999E-2</v>
      </c>
    </row>
    <row r="104" spans="2:6">
      <c r="B104" s="24">
        <v>44869.64179898148</v>
      </c>
      <c r="C104" t="s">
        <v>18</v>
      </c>
      <c r="D104" t="s">
        <v>17</v>
      </c>
      <c r="E104">
        <v>1663.1</v>
      </c>
      <c r="F104">
        <v>0.20150000000000001</v>
      </c>
    </row>
    <row r="105" spans="2:6">
      <c r="B105" s="24">
        <v>44871.518577731476</v>
      </c>
      <c r="C105" t="s">
        <v>18</v>
      </c>
      <c r="D105" t="s">
        <v>16</v>
      </c>
      <c r="E105">
        <v>1620</v>
      </c>
      <c r="F105">
        <v>0.20749999999999999</v>
      </c>
    </row>
    <row r="106" spans="2:6">
      <c r="B106" s="24">
        <v>44873.692127557872</v>
      </c>
      <c r="C106" t="s">
        <v>18</v>
      </c>
      <c r="D106" t="s">
        <v>16</v>
      </c>
      <c r="E106">
        <v>1439.52</v>
      </c>
      <c r="F106">
        <v>1.49E-2</v>
      </c>
    </row>
    <row r="107" spans="2:6">
      <c r="B107" s="24">
        <v>44873.917450312503</v>
      </c>
      <c r="C107" t="s">
        <v>18</v>
      </c>
      <c r="D107" t="s">
        <v>16</v>
      </c>
      <c r="E107">
        <v>1314.81</v>
      </c>
      <c r="F107">
        <v>5.6300000000000003E-2</v>
      </c>
    </row>
    <row r="108" spans="2:6">
      <c r="B108" s="24">
        <v>44874.836271469911</v>
      </c>
      <c r="C108" t="s">
        <v>18</v>
      </c>
      <c r="D108" t="s">
        <v>17</v>
      </c>
      <c r="E108">
        <v>1180</v>
      </c>
      <c r="F108">
        <v>0.27860000000000001</v>
      </c>
    </row>
    <row r="109" spans="2:6">
      <c r="B109" s="24">
        <v>44874.876865324077</v>
      </c>
      <c r="C109" t="s">
        <v>18</v>
      </c>
      <c r="D109" t="s">
        <v>16</v>
      </c>
      <c r="E109">
        <v>1185</v>
      </c>
      <c r="F109">
        <v>0.27760000000000001</v>
      </c>
    </row>
    <row r="110" spans="2:6">
      <c r="B110" s="24">
        <v>44875.726290775463</v>
      </c>
      <c r="C110" t="s">
        <v>18</v>
      </c>
      <c r="D110" t="s">
        <v>16</v>
      </c>
      <c r="E110">
        <v>1334.36</v>
      </c>
      <c r="F110">
        <v>5.6500000000000002E-2</v>
      </c>
    </row>
    <row r="111" spans="2:6">
      <c r="B111" s="24">
        <v>44875.726693113429</v>
      </c>
      <c r="C111" t="s">
        <v>18</v>
      </c>
      <c r="D111" t="s">
        <v>17</v>
      </c>
      <c r="E111">
        <v>1336.33</v>
      </c>
      <c r="F111">
        <v>7.4000000000000003E-3</v>
      </c>
    </row>
    <row r="112" spans="2:6">
      <c r="B112" s="24">
        <v>44875.727086180559</v>
      </c>
      <c r="C112" t="s">
        <v>18</v>
      </c>
      <c r="D112" t="s">
        <v>16</v>
      </c>
      <c r="E112">
        <v>1337.56</v>
      </c>
      <c r="F112">
        <v>1.09E-2</v>
      </c>
    </row>
    <row r="113" spans="2:6">
      <c r="B113" s="24">
        <v>44879.321294629633</v>
      </c>
      <c r="C113" t="s">
        <v>18</v>
      </c>
      <c r="D113" t="s">
        <v>17</v>
      </c>
      <c r="E113">
        <v>1204.56</v>
      </c>
      <c r="F113">
        <v>0.20699999999999999</v>
      </c>
    </row>
    <row r="114" spans="2:6">
      <c r="B114" s="24">
        <v>44879.321294629633</v>
      </c>
      <c r="C114" t="s">
        <v>18</v>
      </c>
      <c r="D114" t="s">
        <v>17</v>
      </c>
      <c r="E114">
        <v>1204.54</v>
      </c>
      <c r="F114">
        <v>2.1299999999999999E-2</v>
      </c>
    </row>
    <row r="115" spans="2:6">
      <c r="B115" s="24">
        <v>44879.321294629633</v>
      </c>
      <c r="C115" t="s">
        <v>18</v>
      </c>
      <c r="D115" t="s">
        <v>17</v>
      </c>
      <c r="E115">
        <v>1204.49</v>
      </c>
      <c r="F115">
        <v>1.7100000000000001E-2</v>
      </c>
    </row>
    <row r="116" spans="2:6">
      <c r="B116" s="24">
        <v>44879.321294629633</v>
      </c>
      <c r="C116" t="s">
        <v>18</v>
      </c>
      <c r="D116" t="s">
        <v>17</v>
      </c>
      <c r="E116">
        <v>1204.4000000000001</v>
      </c>
      <c r="F116">
        <v>3.9899999999999998E-2</v>
      </c>
    </row>
    <row r="117" spans="2:6">
      <c r="B117" s="24">
        <v>44879.321294629633</v>
      </c>
      <c r="C117" t="s">
        <v>18</v>
      </c>
      <c r="D117" t="s">
        <v>17</v>
      </c>
      <c r="E117">
        <v>1204.4000000000001</v>
      </c>
      <c r="F117">
        <v>5.1999999999999998E-2</v>
      </c>
    </row>
    <row r="118" spans="2:6">
      <c r="B118" s="24">
        <v>44879.607793935182</v>
      </c>
      <c r="C118" t="s">
        <v>18</v>
      </c>
      <c r="D118" t="s">
        <v>16</v>
      </c>
      <c r="E118">
        <v>1284.5</v>
      </c>
      <c r="F118">
        <v>0.18459999999999999</v>
      </c>
    </row>
    <row r="119" spans="2:6">
      <c r="B119" s="24">
        <v>44879.607793935182</v>
      </c>
      <c r="C119" t="s">
        <v>18</v>
      </c>
      <c r="D119" t="s">
        <v>16</v>
      </c>
      <c r="E119">
        <v>1284.5</v>
      </c>
      <c r="F119">
        <v>0.1154</v>
      </c>
    </row>
    <row r="120" spans="2:6">
      <c r="B120" s="24">
        <v>44882.165510567131</v>
      </c>
      <c r="C120" t="s">
        <v>18</v>
      </c>
      <c r="D120" t="s">
        <v>16</v>
      </c>
      <c r="E120">
        <v>1210</v>
      </c>
      <c r="F120">
        <v>0.30420000000000003</v>
      </c>
    </row>
    <row r="121" spans="2:6">
      <c r="B121" s="24">
        <v>44886.731798831017</v>
      </c>
      <c r="C121" t="s">
        <v>18</v>
      </c>
      <c r="D121" t="s">
        <v>17</v>
      </c>
      <c r="E121">
        <v>1104.92</v>
      </c>
      <c r="F121">
        <v>0.30420000000000003</v>
      </c>
    </row>
    <row r="122" spans="2:6">
      <c r="B122" s="24">
        <v>44888.615371736109</v>
      </c>
      <c r="C122" t="s">
        <v>18</v>
      </c>
      <c r="D122" t="s">
        <v>16</v>
      </c>
      <c r="E122">
        <v>1161.9100000000001</v>
      </c>
      <c r="F122">
        <v>0.12920000000000001</v>
      </c>
    </row>
    <row r="123" spans="2:6">
      <c r="B123" s="24">
        <v>44888.83810439815</v>
      </c>
      <c r="C123" t="s">
        <v>18</v>
      </c>
      <c r="D123" t="s">
        <v>17</v>
      </c>
      <c r="E123">
        <v>1180.05</v>
      </c>
      <c r="F123">
        <v>4.6300000000000001E-2</v>
      </c>
    </row>
    <row r="124" spans="2:6">
      <c r="B124" s="24">
        <v>44888.83810439815</v>
      </c>
      <c r="C124" t="s">
        <v>18</v>
      </c>
      <c r="D124" t="s">
        <v>17</v>
      </c>
      <c r="E124">
        <v>1180.04</v>
      </c>
      <c r="F124">
        <v>8.6999999999999994E-3</v>
      </c>
    </row>
    <row r="125" spans="2:6">
      <c r="B125" s="24">
        <v>44888.83810439815</v>
      </c>
      <c r="C125" t="s">
        <v>18</v>
      </c>
      <c r="D125" t="s">
        <v>17</v>
      </c>
      <c r="E125">
        <v>1180.04</v>
      </c>
      <c r="F125">
        <v>1.0800000000000001E-2</v>
      </c>
    </row>
    <row r="126" spans="2:6">
      <c r="B126" s="24">
        <v>44888.83810439815</v>
      </c>
      <c r="C126" t="s">
        <v>18</v>
      </c>
      <c r="D126" t="s">
        <v>17</v>
      </c>
      <c r="E126">
        <v>1180.04</v>
      </c>
      <c r="F126">
        <v>6.3399999999999998E-2</v>
      </c>
    </row>
    <row r="127" spans="2:6">
      <c r="B127" s="24">
        <v>44892.118918113432</v>
      </c>
      <c r="C127" t="s">
        <v>18</v>
      </c>
      <c r="D127" t="s">
        <v>16</v>
      </c>
      <c r="E127">
        <v>1214.21</v>
      </c>
      <c r="F127">
        <v>0.12520000000000001</v>
      </c>
    </row>
    <row r="128" spans="2:6">
      <c r="B128" s="24">
        <v>44892.16787355324</v>
      </c>
      <c r="C128" t="s">
        <v>18</v>
      </c>
      <c r="D128" t="s">
        <v>16</v>
      </c>
      <c r="E128">
        <v>1217.74</v>
      </c>
      <c r="F128">
        <v>4.4900000000000002E-2</v>
      </c>
    </row>
    <row r="129" spans="2:6">
      <c r="B129" s="24">
        <v>44893.107286817132</v>
      </c>
      <c r="C129" t="s">
        <v>18</v>
      </c>
      <c r="D129" t="s">
        <v>16</v>
      </c>
      <c r="E129">
        <v>1169.08</v>
      </c>
      <c r="F129">
        <v>6.2600000000000003E-2</v>
      </c>
    </row>
    <row r="130" spans="2:6">
      <c r="B130" s="24">
        <v>44893.227111782413</v>
      </c>
      <c r="C130" t="s">
        <v>18</v>
      </c>
      <c r="D130" t="s">
        <v>16</v>
      </c>
      <c r="E130">
        <v>1176.72</v>
      </c>
      <c r="F130">
        <v>3.1899999999999998E-2</v>
      </c>
    </row>
    <row r="131" spans="2:6">
      <c r="B131" s="24">
        <v>44893.647461064807</v>
      </c>
      <c r="C131" t="s">
        <v>18</v>
      </c>
      <c r="D131" t="s">
        <v>17</v>
      </c>
      <c r="E131">
        <v>1175.08</v>
      </c>
      <c r="F131">
        <v>2.3599999999999999E-2</v>
      </c>
    </row>
    <row r="132" spans="2:6">
      <c r="B132" s="24">
        <v>44894.606952905087</v>
      </c>
      <c r="C132" t="s">
        <v>18</v>
      </c>
      <c r="D132" t="s">
        <v>17</v>
      </c>
      <c r="E132">
        <v>1210.69</v>
      </c>
      <c r="F132">
        <v>7.0900000000000005E-2</v>
      </c>
    </row>
    <row r="133" spans="2:6">
      <c r="B133" s="24">
        <v>44895.073673749997</v>
      </c>
      <c r="C133" t="s">
        <v>18</v>
      </c>
      <c r="D133" t="s">
        <v>17</v>
      </c>
      <c r="E133">
        <v>1268</v>
      </c>
      <c r="F133">
        <v>0.12520000000000001</v>
      </c>
    </row>
    <row r="134" spans="2:6">
      <c r="B134" s="24">
        <v>44895.073673749997</v>
      </c>
      <c r="C134" t="s">
        <v>18</v>
      </c>
      <c r="D134" t="s">
        <v>17</v>
      </c>
      <c r="E134">
        <v>1268</v>
      </c>
      <c r="F134">
        <v>4.4900000000000002E-2</v>
      </c>
    </row>
    <row r="135" spans="2:6">
      <c r="B135" s="24">
        <v>44896.675940763889</v>
      </c>
      <c r="C135" t="s">
        <v>18</v>
      </c>
      <c r="D135" t="s">
        <v>16</v>
      </c>
      <c r="E135">
        <v>1268.5</v>
      </c>
      <c r="F135">
        <v>2.69E-2</v>
      </c>
    </row>
    <row r="136" spans="2:6">
      <c r="B136" s="24">
        <v>44896.675941388887</v>
      </c>
      <c r="C136" t="s">
        <v>18</v>
      </c>
      <c r="D136" t="s">
        <v>16</v>
      </c>
      <c r="E136">
        <v>1268.46</v>
      </c>
      <c r="F136">
        <v>0.1079</v>
      </c>
    </row>
    <row r="137" spans="2:6">
      <c r="B137" s="24">
        <v>44896.675950023149</v>
      </c>
      <c r="C137" t="s">
        <v>18</v>
      </c>
      <c r="D137" t="s">
        <v>16</v>
      </c>
      <c r="E137">
        <v>1268.33</v>
      </c>
      <c r="F137">
        <v>2.3099999999999999E-2</v>
      </c>
    </row>
    <row r="138" spans="2:6">
      <c r="B138" s="24">
        <v>44897.604180416667</v>
      </c>
      <c r="C138" t="s">
        <v>18</v>
      </c>
      <c r="D138" t="s">
        <v>17</v>
      </c>
      <c r="E138">
        <v>1282.92</v>
      </c>
      <c r="F138">
        <v>1.5599999999999999E-2</v>
      </c>
    </row>
    <row r="139" spans="2:6">
      <c r="B139" s="24">
        <v>44897.604180416667</v>
      </c>
      <c r="C139" t="s">
        <v>18</v>
      </c>
      <c r="D139" t="s">
        <v>17</v>
      </c>
      <c r="E139">
        <v>1282.26</v>
      </c>
      <c r="F139">
        <v>6.3399999999999998E-2</v>
      </c>
    </row>
    <row r="140" spans="2:6">
      <c r="B140" s="24">
        <v>44898.047978229173</v>
      </c>
      <c r="C140" t="s">
        <v>18</v>
      </c>
      <c r="D140" t="s">
        <v>17</v>
      </c>
      <c r="E140">
        <v>1295.83</v>
      </c>
      <c r="F140">
        <v>7.8899999999999998E-2</v>
      </c>
    </row>
    <row r="141" spans="2:6">
      <c r="B141" s="24">
        <v>44898.304453564822</v>
      </c>
      <c r="C141" t="s">
        <v>18</v>
      </c>
      <c r="D141" t="s">
        <v>16</v>
      </c>
      <c r="E141">
        <v>1282</v>
      </c>
      <c r="F141">
        <v>7.4999999999999997E-2</v>
      </c>
    </row>
    <row r="142" spans="2:6">
      <c r="B142" s="24">
        <v>44898.591150335647</v>
      </c>
      <c r="C142" t="s">
        <v>18</v>
      </c>
      <c r="D142" t="s">
        <v>16</v>
      </c>
      <c r="E142">
        <v>1273.18</v>
      </c>
      <c r="F142">
        <v>2.3699999999999999E-2</v>
      </c>
    </row>
    <row r="143" spans="2:6">
      <c r="B143" s="24">
        <v>44899.09884864583</v>
      </c>
      <c r="C143" t="s">
        <v>18</v>
      </c>
      <c r="D143" t="s">
        <v>16</v>
      </c>
      <c r="E143">
        <v>1253.6600000000001</v>
      </c>
      <c r="F143">
        <v>5.9700000000000003E-2</v>
      </c>
    </row>
    <row r="144" spans="2:6">
      <c r="B144" s="24">
        <v>44899.10117047454</v>
      </c>
      <c r="C144" t="s">
        <v>18</v>
      </c>
      <c r="D144" t="s">
        <v>16</v>
      </c>
      <c r="E144">
        <v>1261</v>
      </c>
      <c r="F144">
        <v>2.3800000000000002E-2</v>
      </c>
    </row>
    <row r="145" spans="2:6">
      <c r="B145" s="24">
        <v>44900.464329525457</v>
      </c>
      <c r="C145" t="s">
        <v>18</v>
      </c>
      <c r="D145" t="s">
        <v>17</v>
      </c>
      <c r="E145">
        <v>1292.02</v>
      </c>
      <c r="F145">
        <v>7.4999999999999997E-2</v>
      </c>
    </row>
    <row r="146" spans="2:6">
      <c r="B146" s="24">
        <v>44900.622686122682</v>
      </c>
      <c r="C146" t="s">
        <v>18</v>
      </c>
      <c r="D146" t="s">
        <v>17</v>
      </c>
      <c r="E146">
        <v>1285.32</v>
      </c>
      <c r="F146">
        <v>5.9700000000000003E-2</v>
      </c>
    </row>
    <row r="147" spans="2:6">
      <c r="B147" s="24">
        <v>44900.666719074077</v>
      </c>
      <c r="C147" t="s">
        <v>18</v>
      </c>
      <c r="D147" t="s">
        <v>17</v>
      </c>
      <c r="E147">
        <v>1278.8399999999999</v>
      </c>
      <c r="F147">
        <v>2.3800000000000002E-2</v>
      </c>
    </row>
    <row r="148" spans="2:6">
      <c r="B148" s="24">
        <v>44901.090862060177</v>
      </c>
      <c r="C148" t="s">
        <v>18</v>
      </c>
      <c r="D148" t="s">
        <v>16</v>
      </c>
      <c r="E148">
        <v>1269.06</v>
      </c>
      <c r="F148">
        <v>5.9799999999999999E-2</v>
      </c>
    </row>
    <row r="149" spans="2:6">
      <c r="B149" s="24">
        <v>44902.327442789348</v>
      </c>
      <c r="C149" t="s">
        <v>18</v>
      </c>
      <c r="D149" t="s">
        <v>16</v>
      </c>
      <c r="E149">
        <v>1252.3900000000001</v>
      </c>
      <c r="F149">
        <v>7.9500000000000001E-2</v>
      </c>
    </row>
    <row r="150" spans="2:6">
      <c r="B150" s="24">
        <v>44902.32813991898</v>
      </c>
      <c r="C150" t="s">
        <v>18</v>
      </c>
      <c r="D150" t="s">
        <v>16</v>
      </c>
      <c r="E150">
        <v>1250.3900000000001</v>
      </c>
      <c r="F150">
        <v>2.4299999999999999E-2</v>
      </c>
    </row>
    <row r="151" spans="2:6">
      <c r="B151" s="24">
        <v>44904.062403842603</v>
      </c>
      <c r="C151" t="s">
        <v>18</v>
      </c>
      <c r="D151" t="s">
        <v>17</v>
      </c>
      <c r="E151">
        <v>1273.1400000000001</v>
      </c>
      <c r="F151">
        <v>0.1</v>
      </c>
    </row>
    <row r="152" spans="2:6">
      <c r="B152" s="24">
        <v>44904.062403842603</v>
      </c>
      <c r="C152" t="s">
        <v>18</v>
      </c>
      <c r="D152" t="s">
        <v>17</v>
      </c>
      <c r="E152">
        <v>1273.1300000000001</v>
      </c>
      <c r="F152">
        <v>3.8E-3</v>
      </c>
    </row>
    <row r="153" spans="2:6">
      <c r="B153" s="24">
        <v>44905.105448958333</v>
      </c>
      <c r="C153" t="s">
        <v>18</v>
      </c>
      <c r="D153" t="s">
        <v>16</v>
      </c>
      <c r="E153">
        <v>1267.6600000000001</v>
      </c>
      <c r="F153">
        <v>9.2700000000000005E-2</v>
      </c>
    </row>
    <row r="154" spans="2:6">
      <c r="B154" s="24">
        <v>44905.788531493054</v>
      </c>
      <c r="C154" t="s">
        <v>18</v>
      </c>
      <c r="D154" t="s">
        <v>16</v>
      </c>
      <c r="E154">
        <v>1267.77</v>
      </c>
      <c r="F154">
        <v>2.3199999999999998E-2</v>
      </c>
    </row>
    <row r="155" spans="2:6">
      <c r="B155" s="24">
        <v>44907.934029780103</v>
      </c>
      <c r="C155" t="s">
        <v>18</v>
      </c>
      <c r="D155" t="s">
        <v>16</v>
      </c>
      <c r="E155">
        <v>1277.47</v>
      </c>
      <c r="F155">
        <v>0.1041</v>
      </c>
    </row>
    <row r="156" spans="2:6">
      <c r="B156" s="24">
        <v>44908.604372488429</v>
      </c>
      <c r="C156" t="s">
        <v>18</v>
      </c>
      <c r="D156" t="s">
        <v>17</v>
      </c>
      <c r="E156">
        <v>1320.46</v>
      </c>
      <c r="F156">
        <v>0.1041</v>
      </c>
    </row>
    <row r="157" spans="2:6">
      <c r="B157" s="24">
        <v>44908.604408206018</v>
      </c>
      <c r="C157" t="s">
        <v>18</v>
      </c>
      <c r="D157" t="s">
        <v>17</v>
      </c>
      <c r="E157">
        <v>1319.55</v>
      </c>
      <c r="F157">
        <v>5.9799999999999999E-2</v>
      </c>
    </row>
    <row r="158" spans="2:6">
      <c r="B158" s="24">
        <v>44908.813485636572</v>
      </c>
      <c r="C158" t="s">
        <v>18</v>
      </c>
      <c r="D158" t="s">
        <v>16</v>
      </c>
      <c r="E158">
        <v>1318.26</v>
      </c>
      <c r="F158">
        <v>8.5000000000000006E-3</v>
      </c>
    </row>
    <row r="159" spans="2:6">
      <c r="B159" s="24">
        <v>44908.813485636572</v>
      </c>
      <c r="C159" t="s">
        <v>18</v>
      </c>
      <c r="D159" t="s">
        <v>16</v>
      </c>
      <c r="E159">
        <v>1318.27</v>
      </c>
      <c r="F159">
        <v>3.8999999999999998E-3</v>
      </c>
    </row>
    <row r="160" spans="2:6">
      <c r="B160" s="24">
        <v>44909.551749305552</v>
      </c>
      <c r="C160" t="s">
        <v>18</v>
      </c>
      <c r="D160" t="s">
        <v>16</v>
      </c>
      <c r="E160">
        <v>1331.48</v>
      </c>
      <c r="F160">
        <v>5.9799999999999999E-2</v>
      </c>
    </row>
    <row r="161" spans="2:6">
      <c r="B161" s="24">
        <v>44909.651154976847</v>
      </c>
      <c r="C161" t="s">
        <v>18</v>
      </c>
      <c r="D161" t="s">
        <v>16</v>
      </c>
      <c r="E161">
        <v>1337.81</v>
      </c>
      <c r="F161">
        <v>4.99E-2</v>
      </c>
    </row>
    <row r="162" spans="2:6">
      <c r="B162" s="24">
        <v>44909.832360914363</v>
      </c>
      <c r="C162" t="s">
        <v>18</v>
      </c>
      <c r="D162" t="s">
        <v>17</v>
      </c>
      <c r="E162">
        <v>1339.71</v>
      </c>
      <c r="F162">
        <v>0.1396</v>
      </c>
    </row>
    <row r="163" spans="2:6">
      <c r="B163" s="24">
        <v>44909.832361944442</v>
      </c>
      <c r="C163" t="s">
        <v>18</v>
      </c>
      <c r="D163" t="s">
        <v>16</v>
      </c>
      <c r="E163">
        <v>1338.98</v>
      </c>
      <c r="F163">
        <v>3.7499999999999999E-2</v>
      </c>
    </row>
    <row r="164" spans="2:6">
      <c r="B164" s="24">
        <v>44911.892548761571</v>
      </c>
      <c r="C164" t="s">
        <v>18</v>
      </c>
      <c r="D164" t="s">
        <v>16</v>
      </c>
      <c r="E164">
        <v>1207.08</v>
      </c>
      <c r="F164">
        <v>9.4999999999999998E-3</v>
      </c>
    </row>
    <row r="165" spans="2:6">
      <c r="B165" s="24">
        <v>44911.892548761571</v>
      </c>
      <c r="C165" t="s">
        <v>18</v>
      </c>
      <c r="D165" t="s">
        <v>16</v>
      </c>
      <c r="E165">
        <v>1207.08</v>
      </c>
      <c r="F165">
        <v>6.2E-2</v>
      </c>
    </row>
    <row r="166" spans="2:6">
      <c r="B166" s="24">
        <v>44913.004878495369</v>
      </c>
      <c r="C166" t="s">
        <v>18</v>
      </c>
      <c r="D166" t="s">
        <v>16</v>
      </c>
      <c r="E166">
        <v>1189.99</v>
      </c>
      <c r="F166">
        <v>7.1599999999999997E-2</v>
      </c>
    </row>
    <row r="167" spans="2:6">
      <c r="B167" s="24">
        <v>44930.905789363424</v>
      </c>
      <c r="C167" t="s">
        <v>18</v>
      </c>
      <c r="D167" t="s">
        <v>17</v>
      </c>
      <c r="E167">
        <v>1247.02</v>
      </c>
      <c r="F167">
        <v>7.1599999999999997E-2</v>
      </c>
    </row>
    <row r="168" spans="2:6">
      <c r="B168" s="24">
        <v>44930.905789363424</v>
      </c>
      <c r="C168" t="s">
        <v>18</v>
      </c>
      <c r="D168" t="s">
        <v>17</v>
      </c>
      <c r="E168">
        <v>1247.02</v>
      </c>
      <c r="F168">
        <v>0.109</v>
      </c>
    </row>
    <row r="169" spans="2:6">
      <c r="B169" s="24">
        <v>44938.107767037043</v>
      </c>
      <c r="C169" t="s">
        <v>18</v>
      </c>
      <c r="D169" t="s">
        <v>17</v>
      </c>
      <c r="E169">
        <v>1397.43</v>
      </c>
      <c r="F169">
        <v>2.0999999999999999E-3</v>
      </c>
    </row>
    <row r="170" spans="2:6">
      <c r="B170" s="24">
        <v>44938.107767037043</v>
      </c>
      <c r="C170" t="s">
        <v>18</v>
      </c>
      <c r="D170" t="s">
        <v>17</v>
      </c>
      <c r="E170">
        <v>1397.43</v>
      </c>
      <c r="F170">
        <v>5.7700000000000001E-2</v>
      </c>
    </row>
    <row r="171" spans="2:6">
      <c r="B171" s="24">
        <v>44938.107767037043</v>
      </c>
      <c r="C171" t="s">
        <v>18</v>
      </c>
      <c r="D171" t="s">
        <v>17</v>
      </c>
      <c r="E171">
        <v>1397.43</v>
      </c>
      <c r="F171">
        <v>4.99E-2</v>
      </c>
    </row>
    <row r="172" spans="2:6">
      <c r="B172" s="24">
        <v>44938.604273495373</v>
      </c>
      <c r="C172" t="s">
        <v>18</v>
      </c>
      <c r="D172" t="s">
        <v>16</v>
      </c>
      <c r="E172">
        <v>1389.98</v>
      </c>
      <c r="F172">
        <v>9.5999999999999992E-3</v>
      </c>
    </row>
    <row r="173" spans="2:6">
      <c r="B173" s="24">
        <v>44938.604273495373</v>
      </c>
      <c r="C173" t="s">
        <v>18</v>
      </c>
      <c r="D173" t="s">
        <v>16</v>
      </c>
      <c r="E173">
        <v>1390</v>
      </c>
      <c r="F173">
        <v>3.1099999999999999E-2</v>
      </c>
    </row>
    <row r="174" spans="2:6">
      <c r="B174" s="24">
        <v>44938.604273495373</v>
      </c>
      <c r="C174" t="s">
        <v>18</v>
      </c>
      <c r="D174" t="s">
        <v>16</v>
      </c>
      <c r="E174">
        <v>1390</v>
      </c>
      <c r="F174">
        <v>1.3899999999999999E-2</v>
      </c>
    </row>
    <row r="175" spans="2:6">
      <c r="B175" s="24">
        <v>44939.072775011577</v>
      </c>
      <c r="C175" t="s">
        <v>18</v>
      </c>
      <c r="D175" t="s">
        <v>16</v>
      </c>
      <c r="E175">
        <v>1403.03</v>
      </c>
      <c r="F175">
        <v>1.37E-2</v>
      </c>
    </row>
    <row r="176" spans="2:6">
      <c r="B176" s="24">
        <v>44940.070203414347</v>
      </c>
      <c r="C176" t="s">
        <v>18</v>
      </c>
      <c r="D176" t="s">
        <v>17</v>
      </c>
      <c r="E176">
        <v>1541.26</v>
      </c>
      <c r="F176">
        <v>1.24E-2</v>
      </c>
    </row>
    <row r="177" spans="2:6">
      <c r="B177" s="24">
        <v>44940.070203414347</v>
      </c>
      <c r="C177" t="s">
        <v>18</v>
      </c>
      <c r="D177" t="s">
        <v>17</v>
      </c>
      <c r="E177">
        <v>1541.06</v>
      </c>
      <c r="F177">
        <v>5.4600000000000003E-2</v>
      </c>
    </row>
    <row r="178" spans="2:6">
      <c r="B178" s="24">
        <v>44940.429157372688</v>
      </c>
      <c r="C178" t="s">
        <v>18</v>
      </c>
      <c r="D178" t="s">
        <v>16</v>
      </c>
      <c r="E178">
        <v>1540.34</v>
      </c>
      <c r="F178">
        <v>2.07E-2</v>
      </c>
    </row>
    <row r="179" spans="2:6">
      <c r="B179" s="24">
        <v>44940.429303784716</v>
      </c>
      <c r="C179" t="s">
        <v>18</v>
      </c>
      <c r="D179" t="s">
        <v>16</v>
      </c>
      <c r="E179">
        <v>1545</v>
      </c>
      <c r="F179">
        <v>2.53E-2</v>
      </c>
    </row>
    <row r="180" spans="2:6">
      <c r="B180" s="24">
        <v>44940.429303784716</v>
      </c>
      <c r="C180" t="s">
        <v>18</v>
      </c>
      <c r="D180" t="s">
        <v>16</v>
      </c>
      <c r="E180">
        <v>1545</v>
      </c>
      <c r="F180">
        <v>9.4000000000000004E-3</v>
      </c>
    </row>
    <row r="181" spans="2:6">
      <c r="B181" s="24">
        <v>44940.429303784716</v>
      </c>
      <c r="C181" t="s">
        <v>18</v>
      </c>
      <c r="D181" t="s">
        <v>16</v>
      </c>
      <c r="E181">
        <v>1545</v>
      </c>
      <c r="F181">
        <v>1.2999999999999999E-3</v>
      </c>
    </row>
    <row r="182" spans="2:6">
      <c r="B182" s="24">
        <v>44940.432463877318</v>
      </c>
      <c r="C182" t="s">
        <v>18</v>
      </c>
      <c r="D182" t="s">
        <v>16</v>
      </c>
      <c r="E182">
        <v>1522.83</v>
      </c>
      <c r="F182">
        <v>6.0000000000000001E-3</v>
      </c>
    </row>
    <row r="183" spans="2:6">
      <c r="B183" s="24">
        <v>44940.432463877318</v>
      </c>
      <c r="C183" t="s">
        <v>18</v>
      </c>
      <c r="D183" t="s">
        <v>16</v>
      </c>
      <c r="E183">
        <v>1522.85</v>
      </c>
      <c r="F183">
        <v>1.24E-2</v>
      </c>
    </row>
    <row r="184" spans="2:6">
      <c r="B184" s="24">
        <v>44940.432463877318</v>
      </c>
      <c r="C184" t="s">
        <v>18</v>
      </c>
      <c r="D184" t="s">
        <v>16</v>
      </c>
      <c r="E184">
        <v>1522.86</v>
      </c>
      <c r="F184">
        <v>6.4000000000000003E-3</v>
      </c>
    </row>
    <row r="185" spans="2:6">
      <c r="B185" s="24">
        <v>44940.43301119213</v>
      </c>
      <c r="C185" t="s">
        <v>18</v>
      </c>
      <c r="D185" t="s">
        <v>16</v>
      </c>
      <c r="E185">
        <v>1525</v>
      </c>
      <c r="F185">
        <v>2.06E-2</v>
      </c>
    </row>
    <row r="186" spans="2:6">
      <c r="B186" s="24">
        <v>44940.484118761568</v>
      </c>
      <c r="C186" t="s">
        <v>18</v>
      </c>
      <c r="D186" t="s">
        <v>16</v>
      </c>
      <c r="E186">
        <v>1518.46</v>
      </c>
      <c r="F186">
        <v>2.23E-2</v>
      </c>
    </row>
    <row r="187" spans="2:6">
      <c r="B187" s="24">
        <v>44940.503227083333</v>
      </c>
      <c r="C187" t="s">
        <v>18</v>
      </c>
      <c r="D187" t="s">
        <v>16</v>
      </c>
      <c r="E187">
        <v>1526</v>
      </c>
      <c r="F187">
        <v>5.4100000000000002E-2</v>
      </c>
    </row>
    <row r="188" spans="2:6">
      <c r="B188" s="24">
        <v>44940.503227083333</v>
      </c>
      <c r="C188" t="s">
        <v>18</v>
      </c>
      <c r="D188" t="s">
        <v>16</v>
      </c>
      <c r="E188">
        <v>1526</v>
      </c>
      <c r="F188">
        <v>2.1499999999999998E-2</v>
      </c>
    </row>
    <row r="189" spans="2:6">
      <c r="B189" s="24">
        <v>44940.619166504628</v>
      </c>
      <c r="C189" t="s">
        <v>18</v>
      </c>
      <c r="D189" t="s">
        <v>16</v>
      </c>
      <c r="E189">
        <v>1529.47</v>
      </c>
      <c r="F189">
        <v>0.01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F92"/>
  <sheetViews>
    <sheetView workbookViewId="0">
      <selection activeCell="B1" sqref="B1"/>
    </sheetView>
  </sheetViews>
  <sheetFormatPr baseColWidth="10" defaultRowHeight="15"/>
  <cols>
    <col min="2" max="2" width="20" customWidth="1"/>
  </cols>
  <sheetData>
    <row r="1" spans="2:6" ht="21" customHeight="1">
      <c r="B1" s="21" t="s">
        <v>10</v>
      </c>
      <c r="C1" s="21" t="s">
        <v>11</v>
      </c>
      <c r="D1" s="21" t="s">
        <v>12</v>
      </c>
      <c r="E1" s="21" t="s">
        <v>13</v>
      </c>
      <c r="F1" s="21" t="s">
        <v>14</v>
      </c>
    </row>
    <row r="2" spans="2:6">
      <c r="B2" s="22"/>
      <c r="C2" s="22"/>
      <c r="D2" s="22"/>
      <c r="E2" s="22"/>
      <c r="F2" s="22"/>
    </row>
    <row r="3" spans="2:6">
      <c r="B3" s="23">
        <v>44858.521247962963</v>
      </c>
      <c r="C3" s="22" t="s">
        <v>15</v>
      </c>
      <c r="D3" s="22" t="s">
        <v>16</v>
      </c>
      <c r="E3" s="22">
        <v>19443.759999999998</v>
      </c>
      <c r="F3" s="22">
        <v>1.3950000000000001E-2</v>
      </c>
    </row>
    <row r="4" spans="2:6">
      <c r="B4" s="23">
        <v>44859.803747754631</v>
      </c>
      <c r="C4" s="22" t="s">
        <v>15</v>
      </c>
      <c r="D4" s="22" t="s">
        <v>17</v>
      </c>
      <c r="E4" s="22">
        <v>19988.86</v>
      </c>
      <c r="F4" s="22">
        <v>1.3950000000000001E-2</v>
      </c>
    </row>
    <row r="5" spans="2:6">
      <c r="B5" s="23">
        <v>44860.026417384259</v>
      </c>
      <c r="C5" s="22" t="s">
        <v>15</v>
      </c>
      <c r="D5" s="22" t="s">
        <v>16</v>
      </c>
      <c r="E5" s="22">
        <v>20000</v>
      </c>
      <c r="F5" s="22">
        <v>1.448E-2</v>
      </c>
    </row>
    <row r="6" spans="2:6">
      <c r="B6" s="23">
        <v>44860.688162314807</v>
      </c>
      <c r="C6" s="22" t="s">
        <v>15</v>
      </c>
      <c r="D6" s="22" t="s">
        <v>17</v>
      </c>
      <c r="E6" s="22">
        <v>20734.060000000001</v>
      </c>
      <c r="F6" s="22">
        <v>1.448E-2</v>
      </c>
    </row>
    <row r="7" spans="2:6">
      <c r="B7" s="23">
        <v>44860.757188750002</v>
      </c>
      <c r="C7" s="22" t="s">
        <v>15</v>
      </c>
      <c r="D7" s="22" t="s">
        <v>16</v>
      </c>
      <c r="E7" s="22">
        <v>20993.360000000001</v>
      </c>
      <c r="F7" s="22">
        <v>7.1599999999999997E-3</v>
      </c>
    </row>
    <row r="8" spans="2:6">
      <c r="B8" s="23">
        <v>44860.757188750002</v>
      </c>
      <c r="C8" s="22" t="s">
        <v>15</v>
      </c>
      <c r="D8" s="22" t="s">
        <v>16</v>
      </c>
      <c r="E8" s="22">
        <v>20993.38</v>
      </c>
      <c r="F8" s="22">
        <v>7.2000000000000005E-4</v>
      </c>
    </row>
    <row r="9" spans="2:6">
      <c r="B9" s="23">
        <v>44860.757188750002</v>
      </c>
      <c r="C9" s="22" t="s">
        <v>15</v>
      </c>
      <c r="D9" s="22" t="s">
        <v>16</v>
      </c>
      <c r="E9" s="22">
        <v>20993.48</v>
      </c>
      <c r="F9" s="22">
        <v>1.7600000000000001E-3</v>
      </c>
    </row>
    <row r="10" spans="2:6">
      <c r="B10" s="23">
        <v>44860.757188750002</v>
      </c>
      <c r="C10" s="22" t="s">
        <v>15</v>
      </c>
      <c r="D10" s="22" t="s">
        <v>16</v>
      </c>
      <c r="E10" s="22">
        <v>20993.58</v>
      </c>
      <c r="F10" s="22">
        <v>2.7200000000000002E-3</v>
      </c>
    </row>
    <row r="11" spans="2:6">
      <c r="B11" s="23">
        <v>44860.757188750002</v>
      </c>
      <c r="C11" s="22" t="s">
        <v>15</v>
      </c>
      <c r="D11" s="22" t="s">
        <v>16</v>
      </c>
      <c r="E11" s="22">
        <v>20993.59</v>
      </c>
      <c r="F11" s="22">
        <v>1.67E-3</v>
      </c>
    </row>
    <row r="12" spans="2:6">
      <c r="B12" s="23">
        <v>44870.387299270827</v>
      </c>
      <c r="C12" s="22" t="s">
        <v>15</v>
      </c>
      <c r="D12" s="22" t="s">
        <v>17</v>
      </c>
      <c r="E12" s="22">
        <v>21260.63</v>
      </c>
      <c r="F12" s="22">
        <v>1.4030000000000001E-2</v>
      </c>
    </row>
    <row r="13" spans="2:6">
      <c r="B13" s="23">
        <v>44873.289250833332</v>
      </c>
      <c r="C13" s="22" t="s">
        <v>15</v>
      </c>
      <c r="D13" s="22" t="s">
        <v>16</v>
      </c>
      <c r="E13" s="22">
        <v>19731.07</v>
      </c>
      <c r="F13" s="22">
        <v>8.5500000000000003E-3</v>
      </c>
    </row>
    <row r="14" spans="2:6">
      <c r="B14" s="23">
        <v>44873.289250833332</v>
      </c>
      <c r="C14" s="22" t="s">
        <v>15</v>
      </c>
      <c r="D14" s="22" t="s">
        <v>16</v>
      </c>
      <c r="E14" s="22">
        <v>19731.169999999998</v>
      </c>
      <c r="F14" s="22">
        <v>3.5000000000000001E-3</v>
      </c>
    </row>
    <row r="15" spans="2:6">
      <c r="B15" s="23">
        <v>44873.289250833332</v>
      </c>
      <c r="C15" s="22" t="s">
        <v>15</v>
      </c>
      <c r="D15" s="22" t="s">
        <v>16</v>
      </c>
      <c r="E15" s="22">
        <v>19731.22</v>
      </c>
      <c r="F15" s="22">
        <v>1.0200000000000001E-3</v>
      </c>
    </row>
    <row r="16" spans="2:6">
      <c r="B16" s="23">
        <v>44873.289250833332</v>
      </c>
      <c r="C16" s="22" t="s">
        <v>15</v>
      </c>
      <c r="D16" s="22" t="s">
        <v>16</v>
      </c>
      <c r="E16" s="22">
        <v>19731.23</v>
      </c>
      <c r="F16" s="22">
        <v>9.6000000000000002E-4</v>
      </c>
    </row>
    <row r="17" spans="2:6">
      <c r="B17" s="23">
        <v>44873.91744380787</v>
      </c>
      <c r="C17" s="22" t="s">
        <v>15</v>
      </c>
      <c r="D17" s="22" t="s">
        <v>16</v>
      </c>
      <c r="E17" s="22">
        <v>18226.72</v>
      </c>
      <c r="F17" s="22">
        <v>4.0600000000000002E-3</v>
      </c>
    </row>
    <row r="18" spans="2:6">
      <c r="B18" s="23">
        <v>44874.834790196757</v>
      </c>
      <c r="C18" s="22" t="s">
        <v>15</v>
      </c>
      <c r="D18" s="22" t="s">
        <v>17</v>
      </c>
      <c r="E18" s="22">
        <v>16630</v>
      </c>
      <c r="F18" s="22">
        <v>1.9890000000000001E-2</v>
      </c>
    </row>
    <row r="19" spans="2:6">
      <c r="B19" s="23">
        <v>44874.89226753472</v>
      </c>
      <c r="C19" s="22" t="s">
        <v>15</v>
      </c>
      <c r="D19" s="22" t="s">
        <v>16</v>
      </c>
      <c r="E19" s="22">
        <v>16690</v>
      </c>
      <c r="F19" s="22">
        <v>1.9820000000000001E-2</v>
      </c>
    </row>
    <row r="20" spans="2:6">
      <c r="B20" s="23">
        <v>44875.726363333342</v>
      </c>
      <c r="C20" s="22" t="s">
        <v>15</v>
      </c>
      <c r="D20" s="22" t="s">
        <v>16</v>
      </c>
      <c r="E20" s="22">
        <v>17725.66</v>
      </c>
      <c r="F20" s="22">
        <v>2.1299999999999999E-3</v>
      </c>
    </row>
    <row r="21" spans="2:6">
      <c r="B21" s="23">
        <v>44875.726794201393</v>
      </c>
      <c r="C21" s="22" t="s">
        <v>15</v>
      </c>
      <c r="D21" s="22" t="s">
        <v>17</v>
      </c>
      <c r="E21" s="22">
        <v>17758.5</v>
      </c>
      <c r="F21" s="22">
        <v>5.5999999999999995E-4</v>
      </c>
    </row>
    <row r="22" spans="2:6">
      <c r="B22" s="23">
        <v>44875.727225023147</v>
      </c>
      <c r="C22" s="22" t="s">
        <v>15</v>
      </c>
      <c r="D22" s="22" t="s">
        <v>16</v>
      </c>
      <c r="E22" s="22">
        <v>17832.78</v>
      </c>
      <c r="F22" s="22">
        <v>8.1999999999999998E-4</v>
      </c>
    </row>
    <row r="23" spans="2:6">
      <c r="B23" s="23">
        <v>44879.322439675932</v>
      </c>
      <c r="C23" s="22" t="s">
        <v>15</v>
      </c>
      <c r="D23" s="22" t="s">
        <v>17</v>
      </c>
      <c r="E23" s="22">
        <v>16433.91</v>
      </c>
      <c r="F23" s="22">
        <v>3.15E-3</v>
      </c>
    </row>
    <row r="24" spans="2:6">
      <c r="B24" s="23">
        <v>44879.322439675932</v>
      </c>
      <c r="C24" s="22" t="s">
        <v>15</v>
      </c>
      <c r="D24" s="22" t="s">
        <v>17</v>
      </c>
      <c r="E24" s="22">
        <v>16433.91</v>
      </c>
      <c r="F24" s="22">
        <v>7.0000000000000001E-3</v>
      </c>
    </row>
    <row r="25" spans="2:6">
      <c r="B25" s="23">
        <v>44879.322439675932</v>
      </c>
      <c r="C25" s="22" t="s">
        <v>15</v>
      </c>
      <c r="D25" s="22" t="s">
        <v>17</v>
      </c>
      <c r="E25" s="22">
        <v>16433.77</v>
      </c>
      <c r="F25" s="22">
        <v>2.6700000000000001E-3</v>
      </c>
    </row>
    <row r="26" spans="2:6">
      <c r="B26" s="23">
        <v>44879.322439675932</v>
      </c>
      <c r="C26" s="22" t="s">
        <v>15</v>
      </c>
      <c r="D26" s="22" t="s">
        <v>17</v>
      </c>
      <c r="E26" s="22">
        <v>16433.75</v>
      </c>
      <c r="F26" s="22">
        <v>8.8999999999999995E-4</v>
      </c>
    </row>
    <row r="27" spans="2:6">
      <c r="B27" s="23">
        <v>44879.322439675932</v>
      </c>
      <c r="C27" s="22" t="s">
        <v>15</v>
      </c>
      <c r="D27" s="22" t="s">
        <v>17</v>
      </c>
      <c r="E27" s="22">
        <v>16433.71</v>
      </c>
      <c r="F27" s="22">
        <v>4.9899999999999996E-3</v>
      </c>
    </row>
    <row r="28" spans="2:6">
      <c r="B28" s="23">
        <v>44879.322439675932</v>
      </c>
      <c r="C28" s="22" t="s">
        <v>15</v>
      </c>
      <c r="D28" s="22" t="s">
        <v>17</v>
      </c>
      <c r="E28" s="22">
        <v>16433.62</v>
      </c>
      <c r="F28" s="22">
        <v>3.5100000000000001E-3</v>
      </c>
    </row>
    <row r="29" spans="2:6">
      <c r="B29" s="23">
        <v>44879.607961793983</v>
      </c>
      <c r="C29" s="22" t="s">
        <v>15</v>
      </c>
      <c r="D29" s="22" t="s">
        <v>16</v>
      </c>
      <c r="E29" s="22">
        <v>17135.04</v>
      </c>
      <c r="F29" s="22">
        <v>2.2519999999999998E-2</v>
      </c>
    </row>
    <row r="30" spans="2:6">
      <c r="B30" s="23">
        <v>44881.84711101852</v>
      </c>
      <c r="C30" s="22" t="s">
        <v>15</v>
      </c>
      <c r="D30" s="22" t="s">
        <v>17</v>
      </c>
      <c r="E30" s="22">
        <v>16502.47</v>
      </c>
      <c r="F30" s="22">
        <v>2.2519999999999998E-2</v>
      </c>
    </row>
    <row r="31" spans="2:6">
      <c r="B31" s="23">
        <v>44882.166366909732</v>
      </c>
      <c r="C31" s="22" t="s">
        <v>15</v>
      </c>
      <c r="D31" s="22" t="s">
        <v>16</v>
      </c>
      <c r="E31" s="22">
        <v>16580</v>
      </c>
      <c r="F31" s="22">
        <v>2.2210000000000001E-2</v>
      </c>
    </row>
    <row r="32" spans="2:6">
      <c r="B32" s="23">
        <v>44886.731583252324</v>
      </c>
      <c r="C32" s="22" t="s">
        <v>15</v>
      </c>
      <c r="D32" s="22" t="s">
        <v>17</v>
      </c>
      <c r="E32" s="22">
        <v>15918.92</v>
      </c>
      <c r="F32" s="22">
        <v>2.2210000000000001E-2</v>
      </c>
    </row>
    <row r="33" spans="2:6">
      <c r="B33" s="23">
        <v>44888.559225439807</v>
      </c>
      <c r="C33" s="22" t="s">
        <v>15</v>
      </c>
      <c r="D33" s="22" t="s">
        <v>16</v>
      </c>
      <c r="E33" s="22">
        <v>16529.78</v>
      </c>
      <c r="F33" s="22">
        <v>9.0900000000000009E-3</v>
      </c>
    </row>
    <row r="34" spans="2:6">
      <c r="B34" s="23">
        <v>44888.841292418983</v>
      </c>
      <c r="C34" s="22" t="s">
        <v>15</v>
      </c>
      <c r="D34" s="22" t="s">
        <v>16</v>
      </c>
      <c r="E34" s="22">
        <v>16539.77</v>
      </c>
      <c r="F34" s="22">
        <v>1.4400000000000001E-3</v>
      </c>
    </row>
    <row r="35" spans="2:6">
      <c r="B35" s="23">
        <v>44889.294154583331</v>
      </c>
      <c r="C35" s="22" t="s">
        <v>15</v>
      </c>
      <c r="D35" s="22" t="s">
        <v>17</v>
      </c>
      <c r="E35" s="22">
        <v>16644.009999999998</v>
      </c>
      <c r="F35" s="22">
        <v>1.1000000000000001E-3</v>
      </c>
    </row>
    <row r="36" spans="2:6">
      <c r="B36" s="23">
        <v>44889.294154583331</v>
      </c>
      <c r="C36" s="22" t="s">
        <v>15</v>
      </c>
      <c r="D36" s="22" t="s">
        <v>17</v>
      </c>
      <c r="E36" s="22">
        <v>16644</v>
      </c>
      <c r="F36" s="22">
        <v>6.9999999999999999E-4</v>
      </c>
    </row>
    <row r="37" spans="2:6">
      <c r="B37" s="23">
        <v>44889.294154583331</v>
      </c>
      <c r="C37" s="22" t="s">
        <v>15</v>
      </c>
      <c r="D37" s="22" t="s">
        <v>17</v>
      </c>
      <c r="E37" s="22">
        <v>16644</v>
      </c>
      <c r="F37" s="22">
        <v>4.6999999999999999E-4</v>
      </c>
    </row>
    <row r="38" spans="2:6">
      <c r="B38" s="23">
        <v>44889.378159363427</v>
      </c>
      <c r="C38" s="22" t="s">
        <v>15</v>
      </c>
      <c r="D38" s="22" t="s">
        <v>17</v>
      </c>
      <c r="E38" s="22">
        <v>16610.759999999998</v>
      </c>
      <c r="F38" s="22">
        <v>4.5399999999999998E-3</v>
      </c>
    </row>
    <row r="39" spans="2:6">
      <c r="B39" s="23">
        <v>44889.637271504631</v>
      </c>
      <c r="C39" s="22" t="s">
        <v>15</v>
      </c>
      <c r="D39" s="22" t="s">
        <v>16</v>
      </c>
      <c r="E39" s="22">
        <v>16469.900000000001</v>
      </c>
      <c r="F39" s="22">
        <v>1.16E-3</v>
      </c>
    </row>
    <row r="40" spans="2:6">
      <c r="B40" s="23">
        <v>44891.299715439818</v>
      </c>
      <c r="C40" s="22" t="s">
        <v>15</v>
      </c>
      <c r="D40" s="22" t="s">
        <v>16</v>
      </c>
      <c r="E40" s="22">
        <v>16569.080000000002</v>
      </c>
      <c r="F40" s="22">
        <v>3.4099999999999998E-3</v>
      </c>
    </row>
    <row r="41" spans="2:6">
      <c r="B41" s="23">
        <v>44891.330668043978</v>
      </c>
      <c r="C41" s="22" t="s">
        <v>15</v>
      </c>
      <c r="D41" s="22" t="s">
        <v>17</v>
      </c>
      <c r="E41" s="22">
        <v>16534.47</v>
      </c>
      <c r="F41" s="22">
        <v>2.5999999999999999E-3</v>
      </c>
    </row>
    <row r="42" spans="2:6">
      <c r="B42" s="23">
        <v>44893.108598553241</v>
      </c>
      <c r="C42" s="22" t="s">
        <v>15</v>
      </c>
      <c r="D42" s="22" t="s">
        <v>16</v>
      </c>
      <c r="E42" s="22">
        <v>16150</v>
      </c>
      <c r="F42" s="22">
        <v>4.2300000000000003E-3</v>
      </c>
    </row>
    <row r="43" spans="2:6">
      <c r="B43" s="23">
        <v>44893.649700787028</v>
      </c>
      <c r="C43" s="22" t="s">
        <v>15</v>
      </c>
      <c r="D43" s="22" t="s">
        <v>16</v>
      </c>
      <c r="E43" s="22">
        <v>16294</v>
      </c>
      <c r="F43" s="22">
        <v>1.1100000000000001E-3</v>
      </c>
    </row>
    <row r="44" spans="2:6">
      <c r="B44" s="23">
        <v>44893.747490833332</v>
      </c>
      <c r="C44" s="22" t="s">
        <v>15</v>
      </c>
      <c r="D44" s="22" t="s">
        <v>16</v>
      </c>
      <c r="E44" s="22">
        <v>16316.42</v>
      </c>
      <c r="F44" s="22">
        <v>2.5899999999999999E-3</v>
      </c>
    </row>
    <row r="45" spans="2:6">
      <c r="B45" s="23">
        <v>44894.242790972217</v>
      </c>
      <c r="C45" s="22" t="s">
        <v>15</v>
      </c>
      <c r="D45" s="22" t="s">
        <v>16</v>
      </c>
      <c r="E45" s="22">
        <v>16475.240000000002</v>
      </c>
      <c r="F45" s="22">
        <v>1.39E-3</v>
      </c>
    </row>
    <row r="46" spans="2:6">
      <c r="B46" s="23">
        <v>44894.242790972217</v>
      </c>
      <c r="C46" s="22" t="s">
        <v>15</v>
      </c>
      <c r="D46" s="22" t="s">
        <v>16</v>
      </c>
      <c r="E46" s="22">
        <v>16475.25</v>
      </c>
      <c r="F46" s="22">
        <v>1.8400000000000001E-3</v>
      </c>
    </row>
    <row r="47" spans="2:6">
      <c r="B47" s="23">
        <v>44894.242790972217</v>
      </c>
      <c r="C47" s="22" t="s">
        <v>15</v>
      </c>
      <c r="D47" s="22" t="s">
        <v>16</v>
      </c>
      <c r="E47" s="22">
        <v>16475.29</v>
      </c>
      <c r="F47" s="22">
        <v>1.9000000000000001E-4</v>
      </c>
    </row>
    <row r="48" spans="2:6">
      <c r="B48" s="23">
        <v>44894.620398749998</v>
      </c>
      <c r="C48" s="22" t="s">
        <v>15</v>
      </c>
      <c r="D48" s="22" t="s">
        <v>17</v>
      </c>
      <c r="E48" s="22">
        <v>16383.21</v>
      </c>
      <c r="F48" s="22">
        <v>1.5E-3</v>
      </c>
    </row>
    <row r="49" spans="2:6">
      <c r="B49" s="23">
        <v>44894.620398749998</v>
      </c>
      <c r="C49" s="22" t="s">
        <v>15</v>
      </c>
      <c r="D49" s="22" t="s">
        <v>17</v>
      </c>
      <c r="E49" s="22">
        <v>16383.17</v>
      </c>
      <c r="F49" s="22">
        <v>8.1999999999999998E-4</v>
      </c>
    </row>
    <row r="50" spans="2:6">
      <c r="B50" s="23">
        <v>44894.620398749998</v>
      </c>
      <c r="C50" s="22" t="s">
        <v>15</v>
      </c>
      <c r="D50" s="22" t="s">
        <v>17</v>
      </c>
      <c r="E50" s="22">
        <v>16383.14</v>
      </c>
      <c r="F50" s="22">
        <v>7.3999999999999999E-4</v>
      </c>
    </row>
    <row r="51" spans="2:6">
      <c r="B51" s="23">
        <v>44894.620398749998</v>
      </c>
      <c r="C51" s="22" t="s">
        <v>15</v>
      </c>
      <c r="D51" s="22" t="s">
        <v>17</v>
      </c>
      <c r="E51" s="22">
        <v>16383.09</v>
      </c>
      <c r="F51" s="22">
        <v>2.0699999999999998E-3</v>
      </c>
    </row>
    <row r="52" spans="2:6">
      <c r="B52" s="23">
        <v>44894.620398749998</v>
      </c>
      <c r="C52" s="22" t="s">
        <v>15</v>
      </c>
      <c r="D52" s="22" t="s">
        <v>17</v>
      </c>
      <c r="E52" s="22">
        <v>16383.06</v>
      </c>
      <c r="F52" s="22">
        <v>2.5100000000000001E-3</v>
      </c>
    </row>
    <row r="53" spans="2:6">
      <c r="B53" s="23">
        <v>44894.620398749998</v>
      </c>
      <c r="C53" s="22" t="s">
        <v>15</v>
      </c>
      <c r="D53" s="22" t="s">
        <v>17</v>
      </c>
      <c r="E53" s="22">
        <v>16383.06</v>
      </c>
      <c r="F53" s="22">
        <v>1.1100000000000001E-3</v>
      </c>
    </row>
    <row r="54" spans="2:6">
      <c r="B54" s="23">
        <v>44894.620398749998</v>
      </c>
      <c r="C54" s="22" t="s">
        <v>15</v>
      </c>
      <c r="D54" s="22" t="s">
        <v>17</v>
      </c>
      <c r="E54" s="22">
        <v>16383.06</v>
      </c>
      <c r="F54" s="22">
        <v>2.5899999999999999E-3</v>
      </c>
    </row>
    <row r="55" spans="2:6">
      <c r="B55" s="23">
        <v>44895.155397465278</v>
      </c>
      <c r="C55" s="22" t="s">
        <v>15</v>
      </c>
      <c r="D55" s="22" t="s">
        <v>17</v>
      </c>
      <c r="E55" s="22">
        <v>16986.77</v>
      </c>
      <c r="F55" s="22">
        <v>3.4199999999999999E-3</v>
      </c>
    </row>
    <row r="56" spans="2:6">
      <c r="B56" s="23">
        <v>44896.918094618057</v>
      </c>
      <c r="C56" s="22" t="s">
        <v>15</v>
      </c>
      <c r="D56" s="22" t="s">
        <v>16</v>
      </c>
      <c r="E56" s="22">
        <v>16857.89</v>
      </c>
      <c r="F56" s="22">
        <v>2.7599999999999999E-3</v>
      </c>
    </row>
    <row r="57" spans="2:6">
      <c r="B57" s="23">
        <v>44897.604201655093</v>
      </c>
      <c r="C57" s="22" t="s">
        <v>15</v>
      </c>
      <c r="D57" s="22" t="s">
        <v>17</v>
      </c>
      <c r="E57" s="22">
        <v>16930</v>
      </c>
      <c r="F57" s="22">
        <v>2.7599999999999999E-3</v>
      </c>
    </row>
    <row r="58" spans="2:6">
      <c r="B58" s="23">
        <v>44897.605579664349</v>
      </c>
      <c r="C58" s="22" t="s">
        <v>15</v>
      </c>
      <c r="D58" s="22" t="s">
        <v>17</v>
      </c>
      <c r="E58" s="22">
        <v>16800</v>
      </c>
      <c r="F58" s="22">
        <v>2.2799999999999999E-3</v>
      </c>
    </row>
    <row r="59" spans="2:6">
      <c r="B59" s="23">
        <v>44898.354476273147</v>
      </c>
      <c r="C59" s="22" t="s">
        <v>15</v>
      </c>
      <c r="D59" s="22" t="s">
        <v>16</v>
      </c>
      <c r="E59" s="22">
        <v>16931.34</v>
      </c>
      <c r="F59" s="22">
        <v>2.66E-3</v>
      </c>
    </row>
    <row r="60" spans="2:6">
      <c r="B60" s="23">
        <v>44900.845153923612</v>
      </c>
      <c r="C60" s="22" t="s">
        <v>15</v>
      </c>
      <c r="D60" s="22" t="s">
        <v>16</v>
      </c>
      <c r="E60" s="22">
        <v>16964.68</v>
      </c>
      <c r="F60" s="22">
        <v>5.47E-3</v>
      </c>
    </row>
    <row r="61" spans="2:6">
      <c r="B61" s="23">
        <v>44900.845157013893</v>
      </c>
      <c r="C61" s="22" t="s">
        <v>15</v>
      </c>
      <c r="D61" s="22" t="s">
        <v>16</v>
      </c>
      <c r="E61" s="22">
        <v>16940.28</v>
      </c>
      <c r="F61" s="22">
        <v>2.66E-3</v>
      </c>
    </row>
    <row r="62" spans="2:6">
      <c r="B62" s="23">
        <v>44904.60473165509</v>
      </c>
      <c r="C62" s="22" t="s">
        <v>15</v>
      </c>
      <c r="D62" s="22" t="s">
        <v>17</v>
      </c>
      <c r="E62" s="22">
        <v>17095.599999999999</v>
      </c>
      <c r="F62" s="22">
        <v>5.47E-3</v>
      </c>
    </row>
    <row r="63" spans="2:6">
      <c r="B63" s="23">
        <v>44907.916621585653</v>
      </c>
      <c r="C63" s="22" t="s">
        <v>15</v>
      </c>
      <c r="D63" s="22" t="s">
        <v>16</v>
      </c>
      <c r="E63" s="22">
        <v>17124.990000000002</v>
      </c>
      <c r="F63" s="22">
        <v>3.4299999999999999E-3</v>
      </c>
    </row>
    <row r="64" spans="2:6">
      <c r="B64" s="23">
        <v>44908.598623587961</v>
      </c>
      <c r="C64" s="22" t="s">
        <v>15</v>
      </c>
      <c r="D64" s="22" t="s">
        <v>17</v>
      </c>
      <c r="E64" s="22">
        <v>17520.12</v>
      </c>
      <c r="F64" s="22">
        <v>3.4299999999999999E-3</v>
      </c>
    </row>
    <row r="65" spans="2:6">
      <c r="B65" s="23">
        <v>44908.598623587961</v>
      </c>
      <c r="C65" s="22" t="s">
        <v>15</v>
      </c>
      <c r="D65" s="22" t="s">
        <v>17</v>
      </c>
      <c r="E65" s="22">
        <v>17520.12</v>
      </c>
      <c r="F65" s="22">
        <v>2.66E-3</v>
      </c>
    </row>
    <row r="66" spans="2:6">
      <c r="B66" s="23">
        <v>44908.604439039351</v>
      </c>
      <c r="C66" s="22" t="s">
        <v>15</v>
      </c>
      <c r="D66" s="22" t="s">
        <v>17</v>
      </c>
      <c r="E66" s="22">
        <v>17555.29</v>
      </c>
      <c r="F66" s="22">
        <v>2.66E-3</v>
      </c>
    </row>
    <row r="67" spans="2:6">
      <c r="B67" s="23">
        <v>44909.83513550926</v>
      </c>
      <c r="C67" s="22" t="s">
        <v>15</v>
      </c>
      <c r="D67" s="22" t="s">
        <v>16</v>
      </c>
      <c r="E67" s="22">
        <v>17881.18</v>
      </c>
      <c r="F67" s="22">
        <v>2.66E-3</v>
      </c>
    </row>
    <row r="68" spans="2:6">
      <c r="B68" s="23">
        <v>44909.835141087962</v>
      </c>
      <c r="C68" s="22" t="s">
        <v>15</v>
      </c>
      <c r="D68" s="22" t="s">
        <v>16</v>
      </c>
      <c r="E68" s="22">
        <v>17871.57</v>
      </c>
      <c r="F68" s="22">
        <v>2.66E-3</v>
      </c>
    </row>
    <row r="69" spans="2:6">
      <c r="B69" s="23">
        <v>44909.835141087962</v>
      </c>
      <c r="C69" s="22" t="s">
        <v>15</v>
      </c>
      <c r="D69" s="22" t="s">
        <v>16</v>
      </c>
      <c r="E69" s="22">
        <v>17871.16</v>
      </c>
      <c r="F69" s="22">
        <v>3.4299999999999999E-3</v>
      </c>
    </row>
    <row r="70" spans="2:6">
      <c r="B70" s="23">
        <v>44911.416955497683</v>
      </c>
      <c r="C70" s="22" t="s">
        <v>15</v>
      </c>
      <c r="D70" s="22" t="s">
        <v>16</v>
      </c>
      <c r="E70" s="22">
        <v>17166</v>
      </c>
      <c r="F70" s="22">
        <v>5.4400000000000004E-3</v>
      </c>
    </row>
    <row r="71" spans="2:6">
      <c r="B71" s="23">
        <v>44911.417027025462</v>
      </c>
      <c r="C71" s="22" t="s">
        <v>15</v>
      </c>
      <c r="D71" s="22" t="s">
        <v>16</v>
      </c>
      <c r="E71" s="22">
        <v>17133.150000000001</v>
      </c>
      <c r="F71" s="22">
        <v>1.72E-3</v>
      </c>
    </row>
    <row r="72" spans="2:6">
      <c r="B72" s="23">
        <v>44915.154912256941</v>
      </c>
      <c r="C72" s="22" t="s">
        <v>15</v>
      </c>
      <c r="D72" s="22" t="s">
        <v>16</v>
      </c>
      <c r="E72" s="22">
        <v>16745</v>
      </c>
      <c r="F72" s="22">
        <v>9.6000000000000002E-4</v>
      </c>
    </row>
    <row r="73" spans="2:6">
      <c r="B73" s="23">
        <v>44938.604167141202</v>
      </c>
      <c r="C73" s="22" t="s">
        <v>15</v>
      </c>
      <c r="D73" s="22" t="s">
        <v>17</v>
      </c>
      <c r="E73" s="22">
        <v>17964.560000000001</v>
      </c>
      <c r="F73" s="22">
        <v>4.96E-3</v>
      </c>
    </row>
    <row r="74" spans="2:6">
      <c r="B74" s="23">
        <v>44938.604167141202</v>
      </c>
      <c r="C74" s="22" t="s">
        <v>15</v>
      </c>
      <c r="D74" s="22" t="s">
        <v>17</v>
      </c>
      <c r="E74" s="22">
        <v>17964.55</v>
      </c>
      <c r="F74" s="22">
        <v>2.1900000000000001E-3</v>
      </c>
    </row>
    <row r="75" spans="2:6">
      <c r="B75" s="23">
        <v>44938.604167141202</v>
      </c>
      <c r="C75" s="22" t="s">
        <v>15</v>
      </c>
      <c r="D75" s="22" t="s">
        <v>17</v>
      </c>
      <c r="E75" s="22">
        <v>17964.55</v>
      </c>
      <c r="F75" s="22">
        <v>6.4000000000000005E-4</v>
      </c>
    </row>
    <row r="76" spans="2:6">
      <c r="B76" s="23">
        <v>44938.604167141202</v>
      </c>
      <c r="C76" s="22" t="s">
        <v>15</v>
      </c>
      <c r="D76" s="22" t="s">
        <v>17</v>
      </c>
      <c r="E76" s="22">
        <v>17964.55</v>
      </c>
      <c r="F76" s="22">
        <v>9.6000000000000002E-4</v>
      </c>
    </row>
    <row r="77" spans="2:6">
      <c r="B77" s="23">
        <v>44938.60418412037</v>
      </c>
      <c r="C77" s="22" t="s">
        <v>15</v>
      </c>
      <c r="D77" s="22" t="s">
        <v>17</v>
      </c>
      <c r="E77" s="22">
        <v>17920</v>
      </c>
      <c r="F77" s="22">
        <v>7.1599999999999997E-3</v>
      </c>
    </row>
    <row r="78" spans="2:6">
      <c r="B78" s="23">
        <v>44938.60418412037</v>
      </c>
      <c r="C78" s="22" t="s">
        <v>15</v>
      </c>
      <c r="D78" s="22" t="s">
        <v>17</v>
      </c>
      <c r="E78" s="22">
        <v>17920</v>
      </c>
      <c r="F78" s="22">
        <v>9.6000000000000002E-4</v>
      </c>
    </row>
    <row r="79" spans="2:6">
      <c r="B79" s="23">
        <v>44938.604242013891</v>
      </c>
      <c r="C79" s="22" t="s">
        <v>15</v>
      </c>
      <c r="D79" s="22" t="s">
        <v>16</v>
      </c>
      <c r="E79" s="22">
        <v>18224.72</v>
      </c>
      <c r="F79" s="22">
        <v>2.0999999999999999E-3</v>
      </c>
    </row>
    <row r="80" spans="2:6">
      <c r="B80" s="23">
        <v>44940.428722673612</v>
      </c>
      <c r="C80" s="22" t="s">
        <v>15</v>
      </c>
      <c r="D80" s="22" t="s">
        <v>17</v>
      </c>
      <c r="E80" s="22">
        <v>20606</v>
      </c>
      <c r="F80" s="22">
        <v>2.0999999999999999E-3</v>
      </c>
    </row>
    <row r="81" spans="2:6">
      <c r="B81" s="23">
        <v>44940.654402789347</v>
      </c>
      <c r="C81" s="22" t="s">
        <v>15</v>
      </c>
      <c r="D81" s="22" t="s">
        <v>16</v>
      </c>
      <c r="E81" s="22">
        <v>20721.41</v>
      </c>
      <c r="F81" s="22">
        <v>2.2899999999999999E-3</v>
      </c>
    </row>
    <row r="82" spans="2:6">
      <c r="B82" s="23">
        <v>44940.654406087961</v>
      </c>
      <c r="C82" s="22" t="s">
        <v>15</v>
      </c>
      <c r="D82" s="22" t="s">
        <v>16</v>
      </c>
      <c r="E82" s="22">
        <v>20718.05</v>
      </c>
      <c r="F82" s="22">
        <v>2.3E-3</v>
      </c>
    </row>
    <row r="83" spans="2:6">
      <c r="B83" s="23">
        <v>44940.654591261577</v>
      </c>
      <c r="C83" s="22" t="s">
        <v>15</v>
      </c>
      <c r="D83" s="22" t="s">
        <v>16</v>
      </c>
      <c r="E83" s="22">
        <v>20698.8</v>
      </c>
      <c r="F83" s="22">
        <v>7.3999999999999999E-4</v>
      </c>
    </row>
    <row r="84" spans="2:6">
      <c r="B84" s="23">
        <v>44942.381445393519</v>
      </c>
      <c r="C84" s="22" t="s">
        <v>15</v>
      </c>
      <c r="D84" s="22" t="s">
        <v>16</v>
      </c>
      <c r="E84" s="22">
        <v>20785.55</v>
      </c>
      <c r="F84" s="22">
        <v>1.0300000000000001E-3</v>
      </c>
    </row>
    <row r="85" spans="2:6">
      <c r="B85" s="23">
        <v>44942.381446527783</v>
      </c>
      <c r="C85" s="22" t="s">
        <v>15</v>
      </c>
      <c r="D85" s="22" t="s">
        <v>16</v>
      </c>
      <c r="E85" s="22">
        <v>20783.14</v>
      </c>
      <c r="F85" s="22">
        <v>1.0300000000000001E-3</v>
      </c>
    </row>
    <row r="86" spans="2:6">
      <c r="B86" s="23">
        <v>44942.381447719898</v>
      </c>
      <c r="C86" s="22" t="s">
        <v>15</v>
      </c>
      <c r="D86" s="22" t="s">
        <v>16</v>
      </c>
      <c r="E86" s="22">
        <v>20777.97</v>
      </c>
      <c r="F86" s="22">
        <v>2.0500000000000002E-3</v>
      </c>
    </row>
    <row r="87" spans="2:6">
      <c r="B87" s="23">
        <v>44943.36986082176</v>
      </c>
      <c r="C87" s="22" t="s">
        <v>15</v>
      </c>
      <c r="D87" s="22" t="s">
        <v>17</v>
      </c>
      <c r="E87" s="22">
        <v>21109.84</v>
      </c>
      <c r="F87" s="22">
        <v>7.0000000000000001E-3</v>
      </c>
    </row>
    <row r="88" spans="2:6">
      <c r="B88" s="23">
        <v>44943.36986082176</v>
      </c>
      <c r="C88" s="22" t="s">
        <v>15</v>
      </c>
      <c r="D88" s="22" t="s">
        <v>17</v>
      </c>
      <c r="E88" s="22">
        <v>21109.53</v>
      </c>
      <c r="F88" s="22">
        <v>2.4399999999999999E-3</v>
      </c>
    </row>
    <row r="89" spans="2:6">
      <c r="B89" s="23">
        <v>44943.370224398153</v>
      </c>
      <c r="C89" s="22" t="s">
        <v>15</v>
      </c>
      <c r="D89" s="22" t="s">
        <v>16</v>
      </c>
      <c r="E89" s="22">
        <v>21115.52</v>
      </c>
      <c r="F89" s="22">
        <v>9.4400000000000005E-3</v>
      </c>
    </row>
    <row r="90" spans="2:6">
      <c r="B90" s="23">
        <v>44944.155753206018</v>
      </c>
      <c r="C90" s="22" t="s">
        <v>15</v>
      </c>
      <c r="D90" s="22" t="s">
        <v>16</v>
      </c>
      <c r="E90" s="22">
        <v>21315</v>
      </c>
      <c r="F90" s="22">
        <v>7.5000000000000002E-4</v>
      </c>
    </row>
    <row r="91" spans="2:6">
      <c r="B91" s="23">
        <v>44944.155753206018</v>
      </c>
      <c r="C91" s="22" t="s">
        <v>15</v>
      </c>
      <c r="D91" s="22" t="s">
        <v>16</v>
      </c>
      <c r="E91" s="22">
        <v>21315</v>
      </c>
      <c r="F91" s="22">
        <v>2.8999999999999998E-3</v>
      </c>
    </row>
    <row r="92" spans="2:6">
      <c r="B92" s="23">
        <v>44944.645097187502</v>
      </c>
      <c r="C92" s="22" t="s">
        <v>15</v>
      </c>
      <c r="D92" s="22" t="s">
        <v>16</v>
      </c>
      <c r="E92" s="22">
        <v>21348.58</v>
      </c>
      <c r="F92" s="22">
        <v>3.65E-3</v>
      </c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Trades</vt:lpstr>
      <vt:lpstr>ETH</vt:lpstr>
      <vt:lpstr>BTC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jean</dc:creator>
  <cp:lastModifiedBy>FRANCIS</cp:lastModifiedBy>
  <dcterms:created xsi:type="dcterms:W3CDTF">2022-10-12T22:49:59Z</dcterms:created>
  <dcterms:modified xsi:type="dcterms:W3CDTF">2023-01-21T03:23:44Z</dcterms:modified>
</cp:coreProperties>
</file>