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450" tabRatio="281"/>
  </bookViews>
  <sheets>
    <sheet name="depot" sheetId="1" r:id="rId1"/>
    <sheet name="groupement" sheetId="2" r:id="rId2"/>
    <sheet name="stock" sheetId="4" r:id="rId3"/>
  </sheets>
  <definedNames>
    <definedName name="_xlnm._FilterDatabase" localSheetId="0" hidden="1">depot!$B$1:$F$48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"/>
  <c r="I2"/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2"/>
  <c r="O6" i="4" l="1"/>
  <c r="N6"/>
  <c r="O5"/>
  <c r="N5"/>
  <c r="K8"/>
  <c r="J8"/>
  <c r="K7"/>
  <c r="J7"/>
  <c r="K6"/>
  <c r="J6"/>
  <c r="K5"/>
  <c r="J5"/>
  <c r="K4"/>
  <c r="J4"/>
  <c r="O4"/>
  <c r="N4"/>
  <c r="G8"/>
  <c r="F8"/>
  <c r="G7"/>
  <c r="F7"/>
  <c r="G6"/>
  <c r="F6"/>
  <c r="G5"/>
  <c r="F5"/>
  <c r="G4"/>
  <c r="F4"/>
  <c r="C7"/>
  <c r="B7"/>
  <c r="C6"/>
  <c r="B6"/>
  <c r="C5"/>
  <c r="B5"/>
  <c r="C4"/>
  <c r="B4"/>
</calcChain>
</file>

<file path=xl/sharedStrings.xml><?xml version="1.0" encoding="utf-8"?>
<sst xmlns="http://schemas.openxmlformats.org/spreadsheetml/2006/main" count="305" uniqueCount="142">
  <si>
    <t>Materiels</t>
  </si>
  <si>
    <t>Ref</t>
  </si>
  <si>
    <t>S/N</t>
  </si>
  <si>
    <t>Perfermance</t>
  </si>
  <si>
    <t>Type</t>
  </si>
  <si>
    <t>Etat</t>
  </si>
  <si>
    <t>En marche</t>
  </si>
  <si>
    <t>En panne</t>
  </si>
  <si>
    <t>Samsung</t>
  </si>
  <si>
    <t>LS24F350FHMXZN</t>
  </si>
  <si>
    <t>Ecran</t>
  </si>
  <si>
    <t>Portatif</t>
  </si>
  <si>
    <t>LS22F350FHMXZN</t>
  </si>
  <si>
    <t>Pc Bureautique</t>
  </si>
  <si>
    <t>MSI</t>
  </si>
  <si>
    <t>Regie-1</t>
  </si>
  <si>
    <t>i5-8400 @2.80GHz 16,0 Go GTX-1660 Elgato 4HDMI</t>
  </si>
  <si>
    <t>All In One</t>
  </si>
  <si>
    <t>Spirit of Gamer</t>
  </si>
  <si>
    <t>Regie-2</t>
  </si>
  <si>
    <t>i5-10400 @2.90GHz 16.0 Go GTX-1650 Elgato 4HDMI AverMedi 1HDMI</t>
  </si>
  <si>
    <t>V Box</t>
  </si>
  <si>
    <t>JeDEL</t>
  </si>
  <si>
    <t>S1</t>
  </si>
  <si>
    <t>Souris</t>
  </si>
  <si>
    <t>havit</t>
  </si>
  <si>
    <t>S2</t>
  </si>
  <si>
    <t>Clavier SF</t>
  </si>
  <si>
    <t>cl3</t>
  </si>
  <si>
    <t>KB17KB378YJN00066</t>
  </si>
  <si>
    <t>Clavier</t>
  </si>
  <si>
    <t>Souris SF</t>
  </si>
  <si>
    <t>ooredoo</t>
  </si>
  <si>
    <t>FB1</t>
  </si>
  <si>
    <t>FlyBox</t>
  </si>
  <si>
    <t>FB2</t>
  </si>
  <si>
    <t>cl1</t>
  </si>
  <si>
    <t>KB17KB378YJN00064</t>
  </si>
  <si>
    <t>cl2</t>
  </si>
  <si>
    <t>KB17KB378YJN00068</t>
  </si>
  <si>
    <t>logitech</t>
  </si>
  <si>
    <t>s10</t>
  </si>
  <si>
    <t>2023HS05PT78</t>
  </si>
  <si>
    <t>VideoProjecteur</t>
  </si>
  <si>
    <t>HP</t>
  </si>
  <si>
    <t>s11</t>
  </si>
  <si>
    <t>Cable HDMI</t>
  </si>
  <si>
    <t>MACRO</t>
  </si>
  <si>
    <t>s12</t>
  </si>
  <si>
    <t>Cable VGA</t>
  </si>
  <si>
    <t>Dell</t>
  </si>
  <si>
    <t>adminDell5</t>
  </si>
  <si>
    <t>4XH4ZH3</t>
  </si>
  <si>
    <t xml:space="preserve">Adpt VGA HDMI </t>
  </si>
  <si>
    <t>dell4</t>
  </si>
  <si>
    <t>G4PXZK3</t>
  </si>
  <si>
    <t>Adpt DVI HDMI</t>
  </si>
  <si>
    <t>dell2</t>
  </si>
  <si>
    <t>2FXYZK3</t>
  </si>
  <si>
    <t>Adpt DSP HDMI</t>
  </si>
  <si>
    <t>adminDell1</t>
  </si>
  <si>
    <t>i3-1115G4 @3.00GHz 4.0 GHz UHD-Intel</t>
  </si>
  <si>
    <t>epson</t>
  </si>
  <si>
    <t>vp1</t>
  </si>
  <si>
    <t>X4GM8Y00187</t>
  </si>
  <si>
    <t xml:space="preserve">VGA HDMI </t>
  </si>
  <si>
    <t>EPSON</t>
  </si>
  <si>
    <t>VP2</t>
  </si>
  <si>
    <t>WE7F5X0574L</t>
  </si>
  <si>
    <t>VP3</t>
  </si>
  <si>
    <t>WE7F5X0582L</t>
  </si>
  <si>
    <t>VP4</t>
  </si>
  <si>
    <t>TUKK4701598</t>
  </si>
  <si>
    <t>CLOUD TERMINAL</t>
  </si>
  <si>
    <t>VB1</t>
  </si>
  <si>
    <t>FX5350M46421041486</t>
  </si>
  <si>
    <t>VB2</t>
  </si>
  <si>
    <t>FX5350M46421041510</t>
  </si>
  <si>
    <t>VB3</t>
  </si>
  <si>
    <t>FX5350M46421041494</t>
  </si>
  <si>
    <t>DAJING</t>
  </si>
  <si>
    <t>CVB1</t>
  </si>
  <si>
    <t>DJ0C110021</t>
  </si>
  <si>
    <t>12V 3A</t>
  </si>
  <si>
    <t>CVB2</t>
  </si>
  <si>
    <t>CVB3</t>
  </si>
  <si>
    <t>S22</t>
  </si>
  <si>
    <t>672652-001</t>
  </si>
  <si>
    <t>LENOVO</t>
  </si>
  <si>
    <t>E3</t>
  </si>
  <si>
    <t>U310ND81</t>
  </si>
  <si>
    <t>VGA</t>
  </si>
  <si>
    <t>CL4</t>
  </si>
  <si>
    <t>PR1101U</t>
  </si>
  <si>
    <t>CL20</t>
  </si>
  <si>
    <t>KB201612904545</t>
  </si>
  <si>
    <t>CL21</t>
  </si>
  <si>
    <t>KB201705905838</t>
  </si>
  <si>
    <t>HAVIT</t>
  </si>
  <si>
    <t>CL22</t>
  </si>
  <si>
    <t>KB17KB553GCMCL</t>
  </si>
  <si>
    <t>AIO1</t>
  </si>
  <si>
    <t>MP15MZVQ</t>
  </si>
  <si>
    <t>i3-7100T 4.0 GHz 4Gb</t>
  </si>
  <si>
    <t>Lenovo</t>
  </si>
  <si>
    <t>CAIO1</t>
  </si>
  <si>
    <t>8SSA10J20139D1SG74703NT</t>
  </si>
  <si>
    <t>20V 6A</t>
  </si>
  <si>
    <t>VB4</t>
  </si>
  <si>
    <t>FX5350M46421041561</t>
  </si>
  <si>
    <t>VB5</t>
  </si>
  <si>
    <t>FX5350M46421041512</t>
  </si>
  <si>
    <t>CVB4</t>
  </si>
  <si>
    <t>CVB5</t>
  </si>
  <si>
    <t>AIO2</t>
  </si>
  <si>
    <t>MP15MZUW</t>
  </si>
  <si>
    <t>CAIO2</t>
  </si>
  <si>
    <t>8SSA10J20139D1SG74703NE</t>
  </si>
  <si>
    <t>CL23</t>
  </si>
  <si>
    <t>KB201705905858</t>
  </si>
  <si>
    <t>AIO3</t>
  </si>
  <si>
    <t>MP15MZVX</t>
  </si>
  <si>
    <t>CAIO3</t>
  </si>
  <si>
    <t>8SSA10J20139D1SG74703NF</t>
  </si>
  <si>
    <t>LIGITECH</t>
  </si>
  <si>
    <t>S4</t>
  </si>
  <si>
    <t>810-002182</t>
  </si>
  <si>
    <t>VP5</t>
  </si>
  <si>
    <t>X4JY9301425</t>
  </si>
  <si>
    <t>VGA 2HDMI</t>
  </si>
  <si>
    <t>chargeur</t>
  </si>
  <si>
    <t>Groupement</t>
  </si>
  <si>
    <t>N°</t>
  </si>
  <si>
    <t>Equipement1</t>
  </si>
  <si>
    <t>Equipement 2</t>
  </si>
  <si>
    <t>Equipement 3</t>
  </si>
  <si>
    <t>Ordinateur</t>
  </si>
  <si>
    <t>Peripherique</t>
  </si>
  <si>
    <t>cablage</t>
  </si>
  <si>
    <t>Divers</t>
  </si>
  <si>
    <t>E1</t>
  </si>
  <si>
    <t>E2</t>
  </si>
</sst>
</file>

<file path=xl/styles.xml><?xml version="1.0" encoding="utf-8"?>
<styleSheet xmlns="http://schemas.openxmlformats.org/spreadsheetml/2006/main">
  <fonts count="10">
    <font>
      <sz val="10"/>
      <color rgb="FF000000"/>
      <name val="Arial"/>
      <scheme val="minor"/>
    </font>
    <font>
      <b/>
      <sz val="10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b/>
      <sz val="10"/>
      <color theme="0"/>
      <name val="Arial"/>
      <family val="2"/>
      <scheme val="minor"/>
    </font>
    <font>
      <b/>
      <sz val="12"/>
      <color rgb="FF000000"/>
      <name val="Arial"/>
      <family val="2"/>
      <scheme val="minor"/>
    </font>
    <font>
      <b/>
      <sz val="10"/>
      <name val="Arial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C9DAF8"/>
        <bgColor rgb="FFC9DAF8"/>
      </patternFill>
    </fill>
    <fill>
      <patternFill patternType="solid">
        <fgColor rgb="FF93C47D"/>
        <bgColor rgb="FF93C47D"/>
      </patternFill>
    </fill>
    <fill>
      <patternFill patternType="solid">
        <fgColor rgb="FFE06666"/>
        <bgColor rgb="FFE06666"/>
      </patternFill>
    </fill>
    <fill>
      <patternFill patternType="solid">
        <fgColor rgb="FFD0E0E3"/>
        <bgColor rgb="FFD0E0E3"/>
      </patternFill>
    </fill>
    <fill>
      <patternFill patternType="solid">
        <fgColor rgb="FFA4C2F4"/>
        <bgColor rgb="FFA4C2F4"/>
      </patternFill>
    </fill>
    <fill>
      <patternFill patternType="solid">
        <fgColor rgb="FFFFFFFF"/>
        <bgColor rgb="FFFFFFFF"/>
      </patternFill>
    </fill>
    <fill>
      <patternFill patternType="solid">
        <fgColor rgb="FFFFE599"/>
        <bgColor rgb="FFFFE599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 applyFont="1" applyAlignment="1"/>
    <xf numFmtId="0" fontId="2" fillId="0" borderId="1" xfId="0" applyFont="1" applyBorder="1"/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/>
    <xf numFmtId="0" fontId="0" fillId="0" borderId="0" xfId="0" applyFont="1" applyAlignment="1">
      <alignment horizontal="center" vertical="center"/>
    </xf>
    <xf numFmtId="0" fontId="0" fillId="0" borderId="2" xfId="0" applyFont="1" applyBorder="1" applyAlignment="1"/>
    <xf numFmtId="11" fontId="7" fillId="9" borderId="2" xfId="0" applyNumberFormat="1" applyFont="1" applyFill="1" applyBorder="1" applyAlignment="1">
      <alignment horizontal="centerContinuous"/>
    </xf>
    <xf numFmtId="0" fontId="7" fillId="10" borderId="2" xfId="0" applyFont="1" applyFill="1" applyBorder="1" applyAlignment="1">
      <alignment horizontal="centerContinuous"/>
    </xf>
    <xf numFmtId="0" fontId="7" fillId="11" borderId="2" xfId="0" applyFont="1" applyFill="1" applyBorder="1" applyAlignment="1">
      <alignment horizontal="centerContinuous"/>
    </xf>
    <xf numFmtId="0" fontId="0" fillId="11" borderId="2" xfId="0" applyFont="1" applyFill="1" applyBorder="1" applyAlignment="1">
      <alignment horizontal="centerContinuous"/>
    </xf>
    <xf numFmtId="0" fontId="0" fillId="0" borderId="0" xfId="0" applyFont="1" applyAlignment="1">
      <alignment horizontal="centerContinuous"/>
    </xf>
    <xf numFmtId="0" fontId="8" fillId="0" borderId="0" xfId="0" applyFont="1" applyAlignment="1">
      <alignment horizontal="centerContinuous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/>
    <xf numFmtId="0" fontId="2" fillId="0" borderId="2" xfId="0" applyFont="1" applyBorder="1"/>
    <xf numFmtId="0" fontId="2" fillId="0" borderId="2" xfId="0" applyFont="1" applyBorder="1" applyAlignment="1">
      <alignment horizontal="center" vertical="center"/>
    </xf>
    <xf numFmtId="0" fontId="4" fillId="7" borderId="2" xfId="0" applyFont="1" applyFill="1" applyBorder="1" applyAlignment="1">
      <alignment horizontal="left"/>
    </xf>
    <xf numFmtId="0" fontId="5" fillId="0" borderId="2" xfId="0" applyFont="1" applyBorder="1" applyAlignment="1"/>
    <xf numFmtId="11" fontId="9" fillId="13" borderId="2" xfId="0" applyNumberFormat="1" applyFont="1" applyFill="1" applyBorder="1" applyAlignment="1">
      <alignment horizontal="center" vertical="center"/>
    </xf>
    <xf numFmtId="0" fontId="9" fillId="14" borderId="2" xfId="0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fill>
        <patternFill patternType="solid">
          <fgColor rgb="FFC9DAF8"/>
          <bgColor rgb="FFC9DAF8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H48" totalsRowShown="0" headerRowDxfId="14" headerRowBorderDxfId="13" tableBorderDxfId="12">
  <autoFilter ref="A1:H48">
    <filterColumn colId="0"/>
  </autoFilter>
  <sortState ref="B4:H51">
    <sortCondition ref="D3:D51"/>
  </sortState>
  <tableColumns count="8">
    <tableColumn id="8" name="N°"/>
    <tableColumn id="1" name="Materiels" dataDxfId="11"/>
    <tableColumn id="2" name="Ref" dataDxfId="10"/>
    <tableColumn id="3" name="Type" dataDxfId="9"/>
    <tableColumn id="4" name="Etat" dataDxfId="8"/>
    <tableColumn id="5" name="S/N" dataDxfId="7"/>
    <tableColumn id="6" name="Perfermance" dataDxfId="6"/>
    <tableColumn id="7" name="Groupement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C0000"/>
    <outlinePr summaryBelow="0" summaryRight="0"/>
  </sheetPr>
  <dimension ref="A1:H48"/>
  <sheetViews>
    <sheetView tabSelected="1" workbookViewId="0">
      <pane ySplit="1" topLeftCell="A2" activePane="bottomLeft" state="frozen"/>
      <selection pane="bottomLeft" activeCell="G21" sqref="G21"/>
    </sheetView>
  </sheetViews>
  <sheetFormatPr baseColWidth="10" defaultColWidth="12.7109375" defaultRowHeight="15.75" customHeight="1"/>
  <cols>
    <col min="1" max="1" width="10.140625" customWidth="1"/>
    <col min="2" max="2" width="16.7109375" customWidth="1"/>
    <col min="3" max="3" width="11.42578125" customWidth="1"/>
    <col min="4" max="4" width="15.7109375" customWidth="1"/>
    <col min="6" max="6" width="26.42578125" customWidth="1"/>
    <col min="7" max="7" width="59.7109375" customWidth="1"/>
    <col min="8" max="8" width="14.7109375" style="8" customWidth="1"/>
    <col min="9" max="9" width="13.85546875" customWidth="1"/>
    <col min="10" max="10" width="10" customWidth="1"/>
    <col min="11" max="11" width="9.42578125" customWidth="1"/>
  </cols>
  <sheetData>
    <row r="1" spans="1:8">
      <c r="A1" s="16" t="s">
        <v>132</v>
      </c>
      <c r="B1" s="17" t="s">
        <v>0</v>
      </c>
      <c r="C1" s="16" t="s">
        <v>1</v>
      </c>
      <c r="D1" s="16" t="s">
        <v>4</v>
      </c>
      <c r="E1" s="16" t="s">
        <v>5</v>
      </c>
      <c r="F1" s="16" t="s">
        <v>2</v>
      </c>
      <c r="G1" s="16" t="s">
        <v>3</v>
      </c>
      <c r="H1" s="18" t="s">
        <v>131</v>
      </c>
    </row>
    <row r="2" spans="1:8">
      <c r="A2" s="9" t="str">
        <f>IF(Tableau2[[#This Row],[Materiels]]&lt;&gt;"","N° "&amp;ROW()-1,"")</f>
        <v>N° 1</v>
      </c>
      <c r="B2" s="19" t="s">
        <v>88</v>
      </c>
      <c r="C2" s="19" t="s">
        <v>101</v>
      </c>
      <c r="D2" s="20" t="s">
        <v>17</v>
      </c>
      <c r="E2" s="21" t="s">
        <v>6</v>
      </c>
      <c r="F2" s="19" t="s">
        <v>102</v>
      </c>
      <c r="G2" s="19" t="s">
        <v>103</v>
      </c>
      <c r="H2" s="22">
        <v>2</v>
      </c>
    </row>
    <row r="3" spans="1:8">
      <c r="A3" s="9" t="str">
        <f>IF(Tableau2[[#This Row],[Materiels]]&lt;&gt;"","N° "&amp;ROW()-1,"")</f>
        <v>N° 2</v>
      </c>
      <c r="B3" s="19" t="s">
        <v>88</v>
      </c>
      <c r="C3" s="19" t="s">
        <v>114</v>
      </c>
      <c r="D3" s="21" t="s">
        <v>17</v>
      </c>
      <c r="E3" s="21" t="s">
        <v>6</v>
      </c>
      <c r="F3" s="19" t="s">
        <v>115</v>
      </c>
      <c r="G3" s="19" t="s">
        <v>103</v>
      </c>
      <c r="H3" s="22">
        <v>1</v>
      </c>
    </row>
    <row r="4" spans="1:8">
      <c r="A4" s="9" t="str">
        <f>IF(Tableau2[[#This Row],[Materiels]]&lt;&gt;"","N° "&amp;ROW()-1,"")</f>
        <v>N° 3</v>
      </c>
      <c r="B4" s="19" t="s">
        <v>88</v>
      </c>
      <c r="C4" s="19" t="s">
        <v>120</v>
      </c>
      <c r="D4" s="20" t="s">
        <v>17</v>
      </c>
      <c r="E4" s="21" t="s">
        <v>6</v>
      </c>
      <c r="F4" s="19" t="s">
        <v>121</v>
      </c>
      <c r="G4" s="19" t="s">
        <v>103</v>
      </c>
      <c r="H4" s="22">
        <v>3</v>
      </c>
    </row>
    <row r="5" spans="1:8">
      <c r="A5" s="9" t="str">
        <f>IF(Tableau2[[#This Row],[Materiels]]&lt;&gt;"","N° "&amp;ROW()-1,"")</f>
        <v>N° 4</v>
      </c>
      <c r="B5" s="19" t="s">
        <v>80</v>
      </c>
      <c r="C5" s="19" t="s">
        <v>81</v>
      </c>
      <c r="D5" s="21" t="s">
        <v>130</v>
      </c>
      <c r="E5" s="21" t="s">
        <v>6</v>
      </c>
      <c r="F5" s="23" t="s">
        <v>82</v>
      </c>
      <c r="G5" s="19" t="s">
        <v>83</v>
      </c>
      <c r="H5" s="22">
        <v>1</v>
      </c>
    </row>
    <row r="6" spans="1:8">
      <c r="A6" s="9" t="str">
        <f>IF(Tableau2[[#This Row],[Materiels]]&lt;&gt;"","N° "&amp;ROW()-1,"")</f>
        <v>N° 5</v>
      </c>
      <c r="B6" s="19" t="s">
        <v>80</v>
      </c>
      <c r="C6" s="19" t="s">
        <v>84</v>
      </c>
      <c r="D6" s="21" t="s">
        <v>130</v>
      </c>
      <c r="E6" s="21" t="s">
        <v>6</v>
      </c>
      <c r="F6" s="23" t="s">
        <v>82</v>
      </c>
      <c r="G6" s="19" t="s">
        <v>83</v>
      </c>
      <c r="H6" s="22">
        <v>3</v>
      </c>
    </row>
    <row r="7" spans="1:8">
      <c r="A7" s="9" t="str">
        <f>IF(Tableau2[[#This Row],[Materiels]]&lt;&gt;"","N° "&amp;ROW()-1,"")</f>
        <v>N° 6</v>
      </c>
      <c r="B7" s="19" t="s">
        <v>80</v>
      </c>
      <c r="C7" s="19" t="s">
        <v>85</v>
      </c>
      <c r="D7" s="21" t="s">
        <v>130</v>
      </c>
      <c r="E7" s="21" t="s">
        <v>6</v>
      </c>
      <c r="F7" s="23" t="s">
        <v>82</v>
      </c>
      <c r="G7" s="19" t="s">
        <v>83</v>
      </c>
      <c r="H7" s="22">
        <v>2</v>
      </c>
    </row>
    <row r="8" spans="1:8">
      <c r="A8" s="9" t="str">
        <f>IF(Tableau2[[#This Row],[Materiels]]&lt;&gt;"","N° "&amp;ROW()-1,"")</f>
        <v>N° 7</v>
      </c>
      <c r="B8" s="19" t="s">
        <v>104</v>
      </c>
      <c r="C8" s="19" t="s">
        <v>105</v>
      </c>
      <c r="D8" s="21" t="s">
        <v>130</v>
      </c>
      <c r="E8" s="21" t="s">
        <v>6</v>
      </c>
      <c r="F8" s="19" t="s">
        <v>106</v>
      </c>
      <c r="G8" s="19" t="s">
        <v>107</v>
      </c>
      <c r="H8" s="22"/>
    </row>
    <row r="9" spans="1:8">
      <c r="A9" s="9" t="str">
        <f>IF(Tableau2[[#This Row],[Materiels]]&lt;&gt;"","N° "&amp;ROW()-1,"")</f>
        <v>N° 8</v>
      </c>
      <c r="B9" s="19" t="s">
        <v>80</v>
      </c>
      <c r="C9" s="19" t="s">
        <v>112</v>
      </c>
      <c r="D9" s="21" t="s">
        <v>130</v>
      </c>
      <c r="E9" s="21" t="s">
        <v>6</v>
      </c>
      <c r="F9" s="23" t="s">
        <v>82</v>
      </c>
      <c r="G9" s="19" t="s">
        <v>83</v>
      </c>
      <c r="H9" s="22"/>
    </row>
    <row r="10" spans="1:8">
      <c r="A10" s="9" t="str">
        <f>IF(Tableau2[[#This Row],[Materiels]]&lt;&gt;"","N° "&amp;ROW()-1,"")</f>
        <v>N° 9</v>
      </c>
      <c r="B10" s="19" t="s">
        <v>80</v>
      </c>
      <c r="C10" s="19" t="s">
        <v>113</v>
      </c>
      <c r="D10" s="21" t="s">
        <v>130</v>
      </c>
      <c r="E10" s="21" t="s">
        <v>6</v>
      </c>
      <c r="F10" s="23" t="s">
        <v>82</v>
      </c>
      <c r="G10" s="19" t="s">
        <v>83</v>
      </c>
      <c r="H10" s="22"/>
    </row>
    <row r="11" spans="1:8">
      <c r="A11" s="9" t="str">
        <f>IF(Tableau2[[#This Row],[Materiels]]&lt;&gt;"","N° "&amp;ROW()-1,"")</f>
        <v>N° 10</v>
      </c>
      <c r="B11" s="19" t="s">
        <v>104</v>
      </c>
      <c r="C11" s="19" t="s">
        <v>116</v>
      </c>
      <c r="D11" s="21" t="s">
        <v>130</v>
      </c>
      <c r="E11" s="21" t="s">
        <v>6</v>
      </c>
      <c r="F11" s="19" t="s">
        <v>117</v>
      </c>
      <c r="G11" s="19" t="s">
        <v>107</v>
      </c>
      <c r="H11" s="22"/>
    </row>
    <row r="12" spans="1:8">
      <c r="A12" s="9" t="str">
        <f>IF(Tableau2[[#This Row],[Materiels]]&lt;&gt;"","N° "&amp;ROW()-1,"")</f>
        <v>N° 11</v>
      </c>
      <c r="B12" s="19" t="s">
        <v>88</v>
      </c>
      <c r="C12" s="19" t="s">
        <v>122</v>
      </c>
      <c r="D12" s="21" t="s">
        <v>130</v>
      </c>
      <c r="E12" s="21" t="s">
        <v>6</v>
      </c>
      <c r="F12" s="19" t="s">
        <v>123</v>
      </c>
      <c r="G12" s="19" t="s">
        <v>107</v>
      </c>
      <c r="H12" s="22"/>
    </row>
    <row r="13" spans="1:8">
      <c r="A13" s="9" t="str">
        <f>IF(Tableau2[[#This Row],[Materiels]]&lt;&gt;"","N° "&amp;ROW()-1,"")</f>
        <v>N° 12</v>
      </c>
      <c r="B13" s="19" t="s">
        <v>25</v>
      </c>
      <c r="C13" s="19" t="s">
        <v>28</v>
      </c>
      <c r="D13" s="20" t="s">
        <v>30</v>
      </c>
      <c r="E13" s="20" t="s">
        <v>6</v>
      </c>
      <c r="F13" s="19" t="s">
        <v>29</v>
      </c>
      <c r="G13" s="19"/>
      <c r="H13" s="22"/>
    </row>
    <row r="14" spans="1:8">
      <c r="A14" s="9" t="str">
        <f>IF(Tableau2[[#This Row],[Materiels]]&lt;&gt;"","N° "&amp;ROW()-1,"")</f>
        <v>N° 13</v>
      </c>
      <c r="B14" s="19" t="s">
        <v>25</v>
      </c>
      <c r="C14" s="19" t="s">
        <v>36</v>
      </c>
      <c r="D14" s="20" t="s">
        <v>30</v>
      </c>
      <c r="E14" s="20" t="s">
        <v>6</v>
      </c>
      <c r="F14" s="19" t="s">
        <v>37</v>
      </c>
      <c r="G14" s="19"/>
      <c r="H14" s="22"/>
    </row>
    <row r="15" spans="1:8">
      <c r="A15" s="9" t="str">
        <f>IF(Tableau2[[#This Row],[Materiels]]&lt;&gt;"","N° "&amp;ROW()-1,"")</f>
        <v>N° 14</v>
      </c>
      <c r="B15" s="19" t="s">
        <v>25</v>
      </c>
      <c r="C15" s="19" t="s">
        <v>38</v>
      </c>
      <c r="D15" s="20" t="s">
        <v>30</v>
      </c>
      <c r="E15" s="20" t="s">
        <v>6</v>
      </c>
      <c r="F15" s="23" t="s">
        <v>39</v>
      </c>
      <c r="G15" s="19"/>
      <c r="H15" s="22"/>
    </row>
    <row r="16" spans="1:8">
      <c r="A16" s="9" t="str">
        <f>IF(Tableau2[[#This Row],[Materiels]]&lt;&gt;"","N° "&amp;ROW()-1,"")</f>
        <v>N° 15</v>
      </c>
      <c r="B16" s="19" t="s">
        <v>44</v>
      </c>
      <c r="C16" s="19" t="s">
        <v>92</v>
      </c>
      <c r="D16" s="20" t="s">
        <v>30</v>
      </c>
      <c r="E16" s="21" t="s">
        <v>6</v>
      </c>
      <c r="F16" s="19" t="s">
        <v>93</v>
      </c>
      <c r="G16" s="19"/>
      <c r="H16" s="22"/>
    </row>
    <row r="17" spans="1:8">
      <c r="A17" s="9" t="str">
        <f>IF(Tableau2[[#This Row],[Materiels]]&lt;&gt;"","N° "&amp;ROW()-1,"")</f>
        <v>N° 16</v>
      </c>
      <c r="B17" s="19" t="s">
        <v>88</v>
      </c>
      <c r="C17" s="19" t="s">
        <v>94</v>
      </c>
      <c r="D17" s="20" t="s">
        <v>27</v>
      </c>
      <c r="E17" s="21" t="s">
        <v>6</v>
      </c>
      <c r="F17" s="19" t="s">
        <v>95</v>
      </c>
      <c r="G17" s="19"/>
      <c r="H17" s="22"/>
    </row>
    <row r="18" spans="1:8">
      <c r="A18" s="9" t="str">
        <f>IF(Tableau2[[#This Row],[Materiels]]&lt;&gt;"","N° "&amp;ROW()-1,"")</f>
        <v>N° 17</v>
      </c>
      <c r="B18" s="19" t="s">
        <v>88</v>
      </c>
      <c r="C18" s="19" t="s">
        <v>96</v>
      </c>
      <c r="D18" s="20" t="s">
        <v>27</v>
      </c>
      <c r="E18" s="21" t="s">
        <v>7</v>
      </c>
      <c r="F18" s="19" t="s">
        <v>97</v>
      </c>
      <c r="G18" s="19"/>
      <c r="H18" s="22"/>
    </row>
    <row r="19" spans="1:8">
      <c r="A19" s="9" t="str">
        <f>IF(Tableau2[[#This Row],[Materiels]]&lt;&gt;"","N° "&amp;ROW()-1,"")</f>
        <v>N° 18</v>
      </c>
      <c r="B19" s="19" t="s">
        <v>98</v>
      </c>
      <c r="C19" s="19" t="s">
        <v>99</v>
      </c>
      <c r="D19" s="20" t="s">
        <v>27</v>
      </c>
      <c r="E19" s="21" t="s">
        <v>7</v>
      </c>
      <c r="F19" s="19" t="s">
        <v>100</v>
      </c>
      <c r="G19" s="19"/>
      <c r="H19" s="22"/>
    </row>
    <row r="20" spans="1:8">
      <c r="A20" s="9" t="str">
        <f>IF(Tableau2[[#This Row],[Materiels]]&lt;&gt;"","N° "&amp;ROW()-1,"")</f>
        <v>N° 19</v>
      </c>
      <c r="B20" s="19" t="s">
        <v>88</v>
      </c>
      <c r="C20" s="19" t="s">
        <v>118</v>
      </c>
      <c r="D20" s="20" t="s">
        <v>27</v>
      </c>
      <c r="E20" s="21" t="s">
        <v>7</v>
      </c>
      <c r="F20" s="19" t="s">
        <v>119</v>
      </c>
      <c r="G20" s="19"/>
      <c r="H20" s="22"/>
    </row>
    <row r="21" spans="1:8">
      <c r="A21" s="9" t="str">
        <f>IF(Tableau2[[#This Row],[Materiels]]&lt;&gt;"","N° "&amp;ROW()-1,"")</f>
        <v>N° 20</v>
      </c>
      <c r="B21" s="20" t="s">
        <v>8</v>
      </c>
      <c r="C21" s="24" t="s">
        <v>140</v>
      </c>
      <c r="D21" s="20" t="s">
        <v>10</v>
      </c>
      <c r="E21" s="20" t="s">
        <v>6</v>
      </c>
      <c r="F21" s="20" t="s">
        <v>9</v>
      </c>
      <c r="G21" s="21"/>
      <c r="H21" s="22"/>
    </row>
    <row r="22" spans="1:8">
      <c r="A22" s="9" t="str">
        <f>IF(Tableau2[[#This Row],[Materiels]]&lt;&gt;"","N° "&amp;ROW()-1,"")</f>
        <v>N° 21</v>
      </c>
      <c r="B22" s="20" t="s">
        <v>8</v>
      </c>
      <c r="C22" s="24" t="s">
        <v>141</v>
      </c>
      <c r="D22" s="20" t="s">
        <v>10</v>
      </c>
      <c r="E22" s="20" t="s">
        <v>6</v>
      </c>
      <c r="F22" s="20" t="s">
        <v>12</v>
      </c>
      <c r="G22" s="21"/>
      <c r="H22" s="22"/>
    </row>
    <row r="23" spans="1:8">
      <c r="A23" s="9" t="str">
        <f>IF(Tableau2[[#This Row],[Materiels]]&lt;&gt;"","N° "&amp;ROW()-1,"")</f>
        <v>N° 22</v>
      </c>
      <c r="B23" s="19" t="s">
        <v>88</v>
      </c>
      <c r="C23" s="19" t="s">
        <v>89</v>
      </c>
      <c r="D23" s="20" t="s">
        <v>10</v>
      </c>
      <c r="E23" s="20" t="s">
        <v>6</v>
      </c>
      <c r="F23" s="19" t="s">
        <v>90</v>
      </c>
      <c r="G23" s="19" t="s">
        <v>91</v>
      </c>
      <c r="H23" s="22"/>
    </row>
    <row r="24" spans="1:8">
      <c r="A24" s="9" t="str">
        <f>IF(Tableau2[[#This Row],[Materiels]]&lt;&gt;"","N° "&amp;ROW()-1,"")</f>
        <v>N° 23</v>
      </c>
      <c r="B24" s="19" t="s">
        <v>32</v>
      </c>
      <c r="C24" s="19" t="s">
        <v>33</v>
      </c>
      <c r="D24" s="20" t="s">
        <v>34</v>
      </c>
      <c r="E24" s="20" t="s">
        <v>6</v>
      </c>
      <c r="F24" s="19"/>
      <c r="G24" s="19"/>
      <c r="H24" s="22"/>
    </row>
    <row r="25" spans="1:8">
      <c r="A25" s="9" t="str">
        <f>IF(Tableau2[[#This Row],[Materiels]]&lt;&gt;"","N° "&amp;ROW()-1,"")</f>
        <v>N° 24</v>
      </c>
      <c r="B25" s="19" t="s">
        <v>32</v>
      </c>
      <c r="C25" s="19" t="s">
        <v>35</v>
      </c>
      <c r="D25" s="20" t="s">
        <v>34</v>
      </c>
      <c r="E25" s="20" t="s">
        <v>6</v>
      </c>
      <c r="F25" s="19"/>
      <c r="G25" s="19"/>
      <c r="H25" s="22"/>
    </row>
    <row r="26" spans="1:8">
      <c r="A26" s="9" t="str">
        <f>IF(Tableau2[[#This Row],[Materiels]]&lt;&gt;"","N° "&amp;ROW()-1,"")</f>
        <v>N° 25</v>
      </c>
      <c r="B26" s="19" t="s">
        <v>14</v>
      </c>
      <c r="C26" s="19" t="s">
        <v>15</v>
      </c>
      <c r="D26" s="20" t="s">
        <v>13</v>
      </c>
      <c r="E26" s="20" t="s">
        <v>6</v>
      </c>
      <c r="F26" s="19"/>
      <c r="G26" s="19" t="s">
        <v>16</v>
      </c>
      <c r="H26" s="22"/>
    </row>
    <row r="27" spans="1:8">
      <c r="A27" s="9" t="str">
        <f>IF(Tableau2[[#This Row],[Materiels]]&lt;&gt;"","N° "&amp;ROW()-1,"")</f>
        <v>N° 26</v>
      </c>
      <c r="B27" s="19" t="s">
        <v>18</v>
      </c>
      <c r="C27" s="19" t="s">
        <v>19</v>
      </c>
      <c r="D27" s="20" t="s">
        <v>13</v>
      </c>
      <c r="E27" s="20" t="s">
        <v>6</v>
      </c>
      <c r="F27" s="19"/>
      <c r="G27" s="19" t="s">
        <v>20</v>
      </c>
      <c r="H27" s="22"/>
    </row>
    <row r="28" spans="1:8">
      <c r="A28" s="9" t="str">
        <f>IF(Tableau2[[#This Row],[Materiels]]&lt;&gt;"","N° "&amp;ROW()-1,"")</f>
        <v>N° 27</v>
      </c>
      <c r="B28" s="19" t="s">
        <v>50</v>
      </c>
      <c r="C28" s="19" t="s">
        <v>51</v>
      </c>
      <c r="D28" s="20" t="s">
        <v>11</v>
      </c>
      <c r="E28" s="20" t="s">
        <v>6</v>
      </c>
      <c r="F28" s="19" t="s">
        <v>52</v>
      </c>
      <c r="G28" s="19"/>
      <c r="H28" s="22"/>
    </row>
    <row r="29" spans="1:8">
      <c r="A29" s="9" t="str">
        <f>IF(Tableau2[[#This Row],[Materiels]]&lt;&gt;"","N° "&amp;ROW()-1,"")</f>
        <v>N° 28</v>
      </c>
      <c r="B29" s="19" t="s">
        <v>50</v>
      </c>
      <c r="C29" s="19" t="s">
        <v>54</v>
      </c>
      <c r="D29" s="20" t="s">
        <v>11</v>
      </c>
      <c r="E29" s="20" t="s">
        <v>6</v>
      </c>
      <c r="F29" s="19" t="s">
        <v>55</v>
      </c>
      <c r="G29" s="19"/>
      <c r="H29" s="22"/>
    </row>
    <row r="30" spans="1:8">
      <c r="A30" s="9" t="str">
        <f>IF(Tableau2[[#This Row],[Materiels]]&lt;&gt;"","N° "&amp;ROW()-1,"")</f>
        <v>N° 29</v>
      </c>
      <c r="B30" s="19" t="s">
        <v>50</v>
      </c>
      <c r="C30" s="19" t="s">
        <v>57</v>
      </c>
      <c r="D30" s="20" t="s">
        <v>11</v>
      </c>
      <c r="E30" s="20" t="s">
        <v>6</v>
      </c>
      <c r="F30" s="19" t="s">
        <v>58</v>
      </c>
      <c r="G30" s="19"/>
      <c r="H30" s="22"/>
    </row>
    <row r="31" spans="1:8">
      <c r="A31" s="9" t="str">
        <f>IF(Tableau2[[#This Row],[Materiels]]&lt;&gt;"","N° "&amp;ROW()-1,"")</f>
        <v>N° 30</v>
      </c>
      <c r="B31" s="19" t="s">
        <v>50</v>
      </c>
      <c r="C31" s="19" t="s">
        <v>60</v>
      </c>
      <c r="D31" s="20" t="s">
        <v>11</v>
      </c>
      <c r="E31" s="20" t="s">
        <v>6</v>
      </c>
      <c r="F31" s="19" t="s">
        <v>55</v>
      </c>
      <c r="G31" s="19" t="s">
        <v>61</v>
      </c>
      <c r="H31" s="22"/>
    </row>
    <row r="32" spans="1:8">
      <c r="A32" s="9" t="str">
        <f>IF(Tableau2[[#This Row],[Materiels]]&lt;&gt;"","N° "&amp;ROW()-1,"")</f>
        <v>N° 31</v>
      </c>
      <c r="B32" s="19" t="s">
        <v>22</v>
      </c>
      <c r="C32" s="19" t="s">
        <v>23</v>
      </c>
      <c r="D32" s="20" t="s">
        <v>24</v>
      </c>
      <c r="E32" s="20" t="s">
        <v>6</v>
      </c>
      <c r="F32" s="19"/>
      <c r="G32" s="19"/>
      <c r="H32" s="22"/>
    </row>
    <row r="33" spans="1:8">
      <c r="A33" s="9" t="str">
        <f>IF(Tableau2[[#This Row],[Materiels]]&lt;&gt;"","N° "&amp;ROW()-1,"")</f>
        <v>N° 32</v>
      </c>
      <c r="B33" s="19" t="s">
        <v>25</v>
      </c>
      <c r="C33" s="19" t="s">
        <v>26</v>
      </c>
      <c r="D33" s="20" t="s">
        <v>24</v>
      </c>
      <c r="E33" s="20" t="s">
        <v>6</v>
      </c>
      <c r="F33" s="19"/>
      <c r="G33" s="19"/>
      <c r="H33" s="22"/>
    </row>
    <row r="34" spans="1:8">
      <c r="A34" s="9" t="str">
        <f>IF(Tableau2[[#This Row],[Materiels]]&lt;&gt;"","N° "&amp;ROW()-1,"")</f>
        <v>N° 33</v>
      </c>
      <c r="B34" s="19" t="s">
        <v>40</v>
      </c>
      <c r="C34" s="19" t="s">
        <v>41</v>
      </c>
      <c r="D34" s="20" t="s">
        <v>24</v>
      </c>
      <c r="E34" s="20" t="s">
        <v>6</v>
      </c>
      <c r="F34" s="19" t="s">
        <v>42</v>
      </c>
      <c r="G34" s="19"/>
      <c r="H34" s="22"/>
    </row>
    <row r="35" spans="1:8">
      <c r="A35" s="9" t="str">
        <f>IF(Tableau2[[#This Row],[Materiels]]&lt;&gt;"","N° "&amp;ROW()-1,"")</f>
        <v>N° 34</v>
      </c>
      <c r="B35" s="19" t="s">
        <v>44</v>
      </c>
      <c r="C35" s="19" t="s">
        <v>45</v>
      </c>
      <c r="D35" s="20" t="s">
        <v>24</v>
      </c>
      <c r="E35" s="20" t="s">
        <v>6</v>
      </c>
      <c r="F35" s="19"/>
      <c r="G35" s="19"/>
      <c r="H35" s="22"/>
    </row>
    <row r="36" spans="1:8">
      <c r="A36" s="9" t="str">
        <f>IF(Tableau2[[#This Row],[Materiels]]&lt;&gt;"","N° "&amp;ROW()-1,"")</f>
        <v>N° 35</v>
      </c>
      <c r="B36" s="19" t="s">
        <v>47</v>
      </c>
      <c r="C36" s="19" t="s">
        <v>48</v>
      </c>
      <c r="D36" s="20" t="s">
        <v>24</v>
      </c>
      <c r="E36" s="20" t="s">
        <v>6</v>
      </c>
      <c r="F36" s="19"/>
      <c r="G36" s="19"/>
      <c r="H36" s="22"/>
    </row>
    <row r="37" spans="1:8">
      <c r="A37" s="9" t="str">
        <f>IF(Tableau2[[#This Row],[Materiels]]&lt;&gt;"","N° "&amp;ROW()-1,"")</f>
        <v>N° 36</v>
      </c>
      <c r="B37" s="19" t="s">
        <v>44</v>
      </c>
      <c r="C37" s="19" t="s">
        <v>86</v>
      </c>
      <c r="D37" s="20" t="s">
        <v>24</v>
      </c>
      <c r="E37" s="21" t="s">
        <v>6</v>
      </c>
      <c r="F37" s="19" t="s">
        <v>87</v>
      </c>
      <c r="G37" s="19"/>
      <c r="H37" s="22"/>
    </row>
    <row r="38" spans="1:8">
      <c r="A38" s="9" t="str">
        <f>IF(Tableau2[[#This Row],[Materiels]]&lt;&gt;"","N° "&amp;ROW()-1,"")</f>
        <v>N° 37</v>
      </c>
      <c r="B38" s="19" t="s">
        <v>124</v>
      </c>
      <c r="C38" s="19" t="s">
        <v>125</v>
      </c>
      <c r="D38" s="20" t="s">
        <v>24</v>
      </c>
      <c r="E38" s="21" t="s">
        <v>6</v>
      </c>
      <c r="F38" s="19" t="s">
        <v>126</v>
      </c>
      <c r="G38" s="19"/>
      <c r="H38" s="22"/>
    </row>
    <row r="39" spans="1:8">
      <c r="A39" s="9" t="str">
        <f>IF(Tableau2[[#This Row],[Materiels]]&lt;&gt;"","N° "&amp;ROW()-1,"")</f>
        <v>N° 38</v>
      </c>
      <c r="B39" s="19" t="s">
        <v>73</v>
      </c>
      <c r="C39" s="19" t="s">
        <v>74</v>
      </c>
      <c r="D39" s="20" t="s">
        <v>21</v>
      </c>
      <c r="E39" s="21" t="s">
        <v>6</v>
      </c>
      <c r="F39" s="19" t="s">
        <v>75</v>
      </c>
      <c r="G39" s="19"/>
      <c r="H39" s="22"/>
    </row>
    <row r="40" spans="1:8">
      <c r="A40" s="9" t="str">
        <f>IF(Tableau2[[#This Row],[Materiels]]&lt;&gt;"","N° "&amp;ROW()-1,"")</f>
        <v>N° 39</v>
      </c>
      <c r="B40" s="19" t="s">
        <v>73</v>
      </c>
      <c r="C40" s="19" t="s">
        <v>76</v>
      </c>
      <c r="D40" s="20" t="s">
        <v>21</v>
      </c>
      <c r="E40" s="21" t="s">
        <v>6</v>
      </c>
      <c r="F40" s="19" t="s">
        <v>77</v>
      </c>
      <c r="G40" s="19"/>
      <c r="H40" s="22"/>
    </row>
    <row r="41" spans="1:8">
      <c r="A41" s="9" t="str">
        <f>IF(Tableau2[[#This Row],[Materiels]]&lt;&gt;"","N° "&amp;ROW()-1,"")</f>
        <v>N° 40</v>
      </c>
      <c r="B41" s="19" t="s">
        <v>73</v>
      </c>
      <c r="C41" s="19" t="s">
        <v>78</v>
      </c>
      <c r="D41" s="20" t="s">
        <v>21</v>
      </c>
      <c r="E41" s="21" t="s">
        <v>6</v>
      </c>
      <c r="F41" s="19" t="s">
        <v>79</v>
      </c>
      <c r="G41" s="19"/>
      <c r="H41" s="22"/>
    </row>
    <row r="42" spans="1:8">
      <c r="A42" s="9" t="str">
        <f>IF(Tableau2[[#This Row],[Materiels]]&lt;&gt;"","N° "&amp;ROW()-1,"")</f>
        <v>N° 41</v>
      </c>
      <c r="B42" s="19" t="s">
        <v>73</v>
      </c>
      <c r="C42" s="19" t="s">
        <v>108</v>
      </c>
      <c r="D42" s="21" t="s">
        <v>21</v>
      </c>
      <c r="E42" s="21" t="s">
        <v>6</v>
      </c>
      <c r="F42" s="19" t="s">
        <v>109</v>
      </c>
      <c r="G42" s="19"/>
      <c r="H42" s="22"/>
    </row>
    <row r="43" spans="1:8">
      <c r="A43" s="9" t="str">
        <f>IF(Tableau2[[#This Row],[Materiels]]&lt;&gt;"","N° "&amp;ROW()-1,"")</f>
        <v>N° 42</v>
      </c>
      <c r="B43" s="19" t="s">
        <v>73</v>
      </c>
      <c r="C43" s="19" t="s">
        <v>110</v>
      </c>
      <c r="D43" s="21" t="s">
        <v>21</v>
      </c>
      <c r="E43" s="21" t="s">
        <v>6</v>
      </c>
      <c r="F43" s="19" t="s">
        <v>111</v>
      </c>
      <c r="G43" s="19"/>
      <c r="H43" s="22"/>
    </row>
    <row r="44" spans="1:8">
      <c r="A44" s="9" t="str">
        <f>IF(Tableau2[[#This Row],[Materiels]]&lt;&gt;"","N° "&amp;ROW()-1,"")</f>
        <v>N° 43</v>
      </c>
      <c r="B44" s="19" t="s">
        <v>62</v>
      </c>
      <c r="C44" s="19" t="s">
        <v>63</v>
      </c>
      <c r="D44" s="20" t="s">
        <v>43</v>
      </c>
      <c r="E44" s="20" t="s">
        <v>6</v>
      </c>
      <c r="F44" s="19" t="s">
        <v>64</v>
      </c>
      <c r="G44" s="19" t="s">
        <v>65</v>
      </c>
      <c r="H44" s="22"/>
    </row>
    <row r="45" spans="1:8">
      <c r="A45" s="9" t="str">
        <f>IF(Tableau2[[#This Row],[Materiels]]&lt;&gt;"","N° "&amp;ROW()-1,"")</f>
        <v>N° 44</v>
      </c>
      <c r="B45" s="19" t="s">
        <v>66</v>
      </c>
      <c r="C45" s="19" t="s">
        <v>67</v>
      </c>
      <c r="D45" s="20" t="s">
        <v>43</v>
      </c>
      <c r="E45" s="20" t="s">
        <v>6</v>
      </c>
      <c r="F45" s="19" t="s">
        <v>68</v>
      </c>
      <c r="G45" s="19" t="s">
        <v>65</v>
      </c>
      <c r="H45" s="22"/>
    </row>
    <row r="46" spans="1:8">
      <c r="A46" s="9" t="str">
        <f>IF(Tableau2[[#This Row],[Materiels]]&lt;&gt;"","N° "&amp;ROW()-1,"")</f>
        <v>N° 45</v>
      </c>
      <c r="B46" s="19" t="s">
        <v>66</v>
      </c>
      <c r="C46" s="19" t="s">
        <v>69</v>
      </c>
      <c r="D46" s="20" t="s">
        <v>43</v>
      </c>
      <c r="E46" s="20" t="s">
        <v>6</v>
      </c>
      <c r="F46" s="19" t="s">
        <v>70</v>
      </c>
      <c r="G46" s="19" t="s">
        <v>65</v>
      </c>
      <c r="H46" s="22"/>
    </row>
    <row r="47" spans="1:8">
      <c r="A47" s="9" t="str">
        <f>IF(Tableau2[[#This Row],[Materiels]]&lt;&gt;"","N° "&amp;ROW()-1,"")</f>
        <v>N° 46</v>
      </c>
      <c r="B47" s="19" t="s">
        <v>66</v>
      </c>
      <c r="C47" s="19" t="s">
        <v>71</v>
      </c>
      <c r="D47" s="20" t="s">
        <v>43</v>
      </c>
      <c r="E47" s="21" t="s">
        <v>6</v>
      </c>
      <c r="F47" s="19" t="s">
        <v>72</v>
      </c>
      <c r="G47" s="19" t="s">
        <v>65</v>
      </c>
      <c r="H47" s="22"/>
    </row>
    <row r="48" spans="1:8">
      <c r="A48" s="9" t="str">
        <f>IF(Tableau2[[#This Row],[Materiels]]&lt;&gt;"","N° "&amp;ROW()-1,"")</f>
        <v>N° 47</v>
      </c>
      <c r="B48" s="19" t="s">
        <v>66</v>
      </c>
      <c r="C48" s="19" t="s">
        <v>127</v>
      </c>
      <c r="D48" s="21" t="s">
        <v>43</v>
      </c>
      <c r="E48" s="21" t="s">
        <v>6</v>
      </c>
      <c r="F48" s="19" t="s">
        <v>128</v>
      </c>
      <c r="G48" s="19" t="s">
        <v>129</v>
      </c>
      <c r="H48" s="22"/>
    </row>
  </sheetData>
  <conditionalFormatting sqref="A1:H48">
    <cfRule type="expression" dxfId="0" priority="5">
      <formula>CELL("row")=ROW()</formula>
    </cfRule>
  </conditionalFormatting>
  <conditionalFormatting sqref="C1:C1048576">
    <cfRule type="duplicateValues" dxfId="4" priority="3"/>
  </conditionalFormatting>
  <conditionalFormatting sqref="E1:E1048576">
    <cfRule type="cellIs" dxfId="3" priority="1" operator="equal">
      <formula>"en panne"</formula>
    </cfRule>
    <cfRule type="cellIs" dxfId="2" priority="2" operator="equal">
      <formula>"en marche"</formula>
    </cfRule>
  </conditionalFormatting>
  <conditionalFormatting sqref="C2:C48">
    <cfRule type="duplicateValues" dxfId="1" priority="7"/>
  </conditionalFormatting>
  <dataValidations count="1">
    <dataValidation type="list" allowBlank="1" showErrorMessage="1" sqref="E2:E48">
      <formula1>"En marche,En panne"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stock!$A$4:$A$22</xm:f>
          </x14:formula1>
          <xm:sqref>D4:D63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8"/>
  <sheetViews>
    <sheetView zoomScale="93" workbookViewId="0">
      <selection activeCell="I15" sqref="I15"/>
    </sheetView>
  </sheetViews>
  <sheetFormatPr baseColWidth="10" defaultRowHeight="12.75"/>
  <cols>
    <col min="5" max="5" width="15.7109375" customWidth="1"/>
    <col min="9" max="9" width="21.5703125" customWidth="1"/>
  </cols>
  <sheetData>
    <row r="1" spans="1:9">
      <c r="A1" s="10" t="s">
        <v>133</v>
      </c>
      <c r="B1" s="10"/>
      <c r="C1" s="11" t="s">
        <v>134</v>
      </c>
      <c r="D1" s="11"/>
      <c r="E1" s="12" t="s">
        <v>135</v>
      </c>
      <c r="F1" s="13"/>
    </row>
    <row r="2" spans="1:9">
      <c r="A2" s="25" t="s">
        <v>4</v>
      </c>
      <c r="B2" s="25" t="s">
        <v>1</v>
      </c>
      <c r="C2" s="26" t="s">
        <v>4</v>
      </c>
      <c r="D2" s="26" t="s">
        <v>1</v>
      </c>
      <c r="E2" s="27" t="s">
        <v>4</v>
      </c>
      <c r="F2" s="27" t="s">
        <v>1</v>
      </c>
      <c r="I2" t="str">
        <f>IF(Tableau2[Groupement]=1,Tableau2[Type],"")</f>
        <v/>
      </c>
    </row>
    <row r="3" spans="1:9">
      <c r="A3" s="9"/>
      <c r="B3" s="9"/>
      <c r="C3" s="9" t="s">
        <v>17</v>
      </c>
      <c r="D3" s="9" t="s">
        <v>101</v>
      </c>
      <c r="E3" s="9"/>
      <c r="F3" s="9"/>
      <c r="I3" t="str">
        <f>IF(Tableau2[Groupement]=2,Tableau2[Ref],"")</f>
        <v/>
      </c>
    </row>
    <row r="4" spans="1:9">
      <c r="A4" s="9" t="s">
        <v>17</v>
      </c>
      <c r="B4" s="9" t="s">
        <v>114</v>
      </c>
      <c r="C4" s="9"/>
      <c r="D4" s="9"/>
      <c r="E4" s="9"/>
      <c r="F4" s="9"/>
    </row>
    <row r="5" spans="1:9">
      <c r="A5" s="9"/>
      <c r="B5" s="9"/>
      <c r="C5" s="9"/>
      <c r="D5" s="9"/>
      <c r="E5" s="9" t="s">
        <v>17</v>
      </c>
      <c r="F5" s="9" t="s">
        <v>120</v>
      </c>
    </row>
    <row r="6" spans="1:9">
      <c r="A6" s="9" t="s">
        <v>130</v>
      </c>
      <c r="B6" s="9" t="s">
        <v>81</v>
      </c>
      <c r="C6" s="9"/>
      <c r="D6" s="9"/>
      <c r="E6" s="9"/>
      <c r="F6" s="9"/>
    </row>
    <row r="7" spans="1:9">
      <c r="A7" s="9"/>
      <c r="B7" s="9"/>
      <c r="C7" s="9"/>
      <c r="D7" s="9"/>
      <c r="E7" s="9" t="s">
        <v>130</v>
      </c>
      <c r="F7" s="9" t="s">
        <v>84</v>
      </c>
    </row>
    <row r="8" spans="1:9">
      <c r="A8" s="9"/>
      <c r="B8" s="9"/>
      <c r="C8" s="9" t="s">
        <v>130</v>
      </c>
      <c r="D8" s="9" t="s">
        <v>85</v>
      </c>
      <c r="E8" s="9"/>
      <c r="F8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O8"/>
  <sheetViews>
    <sheetView workbookViewId="0">
      <selection activeCell="C29" sqref="C29"/>
    </sheetView>
  </sheetViews>
  <sheetFormatPr baseColWidth="10" defaultRowHeight="12.75"/>
  <cols>
    <col min="1" max="1" width="15.140625" customWidth="1"/>
    <col min="9" max="9" width="17" customWidth="1"/>
  </cols>
  <sheetData>
    <row r="2" spans="1:15" ht="15.75">
      <c r="A2" s="15" t="s">
        <v>136</v>
      </c>
      <c r="B2" s="15"/>
      <c r="C2" s="15"/>
      <c r="E2" s="15" t="s">
        <v>137</v>
      </c>
      <c r="F2" s="15"/>
      <c r="G2" s="14"/>
      <c r="I2" s="15" t="s">
        <v>138</v>
      </c>
      <c r="J2" s="15"/>
      <c r="K2" s="15"/>
      <c r="M2" s="15" t="s">
        <v>139</v>
      </c>
      <c r="N2" s="14"/>
      <c r="O2" s="14"/>
    </row>
    <row r="3" spans="1:15">
      <c r="A3" s="1"/>
      <c r="B3" s="2" t="s">
        <v>6</v>
      </c>
      <c r="C3" s="3" t="s">
        <v>7</v>
      </c>
      <c r="F3" s="2" t="s">
        <v>6</v>
      </c>
      <c r="G3" s="3" t="s">
        <v>7</v>
      </c>
      <c r="J3" s="2" t="s">
        <v>6</v>
      </c>
      <c r="K3" s="3" t="s">
        <v>7</v>
      </c>
      <c r="N3" s="2" t="s">
        <v>6</v>
      </c>
      <c r="O3" s="3" t="s">
        <v>7</v>
      </c>
    </row>
    <row r="4" spans="1:15">
      <c r="A4" s="4" t="s">
        <v>11</v>
      </c>
      <c r="B4" s="5">
        <f>COUNTIFS(depot!$E$2:$E$77,$B$3,depot!$D$2:$D$77,A4)</f>
        <v>4</v>
      </c>
      <c r="C4" s="5">
        <f>COUNTIFS(depot!$E$2:$E$77,$C$3,depot!$D$2:$D$77,A4)</f>
        <v>0</v>
      </c>
      <c r="E4" s="6" t="s">
        <v>27</v>
      </c>
      <c r="F4" s="5">
        <f>COUNTIFS(depot!$E$2:$E$77,$B$3,depot!$D$2:$D$77,E4)</f>
        <v>1</v>
      </c>
      <c r="G4" s="5">
        <f>COUNTIFS(depot!$E$2:$E$77,$C$3,depot!$D$2:$D$77,E4)</f>
        <v>3</v>
      </c>
      <c r="I4" s="7" t="s">
        <v>46</v>
      </c>
      <c r="J4" s="5">
        <f>COUNTIFS(depot!$E$2:$E$77,$B$3,depot!$D$2:$D$77,I4)</f>
        <v>0</v>
      </c>
      <c r="K4" s="5">
        <f>COUNTIFS(depot!$E$2:$E$77,$C$3,depot!$D$2:$D$77,I4)</f>
        <v>0</v>
      </c>
      <c r="M4" s="7" t="s">
        <v>43</v>
      </c>
      <c r="N4" s="5">
        <f>COUNTIFS(depot!$E$2:$E$77,$B$3,depot!$D$2:$D$77,M4)</f>
        <v>5</v>
      </c>
      <c r="O4" s="5">
        <f>COUNTIFS(depot!$E$2:$E$77,$C$3,depot!$D$2:$D$77,M4)</f>
        <v>0</v>
      </c>
    </row>
    <row r="5" spans="1:15">
      <c r="A5" s="4" t="s">
        <v>13</v>
      </c>
      <c r="B5" s="5">
        <f>COUNTIFS(depot!$E$2:$E$77,$B$3,depot!$D$2:$D$77,A5)</f>
        <v>2</v>
      </c>
      <c r="C5" s="5">
        <f>COUNTIFS(depot!$E$2:$E$77,$C$3,depot!$D$2:$D$77,A5)</f>
        <v>0</v>
      </c>
      <c r="E5" s="6" t="s">
        <v>31</v>
      </c>
      <c r="F5" s="5">
        <f>COUNTIFS(depot!$E$2:$E$77,$B$3,depot!$D$2:$D$77,E5)</f>
        <v>0</v>
      </c>
      <c r="G5" s="5">
        <f>COUNTIFS(depot!$E$2:$E$77,$C$3,depot!$D$2:$D$77,E5)</f>
        <v>0</v>
      </c>
      <c r="I5" s="7" t="s">
        <v>49</v>
      </c>
      <c r="J5" s="5">
        <f>COUNTIFS(depot!$E$2:$E$77,$B$3,depot!$D$2:$D$77,I5)</f>
        <v>0</v>
      </c>
      <c r="K5" s="5">
        <f>COUNTIFS(depot!$E$2:$E$77,$C$3,depot!$D$2:$D$77,I5)</f>
        <v>0</v>
      </c>
      <c r="M5" s="7" t="s">
        <v>34</v>
      </c>
      <c r="N5" s="5">
        <f>COUNTIFS(depot!$E$2:$E$77,$B$3,depot!$D$2:$D$77,M5)</f>
        <v>2</v>
      </c>
      <c r="O5" s="5">
        <f>COUNTIFS(depot!$E$2:$E$77,$C$3,depot!$D$2:$D$77,M5)</f>
        <v>0</v>
      </c>
    </row>
    <row r="6" spans="1:15">
      <c r="A6" s="4" t="s">
        <v>17</v>
      </c>
      <c r="B6" s="5">
        <f>COUNTIFS(depot!$E$2:$E$77,$B$3,depot!$D$2:$D$77,A6)</f>
        <v>3</v>
      </c>
      <c r="C6" s="5">
        <f>COUNTIFS(depot!$E$2:$E$77,$C$3,depot!$D$2:$D$77,A6)</f>
        <v>0</v>
      </c>
      <c r="E6" s="6" t="s">
        <v>10</v>
      </c>
      <c r="F6" s="5">
        <f>COUNTIFS(depot!$E$2:$E$77,$B$3,depot!$D$2:$D$77,E6)</f>
        <v>3</v>
      </c>
      <c r="G6" s="5">
        <f>COUNTIFS(depot!$E$2:$E$77,$C$3,depot!$D$2:$D$77,E6)</f>
        <v>0</v>
      </c>
      <c r="I6" s="7" t="s">
        <v>53</v>
      </c>
      <c r="J6" s="5">
        <f>COUNTIFS(depot!$E$2:$E$77,$B$3,depot!$D$2:$D$77,I6)</f>
        <v>0</v>
      </c>
      <c r="K6" s="5">
        <f>COUNTIFS(depot!$E$2:$E$77,$C$3,depot!$D$2:$D$77,I6)</f>
        <v>0</v>
      </c>
      <c r="M6" s="7" t="s">
        <v>130</v>
      </c>
      <c r="N6" s="5">
        <f>COUNTIFS(depot!$E$2:$E$77,$B$3,depot!$D$2:$D$77,M6)</f>
        <v>8</v>
      </c>
      <c r="O6" s="5">
        <f>COUNTIFS(depot!$E$2:$E$77,$C$3,depot!$D$2:$D$77,M6)</f>
        <v>0</v>
      </c>
    </row>
    <row r="7" spans="1:15">
      <c r="A7" s="4" t="s">
        <v>21</v>
      </c>
      <c r="B7" s="5">
        <f>COUNTIFS(depot!$E$2:$E$77,$B$3,depot!$D$2:$D$77,A7)</f>
        <v>5</v>
      </c>
      <c r="C7" s="5">
        <f>COUNTIFS(depot!$E$2:$E$77,$C$3,depot!$D$2:$D$77,A7)</f>
        <v>0</v>
      </c>
      <c r="E7" s="6" t="s">
        <v>30</v>
      </c>
      <c r="F7" s="5">
        <f>COUNTIFS(depot!$E$2:$E$77,$B$3,depot!$D$2:$D$77,E7)</f>
        <v>4</v>
      </c>
      <c r="G7" s="5">
        <f>COUNTIFS(depot!$E$2:$E$77,$C$3,depot!$D$2:$D$77,E7)</f>
        <v>0</v>
      </c>
      <c r="I7" s="7" t="s">
        <v>56</v>
      </c>
      <c r="J7" s="5">
        <f>COUNTIFS(depot!$E$2:$E$77,$B$3,depot!$D$2:$D$77,I7)</f>
        <v>0</v>
      </c>
      <c r="K7" s="5">
        <f>COUNTIFS(depot!$E$2:$E$77,$C$3,depot!$D$2:$D$77,I7)</f>
        <v>0</v>
      </c>
    </row>
    <row r="8" spans="1:15">
      <c r="E8" s="6" t="s">
        <v>24</v>
      </c>
      <c r="F8" s="5">
        <f>COUNTIFS(depot!$E$2:$E$77,$B$3,depot!$D$2:$D$77,E8)</f>
        <v>7</v>
      </c>
      <c r="G8" s="5">
        <f>COUNTIFS(depot!$E$2:$E$77,$C$3,depot!$D$2:$D$77,E8)</f>
        <v>0</v>
      </c>
      <c r="I8" s="7" t="s">
        <v>59</v>
      </c>
      <c r="J8" s="5">
        <f>COUNTIFS(depot!$E$2:$E$77,$B$3,depot!$D$2:$D$77,I8)</f>
        <v>0</v>
      </c>
      <c r="K8" s="5">
        <f>COUNTIFS(depot!$E$2:$E$77,$C$3,depot!$D$2:$D$77,I8)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depot</vt:lpstr>
      <vt:lpstr>groupement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</dc:creator>
  <cp:lastModifiedBy>FRANCIS</cp:lastModifiedBy>
  <dcterms:created xsi:type="dcterms:W3CDTF">2023-01-18T13:20:25Z</dcterms:created>
  <dcterms:modified xsi:type="dcterms:W3CDTF">2023-01-21T03:01:07Z</dcterms:modified>
</cp:coreProperties>
</file>