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5.xml" ContentType="application/vnd.ms-office.activeX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defaultThemeVersion="124226"/>
  <bookViews>
    <workbookView xWindow="0" yWindow="0" windowWidth="11910" windowHeight="5895" tabRatio="579" firstSheet="1" activeTab="1"/>
  </bookViews>
  <sheets>
    <sheet name="Planing" sheetId="1" state="hidden" r:id="rId1"/>
    <sheet name="Suivi Comm" sheetId="4" r:id="rId2"/>
    <sheet name="Feuil1" sheetId="8" state="hidden" r:id="rId3"/>
  </sheets>
  <definedNames>
    <definedName name="_xlnm._FilterDatabase" localSheetId="0" hidden="1">Planing!$A$5:$BI$34</definedName>
    <definedName name="_xlnm._FilterDatabase" localSheetId="1" hidden="1">'Suivi Comm'!$A$1:$A$16</definedName>
    <definedName name="_xlnm.Print_Titles" localSheetId="0">Planing!$5:$5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/>
  <c r="F34" l="1"/>
  <c r="E34"/>
  <c r="D34"/>
  <c r="F33"/>
  <c r="E33"/>
  <c r="D33"/>
  <c r="F32"/>
  <c r="E32"/>
  <c r="D32"/>
  <c r="F31"/>
  <c r="E31"/>
  <c r="D31"/>
  <c r="F30"/>
  <c r="E30"/>
  <c r="D30"/>
  <c r="F29"/>
  <c r="E29"/>
  <c r="D29"/>
  <c r="F28"/>
  <c r="E28"/>
  <c r="D28"/>
  <c r="F27"/>
  <c r="E27"/>
  <c r="D27"/>
  <c r="F26"/>
  <c r="E26"/>
  <c r="D26"/>
  <c r="F25"/>
  <c r="E25"/>
  <c r="D25"/>
  <c r="F24"/>
  <c r="E24"/>
  <c r="D24"/>
  <c r="F23"/>
  <c r="E23"/>
  <c r="D23"/>
  <c r="F22"/>
  <c r="E22"/>
  <c r="D22"/>
  <c r="F21"/>
  <c r="E21"/>
  <c r="D21"/>
  <c r="F20"/>
  <c r="E20"/>
  <c r="D20"/>
  <c r="F19"/>
  <c r="E19"/>
  <c r="D19"/>
  <c r="F18"/>
  <c r="E18"/>
  <c r="D18"/>
  <c r="F17"/>
  <c r="E17"/>
  <c r="D17"/>
  <c r="F16"/>
  <c r="E16"/>
  <c r="D16"/>
  <c r="F15"/>
  <c r="E15"/>
  <c r="D15"/>
  <c r="F14"/>
  <c r="E14"/>
  <c r="D14"/>
  <c r="F13"/>
  <c r="E13"/>
  <c r="D13"/>
  <c r="F12"/>
  <c r="E12"/>
  <c r="D12"/>
  <c r="F11"/>
  <c r="E11"/>
  <c r="D11"/>
  <c r="F10"/>
  <c r="E10"/>
  <c r="D10"/>
  <c r="F9"/>
  <c r="E9"/>
  <c r="D9"/>
  <c r="F8"/>
  <c r="E8"/>
  <c r="D8"/>
  <c r="F7"/>
  <c r="E7"/>
  <c r="D7"/>
  <c r="F6"/>
  <c r="E6"/>
  <c r="D38"/>
  <c r="E38"/>
  <c r="F38"/>
  <c r="D39"/>
  <c r="E39"/>
  <c r="F39"/>
  <c r="D40"/>
  <c r="E40"/>
  <c r="F40"/>
  <c r="G38" l="1"/>
  <c r="G29"/>
  <c r="G31"/>
  <c r="G33"/>
  <c r="G30"/>
  <c r="G32"/>
  <c r="G34"/>
  <c r="G20"/>
  <c r="G21"/>
  <c r="G22"/>
  <c r="G24"/>
  <c r="G26"/>
  <c r="G28"/>
  <c r="G19"/>
  <c r="G23"/>
  <c r="G25"/>
  <c r="G27"/>
  <c r="G6"/>
  <c r="G8"/>
  <c r="G10"/>
  <c r="G12"/>
  <c r="G15"/>
  <c r="G17"/>
  <c r="G7"/>
  <c r="G9"/>
  <c r="G11"/>
  <c r="G13"/>
  <c r="G14"/>
  <c r="G16"/>
  <c r="G18"/>
  <c r="G39"/>
  <c r="G40"/>
  <c r="K38" l="1"/>
  <c r="M38"/>
  <c r="P38"/>
  <c r="R38"/>
  <c r="T38"/>
  <c r="V38"/>
  <c r="X38"/>
  <c r="Z38"/>
  <c r="K39"/>
  <c r="M39"/>
  <c r="P39"/>
  <c r="R39"/>
  <c r="T39"/>
  <c r="V39"/>
  <c r="X39"/>
  <c r="Z39"/>
  <c r="N38"/>
  <c r="Q38"/>
  <c r="U38"/>
  <c r="N39"/>
  <c r="Q39"/>
  <c r="U39"/>
  <c r="J39"/>
  <c r="X40"/>
  <c r="T40"/>
  <c r="P40"/>
  <c r="M40"/>
  <c r="U40"/>
  <c r="Q40"/>
  <c r="N40"/>
  <c r="J40"/>
  <c r="L38"/>
  <c r="O38"/>
  <c r="S38"/>
  <c r="W38"/>
  <c r="Y38"/>
  <c r="L39"/>
  <c r="O39"/>
  <c r="S39"/>
  <c r="W39"/>
  <c r="Y39"/>
  <c r="J38"/>
  <c r="Z40"/>
  <c r="V40"/>
  <c r="R40"/>
  <c r="K40"/>
  <c r="Y40"/>
  <c r="W40"/>
  <c r="S40"/>
  <c r="O40"/>
  <c r="L40"/>
  <c r="J41" l="1"/>
  <c r="Y41"/>
  <c r="S41"/>
  <c r="L41"/>
  <c r="U41"/>
  <c r="N41"/>
  <c r="Z41"/>
  <c r="V41"/>
  <c r="R41"/>
  <c r="K41"/>
  <c r="W41"/>
  <c r="O41"/>
  <c r="Q41"/>
  <c r="X41"/>
  <c r="T41"/>
  <c r="P41"/>
  <c r="M41"/>
  <c r="C41" l="1"/>
</calcChain>
</file>

<file path=xl/sharedStrings.xml><?xml version="1.0" encoding="utf-8"?>
<sst xmlns="http://schemas.openxmlformats.org/spreadsheetml/2006/main" count="258" uniqueCount="163">
  <si>
    <t>Nom Client</t>
  </si>
  <si>
    <t>Date de livraison</t>
  </si>
  <si>
    <t>Lieu de livraison</t>
  </si>
  <si>
    <t>Pintade</t>
  </si>
  <si>
    <t>Coq</t>
  </si>
  <si>
    <t>Canette</t>
  </si>
  <si>
    <t>Magret de canard</t>
  </si>
  <si>
    <t>Poularde au lait</t>
  </si>
  <si>
    <t>Dinde</t>
  </si>
  <si>
    <t>Chapon</t>
  </si>
  <si>
    <t>Oie</t>
  </si>
  <si>
    <t>Farce au foie gras</t>
  </si>
  <si>
    <t>Foie de canard cru</t>
  </si>
  <si>
    <t>Confit de canard (2 cuisses)</t>
  </si>
  <si>
    <t>Confit de canard (4 cuisses)</t>
  </si>
  <si>
    <t>Metz</t>
  </si>
  <si>
    <t>Nancy</t>
  </si>
  <si>
    <t>Saizerais</t>
  </si>
  <si>
    <t>Total</t>
  </si>
  <si>
    <t>S/Total</t>
  </si>
  <si>
    <t>Fin du tableau</t>
  </si>
  <si>
    <t>Taper une date :</t>
  </si>
  <si>
    <t>Date de saise</t>
  </si>
  <si>
    <t>Heure de saisie</t>
  </si>
  <si>
    <t>Planning de suivi des commandes</t>
  </si>
  <si>
    <t>Date Sélectionnée pour totaux</t>
  </si>
  <si>
    <t/>
  </si>
  <si>
    <t>Pour voir une commande, selectionner le nom (ou la ligne)
puis cliquer le bouton ci-dessous.</t>
  </si>
  <si>
    <t>texte fin</t>
  </si>
  <si>
    <t>Remarque</t>
  </si>
  <si>
    <t>Foie gras au torchon (kg)</t>
  </si>
  <si>
    <t>Magret de canard tranché</t>
  </si>
  <si>
    <t>Jacquemin P</t>
  </si>
  <si>
    <t>05/12/2010</t>
  </si>
  <si>
    <t>20:06:23</t>
  </si>
  <si>
    <t>Grosse</t>
  </si>
  <si>
    <t>Tanazak</t>
  </si>
  <si>
    <t>20:09:41</t>
  </si>
  <si>
    <t>ou plus ?</t>
  </si>
  <si>
    <t>Derard D</t>
  </si>
  <si>
    <t>20:12:25</t>
  </si>
  <si>
    <t>Grosse+foie+gesier.0,5maxi</t>
  </si>
  <si>
    <t>Viard</t>
  </si>
  <si>
    <t>20:15:47</t>
  </si>
  <si>
    <t>moyens.1 kg FF</t>
  </si>
  <si>
    <t>De Min</t>
  </si>
  <si>
    <t>20:18:22</t>
  </si>
  <si>
    <t>Gros.4x0,150g</t>
  </si>
  <si>
    <t>Ferraing</t>
  </si>
  <si>
    <t>20:39:35</t>
  </si>
  <si>
    <t>FF0,5à0,6 kg</t>
  </si>
  <si>
    <t>Founez M</t>
  </si>
  <si>
    <t>20:43:03</t>
  </si>
  <si>
    <t>+ 1 Colis</t>
  </si>
  <si>
    <t>Lang</t>
  </si>
  <si>
    <t>20:44:17</t>
  </si>
  <si>
    <t>5 pièces FF</t>
  </si>
  <si>
    <t>Hammeville</t>
  </si>
  <si>
    <t>20:46:05</t>
  </si>
  <si>
    <t>A livrer lundi 13</t>
  </si>
  <si>
    <t>Rogéville</t>
  </si>
  <si>
    <t>20:49:14</t>
  </si>
  <si>
    <t>sur place</t>
  </si>
  <si>
    <t>Sandrine</t>
  </si>
  <si>
    <t>20:51:22</t>
  </si>
  <si>
    <t>+poularde Vogt</t>
  </si>
  <si>
    <t>Maas</t>
  </si>
  <si>
    <t>20:54:29</t>
  </si>
  <si>
    <t>Début décembre</t>
  </si>
  <si>
    <t>Ray V</t>
  </si>
  <si>
    <t>20:58:28</t>
  </si>
  <si>
    <t>Gros.2x0,9 kg</t>
  </si>
  <si>
    <t>07/12/2010</t>
  </si>
  <si>
    <t>Peretti</t>
  </si>
  <si>
    <t>22:49:06</t>
  </si>
  <si>
    <t>Breton</t>
  </si>
  <si>
    <t>22:50:30</t>
  </si>
  <si>
    <t>+5 saucons</t>
  </si>
  <si>
    <t>Chone M</t>
  </si>
  <si>
    <t>23:02:51</t>
  </si>
  <si>
    <t>dec +Plarde mo 2</t>
  </si>
  <si>
    <t>Bassan</t>
  </si>
  <si>
    <t>23:58:16</t>
  </si>
  <si>
    <t>Chenet</t>
  </si>
  <si>
    <t>23:59:07</t>
  </si>
  <si>
    <t>08/12/2010</t>
  </si>
  <si>
    <t>Perrin Leclerc</t>
  </si>
  <si>
    <t>00:07:18</t>
  </si>
  <si>
    <t>Max 2,1,voir com</t>
  </si>
  <si>
    <t>Chalutaud</t>
  </si>
  <si>
    <t>00:09:37</t>
  </si>
  <si>
    <t>Raimond</t>
  </si>
  <si>
    <t>00:15:34</t>
  </si>
  <si>
    <t>A confirmer</t>
  </si>
  <si>
    <t>Canudo</t>
  </si>
  <si>
    <t>00:16:42</t>
  </si>
  <si>
    <t>P (8 pers)</t>
  </si>
  <si>
    <t>Charoy Ch</t>
  </si>
  <si>
    <t>00:19:17</t>
  </si>
  <si>
    <t>poularde aux morilles</t>
  </si>
  <si>
    <t>saucisson</t>
  </si>
  <si>
    <t>tourte</t>
  </si>
  <si>
    <t>13/12/2010</t>
  </si>
  <si>
    <t>10:03:49</t>
  </si>
  <si>
    <t>+ 1 c haricots</t>
  </si>
  <si>
    <t xml:space="preserve">Ray </t>
  </si>
  <si>
    <t>10:08:19</t>
  </si>
  <si>
    <t>Choné M</t>
  </si>
  <si>
    <t>10:09:10</t>
  </si>
  <si>
    <t>3 Terrines four</t>
  </si>
  <si>
    <t>Cericola</t>
  </si>
  <si>
    <t>10:11:16</t>
  </si>
  <si>
    <t>Laurent</t>
  </si>
  <si>
    <t>10:11:59</t>
  </si>
  <si>
    <t>10 pers</t>
  </si>
  <si>
    <t>10:12:49</t>
  </si>
  <si>
    <t>+ 2 colis</t>
  </si>
  <si>
    <t>texte</t>
  </si>
  <si>
    <t>Inscrire le jour de livraison</t>
  </si>
  <si>
    <t>Telephone</t>
  </si>
  <si>
    <t>Mail</t>
  </si>
  <si>
    <t>Remarques</t>
  </si>
  <si>
    <t>VOLAILLES</t>
  </si>
  <si>
    <t>Chercher un client:</t>
  </si>
  <si>
    <t>DATE</t>
  </si>
  <si>
    <t>DECEMBRE 2021</t>
  </si>
  <si>
    <t>PRODUITS</t>
  </si>
  <si>
    <t>Atelier_Ruches_Planning Commande NOEL 2021_V1.xlsx</t>
  </si>
  <si>
    <t>Dupond</t>
  </si>
  <si>
    <t>Martin</t>
  </si>
  <si>
    <t>Le nombre de ligne de ce tableau  peut être augmenté si besoin !</t>
  </si>
  <si>
    <t>Le nombre de colonnes  de ce tableau  peut être augmenté si besoin !</t>
  </si>
  <si>
    <t>Olive</t>
  </si>
  <si>
    <t>P1</t>
  </si>
  <si>
    <t>P2</t>
  </si>
  <si>
    <t>P3</t>
  </si>
  <si>
    <t>P4</t>
  </si>
  <si>
    <t>P5</t>
  </si>
  <si>
    <t>P6</t>
  </si>
  <si>
    <t>Ligne couluer verte  si date = B2</t>
  </si>
  <si>
    <t>&lt;&lt;&lt; cellule orange si pas de date</t>
  </si>
  <si>
    <t>Ligne en jaune si B3 = Nom client</t>
  </si>
  <si>
    <t>Pas de couleur si correctement rempli</t>
  </si>
  <si>
    <t>&lt;&lt;&lt;&lt;Pas ligne en couleur si pas de date en B2</t>
  </si>
  <si>
    <t>Suivi commandes</t>
  </si>
  <si>
    <t>XXXX</t>
  </si>
  <si>
    <t>LLLL</t>
  </si>
  <si>
    <t>GGG</t>
  </si>
  <si>
    <t>Jules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</si>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</sst>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4"/>
      <color indexed="8"/>
      <name val="Times New Roman"/>
      <family val="1"/>
    </font>
    <font>
      <sz val="8"/>
      <name val="Calibri"/>
      <family val="2"/>
    </font>
    <font>
      <sz val="14"/>
      <color indexed="9"/>
      <name val="Times New Roman"/>
      <family val="1"/>
    </font>
    <font>
      <sz val="22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36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FF0000"/>
      <name val="Times New Roman"/>
      <family val="1"/>
    </font>
    <font>
      <sz val="14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Times New Roman"/>
      <family val="1"/>
    </font>
    <font>
      <sz val="18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rgb="FFFF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5">
    <xf numFmtId="0" fontId="0" fillId="0" borderId="0" xfId="0"/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 vertical="center" textRotation="90"/>
      <protection locked="0"/>
    </xf>
    <xf numFmtId="0" fontId="5" fillId="0" borderId="8" xfId="0" applyFont="1" applyBorder="1" applyAlignment="1" applyProtection="1">
      <alignment horizontal="center" vertical="center" textRotation="90"/>
      <protection locked="0"/>
    </xf>
    <xf numFmtId="0" fontId="5" fillId="0" borderId="11" xfId="0" applyFont="1" applyBorder="1" applyAlignment="1" applyProtection="1">
      <alignment horizontal="center" vertical="center" textRotation="90"/>
      <protection locked="0"/>
    </xf>
    <xf numFmtId="0" fontId="1" fillId="0" borderId="0" xfId="0" applyFont="1" applyAlignment="1" applyProtection="1">
      <alignment horizontal="center" vertical="center" textRotation="90"/>
      <protection locked="0"/>
    </xf>
    <xf numFmtId="0" fontId="5" fillId="0" borderId="9" xfId="0" applyFont="1" applyBorder="1" applyAlignment="1" applyProtection="1">
      <alignment horizontal="center"/>
      <protection locked="0"/>
    </xf>
    <xf numFmtId="14" fontId="5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5" borderId="9" xfId="0" applyFont="1" applyFill="1" applyBorder="1" applyAlignment="1" applyProtection="1">
      <alignment horizontal="center"/>
      <protection locked="0"/>
    </xf>
    <xf numFmtId="14" fontId="5" fillId="5" borderId="1" xfId="0" applyNumberFormat="1" applyFont="1" applyFill="1" applyBorder="1" applyAlignment="1" applyProtection="1">
      <alignment horizontal="center"/>
      <protection locked="0"/>
    </xf>
    <xf numFmtId="0" fontId="5" fillId="5" borderId="1" xfId="0" applyFont="1" applyFill="1" applyBorder="1" applyAlignment="1" applyProtection="1">
      <alignment horizontal="center"/>
      <protection locked="0"/>
    </xf>
    <xf numFmtId="0" fontId="5" fillId="5" borderId="4" xfId="0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6" borderId="0" xfId="0" applyFont="1" applyFill="1" applyAlignment="1" applyProtection="1">
      <alignment horizontal="center"/>
      <protection locked="0"/>
    </xf>
    <xf numFmtId="0" fontId="5" fillId="6" borderId="12" xfId="0" applyFont="1" applyFill="1" applyBorder="1" applyAlignment="1" applyProtection="1">
      <alignment horizontal="center"/>
      <protection locked="0"/>
    </xf>
    <xf numFmtId="0" fontId="5" fillId="6" borderId="13" xfId="0" applyFont="1" applyFill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" fillId="6" borderId="0" xfId="0" applyFont="1" applyFill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4" borderId="15" xfId="0" applyFont="1" applyFill="1" applyBorder="1" applyAlignment="1" applyProtection="1">
      <alignment horizontal="center"/>
      <protection locked="0"/>
    </xf>
    <xf numFmtId="0" fontId="1" fillId="4" borderId="16" xfId="0" applyFont="1" applyFill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49" fontId="10" fillId="0" borderId="1" xfId="0" applyNumberFormat="1" applyFont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4" fontId="5" fillId="7" borderId="2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/>
    </xf>
    <xf numFmtId="0" fontId="14" fillId="0" borderId="19" xfId="1" applyFont="1" applyFill="1" applyBorder="1" applyAlignment="1" applyProtection="1">
      <alignment horizontal="center"/>
      <protection locked="0"/>
    </xf>
    <xf numFmtId="0" fontId="11" fillId="0" borderId="0" xfId="1"/>
    <xf numFmtId="14" fontId="0" fillId="0" borderId="0" xfId="0" applyNumberFormat="1"/>
    <xf numFmtId="49" fontId="5" fillId="0" borderId="4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14" fontId="13" fillId="0" borderId="1" xfId="0" applyNumberFormat="1" applyFont="1" applyBorder="1" applyAlignment="1" applyProtection="1">
      <alignment horizontal="center"/>
      <protection locked="0"/>
    </xf>
    <xf numFmtId="49" fontId="5" fillId="0" borderId="23" xfId="0" applyNumberFormat="1" applyFont="1" applyBorder="1" applyAlignment="1" applyProtection="1">
      <alignment horizontal="center"/>
      <protection locked="0"/>
    </xf>
    <xf numFmtId="49" fontId="12" fillId="9" borderId="24" xfId="0" applyNumberFormat="1" applyFont="1" applyFill="1" applyBorder="1" applyAlignment="1" applyProtection="1">
      <alignment vertical="center" wrapText="1"/>
      <protection locked="0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left" vertical="center"/>
    </xf>
    <xf numFmtId="0" fontId="1" fillId="5" borderId="5" xfId="0" applyFont="1" applyFill="1" applyBorder="1" applyAlignment="1" applyProtection="1">
      <alignment horizontal="center"/>
      <protection locked="0"/>
    </xf>
    <xf numFmtId="0" fontId="1" fillId="5" borderId="18" xfId="0" applyFont="1" applyFill="1" applyBorder="1" applyAlignment="1" applyProtection="1">
      <alignment horizontal="center"/>
      <protection locked="0"/>
    </xf>
    <xf numFmtId="14" fontId="1" fillId="5" borderId="6" xfId="0" applyNumberFormat="1" applyFont="1" applyFill="1" applyBorder="1" applyAlignment="1" applyProtection="1">
      <alignment horizontal="center"/>
      <protection locked="0"/>
    </xf>
    <xf numFmtId="14" fontId="1" fillId="5" borderId="17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6" fillId="10" borderId="0" xfId="0" applyFont="1" applyFill="1" applyAlignment="1">
      <alignment horizontal="center" vertical="center"/>
    </xf>
    <xf numFmtId="49" fontId="13" fillId="9" borderId="25" xfId="0" applyNumberFormat="1" applyFont="1" applyFill="1" applyBorder="1" applyAlignment="1" applyProtection="1">
      <alignment horizontal="left"/>
      <protection locked="0"/>
    </xf>
    <xf numFmtId="0" fontId="13" fillId="0" borderId="26" xfId="0" applyFont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textRotation="90"/>
      <protection locked="0"/>
    </xf>
    <xf numFmtId="0" fontId="10" fillId="0" borderId="27" xfId="0" applyFont="1" applyBorder="1" applyAlignment="1" applyProtection="1">
      <alignment horizontal="center" vertical="center"/>
    </xf>
    <xf numFmtId="49" fontId="13" fillId="9" borderId="30" xfId="0" applyNumberFormat="1" applyFont="1" applyFill="1" applyBorder="1" applyAlignment="1" applyProtection="1">
      <alignment horizontal="left"/>
      <protection locked="0"/>
    </xf>
    <xf numFmtId="14" fontId="13" fillId="0" borderId="31" xfId="0" applyNumberFormat="1" applyFont="1" applyBorder="1" applyAlignment="1" applyProtection="1">
      <alignment horizontal="center"/>
      <protection locked="0"/>
    </xf>
    <xf numFmtId="49" fontId="10" fillId="0" borderId="31" xfId="0" applyNumberFormat="1" applyFont="1" applyBorder="1" applyAlignment="1" applyProtection="1">
      <alignment horizontal="center"/>
      <protection locked="0"/>
    </xf>
    <xf numFmtId="0" fontId="14" fillId="0" borderId="32" xfId="1" applyFont="1" applyFill="1" applyBorder="1" applyAlignment="1" applyProtection="1">
      <alignment horizontal="center"/>
      <protection locked="0"/>
    </xf>
    <xf numFmtId="0" fontId="9" fillId="0" borderId="33" xfId="0" applyFont="1" applyBorder="1" applyAlignment="1" applyProtection="1">
      <alignment horizontal="center"/>
      <protection locked="0"/>
    </xf>
    <xf numFmtId="0" fontId="9" fillId="0" borderId="31" xfId="0" applyFont="1" applyBorder="1" applyAlignment="1" applyProtection="1">
      <alignment horizontal="center"/>
      <protection locked="0"/>
    </xf>
    <xf numFmtId="0" fontId="9" fillId="0" borderId="32" xfId="0" applyFont="1" applyBorder="1" applyAlignment="1" applyProtection="1">
      <alignment horizontal="center"/>
      <protection locked="0"/>
    </xf>
    <xf numFmtId="49" fontId="5" fillId="0" borderId="34" xfId="0" applyNumberFormat="1" applyFont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75"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9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numFmt numFmtId="30" formatCode="@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double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fficher tout"/>
  <ax:ocxPr ax:name="Size" ax:value="3387;995"/>
  <ax:ocxPr ax:name="FontName" ax:value="Times New Roman"/>
  <ax:ocxPr ax:name="FontHeight" ax:value="28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Planning par date"/>
  <ax:ocxPr ax:name="Size" ax:value="7684;995"/>
  <ax:ocxPr ax:name="FontName" ax:value="Times New Roman"/>
  <ax:ocxPr ax:name="FontHeight" ax:value="28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aisie d'une commande"/>
  <ax:ocxPr ax:name="Size" ax:value="7641;1037"/>
  <ax:ocxPr ax:name="FontName" ax:value="Times New Roman"/>
  <ax:ocxPr ax:name="FontHeight" ax:value="28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ffichage commande"/>
  <ax:ocxPr ax:name="Size" ax:value="5630;1037"/>
  <ax:ocxPr ax:name="FontName" ax:value="Times New Roman"/>
  <ax:ocxPr ax:name="FontHeight" ax:value="28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nnuler"/>
  <ax:ocxPr ax:name="Size" ax:value="3260;1037"/>
  <ax:ocxPr ax:name="FontName" ax:value="Times New Roman"/>
  <ax:ocxPr ax:name="FontHeight" ax:value="28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ables/table1.xml><?xml version="1.0" encoding="utf-8"?>
<table xmlns="http://schemas.openxmlformats.org/spreadsheetml/2006/main" id="1" name="Tableau1" displayName="Tableau1" ref="A5:AB16" totalsRowShown="0" headerRowDxfId="43" dataDxfId="44" headerRowBorderDxfId="73" tableBorderDxfId="74">
  <autoFilter ref="A5:AB16"/>
  <tableColumns count="28">
    <tableColumn id="1" name="Nom Client" dataDxfId="72"/>
    <tableColumn id="2" name="Date de livraison" dataDxfId="71"/>
    <tableColumn id="3" name="Telephone" dataDxfId="70"/>
    <tableColumn id="4" name="Mail" dataDxfId="69" dataCellStyle="Lien hypertexte"/>
    <tableColumn id="5" name="P1" dataDxfId="68"/>
    <tableColumn id="6" name="P2" dataDxfId="67"/>
    <tableColumn id="7" name="P3" dataDxfId="66"/>
    <tableColumn id="8" name="P4" dataDxfId="65"/>
    <tableColumn id="9" name="P5" dataDxfId="64"/>
    <tableColumn id="10" name="P6" dataDxfId="63"/>
    <tableColumn id="11" name="XXXX" dataDxfId="62"/>
    <tableColumn id="12" name="LLLL" dataDxfId="61"/>
    <tableColumn id="13" name="GGG" dataDxfId="60"/>
    <tableColumn id="14" name="Colonne1" dataDxfId="59"/>
    <tableColumn id="15" name="Colonne2" dataDxfId="58"/>
    <tableColumn id="16" name="Colonne3" dataDxfId="57"/>
    <tableColumn id="17" name="Colonne4" dataDxfId="56"/>
    <tableColumn id="18" name="Colonne5" dataDxfId="55"/>
    <tableColumn id="19" name="Colonne6" dataDxfId="54"/>
    <tableColumn id="20" name="Colonne7" dataDxfId="53"/>
    <tableColumn id="21" name="Colonne8" dataDxfId="52"/>
    <tableColumn id="22" name="Colonne9" dataDxfId="51"/>
    <tableColumn id="23" name="Colonne10" dataDxfId="50"/>
    <tableColumn id="24" name="Colonne11" dataDxfId="49"/>
    <tableColumn id="25" name="Colonne12" dataDxfId="48"/>
    <tableColumn id="26" name="Colonne13" dataDxfId="47"/>
    <tableColumn id="27" name="Colonne14" dataDxfId="46"/>
    <tableColumn id="28" name="Remarques" dataDxfId="4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../../../../Atelier_Ruches_Planning%20Commande%20NOEL%202021_V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CO41"/>
  <sheetViews>
    <sheetView topLeftCell="A43" zoomScale="120" zoomScaleNormal="120" workbookViewId="0">
      <selection activeCell="A41" sqref="A41"/>
    </sheetView>
  </sheetViews>
  <sheetFormatPr baseColWidth="10" defaultColWidth="11.42578125" defaultRowHeight="18.75"/>
  <cols>
    <col min="1" max="1" width="18.5703125" style="3" bestFit="1" customWidth="1"/>
    <col min="2" max="2" width="13" style="3" bestFit="1" customWidth="1"/>
    <col min="3" max="3" width="12.42578125" style="3" customWidth="1"/>
    <col min="4" max="5" width="3.85546875" style="3" customWidth="1"/>
    <col min="6" max="6" width="6.42578125" style="3" customWidth="1"/>
    <col min="7" max="7" width="21" style="3" customWidth="1"/>
    <col min="8" max="8" width="13" style="3" customWidth="1"/>
    <col min="9" max="9" width="10.140625" style="3" customWidth="1"/>
    <col min="10" max="60" width="5.140625" style="3" customWidth="1"/>
    <col min="61" max="61" width="31.5703125" style="3" bestFit="1" customWidth="1"/>
    <col min="62" max="92" width="11.42578125" style="3" customWidth="1"/>
    <col min="93" max="93" width="0" style="3" hidden="1" customWidth="1"/>
    <col min="94" max="16384" width="11.42578125" style="3"/>
  </cols>
  <sheetData>
    <row r="1" spans="1:61" ht="30" customHeight="1">
      <c r="A1" s="2">
        <v>1000</v>
      </c>
      <c r="B1" s="2"/>
      <c r="D1" s="1"/>
      <c r="E1" s="1"/>
      <c r="F1" s="1"/>
      <c r="G1" s="1"/>
      <c r="H1" s="1"/>
      <c r="I1" s="1"/>
      <c r="J1" s="74" t="s">
        <v>24</v>
      </c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</row>
    <row r="2" spans="1:61" ht="30" customHeight="1">
      <c r="A2" s="2" t="s">
        <v>21</v>
      </c>
      <c r="B2" s="4">
        <v>40535</v>
      </c>
      <c r="C2" s="5"/>
      <c r="D2" s="1"/>
      <c r="E2" s="1"/>
      <c r="F2" s="1"/>
      <c r="G2" s="1"/>
      <c r="H2" s="1"/>
      <c r="I2" s="1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</row>
    <row r="3" spans="1:61" ht="29.25" customHeight="1">
      <c r="A3" s="75" t="s">
        <v>27</v>
      </c>
      <c r="B3" s="75"/>
      <c r="C3" s="7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6"/>
    </row>
    <row r="4" spans="1:61" ht="30" customHeight="1" thickBot="1">
      <c r="A4" s="2"/>
      <c r="B4" s="2"/>
      <c r="C4" s="2"/>
      <c r="O4" s="7"/>
    </row>
    <row r="5" spans="1:61" s="11" customFormat="1" ht="168" thickBot="1">
      <c r="A5" s="8" t="s">
        <v>0</v>
      </c>
      <c r="B5" s="9" t="s">
        <v>1</v>
      </c>
      <c r="C5" s="9" t="s">
        <v>2</v>
      </c>
      <c r="D5" s="9"/>
      <c r="E5" s="9"/>
      <c r="F5" s="9"/>
      <c r="G5" s="9"/>
      <c r="H5" s="9" t="s">
        <v>22</v>
      </c>
      <c r="I5" s="9" t="s">
        <v>23</v>
      </c>
      <c r="J5" s="9" t="s">
        <v>5</v>
      </c>
      <c r="K5" s="9" t="s">
        <v>9</v>
      </c>
      <c r="L5" s="9" t="s">
        <v>13</v>
      </c>
      <c r="M5" s="9" t="s">
        <v>14</v>
      </c>
      <c r="N5" s="9" t="s">
        <v>4</v>
      </c>
      <c r="O5" s="9" t="s">
        <v>8</v>
      </c>
      <c r="P5" s="9" t="s">
        <v>11</v>
      </c>
      <c r="Q5" s="9" t="s">
        <v>12</v>
      </c>
      <c r="R5" s="9" t="s">
        <v>7</v>
      </c>
      <c r="S5" s="9" t="s">
        <v>6</v>
      </c>
      <c r="T5" s="9" t="s">
        <v>31</v>
      </c>
      <c r="U5" s="9" t="s">
        <v>10</v>
      </c>
      <c r="V5" s="9" t="s">
        <v>3</v>
      </c>
      <c r="W5" s="9" t="s">
        <v>99</v>
      </c>
      <c r="X5" s="9" t="s">
        <v>30</v>
      </c>
      <c r="Y5" s="9" t="s">
        <v>100</v>
      </c>
      <c r="Z5" s="9" t="s">
        <v>101</v>
      </c>
      <c r="AA5" s="9" t="s">
        <v>117</v>
      </c>
      <c r="AB5" s="9" t="s">
        <v>117</v>
      </c>
      <c r="AC5" s="9" t="s">
        <v>117</v>
      </c>
      <c r="AD5" s="9" t="s">
        <v>117</v>
      </c>
      <c r="AE5" s="9" t="s">
        <v>117</v>
      </c>
      <c r="AF5" s="9" t="s">
        <v>117</v>
      </c>
      <c r="AG5" s="9" t="s">
        <v>117</v>
      </c>
      <c r="AH5" s="9" t="s">
        <v>117</v>
      </c>
      <c r="AI5" s="9" t="s">
        <v>117</v>
      </c>
      <c r="AJ5" s="9" t="s">
        <v>117</v>
      </c>
      <c r="AK5" s="9" t="s">
        <v>117</v>
      </c>
      <c r="AL5" s="9" t="s">
        <v>117</v>
      </c>
      <c r="AM5" s="9" t="s">
        <v>117</v>
      </c>
      <c r="AN5" s="9" t="s">
        <v>117</v>
      </c>
      <c r="AO5" s="9" t="s">
        <v>117</v>
      </c>
      <c r="AP5" s="9" t="s">
        <v>117</v>
      </c>
      <c r="AQ5" s="9" t="s">
        <v>117</v>
      </c>
      <c r="AR5" s="9" t="s">
        <v>117</v>
      </c>
      <c r="AS5" s="9" t="s">
        <v>117</v>
      </c>
      <c r="AT5" s="9" t="s">
        <v>117</v>
      </c>
      <c r="AU5" s="9" t="s">
        <v>117</v>
      </c>
      <c r="AV5" s="9" t="s">
        <v>117</v>
      </c>
      <c r="AW5" s="9" t="s">
        <v>117</v>
      </c>
      <c r="AX5" s="9" t="s">
        <v>117</v>
      </c>
      <c r="AY5" s="9" t="s">
        <v>117</v>
      </c>
      <c r="AZ5" s="9" t="s">
        <v>117</v>
      </c>
      <c r="BA5" s="9" t="s">
        <v>117</v>
      </c>
      <c r="BB5" s="9" t="s">
        <v>117</v>
      </c>
      <c r="BC5" s="9" t="s">
        <v>117</v>
      </c>
      <c r="BD5" s="9" t="s">
        <v>117</v>
      </c>
      <c r="BE5" s="9" t="s">
        <v>117</v>
      </c>
      <c r="BF5" s="9" t="s">
        <v>117</v>
      </c>
      <c r="BG5" s="9" t="s">
        <v>117</v>
      </c>
      <c r="BH5" s="9" t="s">
        <v>28</v>
      </c>
      <c r="BI5" s="10" t="s">
        <v>29</v>
      </c>
    </row>
    <row r="6" spans="1:61">
      <c r="A6" s="12" t="s">
        <v>32</v>
      </c>
      <c r="B6" s="13">
        <v>40535</v>
      </c>
      <c r="C6" s="14" t="s">
        <v>17</v>
      </c>
      <c r="D6" s="14">
        <f>DAY(B6)</f>
        <v>23</v>
      </c>
      <c r="E6" s="14">
        <f t="shared" ref="E6:E18" si="0">MONTH(B6)</f>
        <v>12</v>
      </c>
      <c r="F6" s="14">
        <f t="shared" ref="F6:F18" si="1">YEAR(B6)</f>
        <v>2010</v>
      </c>
      <c r="G6" s="14" t="str">
        <f t="shared" ref="G6:G18" si="2">D6&amp;E6&amp;F6&amp;C6</f>
        <v>23122010Saizerais</v>
      </c>
      <c r="H6" s="14" t="s">
        <v>33</v>
      </c>
      <c r="I6" s="14" t="s">
        <v>34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>
        <v>1</v>
      </c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5" t="s">
        <v>35</v>
      </c>
    </row>
    <row r="7" spans="1:61">
      <c r="A7" s="12" t="s">
        <v>36</v>
      </c>
      <c r="B7" s="13">
        <v>40535</v>
      </c>
      <c r="C7" s="14" t="s">
        <v>17</v>
      </c>
      <c r="D7" s="14">
        <f t="shared" ref="D7:D18" si="3">DAY(B7)</f>
        <v>23</v>
      </c>
      <c r="E7" s="14">
        <f t="shared" si="0"/>
        <v>12</v>
      </c>
      <c r="F7" s="14">
        <f t="shared" si="1"/>
        <v>2010</v>
      </c>
      <c r="G7" s="14" t="str">
        <f t="shared" si="2"/>
        <v>23122010Saizerais</v>
      </c>
      <c r="H7" s="14" t="s">
        <v>33</v>
      </c>
      <c r="I7" s="14" t="s">
        <v>37</v>
      </c>
      <c r="J7" s="14"/>
      <c r="K7" s="14"/>
      <c r="L7" s="14"/>
      <c r="M7" s="14"/>
      <c r="N7" s="14"/>
      <c r="O7" s="14">
        <v>1</v>
      </c>
      <c r="P7" s="14">
        <v>0.5</v>
      </c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5" t="s">
        <v>38</v>
      </c>
    </row>
    <row r="8" spans="1:61">
      <c r="A8" s="12" t="s">
        <v>39</v>
      </c>
      <c r="B8" s="13">
        <v>40535</v>
      </c>
      <c r="C8" s="14" t="s">
        <v>17</v>
      </c>
      <c r="D8" s="14">
        <f t="shared" si="3"/>
        <v>23</v>
      </c>
      <c r="E8" s="14">
        <f t="shared" si="0"/>
        <v>12</v>
      </c>
      <c r="F8" s="14">
        <f t="shared" si="1"/>
        <v>2010</v>
      </c>
      <c r="G8" s="14" t="str">
        <f t="shared" si="2"/>
        <v>23122010Saizerais</v>
      </c>
      <c r="H8" s="14" t="s">
        <v>33</v>
      </c>
      <c r="I8" s="14" t="s">
        <v>40</v>
      </c>
      <c r="J8" s="14"/>
      <c r="K8" s="14"/>
      <c r="L8" s="14"/>
      <c r="M8" s="14"/>
      <c r="N8" s="14"/>
      <c r="O8" s="14">
        <v>1</v>
      </c>
      <c r="P8" s="14"/>
      <c r="Q8" s="14"/>
      <c r="R8" s="14"/>
      <c r="S8" s="14"/>
      <c r="T8" s="14"/>
      <c r="U8" s="14"/>
      <c r="V8" s="14"/>
      <c r="W8" s="14"/>
      <c r="X8" s="14">
        <v>0.4</v>
      </c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5" t="s">
        <v>41</v>
      </c>
    </row>
    <row r="9" spans="1:61">
      <c r="A9" s="12" t="s">
        <v>42</v>
      </c>
      <c r="B9" s="13">
        <v>40535</v>
      </c>
      <c r="C9" s="14" t="s">
        <v>17</v>
      </c>
      <c r="D9" s="14">
        <f t="shared" si="3"/>
        <v>23</v>
      </c>
      <c r="E9" s="14">
        <f t="shared" si="0"/>
        <v>12</v>
      </c>
      <c r="F9" s="14">
        <f t="shared" si="1"/>
        <v>2010</v>
      </c>
      <c r="G9" s="14" t="str">
        <f t="shared" si="2"/>
        <v>23122010Saizerais</v>
      </c>
      <c r="H9" s="14" t="s">
        <v>33</v>
      </c>
      <c r="I9" s="14" t="s">
        <v>43</v>
      </c>
      <c r="J9" s="14"/>
      <c r="K9" s="14">
        <v>2</v>
      </c>
      <c r="L9" s="14"/>
      <c r="M9" s="14"/>
      <c r="N9" s="14"/>
      <c r="O9" s="14"/>
      <c r="P9" s="14"/>
      <c r="Q9" s="14">
        <v>2</v>
      </c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5" t="s">
        <v>44</v>
      </c>
    </row>
    <row r="10" spans="1:61">
      <c r="A10" s="12" t="s">
        <v>45</v>
      </c>
      <c r="B10" s="13">
        <v>40535</v>
      </c>
      <c r="C10" s="14" t="s">
        <v>17</v>
      </c>
      <c r="D10" s="14">
        <f t="shared" si="3"/>
        <v>23</v>
      </c>
      <c r="E10" s="14">
        <f t="shared" si="0"/>
        <v>12</v>
      </c>
      <c r="F10" s="14">
        <f t="shared" si="1"/>
        <v>2010</v>
      </c>
      <c r="G10" s="14" t="str">
        <f t="shared" si="2"/>
        <v>23122010Saizerais</v>
      </c>
      <c r="H10" s="14" t="s">
        <v>33</v>
      </c>
      <c r="I10" s="14" t="s">
        <v>46</v>
      </c>
      <c r="J10" s="14"/>
      <c r="K10" s="14">
        <v>1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>
        <v>0.6</v>
      </c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5" t="s">
        <v>47</v>
      </c>
    </row>
    <row r="11" spans="1:61">
      <c r="A11" s="12" t="s">
        <v>48</v>
      </c>
      <c r="B11" s="13">
        <v>40529</v>
      </c>
      <c r="C11" s="14" t="s">
        <v>17</v>
      </c>
      <c r="D11" s="14">
        <f t="shared" si="3"/>
        <v>17</v>
      </c>
      <c r="E11" s="14">
        <f t="shared" si="0"/>
        <v>12</v>
      </c>
      <c r="F11" s="14">
        <f t="shared" si="1"/>
        <v>2010</v>
      </c>
      <c r="G11" s="14" t="str">
        <f t="shared" si="2"/>
        <v>17122010Saizerais</v>
      </c>
      <c r="H11" s="14" t="s">
        <v>33</v>
      </c>
      <c r="I11" s="14" t="s">
        <v>49</v>
      </c>
      <c r="J11" s="14"/>
      <c r="K11" s="14"/>
      <c r="L11" s="14"/>
      <c r="M11" s="14"/>
      <c r="N11" s="14"/>
      <c r="O11" s="14"/>
      <c r="P11" s="14"/>
      <c r="Q11" s="14">
        <v>1</v>
      </c>
      <c r="R11" s="14"/>
      <c r="S11" s="14"/>
      <c r="T11" s="14"/>
      <c r="U11" s="14"/>
      <c r="V11" s="14"/>
      <c r="W11" s="14"/>
      <c r="X11" s="14">
        <v>0.8</v>
      </c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5" t="s">
        <v>50</v>
      </c>
    </row>
    <row r="12" spans="1:61">
      <c r="A12" s="12" t="s">
        <v>51</v>
      </c>
      <c r="B12" s="13">
        <v>40535</v>
      </c>
      <c r="C12" s="14" t="s">
        <v>17</v>
      </c>
      <c r="D12" s="14">
        <f t="shared" si="3"/>
        <v>23</v>
      </c>
      <c r="E12" s="14">
        <f t="shared" si="0"/>
        <v>12</v>
      </c>
      <c r="F12" s="14">
        <f t="shared" si="1"/>
        <v>2010</v>
      </c>
      <c r="G12" s="14" t="str">
        <f t="shared" si="2"/>
        <v>23122010Saizerais</v>
      </c>
      <c r="H12" s="14" t="s">
        <v>33</v>
      </c>
      <c r="I12" s="14" t="s">
        <v>52</v>
      </c>
      <c r="J12" s="14">
        <v>2</v>
      </c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5" t="s">
        <v>53</v>
      </c>
    </row>
    <row r="13" spans="1:61">
      <c r="A13" s="12" t="s">
        <v>54</v>
      </c>
      <c r="B13" s="13">
        <v>40529</v>
      </c>
      <c r="C13" s="14" t="s">
        <v>15</v>
      </c>
      <c r="D13" s="14">
        <f t="shared" si="3"/>
        <v>17</v>
      </c>
      <c r="E13" s="14">
        <f t="shared" si="0"/>
        <v>12</v>
      </c>
      <c r="F13" s="14">
        <f t="shared" si="1"/>
        <v>2010</v>
      </c>
      <c r="G13" s="14" t="str">
        <f t="shared" si="2"/>
        <v>17122010Metz</v>
      </c>
      <c r="H13" s="14" t="s">
        <v>33</v>
      </c>
      <c r="I13" s="14" t="s">
        <v>55</v>
      </c>
      <c r="J13" s="14"/>
      <c r="K13" s="14"/>
      <c r="L13" s="14"/>
      <c r="M13" s="14"/>
      <c r="N13" s="14"/>
      <c r="O13" s="14"/>
      <c r="P13" s="14"/>
      <c r="Q13" s="14">
        <v>6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5" t="s">
        <v>56</v>
      </c>
    </row>
    <row r="14" spans="1:61">
      <c r="A14" s="12" t="s">
        <v>57</v>
      </c>
      <c r="B14" s="13">
        <v>40525</v>
      </c>
      <c r="C14" s="14" t="s">
        <v>17</v>
      </c>
      <c r="D14" s="14">
        <f t="shared" si="3"/>
        <v>13</v>
      </c>
      <c r="E14" s="14">
        <f t="shared" si="0"/>
        <v>12</v>
      </c>
      <c r="F14" s="14">
        <f t="shared" si="1"/>
        <v>2010</v>
      </c>
      <c r="G14" s="14" t="str">
        <f t="shared" si="2"/>
        <v>13122010Saizerais</v>
      </c>
      <c r="H14" s="14" t="s">
        <v>33</v>
      </c>
      <c r="I14" s="14" t="s">
        <v>58</v>
      </c>
      <c r="J14" s="14"/>
      <c r="K14" s="14"/>
      <c r="L14" s="14">
        <v>27</v>
      </c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5" t="s">
        <v>59</v>
      </c>
    </row>
    <row r="15" spans="1:61">
      <c r="A15" s="12" t="s">
        <v>60</v>
      </c>
      <c r="B15" s="13">
        <v>40527</v>
      </c>
      <c r="C15" s="14" t="s">
        <v>17</v>
      </c>
      <c r="D15" s="14">
        <f t="shared" si="3"/>
        <v>15</v>
      </c>
      <c r="E15" s="14">
        <f t="shared" si="0"/>
        <v>12</v>
      </c>
      <c r="F15" s="14">
        <f t="shared" si="1"/>
        <v>2010</v>
      </c>
      <c r="G15" s="14" t="str">
        <f t="shared" si="2"/>
        <v>15122010Saizerais</v>
      </c>
      <c r="H15" s="14" t="s">
        <v>33</v>
      </c>
      <c r="I15" s="14" t="s">
        <v>61</v>
      </c>
      <c r="J15" s="14"/>
      <c r="K15" s="14"/>
      <c r="L15" s="14">
        <v>9</v>
      </c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5" t="s">
        <v>62</v>
      </c>
    </row>
    <row r="16" spans="1:61">
      <c r="A16" s="12" t="s">
        <v>63</v>
      </c>
      <c r="B16" s="13">
        <v>40523</v>
      </c>
      <c r="C16" s="14" t="s">
        <v>17</v>
      </c>
      <c r="D16" s="14">
        <f t="shared" si="3"/>
        <v>11</v>
      </c>
      <c r="E16" s="14">
        <f t="shared" si="0"/>
        <v>12</v>
      </c>
      <c r="F16" s="14">
        <f t="shared" si="1"/>
        <v>2010</v>
      </c>
      <c r="G16" s="14" t="str">
        <f t="shared" si="2"/>
        <v>11122010Saizerais</v>
      </c>
      <c r="H16" s="14" t="s">
        <v>33</v>
      </c>
      <c r="I16" s="14" t="s">
        <v>64</v>
      </c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>
        <v>0.9</v>
      </c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5" t="s">
        <v>65</v>
      </c>
    </row>
    <row r="17" spans="1:93">
      <c r="A17" s="12" t="s">
        <v>66</v>
      </c>
      <c r="B17" s="13">
        <v>40522</v>
      </c>
      <c r="C17" s="14" t="s">
        <v>15</v>
      </c>
      <c r="D17" s="14">
        <f t="shared" si="3"/>
        <v>10</v>
      </c>
      <c r="E17" s="14">
        <f t="shared" si="0"/>
        <v>12</v>
      </c>
      <c r="F17" s="14">
        <f t="shared" si="1"/>
        <v>2010</v>
      </c>
      <c r="G17" s="14" t="str">
        <f t="shared" si="2"/>
        <v>10122010Metz</v>
      </c>
      <c r="H17" s="14" t="s">
        <v>33</v>
      </c>
      <c r="I17" s="14" t="s">
        <v>67</v>
      </c>
      <c r="J17" s="14"/>
      <c r="K17" s="14"/>
      <c r="L17" s="14"/>
      <c r="M17" s="14"/>
      <c r="N17" s="14"/>
      <c r="O17" s="14"/>
      <c r="P17" s="14"/>
      <c r="Q17" s="14"/>
      <c r="R17" s="14">
        <v>10</v>
      </c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5" t="s">
        <v>68</v>
      </c>
    </row>
    <row r="18" spans="1:93">
      <c r="A18" s="12" t="s">
        <v>69</v>
      </c>
      <c r="B18" s="13">
        <v>40530</v>
      </c>
      <c r="C18" s="14" t="s">
        <v>17</v>
      </c>
      <c r="D18" s="14">
        <f t="shared" si="3"/>
        <v>18</v>
      </c>
      <c r="E18" s="14">
        <f t="shared" si="0"/>
        <v>12</v>
      </c>
      <c r="F18" s="14">
        <f t="shared" si="1"/>
        <v>2010</v>
      </c>
      <c r="G18" s="14" t="str">
        <f t="shared" si="2"/>
        <v>18122010Saizerais</v>
      </c>
      <c r="H18" s="14" t="s">
        <v>33</v>
      </c>
      <c r="I18" s="14" t="s">
        <v>70</v>
      </c>
      <c r="J18" s="14"/>
      <c r="K18" s="14">
        <v>2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>
        <v>1.8</v>
      </c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5" t="s">
        <v>71</v>
      </c>
    </row>
    <row r="19" spans="1:93">
      <c r="A19" s="12" t="s">
        <v>73</v>
      </c>
      <c r="B19" s="13">
        <v>40521</v>
      </c>
      <c r="C19" s="14" t="s">
        <v>15</v>
      </c>
      <c r="D19" s="14">
        <f t="shared" ref="D19:D28" si="4">DAY(B19)</f>
        <v>9</v>
      </c>
      <c r="E19" s="14">
        <f t="shared" ref="E19:E28" si="5">MONTH(B19)</f>
        <v>12</v>
      </c>
      <c r="F19" s="14">
        <f t="shared" ref="F19:F28" si="6">YEAR(B19)</f>
        <v>2010</v>
      </c>
      <c r="G19" s="14" t="str">
        <f t="shared" ref="G19:G28" si="7">D19&amp;E19&amp;F19&amp;C19</f>
        <v>9122010Metz</v>
      </c>
      <c r="H19" s="14" t="s">
        <v>72</v>
      </c>
      <c r="I19" s="14" t="s">
        <v>74</v>
      </c>
      <c r="J19" s="14"/>
      <c r="K19" s="14"/>
      <c r="L19" s="14"/>
      <c r="M19" s="14"/>
      <c r="N19" s="14">
        <v>1</v>
      </c>
      <c r="O19" s="14"/>
      <c r="P19" s="14"/>
      <c r="Q19" s="14">
        <v>2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5" t="s">
        <v>26</v>
      </c>
    </row>
    <row r="20" spans="1:93">
      <c r="A20" s="12" t="s">
        <v>75</v>
      </c>
      <c r="B20" s="13">
        <v>40532</v>
      </c>
      <c r="C20" s="14" t="s">
        <v>17</v>
      </c>
      <c r="D20" s="14">
        <f t="shared" si="4"/>
        <v>20</v>
      </c>
      <c r="E20" s="14">
        <f t="shared" si="5"/>
        <v>12</v>
      </c>
      <c r="F20" s="14">
        <f t="shared" si="6"/>
        <v>2010</v>
      </c>
      <c r="G20" s="14" t="str">
        <f t="shared" si="7"/>
        <v>20122010Saizerais</v>
      </c>
      <c r="H20" s="14" t="s">
        <v>72</v>
      </c>
      <c r="I20" s="14" t="s">
        <v>76</v>
      </c>
      <c r="J20" s="14"/>
      <c r="K20" s="14"/>
      <c r="L20" s="14"/>
      <c r="M20" s="14"/>
      <c r="N20" s="14"/>
      <c r="O20" s="14"/>
      <c r="P20" s="14"/>
      <c r="Q20" s="14"/>
      <c r="R20" s="14"/>
      <c r="S20" s="14">
        <v>6</v>
      </c>
      <c r="T20" s="14"/>
      <c r="U20" s="14"/>
      <c r="V20" s="14"/>
      <c r="W20" s="14"/>
      <c r="X20" s="14">
        <v>0.3</v>
      </c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5" t="s">
        <v>77</v>
      </c>
    </row>
    <row r="21" spans="1:93">
      <c r="A21" s="12" t="s">
        <v>78</v>
      </c>
      <c r="B21" s="13">
        <v>40532</v>
      </c>
      <c r="C21" s="14" t="s">
        <v>17</v>
      </c>
      <c r="D21" s="14">
        <f t="shared" si="4"/>
        <v>20</v>
      </c>
      <c r="E21" s="14">
        <f t="shared" si="5"/>
        <v>12</v>
      </c>
      <c r="F21" s="14">
        <f t="shared" si="6"/>
        <v>2010</v>
      </c>
      <c r="G21" s="14" t="str">
        <f t="shared" si="7"/>
        <v>20122010Saizerais</v>
      </c>
      <c r="H21" s="14" t="s">
        <v>72</v>
      </c>
      <c r="I21" s="14" t="s">
        <v>79</v>
      </c>
      <c r="J21" s="14"/>
      <c r="K21" s="14">
        <v>1</v>
      </c>
      <c r="L21" s="14"/>
      <c r="M21" s="14">
        <v>40</v>
      </c>
      <c r="N21" s="14"/>
      <c r="O21" s="14">
        <v>3</v>
      </c>
      <c r="P21" s="14"/>
      <c r="Q21" s="14"/>
      <c r="R21" s="14">
        <v>1</v>
      </c>
      <c r="S21" s="14">
        <v>6</v>
      </c>
      <c r="T21" s="14"/>
      <c r="U21" s="14"/>
      <c r="V21" s="14"/>
      <c r="W21" s="14"/>
      <c r="X21" s="14">
        <v>0.9</v>
      </c>
      <c r="Y21" s="14"/>
      <c r="Z21" s="14">
        <v>1</v>
      </c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5" t="s">
        <v>80</v>
      </c>
    </row>
    <row r="22" spans="1:93">
      <c r="A22" s="12" t="s">
        <v>81</v>
      </c>
      <c r="B22" s="13">
        <v>40534</v>
      </c>
      <c r="C22" s="14" t="s">
        <v>16</v>
      </c>
      <c r="D22" s="14">
        <f t="shared" si="4"/>
        <v>22</v>
      </c>
      <c r="E22" s="14">
        <f t="shared" si="5"/>
        <v>12</v>
      </c>
      <c r="F22" s="14">
        <f t="shared" si="6"/>
        <v>2010</v>
      </c>
      <c r="G22" s="14" t="str">
        <f t="shared" si="7"/>
        <v>22122010Nancy</v>
      </c>
      <c r="H22" s="14" t="s">
        <v>72</v>
      </c>
      <c r="I22" s="14" t="s">
        <v>82</v>
      </c>
      <c r="J22" s="14"/>
      <c r="K22" s="14"/>
      <c r="L22" s="14"/>
      <c r="M22" s="14"/>
      <c r="N22" s="14"/>
      <c r="O22" s="14"/>
      <c r="P22" s="14"/>
      <c r="Q22" s="14">
        <v>1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5" t="s">
        <v>26</v>
      </c>
    </row>
    <row r="23" spans="1:93">
      <c r="A23" s="12" t="s">
        <v>83</v>
      </c>
      <c r="B23" s="13">
        <v>40536</v>
      </c>
      <c r="C23" s="14" t="s">
        <v>16</v>
      </c>
      <c r="D23" s="14">
        <f t="shared" si="4"/>
        <v>24</v>
      </c>
      <c r="E23" s="14">
        <f t="shared" si="5"/>
        <v>12</v>
      </c>
      <c r="F23" s="14">
        <f t="shared" si="6"/>
        <v>2010</v>
      </c>
      <c r="G23" s="14" t="str">
        <f t="shared" si="7"/>
        <v>24122010Nancy</v>
      </c>
      <c r="H23" s="14" t="s">
        <v>72</v>
      </c>
      <c r="I23" s="14" t="s">
        <v>84</v>
      </c>
      <c r="J23" s="14"/>
      <c r="K23" s="14"/>
      <c r="L23" s="14"/>
      <c r="M23" s="14"/>
      <c r="N23" s="14"/>
      <c r="O23" s="14">
        <v>1</v>
      </c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5" t="s">
        <v>26</v>
      </c>
    </row>
    <row r="24" spans="1:93">
      <c r="A24" s="12" t="s">
        <v>86</v>
      </c>
      <c r="B24" s="13">
        <v>40531</v>
      </c>
      <c r="C24" s="14" t="s">
        <v>17</v>
      </c>
      <c r="D24" s="14">
        <f t="shared" si="4"/>
        <v>19</v>
      </c>
      <c r="E24" s="14">
        <f t="shared" si="5"/>
        <v>12</v>
      </c>
      <c r="F24" s="14">
        <f t="shared" si="6"/>
        <v>2010</v>
      </c>
      <c r="G24" s="14" t="str">
        <f t="shared" si="7"/>
        <v>19122010Saizerais</v>
      </c>
      <c r="H24" s="14" t="s">
        <v>85</v>
      </c>
      <c r="I24" s="14" t="s">
        <v>87</v>
      </c>
      <c r="J24" s="14"/>
      <c r="K24" s="14"/>
      <c r="L24" s="14"/>
      <c r="M24" s="14"/>
      <c r="N24" s="14"/>
      <c r="O24" s="14"/>
      <c r="P24" s="14">
        <v>0.5</v>
      </c>
      <c r="Q24" s="14"/>
      <c r="R24" s="14"/>
      <c r="S24" s="14">
        <v>1</v>
      </c>
      <c r="T24" s="14"/>
      <c r="U24" s="14"/>
      <c r="V24" s="14"/>
      <c r="W24" s="14">
        <v>1</v>
      </c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5" t="s">
        <v>88</v>
      </c>
    </row>
    <row r="25" spans="1:93">
      <c r="A25" s="12" t="s">
        <v>89</v>
      </c>
      <c r="B25" s="13">
        <v>40528</v>
      </c>
      <c r="C25" s="14" t="s">
        <v>15</v>
      </c>
      <c r="D25" s="14">
        <f t="shared" si="4"/>
        <v>16</v>
      </c>
      <c r="E25" s="14">
        <f t="shared" si="5"/>
        <v>12</v>
      </c>
      <c r="F25" s="14">
        <f t="shared" si="6"/>
        <v>2010</v>
      </c>
      <c r="G25" s="14" t="str">
        <f t="shared" si="7"/>
        <v>16122010Metz</v>
      </c>
      <c r="H25" s="14" t="s">
        <v>85</v>
      </c>
      <c r="I25" s="14" t="s">
        <v>90</v>
      </c>
      <c r="J25" s="14"/>
      <c r="K25" s="14"/>
      <c r="L25" s="14"/>
      <c r="M25" s="14"/>
      <c r="N25" s="14"/>
      <c r="O25" s="14"/>
      <c r="P25" s="14"/>
      <c r="Q25" s="14">
        <v>2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5" t="s">
        <v>26</v>
      </c>
    </row>
    <row r="26" spans="1:93">
      <c r="A26" s="12" t="s">
        <v>91</v>
      </c>
      <c r="B26" s="13">
        <v>40520</v>
      </c>
      <c r="C26" s="14" t="s">
        <v>17</v>
      </c>
      <c r="D26" s="14">
        <f t="shared" si="4"/>
        <v>8</v>
      </c>
      <c r="E26" s="14">
        <f t="shared" si="5"/>
        <v>12</v>
      </c>
      <c r="F26" s="14">
        <f t="shared" si="6"/>
        <v>2010</v>
      </c>
      <c r="G26" s="14" t="str">
        <f t="shared" si="7"/>
        <v>8122010Saizerais</v>
      </c>
      <c r="H26" s="14" t="s">
        <v>85</v>
      </c>
      <c r="I26" s="14" t="s">
        <v>92</v>
      </c>
      <c r="J26" s="14"/>
      <c r="K26" s="14"/>
      <c r="L26" s="14"/>
      <c r="M26" s="14"/>
      <c r="N26" s="14"/>
      <c r="O26" s="14"/>
      <c r="P26" s="14"/>
      <c r="Q26" s="14">
        <v>1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5" t="s">
        <v>93</v>
      </c>
    </row>
    <row r="27" spans="1:93">
      <c r="A27" s="12" t="s">
        <v>94</v>
      </c>
      <c r="B27" s="13">
        <v>40536</v>
      </c>
      <c r="C27" s="14" t="s">
        <v>17</v>
      </c>
      <c r="D27" s="14">
        <f t="shared" si="4"/>
        <v>24</v>
      </c>
      <c r="E27" s="14">
        <f t="shared" si="5"/>
        <v>12</v>
      </c>
      <c r="F27" s="14">
        <f t="shared" si="6"/>
        <v>2010</v>
      </c>
      <c r="G27" s="14" t="str">
        <f t="shared" si="7"/>
        <v>24122010Saizerais</v>
      </c>
      <c r="H27" s="14" t="s">
        <v>85</v>
      </c>
      <c r="I27" s="14" t="s">
        <v>95</v>
      </c>
      <c r="J27" s="14"/>
      <c r="K27" s="14">
        <v>1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5" t="s">
        <v>96</v>
      </c>
    </row>
    <row r="28" spans="1:93">
      <c r="A28" s="12" t="s">
        <v>97</v>
      </c>
      <c r="B28" s="13">
        <v>40529</v>
      </c>
      <c r="C28" s="14" t="s">
        <v>16</v>
      </c>
      <c r="D28" s="14">
        <f t="shared" si="4"/>
        <v>17</v>
      </c>
      <c r="E28" s="14">
        <f t="shared" si="5"/>
        <v>12</v>
      </c>
      <c r="F28" s="14">
        <f t="shared" si="6"/>
        <v>2010</v>
      </c>
      <c r="G28" s="14" t="str">
        <f t="shared" si="7"/>
        <v>17122010Nancy</v>
      </c>
      <c r="H28" s="14" t="s">
        <v>85</v>
      </c>
      <c r="I28" s="14" t="s">
        <v>98</v>
      </c>
      <c r="J28" s="14"/>
      <c r="K28" s="14"/>
      <c r="L28" s="14"/>
      <c r="M28" s="14"/>
      <c r="N28" s="14"/>
      <c r="O28" s="14"/>
      <c r="P28" s="14"/>
      <c r="Q28" s="14">
        <v>1</v>
      </c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5" t="s">
        <v>26</v>
      </c>
    </row>
    <row r="29" spans="1:93">
      <c r="A29" s="12" t="s">
        <v>63</v>
      </c>
      <c r="B29" s="13">
        <v>40525</v>
      </c>
      <c r="C29" s="14" t="s">
        <v>16</v>
      </c>
      <c r="D29" s="14">
        <f t="shared" ref="D29:D34" si="8">DAY(B29)</f>
        <v>13</v>
      </c>
      <c r="E29" s="14">
        <f t="shared" ref="E29:E34" si="9">MONTH(B29)</f>
        <v>12</v>
      </c>
      <c r="F29" s="14">
        <f t="shared" ref="F29:F34" si="10">YEAR(B29)</f>
        <v>2010</v>
      </c>
      <c r="G29" s="14" t="str">
        <f t="shared" ref="G29:G34" si="11">D29&amp;E29&amp;F29&amp;C29</f>
        <v>13122010Nancy</v>
      </c>
      <c r="H29" s="14" t="s">
        <v>102</v>
      </c>
      <c r="I29" s="14" t="s">
        <v>103</v>
      </c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>
        <v>0.4</v>
      </c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5"/>
      <c r="CO29" s="3" t="s">
        <v>104</v>
      </c>
    </row>
    <row r="30" spans="1:93">
      <c r="A30" s="12" t="s">
        <v>105</v>
      </c>
      <c r="B30" s="13">
        <v>40527</v>
      </c>
      <c r="C30" s="14" t="s">
        <v>17</v>
      </c>
      <c r="D30" s="14">
        <f t="shared" si="8"/>
        <v>15</v>
      </c>
      <c r="E30" s="14">
        <f t="shared" si="9"/>
        <v>12</v>
      </c>
      <c r="F30" s="14">
        <f t="shared" si="10"/>
        <v>2010</v>
      </c>
      <c r="G30" s="14" t="str">
        <f t="shared" si="11"/>
        <v>15122010Saizerais</v>
      </c>
      <c r="H30" s="14" t="s">
        <v>102</v>
      </c>
      <c r="I30" s="14" t="s">
        <v>106</v>
      </c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>
        <v>0.25</v>
      </c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5"/>
      <c r="CO30" s="3" t="s">
        <v>26</v>
      </c>
    </row>
    <row r="31" spans="1:93">
      <c r="A31" s="12" t="s">
        <v>107</v>
      </c>
      <c r="B31" s="13">
        <v>40535</v>
      </c>
      <c r="C31" s="14" t="s">
        <v>17</v>
      </c>
      <c r="D31" s="14">
        <f t="shared" si="8"/>
        <v>23</v>
      </c>
      <c r="E31" s="14">
        <f t="shared" si="9"/>
        <v>12</v>
      </c>
      <c r="F31" s="14">
        <f t="shared" si="10"/>
        <v>2010</v>
      </c>
      <c r="G31" s="14" t="str">
        <f t="shared" si="11"/>
        <v>23122010Saizerais</v>
      </c>
      <c r="H31" s="14" t="s">
        <v>102</v>
      </c>
      <c r="I31" s="14" t="s">
        <v>108</v>
      </c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>
        <v>1</v>
      </c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5"/>
      <c r="CO31" s="3" t="s">
        <v>109</v>
      </c>
    </row>
    <row r="32" spans="1:93">
      <c r="A32" s="12" t="s">
        <v>110</v>
      </c>
      <c r="B32" s="13">
        <v>40528</v>
      </c>
      <c r="C32" s="14" t="s">
        <v>17</v>
      </c>
      <c r="D32" s="14">
        <f t="shared" si="8"/>
        <v>16</v>
      </c>
      <c r="E32" s="14">
        <f t="shared" si="9"/>
        <v>12</v>
      </c>
      <c r="F32" s="14">
        <f t="shared" si="10"/>
        <v>2010</v>
      </c>
      <c r="G32" s="14" t="str">
        <f t="shared" si="11"/>
        <v>16122010Saizerais</v>
      </c>
      <c r="H32" s="14" t="s">
        <v>102</v>
      </c>
      <c r="I32" s="14" t="s">
        <v>111</v>
      </c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>
        <v>1</v>
      </c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5"/>
      <c r="CO32" s="3" t="s">
        <v>26</v>
      </c>
    </row>
    <row r="33" spans="1:93">
      <c r="A33" s="12" t="s">
        <v>112</v>
      </c>
      <c r="B33" s="13">
        <v>40536</v>
      </c>
      <c r="C33" s="14" t="s">
        <v>17</v>
      </c>
      <c r="D33" s="14">
        <f t="shared" si="8"/>
        <v>24</v>
      </c>
      <c r="E33" s="14">
        <f t="shared" si="9"/>
        <v>12</v>
      </c>
      <c r="F33" s="14">
        <f t="shared" si="10"/>
        <v>2010</v>
      </c>
      <c r="G33" s="14" t="str">
        <f t="shared" si="11"/>
        <v>24122010Saizerais</v>
      </c>
      <c r="H33" s="14" t="s">
        <v>102</v>
      </c>
      <c r="I33" s="14" t="s">
        <v>113</v>
      </c>
      <c r="J33" s="14"/>
      <c r="K33" s="14"/>
      <c r="L33" s="14"/>
      <c r="M33" s="14"/>
      <c r="N33" s="14"/>
      <c r="O33" s="14">
        <v>1</v>
      </c>
      <c r="P33" s="14">
        <v>1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5"/>
      <c r="CO33" s="3" t="s">
        <v>114</v>
      </c>
    </row>
    <row r="34" spans="1:93">
      <c r="A34" s="12"/>
      <c r="B34" s="13"/>
      <c r="C34" s="14"/>
      <c r="D34" s="14">
        <f t="shared" si="8"/>
        <v>0</v>
      </c>
      <c r="E34" s="14">
        <f t="shared" si="9"/>
        <v>1</v>
      </c>
      <c r="F34" s="14">
        <f t="shared" si="10"/>
        <v>1900</v>
      </c>
      <c r="G34" s="14" t="str">
        <f t="shared" si="11"/>
        <v>011900</v>
      </c>
      <c r="H34" s="14" t="s">
        <v>102</v>
      </c>
      <c r="I34" s="14" t="s">
        <v>115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>
        <v>1</v>
      </c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5"/>
      <c r="CO34" s="3" t="s">
        <v>116</v>
      </c>
    </row>
    <row r="35" spans="1:93">
      <c r="A35" s="16"/>
      <c r="B35" s="17"/>
      <c r="C35" s="18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9"/>
    </row>
    <row r="36" spans="1:93" ht="19.5" thickBot="1">
      <c r="A36" s="20" t="s">
        <v>20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>
        <v>2</v>
      </c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2"/>
    </row>
    <row r="37" spans="1:93" s="28" customFormat="1" ht="19.5" thickBot="1">
      <c r="A37" s="23"/>
      <c r="B37" s="24"/>
      <c r="C37" s="25"/>
      <c r="D37" s="25"/>
      <c r="E37" s="25"/>
      <c r="F37" s="25"/>
      <c r="G37" s="25"/>
      <c r="H37" s="25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3"/>
    </row>
    <row r="38" spans="1:93" ht="19.5" thickBot="1">
      <c r="B38" s="29" t="s">
        <v>19</v>
      </c>
      <c r="C38" s="30" t="s">
        <v>15</v>
      </c>
      <c r="D38" s="31">
        <f>DAY($B$2)</f>
        <v>23</v>
      </c>
      <c r="E38" s="31">
        <f>MONTH($B$2)</f>
        <v>12</v>
      </c>
      <c r="F38" s="31">
        <f>YEAR($B$2)</f>
        <v>2010</v>
      </c>
      <c r="G38" s="31" t="str">
        <f>D38&amp;E38&amp;F38&amp;C38</f>
        <v>23122010Metz</v>
      </c>
      <c r="H38" s="31"/>
      <c r="I38" s="31"/>
      <c r="J38" s="32">
        <f>SUMIF($G$6:$G35,$G$38,J6:J35)</f>
        <v>0</v>
      </c>
      <c r="K38" s="32">
        <f>SUMIF($G$6:$G35,$G$38,K6:K35)</f>
        <v>0</v>
      </c>
      <c r="L38" s="32">
        <f>SUMIF($G$6:$G35,$G$38,L6:L35)</f>
        <v>0</v>
      </c>
      <c r="M38" s="32">
        <f>SUMIF($G$6:$G35,$G$38,M6:M35)</f>
        <v>0</v>
      </c>
      <c r="N38" s="32">
        <f>SUMIF($G$6:$G35,$G$38,N6:N35)</f>
        <v>0</v>
      </c>
      <c r="O38" s="32">
        <f>SUMIF($G$6:$G35,$G$38,O6:O35)</f>
        <v>0</v>
      </c>
      <c r="P38" s="32">
        <f>SUMIF($G$6:$G35,$G$38,P6:P35)</f>
        <v>0</v>
      </c>
      <c r="Q38" s="32">
        <f>SUMIF($G$6:$G35,$G$38,Q6:Q35)</f>
        <v>0</v>
      </c>
      <c r="R38" s="32">
        <f>SUMIF($G$6:$G35,$G$38,R6:R35)</f>
        <v>0</v>
      </c>
      <c r="S38" s="32">
        <f>SUMIF($G$6:$G35,$G$38,S6:S35)</f>
        <v>0</v>
      </c>
      <c r="T38" s="32">
        <f>SUMIF($G$6:$G35,$G$38,T6:T35)</f>
        <v>0</v>
      </c>
      <c r="U38" s="32">
        <f>SUMIF($G$6:$G35,$G$38,U6:U35)</f>
        <v>0</v>
      </c>
      <c r="V38" s="32">
        <f>SUMIF($G$6:$G35,$G$38,V6:V35)</f>
        <v>0</v>
      </c>
      <c r="W38" s="32">
        <f>SUMIF($G$6:$G35,$G$38,W6:W35)</f>
        <v>0</v>
      </c>
      <c r="X38" s="32">
        <f>SUMIF($G$6:$G35,$G$38,X6:X35)</f>
        <v>0</v>
      </c>
      <c r="Y38" s="32">
        <f>SUMIF($G$6:$G35,$G$38,Y6:Y35)</f>
        <v>0</v>
      </c>
      <c r="Z38" s="32">
        <f>SUMIF($G$6:$G35,$G$38,Z6:Z35)</f>
        <v>0</v>
      </c>
    </row>
    <row r="39" spans="1:93">
      <c r="A39" s="70" t="s">
        <v>25</v>
      </c>
      <c r="B39" s="71"/>
      <c r="C39" s="33" t="s">
        <v>16</v>
      </c>
      <c r="D39" s="34">
        <f>DAY($B$2)</f>
        <v>23</v>
      </c>
      <c r="E39" s="34">
        <f>MONTH($B$2)</f>
        <v>12</v>
      </c>
      <c r="F39" s="34">
        <f>YEAR($B$2)</f>
        <v>2010</v>
      </c>
      <c r="G39" s="34" t="str">
        <f>D39&amp;E39&amp;F39&amp;C39</f>
        <v>23122010Nancy</v>
      </c>
      <c r="H39" s="34"/>
      <c r="I39" s="34"/>
      <c r="J39" s="35">
        <f>SUMIF($G$6:$G35,$G$39,J6:J35)</f>
        <v>0</v>
      </c>
      <c r="K39" s="35">
        <f>SUMIF($G$6:$G35,$G$39,K6:K35)</f>
        <v>0</v>
      </c>
      <c r="L39" s="35">
        <f>SUMIF($G$6:$G35,$G$39,L6:L35)</f>
        <v>0</v>
      </c>
      <c r="M39" s="35">
        <f>SUMIF($G$6:$G35,$G$39,M6:M35)</f>
        <v>0</v>
      </c>
      <c r="N39" s="35">
        <f>SUMIF($G$6:$G35,$G$39,N6:N35)</f>
        <v>0</v>
      </c>
      <c r="O39" s="35">
        <f>SUMIF($G$6:$G35,$G$39,O6:O35)</f>
        <v>0</v>
      </c>
      <c r="P39" s="35">
        <f>SUMIF($G$6:$G35,$G$39,P6:P35)</f>
        <v>0</v>
      </c>
      <c r="Q39" s="35">
        <f>SUMIF($G$6:$G35,$G$39,Q6:Q35)</f>
        <v>0</v>
      </c>
      <c r="R39" s="35">
        <f>SUMIF($G$6:$G35,$G$39,R6:R35)</f>
        <v>0</v>
      </c>
      <c r="S39" s="35">
        <f>SUMIF($G$6:$G35,$G$39,S6:S35)</f>
        <v>0</v>
      </c>
      <c r="T39" s="35">
        <f>SUMIF($G$6:$G35,$G$39,T6:T35)</f>
        <v>0</v>
      </c>
      <c r="U39" s="35">
        <f>SUMIF($G$6:$G35,$G$39,U6:U35)</f>
        <v>0</v>
      </c>
      <c r="V39" s="35">
        <f>SUMIF($G$6:$G35,$G$39,V6:V35)</f>
        <v>0</v>
      </c>
      <c r="W39" s="35">
        <f>SUMIF($G$6:$G35,$G$39,W6:W35)</f>
        <v>0</v>
      </c>
      <c r="X39" s="35">
        <f>SUMIF($G$6:$G35,$G$39,X6:X35)</f>
        <v>0</v>
      </c>
      <c r="Y39" s="35">
        <f>SUMIF($G$6:$G35,$G$39,Y6:Y35)</f>
        <v>0</v>
      </c>
      <c r="Z39" s="35">
        <f>SUMIF($G$6:$G35,$G$39,Z6:Z35)</f>
        <v>0</v>
      </c>
    </row>
    <row r="40" spans="1:93" ht="19.5" thickBot="1">
      <c r="A40" s="72">
        <v>44561</v>
      </c>
      <c r="B40" s="73"/>
      <c r="C40" s="36" t="s">
        <v>17</v>
      </c>
      <c r="D40" s="37">
        <f>DAY($B$2)</f>
        <v>23</v>
      </c>
      <c r="E40" s="37">
        <f>MONTH($B$2)</f>
        <v>12</v>
      </c>
      <c r="F40" s="37">
        <f>YEAR($B$2)</f>
        <v>2010</v>
      </c>
      <c r="G40" s="37" t="str">
        <f>D40&amp;E40&amp;F40&amp;C40</f>
        <v>23122010Saizerais</v>
      </c>
      <c r="H40" s="37"/>
      <c r="I40" s="37"/>
      <c r="J40" s="35">
        <f>SUMIF($G$6:$G35,$G$40,J6:J35)</f>
        <v>2</v>
      </c>
      <c r="K40" s="35">
        <f>SUMIF($G$6:$G35,$G$40,K6:K35)</f>
        <v>3</v>
      </c>
      <c r="L40" s="35">
        <f>SUMIF($G$6:$G35,$G$40,L6:L35)</f>
        <v>0</v>
      </c>
      <c r="M40" s="35">
        <f>SUMIF($G$6:$G35,$G$40,M6:M35)</f>
        <v>0</v>
      </c>
      <c r="N40" s="35">
        <f>SUMIF($G$6:$G35,$G$40,N6:N35)</f>
        <v>0</v>
      </c>
      <c r="O40" s="35">
        <f>SUMIF($G$6:$G35,$G$40,O6:O35)</f>
        <v>2</v>
      </c>
      <c r="P40" s="35">
        <f>SUMIF($G$6:$G35,$G$40,P6:P35)</f>
        <v>0.5</v>
      </c>
      <c r="Q40" s="35">
        <f>SUMIF($G$6:$G35,$G$40,Q6:Q35)</f>
        <v>2</v>
      </c>
      <c r="R40" s="35">
        <f>SUMIF($G$6:$G35,$G$40,R6:R35)</f>
        <v>0</v>
      </c>
      <c r="S40" s="35">
        <f>SUMIF($G$6:$G35,$G$40,S6:S35)</f>
        <v>0</v>
      </c>
      <c r="T40" s="35">
        <f>SUMIF($G$6:$G35,$G$40,T6:T35)</f>
        <v>0</v>
      </c>
      <c r="U40" s="35">
        <f>SUMIF($G$6:$G35,$G$40,U6:U35)</f>
        <v>1</v>
      </c>
      <c r="V40" s="35">
        <f>SUMIF($G$6:$G35,$G$40,V6:V35)</f>
        <v>0</v>
      </c>
      <c r="W40" s="35">
        <f>SUMIF($G$6:$G35,$G$40,W6:W35)</f>
        <v>0</v>
      </c>
      <c r="X40" s="35">
        <f>SUMIF($G$6:$G35,$G$40,X6:X35)</f>
        <v>1</v>
      </c>
      <c r="Y40" s="35">
        <f>SUMIF($G$6:$G35,$G$40,Y6:Y35)</f>
        <v>1</v>
      </c>
      <c r="Z40" s="35">
        <f>SUMIF($G$6:$G35,$G$40,Z6:Z35)</f>
        <v>0</v>
      </c>
    </row>
    <row r="41" spans="1:93" ht="19.5" thickBot="1">
      <c r="B41" s="38" t="s">
        <v>18</v>
      </c>
      <c r="C41" s="39">
        <f>SUM(J41:Z41)</f>
        <v>12.5</v>
      </c>
      <c r="D41" s="40"/>
      <c r="E41" s="40"/>
      <c r="F41" s="40"/>
      <c r="G41" s="40"/>
      <c r="H41" s="40"/>
      <c r="I41" s="40"/>
      <c r="J41" s="40">
        <f t="shared" ref="J41:Z41" si="12">SUM(J38:J40)</f>
        <v>2</v>
      </c>
      <c r="K41" s="40">
        <f t="shared" si="12"/>
        <v>3</v>
      </c>
      <c r="L41" s="40">
        <f t="shared" si="12"/>
        <v>0</v>
      </c>
      <c r="M41" s="40">
        <f t="shared" si="12"/>
        <v>0</v>
      </c>
      <c r="N41" s="40">
        <f t="shared" si="12"/>
        <v>0</v>
      </c>
      <c r="O41" s="40">
        <f t="shared" si="12"/>
        <v>2</v>
      </c>
      <c r="P41" s="40">
        <f t="shared" si="12"/>
        <v>0.5</v>
      </c>
      <c r="Q41" s="40">
        <f t="shared" si="12"/>
        <v>2</v>
      </c>
      <c r="R41" s="40">
        <f t="shared" si="12"/>
        <v>0</v>
      </c>
      <c r="S41" s="40">
        <f t="shared" si="12"/>
        <v>0</v>
      </c>
      <c r="T41" s="40">
        <f t="shared" si="12"/>
        <v>0</v>
      </c>
      <c r="U41" s="40">
        <f t="shared" si="12"/>
        <v>1</v>
      </c>
      <c r="V41" s="40">
        <f t="shared" si="12"/>
        <v>0</v>
      </c>
      <c r="W41" s="40">
        <f t="shared" si="12"/>
        <v>0</v>
      </c>
      <c r="X41" s="40">
        <f t="shared" si="12"/>
        <v>1</v>
      </c>
      <c r="Y41" s="40">
        <f t="shared" si="12"/>
        <v>1</v>
      </c>
      <c r="Z41" s="40">
        <f t="shared" si="12"/>
        <v>0</v>
      </c>
    </row>
  </sheetData>
  <sheetProtection formatCells="0"/>
  <autoFilter ref="A5:BI34"/>
  <mergeCells count="4">
    <mergeCell ref="A39:B39"/>
    <mergeCell ref="A40:B40"/>
    <mergeCell ref="J1:BI2"/>
    <mergeCell ref="A3:C3"/>
  </mergeCells>
  <phoneticPr fontId="2" type="noConversion"/>
  <printOptions horizontalCentered="1" verticalCentered="1"/>
  <pageMargins left="0" right="0" top="0" bottom="0" header="0.31496062992125984" footer="0.31496062992125984"/>
  <pageSetup paperSize="9" scale="41" fitToWidth="4" fitToHeight="5" orientation="landscape" r:id="rId1"/>
  <legacyDrawing r:id="rId2"/>
  <controls>
    <control shapeId="1068" r:id="rId3" name="CommandButton3"/>
    <control shapeId="1067" r:id="rId4" name="CommandButton2"/>
    <control shapeId="1062" r:id="rId5" name="CommandButton1"/>
    <control shapeId="1070" r:id="rId6" name="CommandButton4"/>
    <control shapeId="1071" r:id="rId7" name="CommandButton5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B19"/>
  <sheetViews>
    <sheetView tabSelected="1" zoomScale="81" zoomScaleNormal="81" workbookViewId="0">
      <pane ySplit="5" topLeftCell="A6" activePane="bottomLeft" state="frozen"/>
      <selection pane="bottomLeft" activeCell="F16" sqref="F16"/>
    </sheetView>
  </sheetViews>
  <sheetFormatPr baseColWidth="10" defaultRowHeight="15"/>
  <cols>
    <col min="1" max="1" width="32" customWidth="1"/>
    <col min="2" max="2" width="28.7109375" customWidth="1"/>
    <col min="3" max="3" width="21.7109375" customWidth="1"/>
    <col min="4" max="4" width="26.28515625" customWidth="1"/>
    <col min="5" max="5" width="8.85546875" customWidth="1"/>
    <col min="6" max="6" width="8.42578125" customWidth="1"/>
    <col min="7" max="7" width="9.7109375" customWidth="1"/>
    <col min="8" max="8" width="7.28515625" customWidth="1"/>
    <col min="9" max="9" width="7.42578125" customWidth="1"/>
    <col min="10" max="10" width="9.5703125" customWidth="1"/>
    <col min="11" max="11" width="8.28515625" customWidth="1"/>
    <col min="12" max="12" width="8.5703125" customWidth="1"/>
    <col min="13" max="13" width="7.7109375" customWidth="1"/>
    <col min="14" max="14" width="7.42578125" hidden="1" customWidth="1"/>
    <col min="15" max="15" width="7.5703125" hidden="1" customWidth="1"/>
    <col min="16" max="26" width="7.85546875" hidden="1" customWidth="1"/>
    <col min="27" max="27" width="7.140625" hidden="1" customWidth="1"/>
    <col min="28" max="28" width="60.7109375" customWidth="1"/>
  </cols>
  <sheetData>
    <row r="1" spans="1:28" s="3" customFormat="1" ht="37.9" customHeight="1" thickBot="1">
      <c r="A1" s="76" t="s">
        <v>118</v>
      </c>
      <c r="B1" s="76"/>
      <c r="E1" s="48" t="s">
        <v>144</v>
      </c>
      <c r="F1" s="67"/>
      <c r="G1" s="67"/>
      <c r="H1" s="67"/>
      <c r="I1" s="67"/>
      <c r="J1" s="67"/>
      <c r="K1" s="67"/>
      <c r="L1" s="67"/>
      <c r="M1" s="67"/>
      <c r="N1" s="67"/>
      <c r="O1" s="67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28" s="3" customFormat="1" ht="34.15" customHeight="1" thickBot="1">
      <c r="A2" s="52"/>
      <c r="B2" s="53">
        <v>44928</v>
      </c>
      <c r="C2" s="69" t="s">
        <v>143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</row>
    <row r="3" spans="1:28" s="3" customFormat="1" ht="36.6" customHeight="1" thickBot="1">
      <c r="A3" s="65" t="s">
        <v>123</v>
      </c>
      <c r="B3" s="63" t="s">
        <v>129</v>
      </c>
      <c r="C3" s="64"/>
      <c r="D3" s="54"/>
      <c r="E3" s="48"/>
      <c r="F3" s="46"/>
      <c r="G3" s="46"/>
      <c r="H3" s="46"/>
      <c r="I3" s="46"/>
      <c r="J3" s="46"/>
      <c r="K3" s="49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60"/>
    </row>
    <row r="4" spans="1:28" s="3" customFormat="1" ht="27" customHeight="1" thickBot="1">
      <c r="A4" s="47"/>
      <c r="B4" s="47"/>
      <c r="C4" s="45"/>
      <c r="D4" s="45"/>
      <c r="E4" s="45"/>
      <c r="F4" s="45"/>
      <c r="G4" s="50"/>
      <c r="H4" s="45"/>
      <c r="I4" s="45"/>
      <c r="J4" s="51"/>
      <c r="K4" s="45"/>
      <c r="L4" s="49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</row>
    <row r="5" spans="1:28" s="11" customFormat="1" ht="45" customHeight="1" thickBot="1">
      <c r="A5" s="78" t="s">
        <v>0</v>
      </c>
      <c r="B5" s="79" t="s">
        <v>1</v>
      </c>
      <c r="C5" s="80" t="s">
        <v>119</v>
      </c>
      <c r="D5" s="81" t="s">
        <v>120</v>
      </c>
      <c r="E5" s="82" t="s">
        <v>133</v>
      </c>
      <c r="F5" s="83" t="s">
        <v>134</v>
      </c>
      <c r="G5" s="84" t="s">
        <v>135</v>
      </c>
      <c r="H5" s="83" t="s">
        <v>136</v>
      </c>
      <c r="I5" s="83" t="s">
        <v>137</v>
      </c>
      <c r="J5" s="83" t="s">
        <v>138</v>
      </c>
      <c r="K5" s="83" t="s">
        <v>145</v>
      </c>
      <c r="L5" s="84" t="s">
        <v>146</v>
      </c>
      <c r="M5" s="84" t="s">
        <v>147</v>
      </c>
      <c r="N5" s="84" t="s">
        <v>149</v>
      </c>
      <c r="O5" s="85" t="s">
        <v>150</v>
      </c>
      <c r="P5" s="85" t="s">
        <v>151</v>
      </c>
      <c r="Q5" s="85" t="s">
        <v>152</v>
      </c>
      <c r="R5" s="85" t="s">
        <v>153</v>
      </c>
      <c r="S5" s="85" t="s">
        <v>154</v>
      </c>
      <c r="T5" s="85" t="s">
        <v>155</v>
      </c>
      <c r="U5" s="85" t="s">
        <v>156</v>
      </c>
      <c r="V5" s="85" t="s">
        <v>157</v>
      </c>
      <c r="W5" s="85" t="s">
        <v>158</v>
      </c>
      <c r="X5" s="85" t="s">
        <v>159</v>
      </c>
      <c r="Y5" s="85" t="s">
        <v>160</v>
      </c>
      <c r="Z5" s="85" t="s">
        <v>161</v>
      </c>
      <c r="AA5" s="85" t="s">
        <v>162</v>
      </c>
      <c r="AB5" s="86" t="s">
        <v>121</v>
      </c>
    </row>
    <row r="6" spans="1:28" s="3" customFormat="1" ht="25.15" customHeight="1">
      <c r="A6" s="77"/>
      <c r="B6" s="61">
        <v>44928</v>
      </c>
      <c r="C6" s="43"/>
      <c r="D6" s="56"/>
      <c r="E6" s="41">
        <v>5</v>
      </c>
      <c r="F6" s="42"/>
      <c r="G6" s="42"/>
      <c r="H6" s="42"/>
      <c r="I6" s="42">
        <v>1</v>
      </c>
      <c r="J6" s="42"/>
      <c r="K6" s="42"/>
      <c r="L6" s="42"/>
      <c r="M6" s="42"/>
      <c r="N6" s="42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62" t="s">
        <v>139</v>
      </c>
    </row>
    <row r="7" spans="1:28" s="3" customFormat="1" ht="25.15" customHeight="1">
      <c r="A7" s="77" t="s">
        <v>128</v>
      </c>
      <c r="B7" s="61"/>
      <c r="C7" s="43" t="s">
        <v>140</v>
      </c>
      <c r="D7" s="56"/>
      <c r="E7" s="41"/>
      <c r="F7" s="42"/>
      <c r="G7" s="42">
        <v>10</v>
      </c>
      <c r="H7" s="42"/>
      <c r="I7" s="42"/>
      <c r="J7" s="42">
        <v>5</v>
      </c>
      <c r="K7" s="42"/>
      <c r="L7" s="42"/>
      <c r="M7" s="42"/>
      <c r="N7" s="42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59"/>
    </row>
    <row r="8" spans="1:28" s="3" customFormat="1" ht="25.15" customHeight="1">
      <c r="A8" s="77" t="s">
        <v>129</v>
      </c>
      <c r="B8" s="61">
        <v>45261</v>
      </c>
      <c r="C8" s="43"/>
      <c r="D8" s="56"/>
      <c r="E8" s="41"/>
      <c r="F8" s="42">
        <v>2</v>
      </c>
      <c r="G8" s="42"/>
      <c r="H8" s="42"/>
      <c r="I8" s="42"/>
      <c r="J8" s="42"/>
      <c r="K8" s="42"/>
      <c r="L8" s="42">
        <v>4</v>
      </c>
      <c r="M8" s="42"/>
      <c r="N8" s="42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59" t="s">
        <v>141</v>
      </c>
    </row>
    <row r="9" spans="1:28" s="3" customFormat="1" ht="25.15" customHeight="1">
      <c r="A9" s="77" t="s">
        <v>132</v>
      </c>
      <c r="B9" s="61">
        <v>44931</v>
      </c>
      <c r="C9" s="66"/>
      <c r="D9" s="56"/>
      <c r="E9" s="41">
        <v>1</v>
      </c>
      <c r="F9" s="42"/>
      <c r="G9" s="42"/>
      <c r="H9" s="42"/>
      <c r="I9" s="42">
        <v>2</v>
      </c>
      <c r="J9" s="42"/>
      <c r="K9" s="42"/>
      <c r="L9" s="42"/>
      <c r="M9" s="42">
        <v>5</v>
      </c>
      <c r="N9" s="42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59" t="s">
        <v>142</v>
      </c>
    </row>
    <row r="10" spans="1:28" s="3" customFormat="1" ht="25.15" customHeight="1">
      <c r="A10" s="77" t="s">
        <v>148</v>
      </c>
      <c r="B10" s="61">
        <v>44936</v>
      </c>
      <c r="C10" s="43"/>
      <c r="D10" s="56"/>
      <c r="E10" s="41"/>
      <c r="F10" s="42">
        <v>10</v>
      </c>
      <c r="G10" s="42"/>
      <c r="H10" s="42"/>
      <c r="I10" s="42"/>
      <c r="J10" s="42">
        <v>10</v>
      </c>
      <c r="K10" s="42"/>
      <c r="L10" s="42">
        <v>3</v>
      </c>
      <c r="M10" s="42"/>
      <c r="N10" s="42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59"/>
    </row>
    <row r="11" spans="1:28" s="3" customFormat="1" ht="25.15" customHeight="1">
      <c r="A11" s="77"/>
      <c r="B11" s="61"/>
      <c r="C11" s="43"/>
      <c r="D11" s="56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59"/>
    </row>
    <row r="12" spans="1:28" s="3" customFormat="1" ht="25.15" customHeight="1">
      <c r="A12" s="77"/>
      <c r="B12" s="61"/>
      <c r="C12" s="43"/>
      <c r="D12" s="56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59"/>
    </row>
    <row r="13" spans="1:28" s="3" customFormat="1" ht="25.15" customHeight="1">
      <c r="A13" s="77"/>
      <c r="B13" s="61"/>
      <c r="C13" s="43"/>
      <c r="D13" s="56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59"/>
    </row>
    <row r="14" spans="1:28" s="3" customFormat="1" ht="25.15" customHeight="1">
      <c r="A14" s="77"/>
      <c r="B14" s="61"/>
      <c r="C14" s="43"/>
      <c r="D14" s="56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59"/>
    </row>
    <row r="15" spans="1:28" s="3" customFormat="1" ht="25.15" customHeight="1">
      <c r="A15" s="77"/>
      <c r="B15" s="61"/>
      <c r="C15" s="43"/>
      <c r="D15" s="56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59"/>
    </row>
    <row r="16" spans="1:28" s="3" customFormat="1" ht="25.15" customHeight="1">
      <c r="A16" s="87"/>
      <c r="B16" s="88"/>
      <c r="C16" s="89"/>
      <c r="D16" s="90"/>
      <c r="E16" s="91"/>
      <c r="F16" s="92"/>
      <c r="G16" s="92"/>
      <c r="H16" s="92"/>
      <c r="I16" s="92"/>
      <c r="J16" s="92"/>
      <c r="K16" s="92"/>
      <c r="L16" s="92"/>
      <c r="M16" s="92"/>
      <c r="N16" s="92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4"/>
    </row>
    <row r="18" spans="1:1" ht="33.6" customHeight="1">
      <c r="A18" s="68" t="s">
        <v>130</v>
      </c>
    </row>
    <row r="19" spans="1:1" ht="23.45" customHeight="1">
      <c r="A19" s="68" t="s">
        <v>131</v>
      </c>
    </row>
  </sheetData>
  <sheetProtection selectLockedCells="1"/>
  <mergeCells count="1">
    <mergeCell ref="A1:B1"/>
  </mergeCells>
  <conditionalFormatting sqref="A6:AB16">
    <cfRule type="expression" dxfId="3" priority="4">
      <formula>$B6=$B$2</formula>
    </cfRule>
    <cfRule type="expression" dxfId="2" priority="2">
      <formula>$A6=$B$3</formula>
    </cfRule>
    <cfRule type="expression" dxfId="0" priority="1">
      <formula>"et($A6&lt;&gt;"""";$B6&lt;&gt;"""";$B6&lt;&gt;$B$2)"</formula>
    </cfRule>
  </conditionalFormatting>
  <conditionalFormatting sqref="B6:B16">
    <cfRule type="expression" dxfId="1" priority="3">
      <formula>AND($B6="",$A6&lt;&gt;"")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3:D24"/>
  <sheetViews>
    <sheetView workbookViewId="0">
      <selection activeCell="B5" sqref="B5"/>
    </sheetView>
  </sheetViews>
  <sheetFormatPr baseColWidth="10" defaultRowHeight="15"/>
  <cols>
    <col min="1" max="1" width="14.7109375" customWidth="1"/>
  </cols>
  <sheetData>
    <row r="3" spans="1:4">
      <c r="A3" t="s">
        <v>124</v>
      </c>
      <c r="C3" t="s">
        <v>122</v>
      </c>
      <c r="D3" t="s">
        <v>126</v>
      </c>
    </row>
    <row r="4" spans="1:4">
      <c r="A4" t="s">
        <v>125</v>
      </c>
    </row>
    <row r="5" spans="1:4" ht="19.899999999999999" customHeight="1">
      <c r="A5" s="58">
        <v>44531</v>
      </c>
      <c r="B5" s="57" t="s">
        <v>127</v>
      </c>
      <c r="C5" s="57"/>
    </row>
    <row r="6" spans="1:4" ht="19.899999999999999" customHeight="1">
      <c r="A6" s="58">
        <v>44532</v>
      </c>
    </row>
    <row r="7" spans="1:4" ht="19.899999999999999" customHeight="1">
      <c r="A7" s="58">
        <v>44533</v>
      </c>
    </row>
    <row r="8" spans="1:4" ht="19.899999999999999" customHeight="1">
      <c r="A8" s="58">
        <v>44534</v>
      </c>
    </row>
    <row r="9" spans="1:4" ht="19.899999999999999" customHeight="1">
      <c r="A9" s="58">
        <v>44535</v>
      </c>
    </row>
    <row r="10" spans="1:4" ht="19.899999999999999" customHeight="1">
      <c r="A10" s="58">
        <v>44536</v>
      </c>
    </row>
    <row r="11" spans="1:4" ht="19.899999999999999" customHeight="1">
      <c r="A11" s="58">
        <v>44537</v>
      </c>
    </row>
    <row r="12" spans="1:4" ht="19.899999999999999" customHeight="1">
      <c r="A12" s="58">
        <v>44538</v>
      </c>
    </row>
    <row r="13" spans="1:4" ht="19.899999999999999" customHeight="1">
      <c r="A13" s="58">
        <v>44539</v>
      </c>
    </row>
    <row r="14" spans="1:4" ht="19.899999999999999" customHeight="1">
      <c r="A14" s="58">
        <v>44540</v>
      </c>
    </row>
    <row r="15" spans="1:4" ht="19.899999999999999" customHeight="1">
      <c r="A15" s="58">
        <v>44541</v>
      </c>
    </row>
    <row r="16" spans="1:4" ht="19.899999999999999" customHeight="1">
      <c r="A16" s="58">
        <v>44542</v>
      </c>
    </row>
    <row r="17" ht="19.899999999999999" customHeight="1"/>
    <row r="18" ht="19.899999999999999" customHeight="1"/>
    <row r="19" ht="19.899999999999999" customHeight="1"/>
    <row r="20" ht="19.899999999999999" customHeight="1"/>
    <row r="21" ht="19.899999999999999" customHeight="1"/>
    <row r="22" ht="19.899999999999999" customHeight="1"/>
    <row r="23" ht="19.899999999999999" customHeight="1"/>
    <row r="24" ht="19.899999999999999" customHeight="1"/>
  </sheetData>
  <hyperlinks>
    <hyperlink ref="B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Planing</vt:lpstr>
      <vt:lpstr>Suivi Comm</vt:lpstr>
      <vt:lpstr>Feuil1</vt:lpstr>
      <vt:lpstr>Planing!Impression_des_titres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FRANCIS</cp:lastModifiedBy>
  <cp:lastPrinted>2010-12-15T18:23:12Z</cp:lastPrinted>
  <dcterms:created xsi:type="dcterms:W3CDTF">2009-12-13T05:44:31Z</dcterms:created>
  <dcterms:modified xsi:type="dcterms:W3CDTF">2023-01-03T05:53:17Z</dcterms:modified>
</cp:coreProperties>
</file>