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600" yWindow="870" windowWidth="27975" windowHeight="11160"/>
  </bookViews>
  <sheets>
    <sheet name="Feuil1" sheetId="1" r:id="rId1"/>
  </sheets>
  <definedNames>
    <definedName name="Entrainement">Feuil1!$B$5:$B$15</definedName>
    <definedName name="Liste">"FORCE;AGILITÉ.RÉSISTANCE.PERCEPTION"</definedName>
  </definedNames>
  <calcPr calcId="124519"/>
  <extLst>
    <ext uri="GoogleSheetsCustomDataVersion1">
      <go:sheetsCustomData xmlns:go="http://customooxmlschemas.google.com/" r:id="" roundtripDataSignature="AMtx7mjrbkZhBKRg30F7X8tA/A2YEL8eFA=="/>
    </ext>
  </extLst>
</workbook>
</file>

<file path=xl/calcChain.xml><?xml version="1.0" encoding="utf-8"?>
<calcChain xmlns="http://schemas.openxmlformats.org/spreadsheetml/2006/main">
  <c r="O12" i="1"/>
  <c r="O5"/>
  <c r="O6"/>
  <c r="O7"/>
  <c r="O8"/>
  <c r="O9"/>
  <c r="O10"/>
  <c r="O11"/>
  <c r="N6"/>
  <c r="N7"/>
  <c r="N8"/>
  <c r="N9"/>
  <c r="N10"/>
  <c r="N11"/>
  <c r="N12"/>
  <c r="N5"/>
  <c r="M6"/>
  <c r="M7"/>
  <c r="M8"/>
  <c r="M9"/>
  <c r="M10"/>
  <c r="M11"/>
  <c r="M12"/>
  <c r="M5"/>
  <c r="F16"/>
  <c r="I16" s="1" a="1"/>
  <c r="I16" s="1"/>
  <c r="F15"/>
  <c r="I15" s="1" a="1"/>
  <c r="I15" s="1"/>
  <c r="F14"/>
  <c r="I14" s="1" a="1"/>
  <c r="I14" s="1"/>
  <c r="F13"/>
  <c r="I13" s="1" a="1"/>
  <c r="I13" s="1"/>
  <c r="I12" a="1"/>
  <c r="I12" s="1"/>
  <c r="F12"/>
  <c r="F11"/>
  <c r="I11" s="1" a="1"/>
  <c r="I11" s="1"/>
  <c r="F10"/>
  <c r="I10" s="1" a="1"/>
  <c r="I10" s="1"/>
  <c r="I9" a="1"/>
  <c r="I9" s="1"/>
  <c r="F9"/>
  <c r="F8"/>
  <c r="I8" s="1" a="1"/>
  <c r="I8" s="1"/>
  <c r="F7"/>
  <c r="I7" s="1" a="1"/>
  <c r="I7" s="1"/>
  <c r="F6"/>
  <c r="I6" s="1" a="1"/>
  <c r="I6" s="1"/>
  <c r="F5"/>
  <c r="I5" s="1" a="1"/>
  <c r="I5" s="1"/>
  <c r="I4" a="1"/>
  <c r="I4" s="1"/>
  <c r="F4"/>
  <c r="O18" l="1"/>
  <c r="M18" l="1"/>
  <c r="N18"/>
</calcChain>
</file>

<file path=xl/sharedStrings.xml><?xml version="1.0" encoding="utf-8"?>
<sst xmlns="http://schemas.openxmlformats.org/spreadsheetml/2006/main" count="28" uniqueCount="28">
  <si>
    <t>Résultat attendu</t>
  </si>
  <si>
    <t>Légendaire Bonne Amulette Rubis De La Peau Dure (+5)</t>
  </si>
  <si>
    <t>Attributs</t>
  </si>
  <si>
    <t>Attributs set complet</t>
  </si>
  <si>
    <t>Chance</t>
  </si>
  <si>
    <t>Amulette</t>
  </si>
  <si>
    <t>AGILITÉ</t>
  </si>
  <si>
    <t>APPARENCE +33</t>
  </si>
  <si>
    <t>APPARENCE</t>
  </si>
  <si>
    <t>CHARISME +16</t>
  </si>
  <si>
    <t>CHARISME</t>
  </si>
  <si>
    <t>AGILITÉ -3</t>
  </si>
  <si>
    <t>FORCE</t>
  </si>
  <si>
    <t>RÉSISTANCE +18</t>
  </si>
  <si>
    <t>INTELLIGENCE</t>
  </si>
  <si>
    <t>CHARISME +25 (incomplet)</t>
  </si>
  <si>
    <t>PERCEPTION</t>
  </si>
  <si>
    <t>RÉPUTATION +23 (incomplet)</t>
  </si>
  <si>
    <t>RÉPUTATION</t>
  </si>
  <si>
    <t>INTELLIGENCE +18 (incomplet)</t>
  </si>
  <si>
    <t>RÉSISTANCE</t>
  </si>
  <si>
    <t>CHANCE +10</t>
  </si>
  <si>
    <t>SAVOIR</t>
  </si>
  <si>
    <t>régénère 18 PTS DE VIE après chaque manche de combat (incomplet)</t>
  </si>
  <si>
    <t>Exigences: NIVEAU: 61 (79), FORCE: 16 (20), APPARENCE: 64 (84), CHARISME: 19 (25), RÉPUTATION: 19 (25), Le personnage doit être dans l’acte: 2</t>
  </si>
  <si>
    <t>CHANCE</t>
  </si>
  <si>
    <t>Prix de vente: 99 900 LOL</t>
  </si>
  <si>
    <t>Valeur: Les Nanites: 575, Le Mana: 2 669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</si>
</sst>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000"/>
  <sheetViews>
    <sheetView tabSelected="1" workbookViewId="0">
      <selection activeCell="K15" sqref="K15"/>
    </sheetView>
  </sheetViews>
  <sheetFormatPr baseColWidth="10" defaultColWidth="14.42578125" defaultRowHeight="15" customHeight="1"/>
  <cols>
    <col min="1" max="1" width="3.28515625" customWidth="1"/>
    <col min="2" max="2" width="13.140625" customWidth="1"/>
    <col min="3" max="3" width="3.28515625" customWidth="1"/>
    <col min="4" max="4" width="124.42578125" customWidth="1"/>
    <col min="5" max="5" width="3.28515625" customWidth="1"/>
    <col min="6" max="6" width="26.5703125" customWidth="1"/>
    <col min="7" max="8" width="3.28515625" customWidth="1"/>
    <col min="9" max="9" width="10.7109375" customWidth="1"/>
    <col min="10" max="10" width="3.28515625" customWidth="1"/>
    <col min="11" max="11" width="3" bestFit="1" customWidth="1"/>
    <col min="12" max="12" width="4.42578125" customWidth="1"/>
    <col min="13" max="13" width="15.140625" customWidth="1"/>
    <col min="14" max="14" width="19" customWidth="1"/>
    <col min="15" max="15" width="7.42578125" customWidth="1"/>
    <col min="16" max="24" width="3.28515625" customWidth="1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8" t="s">
        <v>0</v>
      </c>
      <c r="N2" s="9"/>
      <c r="O2" s="10"/>
      <c r="P2" s="1"/>
      <c r="Q2" s="1"/>
      <c r="R2" s="1"/>
      <c r="S2" s="1"/>
      <c r="T2" s="1"/>
      <c r="U2" s="1"/>
      <c r="V2" s="1"/>
      <c r="W2" s="1"/>
      <c r="X2" s="1"/>
    </row>
    <row r="3" spans="1:24">
      <c r="A3" s="1"/>
      <c r="B3" s="1"/>
      <c r="C3" s="1"/>
      <c r="D3" s="3" t="s">
        <v>1</v>
      </c>
      <c r="E3" s="1"/>
      <c r="F3" s="1"/>
      <c r="G3" s="1"/>
      <c r="H3" s="1"/>
      <c r="I3" s="1"/>
      <c r="J3" s="1"/>
      <c r="K3" s="1"/>
      <c r="L3" s="1"/>
      <c r="M3" s="4" t="s">
        <v>2</v>
      </c>
      <c r="N3" s="5" t="s">
        <v>3</v>
      </c>
      <c r="O3" s="5" t="s">
        <v>4</v>
      </c>
      <c r="P3" s="1"/>
      <c r="Q3" s="1"/>
      <c r="R3" s="1"/>
      <c r="S3" s="1"/>
      <c r="T3" s="1"/>
      <c r="U3" s="1"/>
      <c r="V3" s="1"/>
      <c r="W3" s="1"/>
      <c r="X3" s="1"/>
    </row>
    <row r="4" spans="1:24">
      <c r="A4" s="1"/>
      <c r="B4" s="1"/>
      <c r="C4" s="1"/>
      <c r="D4" s="3" t="s">
        <v>5</v>
      </c>
      <c r="E4" s="1"/>
      <c r="F4" s="1" t="e">
        <f t="shared" ref="F4:F16" si="0">LEFT(D4,SEARCH(" ",D4,1))</f>
        <v>#VALUE!</v>
      </c>
      <c r="G4" s="1"/>
      <c r="H4" s="1"/>
      <c r="I4" s="1" t="str">
        <f t="array" ref="I4">IF(SUM(ISNUMBER(SEARCH(F4,Entrainement))),"Trouvé","Non trouvé")</f>
        <v>Non trouvé</v>
      </c>
      <c r="J4" s="1"/>
      <c r="K4" s="1"/>
      <c r="L4" s="1"/>
      <c r="M4" s="4"/>
      <c r="N4" s="4"/>
      <c r="O4" s="5"/>
      <c r="P4" s="1"/>
      <c r="Q4" s="1"/>
      <c r="R4" s="1"/>
      <c r="S4" s="1"/>
      <c r="T4" s="1"/>
      <c r="U4" s="1"/>
      <c r="V4" s="1"/>
      <c r="W4" s="1"/>
      <c r="X4" s="1"/>
    </row>
    <row r="5" spans="1:24">
      <c r="A5" s="1"/>
      <c r="B5" s="1" t="s">
        <v>6</v>
      </c>
      <c r="C5" s="1"/>
      <c r="D5" s="3" t="s">
        <v>7</v>
      </c>
      <c r="E5" s="1"/>
      <c r="F5" s="1" t="str">
        <f t="shared" si="0"/>
        <v xml:space="preserve">APPARENCE </v>
      </c>
      <c r="G5" s="1"/>
      <c r="H5" s="1"/>
      <c r="I5" s="1" t="str">
        <f t="array" ref="I5">IF(SUM(ISNUMBER(SEARCH(F5,Entrainement))),"Trouvé","Non trouvé")</f>
        <v>Non trouvé</v>
      </c>
      <c r="J5" s="1"/>
      <c r="K5" s="7"/>
      <c r="L5" s="1"/>
      <c r="M5" s="5">
        <f>IF(AND(ISERR(FIND("CHANCE",$D5,1)),ISERR(FIND("incomplet",$D5,1))),SUBSTITUTE(SUBSTITUTE($D5,$F5,""),"+","")*1,"")</f>
        <v>33</v>
      </c>
      <c r="N5" s="5">
        <f>IF(ISERR(FIND("CHANCE",$D5,1)),SUBSTITUTE(SUBSTITUTE(SUBSTITUTE($D5,$F5,""),"(incomplet)",""),"+","")*1,"")</f>
        <v>33</v>
      </c>
      <c r="O5" s="5" t="str">
        <f t="shared" ref="O5:O11" si="1">IFERROR(IF(FIND("CHANCE",$D5,1),$K5,"")*1,"")</f>
        <v/>
      </c>
      <c r="P5" s="1"/>
      <c r="Q5" s="1"/>
      <c r="R5" s="1"/>
      <c r="S5" s="1"/>
      <c r="T5" s="1"/>
      <c r="U5" s="1"/>
      <c r="V5" s="1"/>
      <c r="W5" s="1"/>
      <c r="X5" s="1"/>
    </row>
    <row r="6" spans="1:24">
      <c r="A6" s="1"/>
      <c r="B6" s="1" t="s">
        <v>8</v>
      </c>
      <c r="C6" s="1"/>
      <c r="D6" s="3" t="s">
        <v>9</v>
      </c>
      <c r="E6" s="1"/>
      <c r="F6" s="1" t="str">
        <f t="shared" si="0"/>
        <v xml:space="preserve">CHARISME </v>
      </c>
      <c r="G6" s="1"/>
      <c r="H6" s="1"/>
      <c r="I6" s="1" t="str">
        <f t="array" ref="I6">IF(SUM(ISNUMBER(SEARCH(F6,Entrainement))),"Trouvé","Non trouvé")</f>
        <v>Non trouvé</v>
      </c>
      <c r="J6" s="1"/>
      <c r="K6" s="7"/>
      <c r="L6" s="3"/>
      <c r="M6" s="5">
        <f t="shared" ref="M6:M12" si="2">IF(AND(ISERR(FIND("CHANCE",$D6,1)),ISERR(FIND("incomplet",$D6,1))),SUBSTITUTE(SUBSTITUTE($D6,$F6,""),"+","")*1,"")</f>
        <v>16</v>
      </c>
      <c r="N6" s="5">
        <f t="shared" ref="N6:N12" si="3">IF(ISERR(FIND("CHANCE",$D6,1)),SUBSTITUTE(SUBSTITUTE(SUBSTITUTE($D6,$F6,""),"(incomplet)",""),"+","")*1,"")</f>
        <v>16</v>
      </c>
      <c r="O6" s="5" t="str">
        <f t="shared" si="1"/>
        <v/>
      </c>
      <c r="P6" s="1"/>
      <c r="Q6" s="1"/>
      <c r="R6" s="1"/>
      <c r="S6" s="1"/>
      <c r="T6" s="1"/>
      <c r="U6" s="1"/>
      <c r="V6" s="1"/>
      <c r="W6" s="1"/>
      <c r="X6" s="1"/>
    </row>
    <row r="7" spans="1:24">
      <c r="A7" s="1"/>
      <c r="B7" s="1" t="s">
        <v>10</v>
      </c>
      <c r="C7" s="1"/>
      <c r="D7" s="3" t="s">
        <v>11</v>
      </c>
      <c r="E7" s="1"/>
      <c r="F7" s="1" t="str">
        <f t="shared" si="0"/>
        <v xml:space="preserve">AGILITÉ </v>
      </c>
      <c r="G7" s="1"/>
      <c r="H7" s="1"/>
      <c r="I7" s="1" t="str">
        <f t="array" ref="I7">IF(SUM(ISNUMBER(SEARCH(F7,Entrainement))),"Trouvé","Non trouvé")</f>
        <v>Non trouvé</v>
      </c>
      <c r="J7" s="1"/>
      <c r="K7" s="7"/>
      <c r="L7" s="3"/>
      <c r="M7" s="5">
        <f t="shared" si="2"/>
        <v>-3</v>
      </c>
      <c r="N7" s="5">
        <f t="shared" si="3"/>
        <v>-3</v>
      </c>
      <c r="O7" s="5" t="str">
        <f t="shared" si="1"/>
        <v/>
      </c>
      <c r="P7" s="1"/>
      <c r="Q7" s="1"/>
      <c r="R7" s="1"/>
      <c r="S7" s="1"/>
      <c r="T7" s="1"/>
      <c r="U7" s="1"/>
      <c r="V7" s="1"/>
      <c r="W7" s="1"/>
      <c r="X7" s="1"/>
    </row>
    <row r="8" spans="1:24">
      <c r="A8" s="1"/>
      <c r="B8" s="1" t="s">
        <v>12</v>
      </c>
      <c r="C8" s="1"/>
      <c r="D8" s="3" t="s">
        <v>13</v>
      </c>
      <c r="E8" s="1"/>
      <c r="F8" s="1" t="str">
        <f t="shared" si="0"/>
        <v xml:space="preserve">RÉSISTANCE </v>
      </c>
      <c r="G8" s="1"/>
      <c r="H8" s="1"/>
      <c r="I8" s="1" t="str">
        <f t="array" ref="I8">IF(SUM(ISNUMBER(SEARCH(F8,Entrainement))),"Trouvé","Non trouvé")</f>
        <v>Non trouvé</v>
      </c>
      <c r="J8" s="1"/>
      <c r="K8" s="7"/>
      <c r="L8" s="3"/>
      <c r="M8" s="5">
        <f t="shared" si="2"/>
        <v>18</v>
      </c>
      <c r="N8" s="5">
        <f t="shared" si="3"/>
        <v>18</v>
      </c>
      <c r="O8" s="5" t="str">
        <f t="shared" si="1"/>
        <v/>
      </c>
      <c r="P8" s="1"/>
      <c r="Q8" s="1"/>
      <c r="R8" s="1"/>
      <c r="S8" s="1"/>
      <c r="T8" s="1"/>
      <c r="U8" s="1"/>
      <c r="V8" s="1"/>
      <c r="W8" s="1"/>
      <c r="X8" s="1"/>
    </row>
    <row r="9" spans="1:24">
      <c r="A9" s="1"/>
      <c r="B9" s="1" t="s">
        <v>14</v>
      </c>
      <c r="C9" s="1"/>
      <c r="D9" s="3" t="s">
        <v>15</v>
      </c>
      <c r="E9" s="1"/>
      <c r="F9" s="1" t="str">
        <f t="shared" si="0"/>
        <v xml:space="preserve">CHARISME </v>
      </c>
      <c r="G9" s="1"/>
      <c r="H9" s="1"/>
      <c r="I9" s="1" t="str">
        <f t="array" ref="I9">IF(SUM(ISNUMBER(SEARCH(F9,Entrainement))),"Trouvé","Non trouvé")</f>
        <v>Non trouvé</v>
      </c>
      <c r="J9" s="1"/>
      <c r="K9" s="7"/>
      <c r="L9" s="3"/>
      <c r="M9" s="5" t="str">
        <f t="shared" si="2"/>
        <v/>
      </c>
      <c r="N9" s="5">
        <f t="shared" si="3"/>
        <v>25</v>
      </c>
      <c r="O9" s="5" t="str">
        <f t="shared" si="1"/>
        <v/>
      </c>
      <c r="P9" s="1"/>
      <c r="Q9" s="1"/>
      <c r="R9" s="1"/>
      <c r="S9" s="1"/>
      <c r="T9" s="1"/>
      <c r="U9" s="1"/>
      <c r="V9" s="1"/>
      <c r="W9" s="1"/>
      <c r="X9" s="1"/>
    </row>
    <row r="10" spans="1:24">
      <c r="A10" s="1"/>
      <c r="B10" s="1" t="s">
        <v>16</v>
      </c>
      <c r="C10" s="1"/>
      <c r="D10" s="3" t="s">
        <v>17</v>
      </c>
      <c r="E10" s="1"/>
      <c r="F10" s="1" t="str">
        <f t="shared" si="0"/>
        <v xml:space="preserve">RÉPUTATION </v>
      </c>
      <c r="G10" s="1"/>
      <c r="H10" s="1"/>
      <c r="I10" s="1" t="str">
        <f t="array" ref="I10">IF(SUM(ISNUMBER(SEARCH(F10,Entrainement))),"Trouvé","Non trouvé")</f>
        <v>Non trouvé</v>
      </c>
      <c r="J10" s="1"/>
      <c r="K10" s="7"/>
      <c r="L10" s="3"/>
      <c r="M10" s="5" t="str">
        <f t="shared" si="2"/>
        <v/>
      </c>
      <c r="N10" s="5">
        <f t="shared" si="3"/>
        <v>23</v>
      </c>
      <c r="O10" s="5" t="str">
        <f t="shared" si="1"/>
        <v/>
      </c>
      <c r="P10" s="1"/>
      <c r="Q10" s="1"/>
      <c r="R10" s="1"/>
      <c r="S10" s="1"/>
      <c r="T10" s="1"/>
      <c r="U10" s="1"/>
      <c r="V10" s="1"/>
      <c r="W10" s="1"/>
      <c r="X10" s="1"/>
    </row>
    <row r="11" spans="1:24">
      <c r="A11" s="1"/>
      <c r="B11" s="1" t="s">
        <v>18</v>
      </c>
      <c r="C11" s="1"/>
      <c r="D11" s="3" t="s">
        <v>19</v>
      </c>
      <c r="E11" s="1"/>
      <c r="F11" s="1" t="str">
        <f t="shared" si="0"/>
        <v xml:space="preserve">INTELLIGENCE </v>
      </c>
      <c r="G11" s="1"/>
      <c r="H11" s="1"/>
      <c r="I11" s="1" t="str">
        <f t="array" ref="I11">IF(SUM(ISNUMBER(SEARCH(F11,Entrainement))),"Trouvé","Non trouvé")</f>
        <v>Non trouvé</v>
      </c>
      <c r="J11" s="1"/>
      <c r="K11" s="7"/>
      <c r="L11" s="3"/>
      <c r="M11" s="5" t="str">
        <f t="shared" si="2"/>
        <v/>
      </c>
      <c r="N11" s="5">
        <f t="shared" si="3"/>
        <v>18</v>
      </c>
      <c r="O11" s="5" t="str">
        <f t="shared" si="1"/>
        <v/>
      </c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1"/>
      <c r="B12" s="1" t="s">
        <v>20</v>
      </c>
      <c r="C12" s="1"/>
      <c r="D12" s="6" t="s">
        <v>21</v>
      </c>
      <c r="E12" s="1"/>
      <c r="F12" s="1" t="str">
        <f t="shared" si="0"/>
        <v xml:space="preserve">CHANCE </v>
      </c>
      <c r="G12" s="1"/>
      <c r="H12" s="1"/>
      <c r="I12" s="1" t="str">
        <f t="array" ref="I12">IF(SUM(ISNUMBER(SEARCH(F12,Entrainement))),"Trouvé","Non trouvé")</f>
        <v>Non trouvé</v>
      </c>
      <c r="J12" s="1"/>
      <c r="K12" s="7"/>
      <c r="L12" s="3"/>
      <c r="M12" s="5" t="str">
        <f t="shared" si="2"/>
        <v/>
      </c>
      <c r="N12" s="5" t="str">
        <f t="shared" si="3"/>
        <v/>
      </c>
      <c r="O12" s="5">
        <f>IFERROR(IF(FIND("CHANCE",$D12,1),SUBSTITUTE($D12,"CHANCE +",""),"")*1,"")</f>
        <v>10</v>
      </c>
      <c r="P12" s="1"/>
      <c r="Q12" s="1"/>
      <c r="R12" s="1"/>
      <c r="S12" s="1"/>
      <c r="T12" s="1"/>
      <c r="U12" s="1"/>
      <c r="V12" s="1"/>
      <c r="W12" s="1"/>
      <c r="X12" s="1"/>
    </row>
    <row r="13" spans="1:24">
      <c r="A13" s="1"/>
      <c r="B13" s="1" t="s">
        <v>22</v>
      </c>
      <c r="C13" s="1"/>
      <c r="D13" s="3" t="s">
        <v>23</v>
      </c>
      <c r="E13" s="1"/>
      <c r="F13" s="1" t="str">
        <f t="shared" si="0"/>
        <v xml:space="preserve">régénère </v>
      </c>
      <c r="G13" s="1"/>
      <c r="H13" s="1"/>
      <c r="I13" s="1" t="str">
        <f t="array" ref="I13">IF(SUM(ISNUMBER(SEARCH(F13,Entrainement))),"Trouvé","Non trouvé")</f>
        <v>Non trouvé</v>
      </c>
      <c r="J13" s="1"/>
      <c r="K13" s="7"/>
      <c r="L13" s="1"/>
      <c r="M13" s="4"/>
      <c r="N13" s="4"/>
      <c r="O13" s="5"/>
      <c r="P13" s="1"/>
      <c r="Q13" s="1"/>
      <c r="R13" s="1"/>
      <c r="S13" s="1"/>
      <c r="T13" s="1"/>
      <c r="U13" s="1"/>
      <c r="V13" s="1"/>
      <c r="W13" s="1"/>
      <c r="X13" s="1"/>
    </row>
    <row r="14" spans="1:24">
      <c r="A14" s="1"/>
      <c r="B14" s="1"/>
      <c r="C14" s="1"/>
      <c r="D14" s="3" t="s">
        <v>24</v>
      </c>
      <c r="E14" s="1"/>
      <c r="F14" s="1" t="str">
        <f t="shared" si="0"/>
        <v xml:space="preserve">Exigences: </v>
      </c>
      <c r="G14" s="1"/>
      <c r="H14" s="1"/>
      <c r="I14" s="1" t="str">
        <f t="array" ref="I14">IF(SUM(ISNUMBER(SEARCH(F14,Entrainement))),"Trouvé","Non trouvé")</f>
        <v>Non trouvé</v>
      </c>
      <c r="J14" s="1"/>
      <c r="K14" s="7"/>
      <c r="L14" s="1"/>
      <c r="M14" s="4"/>
      <c r="N14" s="4"/>
      <c r="O14" s="5"/>
      <c r="P14" s="1"/>
      <c r="Q14" s="1"/>
      <c r="R14" s="1"/>
      <c r="S14" s="1"/>
      <c r="T14" s="1"/>
      <c r="U14" s="1"/>
      <c r="V14" s="1"/>
      <c r="W14" s="1"/>
      <c r="X14" s="1"/>
    </row>
    <row r="15" spans="1:24">
      <c r="A15" s="1"/>
      <c r="B15" s="1" t="s">
        <v>25</v>
      </c>
      <c r="C15" s="1"/>
      <c r="D15" s="3" t="s">
        <v>26</v>
      </c>
      <c r="E15" s="1"/>
      <c r="F15" s="1" t="str">
        <f t="shared" si="0"/>
        <v xml:space="preserve">Prix </v>
      </c>
      <c r="G15" s="1"/>
      <c r="H15" s="1"/>
      <c r="I15" s="1" t="str">
        <f t="array" ref="I15">IF(SUM(ISNUMBER(SEARCH(F15,Entrainement))),"Trouvé","Non trouvé")</f>
        <v>Non trouvé</v>
      </c>
      <c r="J15" s="1"/>
      <c r="K15" s="7"/>
      <c r="L15" s="1"/>
      <c r="M15" s="4"/>
      <c r="N15" s="4"/>
      <c r="O15" s="5"/>
      <c r="P15" s="1"/>
      <c r="Q15" s="1"/>
      <c r="R15" s="1"/>
      <c r="S15" s="1"/>
      <c r="T15" s="1"/>
      <c r="U15" s="1"/>
      <c r="V15" s="1"/>
      <c r="W15" s="1"/>
      <c r="X15" s="1"/>
    </row>
    <row r="16" spans="1:24">
      <c r="A16" s="1"/>
      <c r="B16" s="1"/>
      <c r="C16" s="1"/>
      <c r="D16" s="3" t="s">
        <v>27</v>
      </c>
      <c r="E16" s="1"/>
      <c r="F16" s="1" t="str">
        <f t="shared" si="0"/>
        <v xml:space="preserve">Valeur: </v>
      </c>
      <c r="G16" s="1"/>
      <c r="H16" s="1"/>
      <c r="I16" s="1" t="str">
        <f t="array" ref="I16">IF(SUM(ISNUMBER(SEARCH(F16,Entrainement))),"Trouvé","Non trouvé")</f>
        <v>Non trouvé</v>
      </c>
      <c r="J16" s="1"/>
      <c r="K16" s="7"/>
      <c r="L16" s="1"/>
      <c r="M16" s="4"/>
      <c r="N16" s="4"/>
      <c r="O16" s="5"/>
      <c r="P16" s="1"/>
      <c r="Q16" s="1"/>
      <c r="R16" s="1"/>
      <c r="S16" s="1"/>
      <c r="T16" s="1"/>
      <c r="U16" s="1"/>
      <c r="V16" s="1"/>
      <c r="W16" s="1"/>
      <c r="X16" s="1"/>
    </row>
    <row r="17" spans="1:2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4">
        <f t="shared" ref="M18:O18" si="4">SUM(M4:M16)</f>
        <v>64</v>
      </c>
      <c r="N18" s="4">
        <f t="shared" si="4"/>
        <v>130</v>
      </c>
      <c r="O18" s="4">
        <f t="shared" si="4"/>
        <v>10</v>
      </c>
      <c r="P18" s="1"/>
      <c r="Q18" s="1"/>
      <c r="R18" s="1"/>
      <c r="S18" s="1"/>
      <c r="T18" s="1"/>
      <c r="U18" s="1"/>
      <c r="V18" s="1"/>
      <c r="W18" s="1"/>
      <c r="X18" s="1"/>
    </row>
    <row r="19" spans="1:2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2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2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2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2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2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2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2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2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2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2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2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2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2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2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2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2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2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2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2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2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2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2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2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2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2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2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2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2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2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2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2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2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2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2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2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2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2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2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2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2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2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2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2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2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2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2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2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2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2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2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2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2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2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2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2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2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2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2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2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2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2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2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2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2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2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2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2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2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2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2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2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2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2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2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2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2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2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2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2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2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2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2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2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2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2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2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2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2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2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2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2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2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2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2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2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2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2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2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2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2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2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2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2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2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2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2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2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2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2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2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2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2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2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2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2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2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2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2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2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2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2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2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2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2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2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2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2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2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2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2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2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2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2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2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2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2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2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2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2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2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2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2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2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2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2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2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2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2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2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2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2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2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2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2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2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2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2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2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2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2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2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2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2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2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2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2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2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2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2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2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2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2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2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2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2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2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2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2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2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2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2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2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2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2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2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2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2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2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2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2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2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2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2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2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2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2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2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2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2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2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2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2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2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2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2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2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2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2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2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2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2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2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2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2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2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2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2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2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2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2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2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2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2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2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2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2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2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2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2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2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2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2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2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2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2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2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2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2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2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2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2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2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2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2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2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2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2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2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2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2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2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2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2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2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2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2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2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2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2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2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2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2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2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2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2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2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2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2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2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2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2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2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2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2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2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2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2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2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2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2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2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2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2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2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2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2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2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2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2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2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2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2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2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2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2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2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2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2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2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2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2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2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2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2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2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2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2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2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2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2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2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2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2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2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2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2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2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2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2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2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2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2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2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2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2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2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2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2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2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2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2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2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2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2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2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2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2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2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2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2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2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2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2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2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2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2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2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2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2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2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2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2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2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2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2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2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2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2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2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2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2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2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2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2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2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2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2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2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2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2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2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2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2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2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2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2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2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2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2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2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2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2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2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2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2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2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2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2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2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2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2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2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2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2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2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2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2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2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2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2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2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2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2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2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2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2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2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2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2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2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2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2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2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2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2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2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2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2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2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2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2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2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2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2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2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2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2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2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2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2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2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2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2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2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2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2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2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2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2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2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2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2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2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2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2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2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2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2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2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2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2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2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2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2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2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2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2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2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2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2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2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2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2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2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2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2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2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2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2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2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2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2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2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2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2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2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2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2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2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2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2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2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2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2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2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2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2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2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2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2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2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2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2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2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2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2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2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2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2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2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mergeCells count="1">
    <mergeCell ref="M2:O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Entrainement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Akhlan</dc:creator>
  <cp:lastModifiedBy>FRANCIS</cp:lastModifiedBy>
  <dcterms:created xsi:type="dcterms:W3CDTF">2022-11-23T20:22:49Z</dcterms:created>
  <dcterms:modified xsi:type="dcterms:W3CDTF">2022-12-09T01:09:43Z</dcterms:modified>
</cp:coreProperties>
</file>