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2.xml" ContentType="application/vnd.openxmlformats-officedocument.spreadsheetml.pivotCacheDefinitio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xl/pivotCache/pivotCacheRecords2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hidePivotFieldList="1"/>
  <bookViews>
    <workbookView xWindow="-120" yWindow="-120" windowWidth="25440" windowHeight="15390" activeTab="2"/>
  </bookViews>
  <sheets>
    <sheet name="DATA" sheetId="2" r:id="rId1"/>
    <sheet name="TCD" sheetId="3" r:id="rId2"/>
    <sheet name="DATA 2" sheetId="4" r:id="rId3"/>
    <sheet name="TCD 2" sheetId="5" r:id="rId4"/>
  </sheets>
  <calcPr calcId="124519"/>
  <pivotCaches>
    <pivotCache cacheId="0" r:id="rId5"/>
    <pivotCache cacheId="1" r:id="rId6"/>
  </pivotCaches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" i="4"/>
  <c r="H5"/>
  <c r="I5"/>
  <c r="G6"/>
  <c r="H6"/>
  <c r="I6"/>
  <c r="G7"/>
  <c r="H7"/>
  <c r="I7"/>
  <c r="G8"/>
  <c r="H8"/>
  <c r="I8"/>
  <c r="G9"/>
  <c r="H9"/>
  <c r="I9"/>
  <c r="G10"/>
  <c r="H10"/>
  <c r="I10"/>
  <c r="G11"/>
  <c r="H11"/>
  <c r="I11"/>
  <c r="G12"/>
  <c r="H12"/>
  <c r="I12"/>
  <c r="G13"/>
  <c r="H13"/>
  <c r="I13"/>
  <c r="G14"/>
  <c r="H14"/>
  <c r="I14"/>
  <c r="G15"/>
  <c r="H15"/>
  <c r="I15"/>
  <c r="G16"/>
  <c r="H16"/>
  <c r="I16"/>
  <c r="G17"/>
  <c r="H17"/>
  <c r="I17"/>
  <c r="G18"/>
  <c r="H18"/>
  <c r="I18"/>
  <c r="G19"/>
  <c r="H19"/>
  <c r="I19"/>
  <c r="G20"/>
  <c r="H20"/>
  <c r="I20"/>
  <c r="G21"/>
  <c r="H21"/>
  <c r="I21"/>
  <c r="G22"/>
  <c r="H22"/>
  <c r="I22"/>
  <c r="G23"/>
  <c r="H23"/>
  <c r="I23"/>
  <c r="G24"/>
  <c r="H24"/>
  <c r="I24"/>
  <c r="G25"/>
  <c r="H25"/>
  <c r="I25"/>
  <c r="G26"/>
  <c r="H26"/>
  <c r="I26"/>
  <c r="G27"/>
  <c r="H27"/>
  <c r="I27"/>
  <c r="G28"/>
  <c r="H28"/>
  <c r="I28"/>
  <c r="G29"/>
  <c r="H29"/>
  <c r="I29"/>
  <c r="G30"/>
  <c r="H30"/>
  <c r="I30"/>
  <c r="G31"/>
  <c r="H31"/>
  <c r="I31"/>
  <c r="G32"/>
  <c r="H32"/>
  <c r="I32"/>
  <c r="G33"/>
  <c r="H33"/>
  <c r="I33"/>
  <c r="G34"/>
  <c r="H34"/>
  <c r="I34"/>
  <c r="G35"/>
  <c r="H35"/>
  <c r="I35"/>
  <c r="G36"/>
  <c r="H36"/>
  <c r="I36"/>
  <c r="G37"/>
  <c r="H37"/>
  <c r="I37"/>
  <c r="G38"/>
  <c r="H38"/>
  <c r="I38"/>
  <c r="G39"/>
  <c r="H39"/>
  <c r="I39"/>
  <c r="G40"/>
  <c r="H40"/>
  <c r="I40"/>
  <c r="G41"/>
  <c r="H41"/>
  <c r="I41"/>
  <c r="G42"/>
  <c r="H42"/>
  <c r="I42"/>
  <c r="G43"/>
  <c r="H43"/>
  <c r="I43"/>
  <c r="G44"/>
  <c r="H44"/>
  <c r="I44"/>
  <c r="G45"/>
  <c r="H45"/>
  <c r="I45"/>
  <c r="G46"/>
  <c r="H46"/>
  <c r="I46"/>
  <c r="G47"/>
  <c r="H47"/>
  <c r="I47"/>
  <c r="G48"/>
  <c r="H48"/>
  <c r="I48"/>
  <c r="G49"/>
  <c r="H49"/>
  <c r="I49"/>
  <c r="G50"/>
  <c r="H50"/>
  <c r="I50"/>
  <c r="G51"/>
  <c r="H51"/>
  <c r="J51" s="1"/>
  <c r="I51"/>
  <c r="G52"/>
  <c r="H52"/>
  <c r="J52" s="1"/>
  <c r="I52"/>
  <c r="G53"/>
  <c r="H53"/>
  <c r="J53" s="1"/>
  <c r="I53"/>
  <c r="G54"/>
  <c r="J54" s="1"/>
  <c r="H54"/>
  <c r="I54"/>
  <c r="G3"/>
  <c r="H3"/>
  <c r="I3"/>
  <c r="G4"/>
  <c r="H4"/>
  <c r="I4"/>
  <c r="H2"/>
  <c r="I2"/>
  <c r="G2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"/>
  <c r="J3" l="1"/>
  <c r="J4"/>
  <c r="J2"/>
  <c r="D29" i="5" l="1"/>
  <c r="C29"/>
  <c r="D3" i="2"/>
  <c r="D4"/>
  <c r="D5"/>
  <c r="D6"/>
  <c r="D7"/>
  <c r="D8"/>
  <c r="D9"/>
  <c r="D10"/>
  <c r="D11"/>
  <c r="D2"/>
  <c r="B29" i="5"/>
  <c r="B18" i="3"/>
</calcChain>
</file>

<file path=xl/sharedStrings.xml><?xml version="1.0" encoding="utf-8"?>
<sst xmlns="http://schemas.openxmlformats.org/spreadsheetml/2006/main" count="298" uniqueCount="90">
  <si>
    <t>Total général</t>
  </si>
  <si>
    <t>REAL STATUS</t>
  </si>
  <si>
    <t>HYPOTHESE</t>
  </si>
  <si>
    <t>MOYEN</t>
  </si>
  <si>
    <t>DATE</t>
  </si>
  <si>
    <t>SEMAINE</t>
  </si>
  <si>
    <t>Étiquettes de lignes</t>
  </si>
  <si>
    <t>Étiquettes de colonnes</t>
  </si>
  <si>
    <t>FAUX</t>
  </si>
  <si>
    <t>VRAI</t>
  </si>
  <si>
    <t>Nombre de REAL STATUS</t>
  </si>
  <si>
    <t>Total MOYEN</t>
  </si>
  <si>
    <t>Total FAUX</t>
  </si>
  <si>
    <t>Total VRAI</t>
  </si>
  <si>
    <t>Hypothese 1</t>
  </si>
  <si>
    <t>Hypothese 2</t>
  </si>
  <si>
    <t>Hypothese 3</t>
  </si>
  <si>
    <t>Hypothese 4</t>
  </si>
  <si>
    <t>Hypothese 5</t>
  </si>
  <si>
    <t>Hypothese 6</t>
  </si>
  <si>
    <t>Hypothese 7</t>
  </si>
  <si>
    <t>Hypothese 8</t>
  </si>
  <si>
    <t>Hypothese 9</t>
  </si>
  <si>
    <t>Hypothese 10</t>
  </si>
  <si>
    <t>QUALITY</t>
  </si>
  <si>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</si>
  <si>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</si>
  <si>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</si>
  <si>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</si>
  <si>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</si>
  <si>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</si>
  <si>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</si>
  <si>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</si>
  <si>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</si>
  <si>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</si>
  <si>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</si>
  <si>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</si>
  <si>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</si>
  <si>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</si>
  <si>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</si>
  <si>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</si>
  <si>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</si>
  <si>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</si>
  <si>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</si>
  <si>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</si>
  <si>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</si>
  <si>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</si>
  <si>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</si>
  <si>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</si>
  <si>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</si>
  <si>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</si>
  <si>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</si>
  <si>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</si>
  <si>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</si>
  <si>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</si>
  <si>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</si>
  <si>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</si>
  <si>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</si>
  <si>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</si>
  <si>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</si>
  <si>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</si>
  <si>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</si>
  <si>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</si>
  <si>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</si>
  <si>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</si>
  <si>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</si>
  <si>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</si>
  <si>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</si>
  <si>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</si>
  <si>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</si>
  <si>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</si>
  <si>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</si>
  <si>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</si>
  <si>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</si>
  <si>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</si>
  <si>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</si>
  <si>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</si>
  <si>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Hypothese 11</t>
  </si>
  <si>
    <t>Hypothese 12</t>
  </si>
  <si>
    <t>Hypothese 13</t>
  </si>
  <si>
    <t>Hypothese 14</t>
  </si>
  <si>
    <t>Hypothese 15</t>
  </si>
  <si>
    <t>Hypothese 16</t>
  </si>
  <si>
    <t>Hypothese 17</t>
  </si>
  <si>
    <t>Hypothese 18</t>
  </si>
  <si>
    <t>Hypothese 19</t>
  </si>
  <si>
    <t>Hypothese 20</t>
  </si>
  <si>
    <t>Hypothese 21</t>
  </si>
  <si>
    <t>SEMAINE 53</t>
  </si>
  <si>
    <t>%VRAI</t>
  </si>
</sst>
</file>

<file path=xl/styles.xml><?xml version="1.0" encoding="utf-8"?>
<styleSheet xmlns="http://schemas.openxmlformats.org/spreadsheetml/2006/main">
  <numFmts count="1">
    <numFmt numFmtId="164" formatCode="dd\.mm\.yy\ hh:mm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23">
    <xf numFmtId="0" fontId="0" fillId="0" borderId="0" xfId="0"/>
    <xf numFmtId="0" fontId="0" fillId="0" borderId="0" xfId="0" applyNumberFormat="1"/>
    <xf numFmtId="0" fontId="0" fillId="0" borderId="0" xfId="0" applyAlignment="1">
      <alignment horizontal="left"/>
    </xf>
    <xf numFmtId="0" fontId="0" fillId="0" borderId="0" xfId="0" pivotButton="1"/>
    <xf numFmtId="0" fontId="0" fillId="0" borderId="1" xfId="0" applyBorder="1" applyAlignment="1">
      <alignment horizontal="left"/>
    </xf>
    <xf numFmtId="0" fontId="0" fillId="0" borderId="1" xfId="0" applyBorder="1"/>
    <xf numFmtId="0" fontId="0" fillId="0" borderId="1" xfId="0" applyFill="1" applyBorder="1" applyAlignment="1">
      <alignment horizontal="left"/>
    </xf>
    <xf numFmtId="164" fontId="4" fillId="0" borderId="1" xfId="0" applyNumberFormat="1" applyFont="1" applyFill="1" applyBorder="1" applyAlignment="1">
      <alignment horizontal="center" vertical="center"/>
    </xf>
    <xf numFmtId="0" fontId="0" fillId="0" borderId="3" xfId="0" applyFill="1" applyBorder="1" applyAlignment="1">
      <alignment horizontal="left"/>
    </xf>
    <xf numFmtId="0" fontId="0" fillId="0" borderId="4" xfId="0" applyNumberFormat="1" applyFill="1" applyBorder="1"/>
    <xf numFmtId="0" fontId="2" fillId="2" borderId="5" xfId="0" applyFont="1" applyFill="1" applyBorder="1"/>
    <xf numFmtId="0" fontId="2" fillId="2" borderId="6" xfId="0" applyFont="1" applyFill="1" applyBorder="1"/>
    <xf numFmtId="0" fontId="2" fillId="2" borderId="7" xfId="0" applyFont="1" applyFill="1" applyBorder="1"/>
    <xf numFmtId="0" fontId="0" fillId="0" borderId="8" xfId="0" applyFill="1" applyBorder="1" applyAlignment="1">
      <alignment horizontal="left"/>
    </xf>
    <xf numFmtId="0" fontId="0" fillId="0" borderId="2" xfId="0" applyFill="1" applyBorder="1" applyAlignment="1">
      <alignment horizontal="left"/>
    </xf>
    <xf numFmtId="164" fontId="4" fillId="0" borderId="2" xfId="0" applyNumberFormat="1" applyFont="1" applyFill="1" applyBorder="1" applyAlignment="1">
      <alignment horizontal="center" vertical="center"/>
    </xf>
    <xf numFmtId="0" fontId="0" fillId="0" borderId="9" xfId="0" applyNumberFormat="1" applyFill="1" applyBorder="1"/>
    <xf numFmtId="9" fontId="0" fillId="0" borderId="1" xfId="1" applyFont="1" applyBorder="1"/>
    <xf numFmtId="0" fontId="0" fillId="0" borderId="0" xfId="0" applyAlignment="1">
      <alignment horizontal="center"/>
    </xf>
    <xf numFmtId="9" fontId="0" fillId="0" borderId="1" xfId="1" applyFont="1" applyBorder="1" applyAlignment="1">
      <alignment horizontal="center"/>
    </xf>
    <xf numFmtId="2" fontId="0" fillId="0" borderId="6" xfId="1" applyNumberFormat="1" applyFont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center"/>
    </xf>
  </cellXfs>
  <cellStyles count="4">
    <cellStyle name="Normal" xfId="0" builtinId="0"/>
    <cellStyle name="Normal 2" xfId="2"/>
    <cellStyle name="Pourcentage" xfId="1" builtinId="5"/>
    <cellStyle name="Pourcentage 2" xfId="3"/>
  </cellStyles>
  <dxfs count="16">
    <dxf>
      <numFmt numFmtId="0" formatCode="General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4" formatCode="dd\.mm\.yy\ hh:mm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00206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4" formatCode="dd\.mm\.yy\ hh:mm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00206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ANIEAU, Ludovic" refreshedDate="44578.711059143519" createdVersion="6" refreshedVersion="6" minRefreshableVersion="3" recordCount="10">
  <cacheSource type="worksheet">
    <worksheetSource ref="A1:D11" sheet="DATA"/>
  </cacheSource>
  <cacheFields count="4">
    <cacheField name="HYPOTHESE" numFmtId="0">
      <sharedItems containsMixedTypes="1" containsNumber="1" containsInteger="1" minValue="1" maxValue="10" count="20">
        <s v="Hypothese 1"/>
        <s v="Hypothese 2"/>
        <s v="Hypothese 3"/>
        <s v="Hypothese 4"/>
        <s v="Hypothese 5"/>
        <s v="Hypothese 6"/>
        <s v="Hypothese 7"/>
        <s v="Hypothese 8"/>
        <s v="Hypothese 9"/>
        <s v="Hypothese 10"/>
        <n v="5" u="1"/>
        <n v="2" u="1"/>
        <n v="6" u="1"/>
        <n v="7" u="1"/>
        <n v="1" u="1"/>
        <n v="3" u="1"/>
        <n v="8" u="1"/>
        <n v="9" u="1"/>
        <n v="10" u="1"/>
        <n v="4" u="1"/>
      </sharedItems>
    </cacheField>
    <cacheField name="REAL STATUS" numFmtId="0">
      <sharedItems count="3">
        <s v="MOYEN"/>
        <b v="1"/>
        <b v="0"/>
      </sharedItems>
    </cacheField>
    <cacheField name="DATE" numFmtId="164">
      <sharedItems containsSemiMixedTypes="0" containsNonDate="0" containsDate="1" containsString="0" minDate="2022-01-08T02:30:00" maxDate="2022-01-09T02:30:00"/>
    </cacheField>
    <cacheField name="SEMAINE" numFmtId="0">
      <sharedItems containsMixedTypes="1" containsNumber="1" containsInteger="1" minValue="1" maxValue="1" count="2">
        <s v="SEMAINE 1"/>
        <n v="1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DANIEAU, Ludovic" refreshedDate="44578.712963194441" createdVersion="6" refreshedVersion="6" minRefreshableVersion="3" recordCount="21">
  <cacheSource type="worksheet">
    <worksheetSource name="Tableau13"/>
  </cacheSource>
  <cacheFields count="4">
    <cacheField name="HYPOTHESE" numFmtId="0">
      <sharedItems count="22">
        <s v="Hypothese 1"/>
        <s v="Hypothese 2"/>
        <s v="Hypothese 3"/>
        <s v="Hypothese 4"/>
        <s v="Hypothese 5"/>
        <s v="Hypothese 6"/>
        <s v="Hypothese 7"/>
        <s v="Hypothese 8"/>
        <s v="Hypothese 9"/>
        <s v="Hypothese 10"/>
        <s v="Hypothese 11"/>
        <s v="Hypothese 12"/>
        <s v="Hypothese 13"/>
        <s v="Hypothese 14"/>
        <s v="Hypothese 15"/>
        <s v="Hypothese 16"/>
        <s v="Hypothese 17"/>
        <s v="Hypothese 18"/>
        <s v="Hypothese 19"/>
        <s v="Hypothese 20"/>
        <s v="Hypothese 21"/>
        <s v="Hypothese 22" u="1"/>
      </sharedItems>
    </cacheField>
    <cacheField name="REAL STATUS" numFmtId="0">
      <sharedItems count="3">
        <s v="MOYEN"/>
        <b v="1"/>
        <b v="0"/>
      </sharedItems>
    </cacheField>
    <cacheField name="DATE" numFmtId="164">
      <sharedItems containsSemiMixedTypes="0" containsNonDate="0" containsDate="1" containsString="0" minDate="1900-01-12T00:00:00" maxDate="2022-01-13T02:30:00"/>
    </cacheField>
    <cacheField name="SEMAINE" numFmtId="0">
      <sharedItems count="4">
        <s v="SEMAINE 1"/>
        <s v="SEMAINE 2"/>
        <s v="SEMAINE 3"/>
        <s v="SEMAINE 4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">
  <r>
    <x v="0"/>
    <x v="0"/>
    <d v="2022-01-08T02:30:00"/>
    <x v="0"/>
  </r>
  <r>
    <x v="1"/>
    <x v="1"/>
    <d v="2022-01-09T02:30:00"/>
    <x v="0"/>
  </r>
  <r>
    <x v="2"/>
    <x v="2"/>
    <d v="2022-01-09T02:30:00"/>
    <x v="0"/>
  </r>
  <r>
    <x v="3"/>
    <x v="0"/>
    <d v="2022-01-09T02:30:00"/>
    <x v="0"/>
  </r>
  <r>
    <x v="4"/>
    <x v="2"/>
    <d v="2022-01-09T02:30:00"/>
    <x v="0"/>
  </r>
  <r>
    <x v="5"/>
    <x v="2"/>
    <d v="2022-01-09T02:30:00"/>
    <x v="0"/>
  </r>
  <r>
    <x v="6"/>
    <x v="1"/>
    <d v="2022-01-09T02:30:00"/>
    <x v="0"/>
  </r>
  <r>
    <x v="7"/>
    <x v="2"/>
    <d v="2022-01-09T02:30:00"/>
    <x v="0"/>
  </r>
  <r>
    <x v="8"/>
    <x v="0"/>
    <d v="2022-01-09T02:30:00"/>
    <x v="0"/>
  </r>
  <r>
    <x v="9"/>
    <x v="0"/>
    <d v="2022-01-09T02:30:00"/>
    <x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1">
  <r>
    <x v="0"/>
    <x v="0"/>
    <d v="2022-01-08T02:30:00"/>
    <x v="0"/>
  </r>
  <r>
    <x v="1"/>
    <x v="1"/>
    <d v="2022-01-09T02:30:00"/>
    <x v="0"/>
  </r>
  <r>
    <x v="2"/>
    <x v="2"/>
    <d v="2022-01-09T02:30:00"/>
    <x v="0"/>
  </r>
  <r>
    <x v="3"/>
    <x v="0"/>
    <d v="2022-01-09T02:30:00"/>
    <x v="0"/>
  </r>
  <r>
    <x v="4"/>
    <x v="2"/>
    <d v="2022-01-09T02:30:00"/>
    <x v="0"/>
  </r>
  <r>
    <x v="5"/>
    <x v="2"/>
    <d v="2022-01-09T02:30:00"/>
    <x v="0"/>
  </r>
  <r>
    <x v="6"/>
    <x v="1"/>
    <d v="2022-01-09T02:30:00"/>
    <x v="0"/>
  </r>
  <r>
    <x v="7"/>
    <x v="2"/>
    <d v="2022-01-09T02:30:00"/>
    <x v="0"/>
  </r>
  <r>
    <x v="8"/>
    <x v="0"/>
    <d v="2022-01-09T02:30:00"/>
    <x v="0"/>
  </r>
  <r>
    <x v="9"/>
    <x v="0"/>
    <d v="2022-01-09T02:30:00"/>
    <x v="0"/>
  </r>
  <r>
    <x v="10"/>
    <x v="1"/>
    <d v="2022-01-13T02:30:00"/>
    <x v="1"/>
  </r>
  <r>
    <x v="11"/>
    <x v="1"/>
    <d v="1900-01-12T00:00:00"/>
    <x v="1"/>
  </r>
  <r>
    <x v="12"/>
    <x v="0"/>
    <d v="1900-01-13T00:00:00"/>
    <x v="1"/>
  </r>
  <r>
    <x v="13"/>
    <x v="2"/>
    <d v="1900-01-14T00:00:00"/>
    <x v="1"/>
  </r>
  <r>
    <x v="14"/>
    <x v="0"/>
    <d v="1900-01-15T00:00:00"/>
    <x v="2"/>
  </r>
  <r>
    <x v="15"/>
    <x v="1"/>
    <d v="1900-01-16T00:00:00"/>
    <x v="2"/>
  </r>
  <r>
    <x v="16"/>
    <x v="1"/>
    <d v="1900-01-17T00:00:00"/>
    <x v="2"/>
  </r>
  <r>
    <x v="17"/>
    <x v="0"/>
    <d v="1900-01-18T00:00:00"/>
    <x v="2"/>
  </r>
  <r>
    <x v="18"/>
    <x v="0"/>
    <d v="1900-01-19T00:00:00"/>
    <x v="2"/>
  </r>
  <r>
    <x v="19"/>
    <x v="1"/>
    <d v="1900-01-20T00:00:00"/>
    <x v="2"/>
  </r>
  <r>
    <x v="20"/>
    <x v="1"/>
    <d v="1900-01-21T00:00:00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5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1:H14" firstHeaderRow="1" firstDataRow="3" firstDataCol="1"/>
  <pivotFields count="4">
    <pivotField axis="axisRow" showAll="0">
      <items count="21">
        <item m="1" x="14"/>
        <item m="1" x="11"/>
        <item m="1" x="15"/>
        <item m="1" x="19"/>
        <item m="1" x="10"/>
        <item m="1" x="12"/>
        <item m="1" x="13"/>
        <item m="1" x="16"/>
        <item m="1" x="17"/>
        <item m="1" x="18"/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  <pivotField axis="axisCol" dataField="1" showAll="0">
      <items count="4">
        <item x="0"/>
        <item x="2"/>
        <item x="1"/>
        <item t="default"/>
      </items>
    </pivotField>
    <pivotField numFmtId="164" showAll="0"/>
    <pivotField axis="axisCol" showAll="0">
      <items count="3">
        <item m="1" x="1"/>
        <item x="0"/>
        <item t="default"/>
      </items>
    </pivotField>
  </pivotFields>
  <rowFields count="1">
    <field x="0"/>
  </rowFields>
  <rowItems count="11"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 t="grand">
      <x/>
    </i>
  </rowItems>
  <colFields count="2">
    <field x="1"/>
    <field x="3"/>
  </colFields>
  <colItems count="7">
    <i>
      <x/>
      <x v="1"/>
    </i>
    <i t="default">
      <x/>
    </i>
    <i>
      <x v="1"/>
      <x v="1"/>
    </i>
    <i t="default">
      <x v="1"/>
    </i>
    <i>
      <x v="2"/>
      <x v="1"/>
    </i>
    <i t="default">
      <x v="2"/>
    </i>
    <i t="grand">
      <x/>
    </i>
  </colItems>
  <dataFields count="1">
    <dataField name="Nombre de REAL STATUS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eau croisé dynamique6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1:M25" firstHeaderRow="1" firstDataRow="3" firstDataCol="1"/>
  <pivotFields count="4">
    <pivotField axis="axisRow" showAll="0">
      <items count="23">
        <item x="0"/>
        <item x="9"/>
        <item x="10"/>
        <item x="11"/>
        <item x="12"/>
        <item x="13"/>
        <item x="14"/>
        <item x="15"/>
        <item x="16"/>
        <item x="17"/>
        <item x="18"/>
        <item x="1"/>
        <item x="19"/>
        <item x="20"/>
        <item m="1" x="21"/>
        <item x="2"/>
        <item x="3"/>
        <item x="4"/>
        <item x="5"/>
        <item x="6"/>
        <item x="7"/>
        <item x="8"/>
        <item t="default"/>
      </items>
    </pivotField>
    <pivotField axis="axisCol" dataField="1" showAll="0">
      <items count="4">
        <item x="0"/>
        <item x="2"/>
        <item x="1"/>
        <item t="default"/>
      </items>
    </pivotField>
    <pivotField numFmtId="164" showAll="0"/>
    <pivotField axis="axisCol" showAll="0">
      <items count="5">
        <item x="0"/>
        <item x="1"/>
        <item x="2"/>
        <item m="1" x="3"/>
        <item t="default"/>
      </items>
    </pivotField>
  </pivotFields>
  <rowFields count="1">
    <field x="0"/>
  </rowFields>
  <rowItems count="2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5"/>
    </i>
    <i>
      <x v="16"/>
    </i>
    <i>
      <x v="17"/>
    </i>
    <i>
      <x v="18"/>
    </i>
    <i>
      <x v="19"/>
    </i>
    <i>
      <x v="20"/>
    </i>
    <i>
      <x v="21"/>
    </i>
    <i t="grand">
      <x/>
    </i>
  </rowItems>
  <colFields count="2">
    <field x="1"/>
    <field x="3"/>
  </colFields>
  <colItems count="12">
    <i>
      <x/>
      <x/>
    </i>
    <i r="1">
      <x v="1"/>
    </i>
    <i r="1">
      <x v="2"/>
    </i>
    <i t="default">
      <x/>
    </i>
    <i>
      <x v="1"/>
      <x/>
    </i>
    <i r="1">
      <x v="1"/>
    </i>
    <i t="default">
      <x v="1"/>
    </i>
    <i>
      <x v="2"/>
      <x/>
    </i>
    <i r="1">
      <x v="1"/>
    </i>
    <i r="1">
      <x v="2"/>
    </i>
    <i t="default">
      <x v="2"/>
    </i>
    <i t="grand">
      <x/>
    </i>
  </colItems>
  <dataFields count="1">
    <dataField name="Nombre de REAL STATUS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Tableau1" displayName="Tableau1" ref="A1:D11" totalsRowShown="0" headerRowDxfId="15" headerRowBorderDxfId="14" tableBorderDxfId="13" totalsRowBorderDxfId="12">
  <autoFilter ref="A1:D11"/>
  <tableColumns count="4">
    <tableColumn id="1" name="HYPOTHESE" dataDxfId="11"/>
    <tableColumn id="2" name="REAL STATUS" dataDxfId="10"/>
    <tableColumn id="3" name="DATE" dataDxfId="9"/>
    <tableColumn id="4" name="SEMAINE" dataDxfId="8">
      <calculatedColumnFormula>CONCATENATE($D$1," ",_xlfn.ISOWEEKNUM(C2))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A1:D22" totalsRowShown="0" headerRowDxfId="7" headerRowBorderDxfId="6" tableBorderDxfId="5" totalsRowBorderDxfId="4">
  <autoFilter ref="A1:D22"/>
  <tableColumns count="4">
    <tableColumn id="1" name="HYPOTHESE" dataDxfId="3"/>
    <tableColumn id="2" name="REAL STATUS" dataDxfId="2"/>
    <tableColumn id="3" name="DATE" dataDxfId="1"/>
    <tableColumn id="4" name="SEMAIN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2"/>
  <sheetViews>
    <sheetView workbookViewId="0">
      <selection activeCell="D8" sqref="D8"/>
    </sheetView>
  </sheetViews>
  <sheetFormatPr baseColWidth="10" defaultRowHeight="15"/>
  <cols>
    <col min="1" max="1" width="14.140625" customWidth="1"/>
    <col min="2" max="2" width="14.5703125" customWidth="1"/>
    <col min="3" max="3" width="14.140625" customWidth="1"/>
    <col min="4" max="4" width="13.140625" customWidth="1"/>
  </cols>
  <sheetData>
    <row r="1" spans="1:4">
      <c r="A1" s="10" t="s">
        <v>2</v>
      </c>
      <c r="B1" s="11" t="s">
        <v>1</v>
      </c>
      <c r="C1" s="11" t="s">
        <v>4</v>
      </c>
      <c r="D1" s="12" t="s">
        <v>5</v>
      </c>
    </row>
    <row r="2" spans="1:4">
      <c r="A2" s="8" t="s">
        <v>14</v>
      </c>
      <c r="B2" s="6" t="s">
        <v>3</v>
      </c>
      <c r="C2" s="7">
        <v>44569.104166666664</v>
      </c>
      <c r="D2" s="9" t="str">
        <f>CONCATENATE($D$1," ",_xlfn.ISOWEEKNUM(C2))</f>
        <v>SEMAINE 1</v>
      </c>
    </row>
    <row r="3" spans="1:4">
      <c r="A3" s="8" t="s">
        <v>15</v>
      </c>
      <c r="B3" s="6" t="b">
        <v>1</v>
      </c>
      <c r="C3" s="7">
        <v>44570.104166608799</v>
      </c>
      <c r="D3" s="9" t="str">
        <f t="shared" ref="D3:D11" si="0">CONCATENATE($D$1," ",_xlfn.ISOWEEKNUM(C3))</f>
        <v>SEMAINE 1</v>
      </c>
    </row>
    <row r="4" spans="1:4">
      <c r="A4" s="8" t="s">
        <v>16</v>
      </c>
      <c r="B4" s="6" t="b">
        <v>0</v>
      </c>
      <c r="C4" s="7">
        <v>44570.104166608799</v>
      </c>
      <c r="D4" s="9" t="str">
        <f t="shared" si="0"/>
        <v>SEMAINE 1</v>
      </c>
    </row>
    <row r="5" spans="1:4">
      <c r="A5" s="8" t="s">
        <v>17</v>
      </c>
      <c r="B5" s="6" t="s">
        <v>3</v>
      </c>
      <c r="C5" s="7">
        <v>44570.104166608799</v>
      </c>
      <c r="D5" s="9" t="str">
        <f t="shared" si="0"/>
        <v>SEMAINE 1</v>
      </c>
    </row>
    <row r="6" spans="1:4">
      <c r="A6" s="8" t="s">
        <v>18</v>
      </c>
      <c r="B6" s="6" t="b">
        <v>0</v>
      </c>
      <c r="C6" s="7">
        <v>44570.104166608799</v>
      </c>
      <c r="D6" s="9" t="str">
        <f t="shared" si="0"/>
        <v>SEMAINE 1</v>
      </c>
    </row>
    <row r="7" spans="1:4">
      <c r="A7" s="8" t="s">
        <v>19</v>
      </c>
      <c r="B7" s="6" t="b">
        <v>0</v>
      </c>
      <c r="C7" s="7">
        <v>44570.104166608799</v>
      </c>
      <c r="D7" s="9" t="str">
        <f t="shared" si="0"/>
        <v>SEMAINE 1</v>
      </c>
    </row>
    <row r="8" spans="1:4">
      <c r="A8" s="8" t="s">
        <v>20</v>
      </c>
      <c r="B8" s="6" t="b">
        <v>1</v>
      </c>
      <c r="C8" s="7">
        <v>44570.104166608799</v>
      </c>
      <c r="D8" s="9" t="str">
        <f t="shared" si="0"/>
        <v>SEMAINE 1</v>
      </c>
    </row>
    <row r="9" spans="1:4">
      <c r="A9" s="8" t="s">
        <v>21</v>
      </c>
      <c r="B9" s="6" t="b">
        <v>0</v>
      </c>
      <c r="C9" s="7">
        <v>44570.104166608799</v>
      </c>
      <c r="D9" s="9" t="str">
        <f t="shared" si="0"/>
        <v>SEMAINE 1</v>
      </c>
    </row>
    <row r="10" spans="1:4">
      <c r="A10" s="8" t="s">
        <v>22</v>
      </c>
      <c r="B10" s="6" t="s">
        <v>3</v>
      </c>
      <c r="C10" s="7">
        <v>44570.104166608799</v>
      </c>
      <c r="D10" s="9" t="str">
        <f t="shared" si="0"/>
        <v>SEMAINE 1</v>
      </c>
    </row>
    <row r="11" spans="1:4">
      <c r="A11" s="13" t="s">
        <v>23</v>
      </c>
      <c r="B11" s="14" t="s">
        <v>3</v>
      </c>
      <c r="C11" s="15">
        <v>44570.104166608799</v>
      </c>
      <c r="D11" s="16" t="str">
        <f t="shared" si="0"/>
        <v>SEMAINE 1</v>
      </c>
    </row>
    <row r="12" spans="1:4">
      <c r="A12" s="2"/>
      <c r="B12" s="2"/>
    </row>
  </sheetData>
  <phoneticPr fontId="3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BA18"/>
  <sheetViews>
    <sheetView workbookViewId="0">
      <selection activeCell="E24" sqref="E24"/>
    </sheetView>
  </sheetViews>
  <sheetFormatPr baseColWidth="10" defaultRowHeight="15"/>
  <cols>
    <col min="1" max="1" width="23.140625" bestFit="1" customWidth="1"/>
    <col min="2" max="2" width="23.85546875" bestFit="1" customWidth="1"/>
    <col min="3" max="3" width="12.7109375" bestFit="1" customWidth="1"/>
    <col min="4" max="4" width="10.5703125" bestFit="1" customWidth="1"/>
    <col min="5" max="5" width="10.7109375" bestFit="1" customWidth="1"/>
    <col min="6" max="6" width="10.5703125" bestFit="1" customWidth="1"/>
    <col min="7" max="7" width="10.140625" bestFit="1" customWidth="1"/>
    <col min="8" max="8" width="12.5703125" bestFit="1" customWidth="1"/>
    <col min="9" max="10" width="22.85546875" customWidth="1"/>
  </cols>
  <sheetData>
    <row r="1" spans="1:8">
      <c r="A1" s="3" t="s">
        <v>10</v>
      </c>
      <c r="B1" s="3" t="s">
        <v>7</v>
      </c>
    </row>
    <row r="2" spans="1:8">
      <c r="B2" t="s">
        <v>3</v>
      </c>
      <c r="C2" t="s">
        <v>11</v>
      </c>
      <c r="D2" t="s">
        <v>8</v>
      </c>
      <c r="E2" t="s">
        <v>12</v>
      </c>
      <c r="F2" t="s">
        <v>9</v>
      </c>
      <c r="G2" t="s">
        <v>13</v>
      </c>
      <c r="H2" t="s">
        <v>0</v>
      </c>
    </row>
    <row r="3" spans="1:8">
      <c r="A3" s="3" t="s">
        <v>6</v>
      </c>
      <c r="B3" t="s">
        <v>25</v>
      </c>
      <c r="D3" t="s">
        <v>25</v>
      </c>
      <c r="F3" t="s">
        <v>25</v>
      </c>
    </row>
    <row r="4" spans="1:8">
      <c r="A4" s="2" t="s">
        <v>14</v>
      </c>
      <c r="B4" s="1">
        <v>1</v>
      </c>
      <c r="C4" s="1">
        <v>1</v>
      </c>
      <c r="D4" s="1"/>
      <c r="E4" s="1"/>
      <c r="F4" s="1"/>
      <c r="G4" s="1"/>
      <c r="H4" s="1">
        <v>1</v>
      </c>
    </row>
    <row r="5" spans="1:8">
      <c r="A5" s="2" t="s">
        <v>15</v>
      </c>
      <c r="B5" s="1"/>
      <c r="C5" s="1"/>
      <c r="D5" s="1"/>
      <c r="E5" s="1"/>
      <c r="F5" s="1">
        <v>1</v>
      </c>
      <c r="G5" s="1">
        <v>1</v>
      </c>
      <c r="H5" s="1">
        <v>1</v>
      </c>
    </row>
    <row r="6" spans="1:8">
      <c r="A6" s="2" t="s">
        <v>16</v>
      </c>
      <c r="B6" s="1"/>
      <c r="C6" s="1"/>
      <c r="D6" s="1">
        <v>1</v>
      </c>
      <c r="E6" s="1">
        <v>1</v>
      </c>
      <c r="F6" s="1"/>
      <c r="G6" s="1"/>
      <c r="H6" s="1">
        <v>1</v>
      </c>
    </row>
    <row r="7" spans="1:8">
      <c r="A7" s="2" t="s">
        <v>17</v>
      </c>
      <c r="B7" s="1">
        <v>1</v>
      </c>
      <c r="C7" s="1">
        <v>1</v>
      </c>
      <c r="D7" s="1"/>
      <c r="E7" s="1"/>
      <c r="F7" s="1"/>
      <c r="G7" s="1"/>
      <c r="H7" s="1">
        <v>1</v>
      </c>
    </row>
    <row r="8" spans="1:8">
      <c r="A8" s="2" t="s">
        <v>18</v>
      </c>
      <c r="B8" s="1"/>
      <c r="C8" s="1"/>
      <c r="D8" s="1">
        <v>1</v>
      </c>
      <c r="E8" s="1">
        <v>1</v>
      </c>
      <c r="F8" s="1"/>
      <c r="G8" s="1"/>
      <c r="H8" s="1">
        <v>1</v>
      </c>
    </row>
    <row r="9" spans="1:8">
      <c r="A9" s="2" t="s">
        <v>19</v>
      </c>
      <c r="B9" s="1"/>
      <c r="C9" s="1"/>
      <c r="D9" s="1">
        <v>1</v>
      </c>
      <c r="E9" s="1">
        <v>1</v>
      </c>
      <c r="F9" s="1"/>
      <c r="G9" s="1"/>
      <c r="H9" s="1">
        <v>1</v>
      </c>
    </row>
    <row r="10" spans="1:8">
      <c r="A10" s="2" t="s">
        <v>20</v>
      </c>
      <c r="B10" s="1"/>
      <c r="C10" s="1"/>
      <c r="D10" s="1"/>
      <c r="E10" s="1"/>
      <c r="F10" s="1">
        <v>1</v>
      </c>
      <c r="G10" s="1">
        <v>1</v>
      </c>
      <c r="H10" s="1">
        <v>1</v>
      </c>
    </row>
    <row r="11" spans="1:8">
      <c r="A11" s="2" t="s">
        <v>21</v>
      </c>
      <c r="B11" s="1"/>
      <c r="C11" s="1"/>
      <c r="D11" s="1">
        <v>1</v>
      </c>
      <c r="E11" s="1">
        <v>1</v>
      </c>
      <c r="F11" s="1"/>
      <c r="G11" s="1"/>
      <c r="H11" s="1">
        <v>1</v>
      </c>
    </row>
    <row r="12" spans="1:8">
      <c r="A12" s="2" t="s">
        <v>22</v>
      </c>
      <c r="B12" s="1">
        <v>1</v>
      </c>
      <c r="C12" s="1">
        <v>1</v>
      </c>
      <c r="D12" s="1"/>
      <c r="E12" s="1"/>
      <c r="F12" s="1"/>
      <c r="G12" s="1"/>
      <c r="H12" s="1">
        <v>1</v>
      </c>
    </row>
    <row r="13" spans="1:8">
      <c r="A13" s="2" t="s">
        <v>23</v>
      </c>
      <c r="B13" s="1">
        <v>1</v>
      </c>
      <c r="C13" s="1">
        <v>1</v>
      </c>
      <c r="D13" s="1"/>
      <c r="E13" s="1"/>
      <c r="F13" s="1"/>
      <c r="G13" s="1"/>
      <c r="H13" s="1">
        <v>1</v>
      </c>
    </row>
    <row r="14" spans="1:8">
      <c r="A14" s="2" t="s">
        <v>0</v>
      </c>
      <c r="B14" s="1">
        <v>4</v>
      </c>
      <c r="C14" s="1">
        <v>4</v>
      </c>
      <c r="D14" s="1">
        <v>4</v>
      </c>
      <c r="E14" s="1">
        <v>4</v>
      </c>
      <c r="F14" s="1">
        <v>2</v>
      </c>
      <c r="G14" s="1">
        <v>2</v>
      </c>
      <c r="H14" s="1">
        <v>10</v>
      </c>
    </row>
    <row r="17" spans="1:53">
      <c r="A17" s="4" t="s">
        <v>24</v>
      </c>
      <c r="B17" s="5" t="s">
        <v>25</v>
      </c>
      <c r="C17" s="5" t="s">
        <v>26</v>
      </c>
      <c r="D17" s="5" t="s">
        <v>27</v>
      </c>
      <c r="E17" s="5" t="s">
        <v>28</v>
      </c>
      <c r="F17" s="5" t="s">
        <v>29</v>
      </c>
      <c r="G17" s="5" t="s">
        <v>30</v>
      </c>
      <c r="H17" s="5" t="s">
        <v>31</v>
      </c>
      <c r="I17" s="5" t="s">
        <v>32</v>
      </c>
      <c r="J17" s="5" t="s">
        <v>33</v>
      </c>
      <c r="K17" s="5" t="s">
        <v>34</v>
      </c>
      <c r="L17" s="5" t="s">
        <v>35</v>
      </c>
      <c r="M17" s="5" t="s">
        <v>36</v>
      </c>
      <c r="N17" s="5" t="s">
        <v>37</v>
      </c>
      <c r="O17" s="5" t="s">
        <v>38</v>
      </c>
      <c r="P17" s="5" t="s">
        <v>39</v>
      </c>
      <c r="Q17" s="5" t="s">
        <v>40</v>
      </c>
      <c r="R17" s="5" t="s">
        <v>41</v>
      </c>
      <c r="S17" s="5" t="s">
        <v>42</v>
      </c>
      <c r="T17" s="5" t="s">
        <v>43</v>
      </c>
      <c r="U17" s="5" t="s">
        <v>44</v>
      </c>
      <c r="V17" s="5" t="s">
        <v>45</v>
      </c>
      <c r="W17" s="5" t="s">
        <v>46</v>
      </c>
      <c r="X17" s="5" t="s">
        <v>47</v>
      </c>
      <c r="Y17" s="5" t="s">
        <v>48</v>
      </c>
      <c r="Z17" s="5" t="s">
        <v>49</v>
      </c>
      <c r="AA17" s="5" t="s">
        <v>50</v>
      </c>
      <c r="AB17" s="5" t="s">
        <v>51</v>
      </c>
      <c r="AC17" s="5" t="s">
        <v>52</v>
      </c>
      <c r="AD17" s="5" t="s">
        <v>53</v>
      </c>
      <c r="AE17" s="5" t="s">
        <v>54</v>
      </c>
      <c r="AF17" s="5" t="s">
        <v>55</v>
      </c>
      <c r="AG17" s="5" t="s">
        <v>56</v>
      </c>
      <c r="AH17" s="5" t="s">
        <v>57</v>
      </c>
      <c r="AI17" s="5" t="s">
        <v>58</v>
      </c>
      <c r="AJ17" s="5" t="s">
        <v>59</v>
      </c>
      <c r="AK17" s="5" t="s">
        <v>60</v>
      </c>
      <c r="AL17" s="5" t="s">
        <v>61</v>
      </c>
      <c r="AM17" s="5" t="s">
        <v>62</v>
      </c>
      <c r="AN17" s="5" t="s">
        <v>63</v>
      </c>
      <c r="AO17" s="5" t="s">
        <v>64</v>
      </c>
      <c r="AP17" s="5" t="s">
        <v>65</v>
      </c>
      <c r="AQ17" s="5" t="s">
        <v>66</v>
      </c>
      <c r="AR17" s="5" t="s">
        <v>67</v>
      </c>
      <c r="AS17" s="5" t="s">
        <v>68</v>
      </c>
      <c r="AT17" s="5" t="s">
        <v>69</v>
      </c>
      <c r="AU17" s="5" t="s">
        <v>70</v>
      </c>
      <c r="AV17" s="5" t="s">
        <v>71</v>
      </c>
      <c r="AW17" s="5" t="s">
        <v>72</v>
      </c>
      <c r="AX17" s="5" t="s">
        <v>73</v>
      </c>
      <c r="AY17" s="5" t="s">
        <v>74</v>
      </c>
      <c r="AZ17" s="5" t="s">
        <v>75</v>
      </c>
      <c r="BA17" s="5" t="s">
        <v>76</v>
      </c>
    </row>
    <row r="18" spans="1:53">
      <c r="A18" s="4" t="b">
        <v>1</v>
      </c>
      <c r="B18" s="17">
        <f>(GETPIVOTDATA("REAL STATUS",$A$1,"REAL STATUS","MOYEN","SEMAINE","SEMAINE 1")+GETPIVOTDATA("REAL STATUS",$A$1,"REAL STATUS",TRUE,"SEMAINE","SEMAINE 1"))/(GETPIVOTDATA("REAL STATUS",$A$1,"REAL STATUS","MOYEN","SEMAINE","SEMAINE 1")+GETPIVOTDATA("REAL STATUS",$A$1,"REAL STATUS",FALSE,"SEMAINE","SEMAINE 1")+GETPIVOTDATA("REAL STATUS",$A$1,"REAL STATUS",TRUE,"SEMAINE","SEMAINE 1"))</f>
        <v>0.6</v>
      </c>
      <c r="C18" s="17"/>
      <c r="D18" s="17"/>
      <c r="E18" s="17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</row>
  </sheetData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J54"/>
  <sheetViews>
    <sheetView showZeros="0" tabSelected="1" workbookViewId="0">
      <selection activeCell="I9" sqref="I9"/>
    </sheetView>
  </sheetViews>
  <sheetFormatPr baseColWidth="10" defaultRowHeight="15"/>
  <cols>
    <col min="1" max="1" width="14.85546875" customWidth="1"/>
    <col min="3" max="3" width="16.140625" customWidth="1"/>
    <col min="7" max="10" width="11.42578125" style="18"/>
  </cols>
  <sheetData>
    <row r="1" spans="1:10">
      <c r="A1" s="10" t="s">
        <v>2</v>
      </c>
      <c r="B1" s="11" t="s">
        <v>1</v>
      </c>
      <c r="C1" s="11" t="s">
        <v>4</v>
      </c>
      <c r="D1" s="12" t="s">
        <v>5</v>
      </c>
      <c r="F1" s="21" t="s">
        <v>24</v>
      </c>
      <c r="G1" s="22" t="b">
        <v>1</v>
      </c>
      <c r="H1" s="22" t="s">
        <v>3</v>
      </c>
      <c r="I1" s="22" t="b">
        <v>0</v>
      </c>
      <c r="J1" s="22" t="s">
        <v>89</v>
      </c>
    </row>
    <row r="2" spans="1:10">
      <c r="A2" s="8" t="s">
        <v>14</v>
      </c>
      <c r="B2" s="6" t="s">
        <v>3</v>
      </c>
      <c r="C2" s="7">
        <v>44569.104166666664</v>
      </c>
      <c r="D2" s="9" t="s">
        <v>25</v>
      </c>
      <c r="F2" s="5" t="s">
        <v>25</v>
      </c>
      <c r="G2" s="20">
        <f>COUNTIFS($D$2:$D$160,$F2,$B$2:$B$160,G$1)</f>
        <v>2</v>
      </c>
      <c r="H2" s="20">
        <f t="shared" ref="H2:I17" si="0">COUNTIFS($D$2:$D$160,$F2,$B$2:$B$160,H$1)</f>
        <v>4</v>
      </c>
      <c r="I2" s="20">
        <f t="shared" si="0"/>
        <v>4</v>
      </c>
      <c r="J2" s="19">
        <f>IFERROR((H2+G2)/(G2+H2+I2),"")</f>
        <v>0.6</v>
      </c>
    </row>
    <row r="3" spans="1:10">
      <c r="A3" s="8" t="s">
        <v>15</v>
      </c>
      <c r="B3" s="6" t="b">
        <v>1</v>
      </c>
      <c r="C3" s="7">
        <v>44570.104166608799</v>
      </c>
      <c r="D3" s="9" t="s">
        <v>25</v>
      </c>
      <c r="F3" s="5" t="s">
        <v>26</v>
      </c>
      <c r="G3" s="20">
        <f t="shared" ref="G3:I18" si="1">COUNTIFS($D$2:$D$160,$F3,$B$2:$B$160,G$1)</f>
        <v>2</v>
      </c>
      <c r="H3" s="20">
        <f t="shared" si="0"/>
        <v>1</v>
      </c>
      <c r="I3" s="20">
        <f t="shared" si="0"/>
        <v>1</v>
      </c>
      <c r="J3" s="19">
        <f t="shared" ref="J3:J22" si="2">IFERROR((H3+G3)/(G3+H3+I3),"")</f>
        <v>0.75</v>
      </c>
    </row>
    <row r="4" spans="1:10">
      <c r="A4" s="8" t="s">
        <v>16</v>
      </c>
      <c r="B4" s="6" t="b">
        <v>0</v>
      </c>
      <c r="C4" s="7">
        <v>44570.104166608799</v>
      </c>
      <c r="D4" s="9" t="s">
        <v>25</v>
      </c>
      <c r="F4" s="5" t="s">
        <v>27</v>
      </c>
      <c r="G4" s="20">
        <f t="shared" si="1"/>
        <v>4</v>
      </c>
      <c r="H4" s="20">
        <f t="shared" si="0"/>
        <v>3</v>
      </c>
      <c r="I4" s="20">
        <f t="shared" si="0"/>
        <v>0</v>
      </c>
      <c r="J4" s="19">
        <f t="shared" si="2"/>
        <v>1</v>
      </c>
    </row>
    <row r="5" spans="1:10">
      <c r="A5" s="8" t="s">
        <v>17</v>
      </c>
      <c r="B5" s="6" t="s">
        <v>3</v>
      </c>
      <c r="C5" s="7">
        <v>44570.104166608799</v>
      </c>
      <c r="D5" s="9" t="s">
        <v>25</v>
      </c>
      <c r="F5" s="5" t="s">
        <v>28</v>
      </c>
      <c r="G5" s="20">
        <f t="shared" si="1"/>
        <v>0</v>
      </c>
      <c r="H5" s="20">
        <f t="shared" si="0"/>
        <v>0</v>
      </c>
      <c r="I5" s="20">
        <f t="shared" si="0"/>
        <v>0</v>
      </c>
      <c r="J5" s="19" t="str">
        <f t="shared" si="2"/>
        <v/>
      </c>
    </row>
    <row r="6" spans="1:10">
      <c r="A6" s="8" t="s">
        <v>18</v>
      </c>
      <c r="B6" s="6" t="b">
        <v>0</v>
      </c>
      <c r="C6" s="7">
        <v>44570.104166608799</v>
      </c>
      <c r="D6" s="9" t="s">
        <v>25</v>
      </c>
      <c r="F6" s="5" t="s">
        <v>29</v>
      </c>
      <c r="G6" s="20">
        <f t="shared" si="1"/>
        <v>0</v>
      </c>
      <c r="H6" s="20">
        <f t="shared" si="0"/>
        <v>0</v>
      </c>
      <c r="I6" s="20">
        <f t="shared" si="0"/>
        <v>0</v>
      </c>
      <c r="J6" s="19" t="str">
        <f t="shared" ref="J6:J54" si="3">IFERROR((H6+G6)/(G6+H6+I6),"")</f>
        <v/>
      </c>
    </row>
    <row r="7" spans="1:10">
      <c r="A7" s="8" t="s">
        <v>19</v>
      </c>
      <c r="B7" s="6" t="b">
        <v>0</v>
      </c>
      <c r="C7" s="7">
        <v>44570.104166608799</v>
      </c>
      <c r="D7" s="9" t="s">
        <v>25</v>
      </c>
      <c r="F7" s="5" t="s">
        <v>30</v>
      </c>
      <c r="G7" s="20">
        <f t="shared" si="1"/>
        <v>0</v>
      </c>
      <c r="H7" s="20">
        <f t="shared" si="0"/>
        <v>0</v>
      </c>
      <c r="I7" s="20">
        <f t="shared" si="0"/>
        <v>0</v>
      </c>
      <c r="J7" s="19" t="str">
        <f t="shared" si="3"/>
        <v/>
      </c>
    </row>
    <row r="8" spans="1:10">
      <c r="A8" s="8" t="s">
        <v>20</v>
      </c>
      <c r="B8" s="6" t="b">
        <v>1</v>
      </c>
      <c r="C8" s="7">
        <v>44570.104166608799</v>
      </c>
      <c r="D8" s="9" t="s">
        <v>25</v>
      </c>
      <c r="F8" s="5" t="s">
        <v>31</v>
      </c>
      <c r="G8" s="20">
        <f t="shared" si="1"/>
        <v>0</v>
      </c>
      <c r="H8" s="20">
        <f t="shared" si="0"/>
        <v>0</v>
      </c>
      <c r="I8" s="20">
        <f t="shared" si="0"/>
        <v>0</v>
      </c>
      <c r="J8" s="19" t="str">
        <f t="shared" si="3"/>
        <v/>
      </c>
    </row>
    <row r="9" spans="1:10">
      <c r="A9" s="8" t="s">
        <v>21</v>
      </c>
      <c r="B9" s="6" t="b">
        <v>0</v>
      </c>
      <c r="C9" s="7">
        <v>44570.104166608799</v>
      </c>
      <c r="D9" s="9" t="s">
        <v>25</v>
      </c>
      <c r="F9" s="5" t="s">
        <v>32</v>
      </c>
      <c r="G9" s="20">
        <f t="shared" si="1"/>
        <v>0</v>
      </c>
      <c r="H9" s="20">
        <f t="shared" si="0"/>
        <v>0</v>
      </c>
      <c r="I9" s="20">
        <f t="shared" si="0"/>
        <v>0</v>
      </c>
      <c r="J9" s="19" t="str">
        <f t="shared" si="3"/>
        <v/>
      </c>
    </row>
    <row r="10" spans="1:10">
      <c r="A10" s="8" t="s">
        <v>22</v>
      </c>
      <c r="B10" s="6" t="s">
        <v>3</v>
      </c>
      <c r="C10" s="7">
        <v>44570.104166608799</v>
      </c>
      <c r="D10" s="9" t="s">
        <v>25</v>
      </c>
      <c r="F10" s="5" t="s">
        <v>33</v>
      </c>
      <c r="G10" s="20">
        <f t="shared" si="1"/>
        <v>0</v>
      </c>
      <c r="H10" s="20">
        <f t="shared" si="0"/>
        <v>0</v>
      </c>
      <c r="I10" s="20">
        <f t="shared" si="0"/>
        <v>0</v>
      </c>
      <c r="J10" s="19" t="str">
        <f t="shared" si="3"/>
        <v/>
      </c>
    </row>
    <row r="11" spans="1:10">
      <c r="A11" s="13" t="s">
        <v>23</v>
      </c>
      <c r="B11" s="14" t="s">
        <v>3</v>
      </c>
      <c r="C11" s="15">
        <v>44570.104166608799</v>
      </c>
      <c r="D11" s="16" t="s">
        <v>25</v>
      </c>
      <c r="F11" s="5" t="s">
        <v>34</v>
      </c>
      <c r="G11" s="20">
        <f t="shared" si="1"/>
        <v>0</v>
      </c>
      <c r="H11" s="20">
        <f t="shared" si="0"/>
        <v>0</v>
      </c>
      <c r="I11" s="20">
        <f t="shared" si="0"/>
        <v>0</v>
      </c>
      <c r="J11" s="19" t="str">
        <f t="shared" si="3"/>
        <v/>
      </c>
    </row>
    <row r="12" spans="1:10">
      <c r="A12" s="8" t="s">
        <v>77</v>
      </c>
      <c r="B12" s="6" t="b">
        <v>1</v>
      </c>
      <c r="C12" s="7">
        <v>44574.104166666664</v>
      </c>
      <c r="D12" s="9" t="s">
        <v>26</v>
      </c>
      <c r="F12" s="5" t="s">
        <v>35</v>
      </c>
      <c r="G12" s="20">
        <f t="shared" si="1"/>
        <v>0</v>
      </c>
      <c r="H12" s="20">
        <f t="shared" si="0"/>
        <v>0</v>
      </c>
      <c r="I12" s="20">
        <f t="shared" si="0"/>
        <v>0</v>
      </c>
      <c r="J12" s="19" t="str">
        <f t="shared" si="3"/>
        <v/>
      </c>
    </row>
    <row r="13" spans="1:10">
      <c r="A13" s="13" t="s">
        <v>78</v>
      </c>
      <c r="B13" s="14" t="b">
        <v>1</v>
      </c>
      <c r="C13" s="15">
        <v>13</v>
      </c>
      <c r="D13" s="16" t="s">
        <v>26</v>
      </c>
      <c r="F13" s="5" t="s">
        <v>36</v>
      </c>
      <c r="G13" s="20">
        <f t="shared" si="1"/>
        <v>0</v>
      </c>
      <c r="H13" s="20">
        <f t="shared" si="0"/>
        <v>0</v>
      </c>
      <c r="I13" s="20">
        <f t="shared" si="0"/>
        <v>0</v>
      </c>
      <c r="J13" s="19" t="str">
        <f t="shared" si="3"/>
        <v/>
      </c>
    </row>
    <row r="14" spans="1:10">
      <c r="A14" s="8" t="s">
        <v>79</v>
      </c>
      <c r="B14" s="6" t="s">
        <v>3</v>
      </c>
      <c r="C14" s="7">
        <v>14</v>
      </c>
      <c r="D14" s="9" t="s">
        <v>26</v>
      </c>
      <c r="F14" s="5" t="s">
        <v>37</v>
      </c>
      <c r="G14" s="20">
        <f t="shared" si="1"/>
        <v>0</v>
      </c>
      <c r="H14" s="20">
        <f t="shared" si="0"/>
        <v>0</v>
      </c>
      <c r="I14" s="20">
        <f t="shared" si="0"/>
        <v>0</v>
      </c>
      <c r="J14" s="19" t="str">
        <f t="shared" si="3"/>
        <v/>
      </c>
    </row>
    <row r="15" spans="1:10">
      <c r="A15" s="13" t="s">
        <v>80</v>
      </c>
      <c r="B15" s="14" t="b">
        <v>0</v>
      </c>
      <c r="C15" s="15">
        <v>15</v>
      </c>
      <c r="D15" s="16" t="s">
        <v>26</v>
      </c>
      <c r="F15" s="5" t="s">
        <v>38</v>
      </c>
      <c r="G15" s="20">
        <f t="shared" si="1"/>
        <v>0</v>
      </c>
      <c r="H15" s="20">
        <f t="shared" si="0"/>
        <v>0</v>
      </c>
      <c r="I15" s="20">
        <f t="shared" si="0"/>
        <v>0</v>
      </c>
      <c r="J15" s="19" t="str">
        <f t="shared" si="3"/>
        <v/>
      </c>
    </row>
    <row r="16" spans="1:10">
      <c r="A16" s="8" t="s">
        <v>81</v>
      </c>
      <c r="B16" s="6" t="s">
        <v>3</v>
      </c>
      <c r="C16" s="7">
        <v>16</v>
      </c>
      <c r="D16" s="9" t="s">
        <v>27</v>
      </c>
      <c r="F16" s="5" t="s">
        <v>39</v>
      </c>
      <c r="G16" s="20">
        <f t="shared" si="1"/>
        <v>0</v>
      </c>
      <c r="H16" s="20">
        <f t="shared" si="0"/>
        <v>0</v>
      </c>
      <c r="I16" s="20">
        <f t="shared" si="0"/>
        <v>0</v>
      </c>
      <c r="J16" s="19" t="str">
        <f t="shared" si="3"/>
        <v/>
      </c>
    </row>
    <row r="17" spans="1:10">
      <c r="A17" s="13" t="s">
        <v>82</v>
      </c>
      <c r="B17" s="14" t="b">
        <v>1</v>
      </c>
      <c r="C17" s="15">
        <v>17</v>
      </c>
      <c r="D17" s="16" t="s">
        <v>27</v>
      </c>
      <c r="F17" s="5" t="s">
        <v>40</v>
      </c>
      <c r="G17" s="20">
        <f t="shared" si="1"/>
        <v>0</v>
      </c>
      <c r="H17" s="20">
        <f t="shared" si="0"/>
        <v>0</v>
      </c>
      <c r="I17" s="20">
        <f t="shared" si="0"/>
        <v>0</v>
      </c>
      <c r="J17" s="19" t="str">
        <f t="shared" si="3"/>
        <v/>
      </c>
    </row>
    <row r="18" spans="1:10">
      <c r="A18" s="8" t="s">
        <v>83</v>
      </c>
      <c r="B18" s="6" t="b">
        <v>1</v>
      </c>
      <c r="C18" s="7">
        <v>18</v>
      </c>
      <c r="D18" s="9" t="s">
        <v>27</v>
      </c>
      <c r="F18" s="5" t="s">
        <v>41</v>
      </c>
      <c r="G18" s="20">
        <f t="shared" si="1"/>
        <v>0</v>
      </c>
      <c r="H18" s="20">
        <f t="shared" si="1"/>
        <v>0</v>
      </c>
      <c r="I18" s="20">
        <f t="shared" si="1"/>
        <v>0</v>
      </c>
      <c r="J18" s="19" t="str">
        <f t="shared" si="3"/>
        <v/>
      </c>
    </row>
    <row r="19" spans="1:10">
      <c r="A19" s="13" t="s">
        <v>84</v>
      </c>
      <c r="B19" s="14" t="s">
        <v>3</v>
      </c>
      <c r="C19" s="15">
        <v>19</v>
      </c>
      <c r="D19" s="16" t="s">
        <v>27</v>
      </c>
      <c r="F19" s="5" t="s">
        <v>42</v>
      </c>
      <c r="G19" s="20">
        <f t="shared" ref="G19:I54" si="4">COUNTIFS($D$2:$D$160,$F19,$B$2:$B$160,G$1)</f>
        <v>0</v>
      </c>
      <c r="H19" s="20">
        <f t="shared" si="4"/>
        <v>0</v>
      </c>
      <c r="I19" s="20">
        <f t="shared" si="4"/>
        <v>0</v>
      </c>
      <c r="J19" s="19" t="str">
        <f t="shared" si="3"/>
        <v/>
      </c>
    </row>
    <row r="20" spans="1:10">
      <c r="A20" s="8" t="s">
        <v>85</v>
      </c>
      <c r="B20" s="6" t="s">
        <v>3</v>
      </c>
      <c r="C20" s="7">
        <v>20</v>
      </c>
      <c r="D20" s="9" t="s">
        <v>27</v>
      </c>
      <c r="F20" s="5" t="s">
        <v>43</v>
      </c>
      <c r="G20" s="20">
        <f t="shared" si="4"/>
        <v>0</v>
      </c>
      <c r="H20" s="20">
        <f t="shared" si="4"/>
        <v>0</v>
      </c>
      <c r="I20" s="20">
        <f t="shared" si="4"/>
        <v>0</v>
      </c>
      <c r="J20" s="19" t="str">
        <f t="shared" si="3"/>
        <v/>
      </c>
    </row>
    <row r="21" spans="1:10">
      <c r="A21" s="13" t="s">
        <v>86</v>
      </c>
      <c r="B21" s="14" t="b">
        <v>1</v>
      </c>
      <c r="C21" s="15">
        <v>21</v>
      </c>
      <c r="D21" s="16" t="s">
        <v>27</v>
      </c>
      <c r="F21" s="5" t="s">
        <v>44</v>
      </c>
      <c r="G21" s="20">
        <f t="shared" si="4"/>
        <v>0</v>
      </c>
      <c r="H21" s="20">
        <f t="shared" si="4"/>
        <v>0</v>
      </c>
      <c r="I21" s="20">
        <f t="shared" si="4"/>
        <v>0</v>
      </c>
      <c r="J21" s="19" t="str">
        <f t="shared" si="3"/>
        <v/>
      </c>
    </row>
    <row r="22" spans="1:10">
      <c r="A22" s="8" t="s">
        <v>87</v>
      </c>
      <c r="B22" s="6" t="b">
        <v>1</v>
      </c>
      <c r="C22" s="7">
        <v>22</v>
      </c>
      <c r="D22" s="9" t="s">
        <v>27</v>
      </c>
      <c r="F22" s="5" t="s">
        <v>45</v>
      </c>
      <c r="G22" s="20">
        <f t="shared" si="4"/>
        <v>0</v>
      </c>
      <c r="H22" s="20">
        <f t="shared" si="4"/>
        <v>0</v>
      </c>
      <c r="I22" s="20">
        <f t="shared" si="4"/>
        <v>0</v>
      </c>
      <c r="J22" s="19" t="str">
        <f t="shared" si="3"/>
        <v/>
      </c>
    </row>
    <row r="23" spans="1:10">
      <c r="F23" s="5" t="s">
        <v>46</v>
      </c>
      <c r="G23" s="20">
        <f t="shared" si="4"/>
        <v>0</v>
      </c>
      <c r="H23" s="20">
        <f t="shared" si="4"/>
        <v>0</v>
      </c>
      <c r="I23" s="20">
        <f t="shared" si="4"/>
        <v>0</v>
      </c>
      <c r="J23" s="19" t="str">
        <f t="shared" si="3"/>
        <v/>
      </c>
    </row>
    <row r="24" spans="1:10">
      <c r="F24" s="5" t="s">
        <v>47</v>
      </c>
      <c r="G24" s="20">
        <f t="shared" si="4"/>
        <v>0</v>
      </c>
      <c r="H24" s="20">
        <f t="shared" si="4"/>
        <v>0</v>
      </c>
      <c r="I24" s="20">
        <f t="shared" si="4"/>
        <v>0</v>
      </c>
      <c r="J24" s="19" t="str">
        <f t="shared" si="3"/>
        <v/>
      </c>
    </row>
    <row r="25" spans="1:10">
      <c r="F25" s="5" t="s">
        <v>48</v>
      </c>
      <c r="G25" s="20">
        <f t="shared" si="4"/>
        <v>0</v>
      </c>
      <c r="H25" s="20">
        <f t="shared" si="4"/>
        <v>0</v>
      </c>
      <c r="I25" s="20">
        <f t="shared" si="4"/>
        <v>0</v>
      </c>
      <c r="J25" s="19" t="str">
        <f t="shared" si="3"/>
        <v/>
      </c>
    </row>
    <row r="26" spans="1:10">
      <c r="F26" s="5" t="s">
        <v>49</v>
      </c>
      <c r="G26" s="20">
        <f t="shared" si="4"/>
        <v>0</v>
      </c>
      <c r="H26" s="20">
        <f t="shared" si="4"/>
        <v>0</v>
      </c>
      <c r="I26" s="20">
        <f t="shared" si="4"/>
        <v>0</v>
      </c>
      <c r="J26" s="19" t="str">
        <f t="shared" si="3"/>
        <v/>
      </c>
    </row>
    <row r="27" spans="1:10">
      <c r="F27" s="5" t="s">
        <v>50</v>
      </c>
      <c r="G27" s="20">
        <f t="shared" si="4"/>
        <v>0</v>
      </c>
      <c r="H27" s="20">
        <f t="shared" si="4"/>
        <v>0</v>
      </c>
      <c r="I27" s="20">
        <f t="shared" si="4"/>
        <v>0</v>
      </c>
      <c r="J27" s="19" t="str">
        <f t="shared" si="3"/>
        <v/>
      </c>
    </row>
    <row r="28" spans="1:10">
      <c r="F28" s="5" t="s">
        <v>51</v>
      </c>
      <c r="G28" s="20">
        <f t="shared" si="4"/>
        <v>0</v>
      </c>
      <c r="H28" s="20">
        <f t="shared" si="4"/>
        <v>0</v>
      </c>
      <c r="I28" s="20">
        <f t="shared" si="4"/>
        <v>0</v>
      </c>
      <c r="J28" s="19" t="str">
        <f t="shared" si="3"/>
        <v/>
      </c>
    </row>
    <row r="29" spans="1:10">
      <c r="F29" s="5" t="s">
        <v>52</v>
      </c>
      <c r="G29" s="20">
        <f t="shared" si="4"/>
        <v>0</v>
      </c>
      <c r="H29" s="20">
        <f t="shared" si="4"/>
        <v>0</v>
      </c>
      <c r="I29" s="20">
        <f t="shared" si="4"/>
        <v>0</v>
      </c>
      <c r="J29" s="19" t="str">
        <f t="shared" si="3"/>
        <v/>
      </c>
    </row>
    <row r="30" spans="1:10">
      <c r="F30" s="5" t="s">
        <v>53</v>
      </c>
      <c r="G30" s="20">
        <f t="shared" si="4"/>
        <v>0</v>
      </c>
      <c r="H30" s="20">
        <f t="shared" si="4"/>
        <v>0</v>
      </c>
      <c r="I30" s="20">
        <f t="shared" si="4"/>
        <v>0</v>
      </c>
      <c r="J30" s="19" t="str">
        <f t="shared" si="3"/>
        <v/>
      </c>
    </row>
    <row r="31" spans="1:10">
      <c r="F31" s="5" t="s">
        <v>54</v>
      </c>
      <c r="G31" s="20">
        <f t="shared" si="4"/>
        <v>0</v>
      </c>
      <c r="H31" s="20">
        <f t="shared" si="4"/>
        <v>0</v>
      </c>
      <c r="I31" s="20">
        <f t="shared" si="4"/>
        <v>0</v>
      </c>
      <c r="J31" s="19" t="str">
        <f t="shared" si="3"/>
        <v/>
      </c>
    </row>
    <row r="32" spans="1:10">
      <c r="F32" s="5" t="s">
        <v>55</v>
      </c>
      <c r="G32" s="20">
        <f t="shared" si="4"/>
        <v>0</v>
      </c>
      <c r="H32" s="20">
        <f t="shared" si="4"/>
        <v>0</v>
      </c>
      <c r="I32" s="20">
        <f t="shared" si="4"/>
        <v>0</v>
      </c>
      <c r="J32" s="19" t="str">
        <f t="shared" si="3"/>
        <v/>
      </c>
    </row>
    <row r="33" spans="6:10">
      <c r="F33" s="5" t="s">
        <v>56</v>
      </c>
      <c r="G33" s="20">
        <f t="shared" si="4"/>
        <v>0</v>
      </c>
      <c r="H33" s="20">
        <f t="shared" si="4"/>
        <v>0</v>
      </c>
      <c r="I33" s="20">
        <f t="shared" si="4"/>
        <v>0</v>
      </c>
      <c r="J33" s="19" t="str">
        <f t="shared" si="3"/>
        <v/>
      </c>
    </row>
    <row r="34" spans="6:10">
      <c r="F34" s="5" t="s">
        <v>57</v>
      </c>
      <c r="G34" s="20">
        <f t="shared" si="4"/>
        <v>0</v>
      </c>
      <c r="H34" s="20">
        <f t="shared" si="4"/>
        <v>0</v>
      </c>
      <c r="I34" s="20">
        <f t="shared" si="4"/>
        <v>0</v>
      </c>
      <c r="J34" s="19" t="str">
        <f t="shared" si="3"/>
        <v/>
      </c>
    </row>
    <row r="35" spans="6:10">
      <c r="F35" s="5" t="s">
        <v>58</v>
      </c>
      <c r="G35" s="20">
        <f t="shared" si="4"/>
        <v>0</v>
      </c>
      <c r="H35" s="20">
        <f t="shared" si="4"/>
        <v>0</v>
      </c>
      <c r="I35" s="20">
        <f t="shared" si="4"/>
        <v>0</v>
      </c>
      <c r="J35" s="19" t="str">
        <f t="shared" si="3"/>
        <v/>
      </c>
    </row>
    <row r="36" spans="6:10">
      <c r="F36" s="5" t="s">
        <v>59</v>
      </c>
      <c r="G36" s="20">
        <f t="shared" si="4"/>
        <v>0</v>
      </c>
      <c r="H36" s="20">
        <f t="shared" si="4"/>
        <v>0</v>
      </c>
      <c r="I36" s="20">
        <f t="shared" si="4"/>
        <v>0</v>
      </c>
      <c r="J36" s="19" t="str">
        <f t="shared" si="3"/>
        <v/>
      </c>
    </row>
    <row r="37" spans="6:10">
      <c r="F37" s="5" t="s">
        <v>60</v>
      </c>
      <c r="G37" s="20">
        <f t="shared" si="4"/>
        <v>0</v>
      </c>
      <c r="H37" s="20">
        <f t="shared" si="4"/>
        <v>0</v>
      </c>
      <c r="I37" s="20">
        <f t="shared" si="4"/>
        <v>0</v>
      </c>
      <c r="J37" s="19" t="str">
        <f t="shared" si="3"/>
        <v/>
      </c>
    </row>
    <row r="38" spans="6:10">
      <c r="F38" s="5" t="s">
        <v>61</v>
      </c>
      <c r="G38" s="20">
        <f t="shared" si="4"/>
        <v>0</v>
      </c>
      <c r="H38" s="20">
        <f t="shared" si="4"/>
        <v>0</v>
      </c>
      <c r="I38" s="20">
        <f t="shared" si="4"/>
        <v>0</v>
      </c>
      <c r="J38" s="19" t="str">
        <f t="shared" si="3"/>
        <v/>
      </c>
    </row>
    <row r="39" spans="6:10">
      <c r="F39" s="5" t="s">
        <v>62</v>
      </c>
      <c r="G39" s="20">
        <f t="shared" si="4"/>
        <v>0</v>
      </c>
      <c r="H39" s="20">
        <f t="shared" si="4"/>
        <v>0</v>
      </c>
      <c r="I39" s="20">
        <f t="shared" si="4"/>
        <v>0</v>
      </c>
      <c r="J39" s="19" t="str">
        <f t="shared" si="3"/>
        <v/>
      </c>
    </row>
    <row r="40" spans="6:10">
      <c r="F40" s="5" t="s">
        <v>63</v>
      </c>
      <c r="G40" s="20">
        <f t="shared" si="4"/>
        <v>0</v>
      </c>
      <c r="H40" s="20">
        <f t="shared" si="4"/>
        <v>0</v>
      </c>
      <c r="I40" s="20">
        <f t="shared" si="4"/>
        <v>0</v>
      </c>
      <c r="J40" s="19" t="str">
        <f t="shared" si="3"/>
        <v/>
      </c>
    </row>
    <row r="41" spans="6:10">
      <c r="F41" s="5" t="s">
        <v>64</v>
      </c>
      <c r="G41" s="20">
        <f t="shared" si="4"/>
        <v>0</v>
      </c>
      <c r="H41" s="20">
        <f t="shared" si="4"/>
        <v>0</v>
      </c>
      <c r="I41" s="20">
        <f t="shared" si="4"/>
        <v>0</v>
      </c>
      <c r="J41" s="19" t="str">
        <f t="shared" si="3"/>
        <v/>
      </c>
    </row>
    <row r="42" spans="6:10">
      <c r="F42" s="5" t="s">
        <v>65</v>
      </c>
      <c r="G42" s="20">
        <f t="shared" si="4"/>
        <v>0</v>
      </c>
      <c r="H42" s="20">
        <f t="shared" si="4"/>
        <v>0</v>
      </c>
      <c r="I42" s="20">
        <f t="shared" si="4"/>
        <v>0</v>
      </c>
      <c r="J42" s="19" t="str">
        <f t="shared" si="3"/>
        <v/>
      </c>
    </row>
    <row r="43" spans="6:10">
      <c r="F43" s="5" t="s">
        <v>66</v>
      </c>
      <c r="G43" s="20">
        <f t="shared" si="4"/>
        <v>0</v>
      </c>
      <c r="H43" s="20">
        <f t="shared" si="4"/>
        <v>0</v>
      </c>
      <c r="I43" s="20">
        <f t="shared" si="4"/>
        <v>0</v>
      </c>
      <c r="J43" s="19" t="str">
        <f t="shared" si="3"/>
        <v/>
      </c>
    </row>
    <row r="44" spans="6:10">
      <c r="F44" s="5" t="s">
        <v>67</v>
      </c>
      <c r="G44" s="20">
        <f t="shared" si="4"/>
        <v>0</v>
      </c>
      <c r="H44" s="20">
        <f t="shared" si="4"/>
        <v>0</v>
      </c>
      <c r="I44" s="20">
        <f t="shared" si="4"/>
        <v>0</v>
      </c>
      <c r="J44" s="19" t="str">
        <f t="shared" si="3"/>
        <v/>
      </c>
    </row>
    <row r="45" spans="6:10">
      <c r="F45" s="5" t="s">
        <v>68</v>
      </c>
      <c r="G45" s="20">
        <f t="shared" si="4"/>
        <v>0</v>
      </c>
      <c r="H45" s="20">
        <f t="shared" si="4"/>
        <v>0</v>
      </c>
      <c r="I45" s="20">
        <f t="shared" si="4"/>
        <v>0</v>
      </c>
      <c r="J45" s="19" t="str">
        <f t="shared" si="3"/>
        <v/>
      </c>
    </row>
    <row r="46" spans="6:10">
      <c r="F46" s="5" t="s">
        <v>69</v>
      </c>
      <c r="G46" s="20">
        <f t="shared" si="4"/>
        <v>0</v>
      </c>
      <c r="H46" s="20">
        <f t="shared" si="4"/>
        <v>0</v>
      </c>
      <c r="I46" s="20">
        <f t="shared" si="4"/>
        <v>0</v>
      </c>
      <c r="J46" s="19" t="str">
        <f t="shared" si="3"/>
        <v/>
      </c>
    </row>
    <row r="47" spans="6:10">
      <c r="F47" s="5" t="s">
        <v>70</v>
      </c>
      <c r="G47" s="20">
        <f t="shared" si="4"/>
        <v>0</v>
      </c>
      <c r="H47" s="20">
        <f t="shared" si="4"/>
        <v>0</v>
      </c>
      <c r="I47" s="20">
        <f t="shared" si="4"/>
        <v>0</v>
      </c>
      <c r="J47" s="19" t="str">
        <f t="shared" si="3"/>
        <v/>
      </c>
    </row>
    <row r="48" spans="6:10">
      <c r="F48" s="5" t="s">
        <v>71</v>
      </c>
      <c r="G48" s="20">
        <f t="shared" si="4"/>
        <v>0</v>
      </c>
      <c r="H48" s="20">
        <f t="shared" si="4"/>
        <v>0</v>
      </c>
      <c r="I48" s="20">
        <f t="shared" si="4"/>
        <v>0</v>
      </c>
      <c r="J48" s="19" t="str">
        <f t="shared" si="3"/>
        <v/>
      </c>
    </row>
    <row r="49" spans="6:10">
      <c r="F49" s="5" t="s">
        <v>72</v>
      </c>
      <c r="G49" s="20">
        <f t="shared" si="4"/>
        <v>0</v>
      </c>
      <c r="H49" s="20">
        <f t="shared" si="4"/>
        <v>0</v>
      </c>
      <c r="I49" s="20">
        <f t="shared" si="4"/>
        <v>0</v>
      </c>
      <c r="J49" s="19" t="str">
        <f t="shared" si="3"/>
        <v/>
      </c>
    </row>
    <row r="50" spans="6:10">
      <c r="F50" s="5" t="s">
        <v>73</v>
      </c>
      <c r="G50" s="20">
        <f t="shared" si="4"/>
        <v>0</v>
      </c>
      <c r="H50" s="20">
        <f t="shared" si="4"/>
        <v>0</v>
      </c>
      <c r="I50" s="20">
        <f t="shared" si="4"/>
        <v>0</v>
      </c>
      <c r="J50" s="19" t="str">
        <f t="shared" si="3"/>
        <v/>
      </c>
    </row>
    <row r="51" spans="6:10">
      <c r="F51" s="5" t="s">
        <v>74</v>
      </c>
      <c r="G51" s="20">
        <f t="shared" si="4"/>
        <v>0</v>
      </c>
      <c r="H51" s="20">
        <f t="shared" si="4"/>
        <v>0</v>
      </c>
      <c r="I51" s="20">
        <f t="shared" si="4"/>
        <v>0</v>
      </c>
      <c r="J51" s="19" t="str">
        <f t="shared" si="3"/>
        <v/>
      </c>
    </row>
    <row r="52" spans="6:10">
      <c r="F52" s="5" t="s">
        <v>75</v>
      </c>
      <c r="G52" s="20">
        <f t="shared" si="4"/>
        <v>0</v>
      </c>
      <c r="H52" s="20">
        <f t="shared" si="4"/>
        <v>0</v>
      </c>
      <c r="I52" s="20">
        <f t="shared" si="4"/>
        <v>0</v>
      </c>
      <c r="J52" s="19" t="str">
        <f t="shared" si="3"/>
        <v/>
      </c>
    </row>
    <row r="53" spans="6:10">
      <c r="F53" s="5" t="s">
        <v>76</v>
      </c>
      <c r="G53" s="20">
        <f t="shared" si="4"/>
        <v>0</v>
      </c>
      <c r="H53" s="20">
        <f t="shared" si="4"/>
        <v>0</v>
      </c>
      <c r="I53" s="20">
        <f t="shared" si="4"/>
        <v>0</v>
      </c>
      <c r="J53" s="19" t="str">
        <f t="shared" si="3"/>
        <v/>
      </c>
    </row>
    <row r="54" spans="6:10">
      <c r="F54" s="5" t="s">
        <v>88</v>
      </c>
      <c r="G54" s="20">
        <f t="shared" si="4"/>
        <v>0</v>
      </c>
      <c r="H54" s="20">
        <f t="shared" si="4"/>
        <v>0</v>
      </c>
      <c r="I54" s="20">
        <f t="shared" si="4"/>
        <v>0</v>
      </c>
      <c r="J54" s="19" t="str">
        <f t="shared" si="3"/>
        <v/>
      </c>
    </row>
  </sheetData>
  <phoneticPr fontId="3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>
  <dimension ref="A1:BA29"/>
  <sheetViews>
    <sheetView workbookViewId="0">
      <selection activeCell="D25" sqref="D25"/>
    </sheetView>
  </sheetViews>
  <sheetFormatPr baseColWidth="10" defaultRowHeight="15"/>
  <cols>
    <col min="1" max="2" width="23.7109375" customWidth="1"/>
    <col min="3" max="13" width="16.42578125" customWidth="1"/>
    <col min="14" max="14" width="13.7109375" customWidth="1"/>
  </cols>
  <sheetData>
    <row r="1" spans="1:13">
      <c r="A1" s="3" t="s">
        <v>10</v>
      </c>
      <c r="B1" s="3" t="s">
        <v>7</v>
      </c>
    </row>
    <row r="2" spans="1:13">
      <c r="B2" t="s">
        <v>3</v>
      </c>
      <c r="E2" t="s">
        <v>11</v>
      </c>
      <c r="F2" t="s">
        <v>8</v>
      </c>
      <c r="H2" t="s">
        <v>12</v>
      </c>
      <c r="I2" t="s">
        <v>9</v>
      </c>
      <c r="L2" t="s">
        <v>13</v>
      </c>
      <c r="M2" t="s">
        <v>0</v>
      </c>
    </row>
    <row r="3" spans="1:13">
      <c r="A3" s="3" t="s">
        <v>6</v>
      </c>
      <c r="B3" t="s">
        <v>25</v>
      </c>
      <c r="C3" t="s">
        <v>26</v>
      </c>
      <c r="D3" t="s">
        <v>27</v>
      </c>
      <c r="F3" t="s">
        <v>25</v>
      </c>
      <c r="G3" t="s">
        <v>26</v>
      </c>
      <c r="I3" t="s">
        <v>25</v>
      </c>
      <c r="J3" t="s">
        <v>26</v>
      </c>
      <c r="K3" t="s">
        <v>27</v>
      </c>
    </row>
    <row r="4" spans="1:13">
      <c r="A4" s="2" t="s">
        <v>14</v>
      </c>
      <c r="B4" s="1">
        <v>1</v>
      </c>
      <c r="C4" s="1"/>
      <c r="D4" s="1"/>
      <c r="E4" s="1">
        <v>1</v>
      </c>
      <c r="F4" s="1"/>
      <c r="G4" s="1"/>
      <c r="H4" s="1"/>
      <c r="I4" s="1"/>
      <c r="J4" s="1"/>
      <c r="K4" s="1"/>
      <c r="L4" s="1"/>
      <c r="M4" s="1">
        <v>1</v>
      </c>
    </row>
    <row r="5" spans="1:13">
      <c r="A5" s="2" t="s">
        <v>23</v>
      </c>
      <c r="B5" s="1">
        <v>1</v>
      </c>
      <c r="C5" s="1"/>
      <c r="D5" s="1"/>
      <c r="E5" s="1">
        <v>1</v>
      </c>
      <c r="F5" s="1"/>
      <c r="G5" s="1"/>
      <c r="H5" s="1"/>
      <c r="I5" s="1"/>
      <c r="J5" s="1"/>
      <c r="K5" s="1"/>
      <c r="L5" s="1"/>
      <c r="M5" s="1">
        <v>1</v>
      </c>
    </row>
    <row r="6" spans="1:13">
      <c r="A6" s="2" t="s">
        <v>77</v>
      </c>
      <c r="B6" s="1"/>
      <c r="C6" s="1"/>
      <c r="D6" s="1"/>
      <c r="E6" s="1"/>
      <c r="F6" s="1"/>
      <c r="G6" s="1"/>
      <c r="H6" s="1"/>
      <c r="I6" s="1"/>
      <c r="J6" s="1">
        <v>1</v>
      </c>
      <c r="K6" s="1"/>
      <c r="L6" s="1">
        <v>1</v>
      </c>
      <c r="M6" s="1">
        <v>1</v>
      </c>
    </row>
    <row r="7" spans="1:13">
      <c r="A7" s="2" t="s">
        <v>78</v>
      </c>
      <c r="B7" s="1"/>
      <c r="C7" s="1"/>
      <c r="D7" s="1"/>
      <c r="E7" s="1"/>
      <c r="F7" s="1"/>
      <c r="G7" s="1"/>
      <c r="H7" s="1"/>
      <c r="I7" s="1"/>
      <c r="J7" s="1">
        <v>1</v>
      </c>
      <c r="K7" s="1"/>
      <c r="L7" s="1">
        <v>1</v>
      </c>
      <c r="M7" s="1">
        <v>1</v>
      </c>
    </row>
    <row r="8" spans="1:13">
      <c r="A8" s="2" t="s">
        <v>79</v>
      </c>
      <c r="B8" s="1"/>
      <c r="C8" s="1">
        <v>1</v>
      </c>
      <c r="D8" s="1"/>
      <c r="E8" s="1">
        <v>1</v>
      </c>
      <c r="F8" s="1"/>
      <c r="G8" s="1"/>
      <c r="H8" s="1"/>
      <c r="I8" s="1"/>
      <c r="J8" s="1"/>
      <c r="K8" s="1"/>
      <c r="L8" s="1"/>
      <c r="M8" s="1">
        <v>1</v>
      </c>
    </row>
    <row r="9" spans="1:13">
      <c r="A9" s="2" t="s">
        <v>80</v>
      </c>
      <c r="B9" s="1"/>
      <c r="C9" s="1"/>
      <c r="D9" s="1"/>
      <c r="E9" s="1"/>
      <c r="F9" s="1"/>
      <c r="G9" s="1">
        <v>1</v>
      </c>
      <c r="H9" s="1">
        <v>1</v>
      </c>
      <c r="I9" s="1"/>
      <c r="J9" s="1"/>
      <c r="K9" s="1"/>
      <c r="L9" s="1"/>
      <c r="M9" s="1">
        <v>1</v>
      </c>
    </row>
    <row r="10" spans="1:13">
      <c r="A10" s="2" t="s">
        <v>81</v>
      </c>
      <c r="B10" s="1"/>
      <c r="C10" s="1"/>
      <c r="D10" s="1">
        <v>1</v>
      </c>
      <c r="E10" s="1">
        <v>1</v>
      </c>
      <c r="F10" s="1"/>
      <c r="G10" s="1"/>
      <c r="H10" s="1"/>
      <c r="I10" s="1"/>
      <c r="J10" s="1"/>
      <c r="K10" s="1"/>
      <c r="L10" s="1"/>
      <c r="M10" s="1">
        <v>1</v>
      </c>
    </row>
    <row r="11" spans="1:13">
      <c r="A11" s="2" t="s">
        <v>82</v>
      </c>
      <c r="B11" s="1"/>
      <c r="C11" s="1"/>
      <c r="D11" s="1"/>
      <c r="E11" s="1"/>
      <c r="F11" s="1"/>
      <c r="G11" s="1"/>
      <c r="H11" s="1"/>
      <c r="I11" s="1"/>
      <c r="J11" s="1"/>
      <c r="K11" s="1">
        <v>1</v>
      </c>
      <c r="L11" s="1">
        <v>1</v>
      </c>
      <c r="M11" s="1">
        <v>1</v>
      </c>
    </row>
    <row r="12" spans="1:13">
      <c r="A12" s="2" t="s">
        <v>83</v>
      </c>
      <c r="B12" s="1"/>
      <c r="C12" s="1"/>
      <c r="D12" s="1"/>
      <c r="E12" s="1"/>
      <c r="F12" s="1"/>
      <c r="G12" s="1"/>
      <c r="H12" s="1"/>
      <c r="I12" s="1"/>
      <c r="J12" s="1"/>
      <c r="K12" s="1">
        <v>1</v>
      </c>
      <c r="L12" s="1">
        <v>1</v>
      </c>
      <c r="M12" s="1">
        <v>1</v>
      </c>
    </row>
    <row r="13" spans="1:13">
      <c r="A13" s="2" t="s">
        <v>84</v>
      </c>
      <c r="B13" s="1"/>
      <c r="C13" s="1"/>
      <c r="D13" s="1">
        <v>1</v>
      </c>
      <c r="E13" s="1">
        <v>1</v>
      </c>
      <c r="F13" s="1"/>
      <c r="G13" s="1"/>
      <c r="H13" s="1"/>
      <c r="I13" s="1"/>
      <c r="J13" s="1"/>
      <c r="K13" s="1"/>
      <c r="L13" s="1"/>
      <c r="M13" s="1">
        <v>1</v>
      </c>
    </row>
    <row r="14" spans="1:13">
      <c r="A14" s="2" t="s">
        <v>85</v>
      </c>
      <c r="B14" s="1"/>
      <c r="C14" s="1"/>
      <c r="D14" s="1">
        <v>1</v>
      </c>
      <c r="E14" s="1">
        <v>1</v>
      </c>
      <c r="F14" s="1"/>
      <c r="G14" s="1"/>
      <c r="H14" s="1"/>
      <c r="I14" s="1"/>
      <c r="J14" s="1"/>
      <c r="K14" s="1"/>
      <c r="L14" s="1"/>
      <c r="M14" s="1">
        <v>1</v>
      </c>
    </row>
    <row r="15" spans="1:13">
      <c r="A15" s="2" t="s">
        <v>15</v>
      </c>
      <c r="B15" s="1"/>
      <c r="C15" s="1"/>
      <c r="D15" s="1"/>
      <c r="E15" s="1"/>
      <c r="F15" s="1"/>
      <c r="G15" s="1"/>
      <c r="H15" s="1"/>
      <c r="I15" s="1">
        <v>1</v>
      </c>
      <c r="J15" s="1"/>
      <c r="K15" s="1"/>
      <c r="L15" s="1">
        <v>1</v>
      </c>
      <c r="M15" s="1">
        <v>1</v>
      </c>
    </row>
    <row r="16" spans="1:13">
      <c r="A16" s="2" t="s">
        <v>86</v>
      </c>
      <c r="B16" s="1"/>
      <c r="C16" s="1"/>
      <c r="D16" s="1"/>
      <c r="E16" s="1"/>
      <c r="F16" s="1"/>
      <c r="G16" s="1"/>
      <c r="H16" s="1"/>
      <c r="I16" s="1"/>
      <c r="J16" s="1"/>
      <c r="K16" s="1">
        <v>1</v>
      </c>
      <c r="L16" s="1">
        <v>1</v>
      </c>
      <c r="M16" s="1">
        <v>1</v>
      </c>
    </row>
    <row r="17" spans="1:53">
      <c r="A17" s="2" t="s">
        <v>87</v>
      </c>
      <c r="B17" s="1"/>
      <c r="C17" s="1"/>
      <c r="D17" s="1"/>
      <c r="E17" s="1"/>
      <c r="F17" s="1"/>
      <c r="G17" s="1"/>
      <c r="H17" s="1"/>
      <c r="I17" s="1"/>
      <c r="J17" s="1"/>
      <c r="K17" s="1">
        <v>1</v>
      </c>
      <c r="L17" s="1">
        <v>1</v>
      </c>
      <c r="M17" s="1">
        <v>1</v>
      </c>
    </row>
    <row r="18" spans="1:53">
      <c r="A18" s="2" t="s">
        <v>16</v>
      </c>
      <c r="B18" s="1"/>
      <c r="C18" s="1"/>
      <c r="D18" s="1"/>
      <c r="E18" s="1"/>
      <c r="F18" s="1">
        <v>1</v>
      </c>
      <c r="G18" s="1"/>
      <c r="H18" s="1">
        <v>1</v>
      </c>
      <c r="I18" s="1"/>
      <c r="J18" s="1"/>
      <c r="K18" s="1"/>
      <c r="L18" s="1"/>
      <c r="M18" s="1">
        <v>1</v>
      </c>
    </row>
    <row r="19" spans="1:53">
      <c r="A19" s="2" t="s">
        <v>17</v>
      </c>
      <c r="B19" s="1">
        <v>1</v>
      </c>
      <c r="C19" s="1"/>
      <c r="D19" s="1"/>
      <c r="E19" s="1">
        <v>1</v>
      </c>
      <c r="F19" s="1"/>
      <c r="G19" s="1"/>
      <c r="H19" s="1"/>
      <c r="I19" s="1"/>
      <c r="J19" s="1"/>
      <c r="K19" s="1"/>
      <c r="L19" s="1"/>
      <c r="M19" s="1">
        <v>1</v>
      </c>
    </row>
    <row r="20" spans="1:53">
      <c r="A20" s="2" t="s">
        <v>18</v>
      </c>
      <c r="B20" s="1"/>
      <c r="C20" s="1"/>
      <c r="D20" s="1"/>
      <c r="E20" s="1"/>
      <c r="F20" s="1">
        <v>1</v>
      </c>
      <c r="G20" s="1"/>
      <c r="H20" s="1">
        <v>1</v>
      </c>
      <c r="I20" s="1"/>
      <c r="J20" s="1"/>
      <c r="K20" s="1"/>
      <c r="L20" s="1"/>
      <c r="M20" s="1">
        <v>1</v>
      </c>
    </row>
    <row r="21" spans="1:53">
      <c r="A21" s="2" t="s">
        <v>19</v>
      </c>
      <c r="B21" s="1"/>
      <c r="C21" s="1"/>
      <c r="D21" s="1"/>
      <c r="E21" s="1"/>
      <c r="F21" s="1">
        <v>1</v>
      </c>
      <c r="G21" s="1"/>
      <c r="H21" s="1">
        <v>1</v>
      </c>
      <c r="I21" s="1"/>
      <c r="J21" s="1"/>
      <c r="K21" s="1"/>
      <c r="L21" s="1"/>
      <c r="M21" s="1">
        <v>1</v>
      </c>
    </row>
    <row r="22" spans="1:53">
      <c r="A22" s="2" t="s">
        <v>20</v>
      </c>
      <c r="B22" s="1"/>
      <c r="C22" s="1"/>
      <c r="D22" s="1"/>
      <c r="E22" s="1"/>
      <c r="F22" s="1"/>
      <c r="G22" s="1"/>
      <c r="H22" s="1"/>
      <c r="I22" s="1">
        <v>1</v>
      </c>
      <c r="J22" s="1"/>
      <c r="K22" s="1"/>
      <c r="L22" s="1">
        <v>1</v>
      </c>
      <c r="M22" s="1">
        <v>1</v>
      </c>
    </row>
    <row r="23" spans="1:53">
      <c r="A23" s="2" t="s">
        <v>21</v>
      </c>
      <c r="B23" s="1"/>
      <c r="C23" s="1"/>
      <c r="D23" s="1"/>
      <c r="E23" s="1"/>
      <c r="F23" s="1">
        <v>1</v>
      </c>
      <c r="G23" s="1"/>
      <c r="H23" s="1">
        <v>1</v>
      </c>
      <c r="I23" s="1"/>
      <c r="J23" s="1"/>
      <c r="K23" s="1"/>
      <c r="L23" s="1"/>
      <c r="M23" s="1">
        <v>1</v>
      </c>
    </row>
    <row r="24" spans="1:53">
      <c r="A24" s="2" t="s">
        <v>22</v>
      </c>
      <c r="B24" s="1">
        <v>1</v>
      </c>
      <c r="C24" s="1"/>
      <c r="D24" s="1"/>
      <c r="E24" s="1">
        <v>1</v>
      </c>
      <c r="F24" s="1"/>
      <c r="G24" s="1"/>
      <c r="H24" s="1"/>
      <c r="I24" s="1"/>
      <c r="J24" s="1"/>
      <c r="K24" s="1"/>
      <c r="L24" s="1"/>
      <c r="M24" s="1">
        <v>1</v>
      </c>
    </row>
    <row r="25" spans="1:53">
      <c r="A25" s="2" t="s">
        <v>0</v>
      </c>
      <c r="B25" s="1">
        <v>4</v>
      </c>
      <c r="C25" s="1">
        <v>1</v>
      </c>
      <c r="D25" s="1">
        <v>3</v>
      </c>
      <c r="E25" s="1">
        <v>8</v>
      </c>
      <c r="F25" s="1">
        <v>4</v>
      </c>
      <c r="G25" s="1">
        <v>1</v>
      </c>
      <c r="H25" s="1">
        <v>5</v>
      </c>
      <c r="I25" s="1">
        <v>2</v>
      </c>
      <c r="J25" s="1">
        <v>2</v>
      </c>
      <c r="K25" s="1">
        <v>4</v>
      </c>
      <c r="L25" s="1">
        <v>8</v>
      </c>
      <c r="M25" s="1">
        <v>21</v>
      </c>
    </row>
    <row r="28" spans="1:53">
      <c r="A28" s="4" t="s">
        <v>24</v>
      </c>
      <c r="B28" s="5" t="s">
        <v>25</v>
      </c>
      <c r="C28" s="5" t="s">
        <v>26</v>
      </c>
      <c r="D28" s="5" t="s">
        <v>27</v>
      </c>
      <c r="E28" s="5" t="s">
        <v>28</v>
      </c>
      <c r="F28" s="5" t="s">
        <v>29</v>
      </c>
      <c r="G28" s="5" t="s">
        <v>30</v>
      </c>
      <c r="H28" s="5" t="s">
        <v>31</v>
      </c>
      <c r="I28" s="5" t="s">
        <v>32</v>
      </c>
      <c r="J28" s="5" t="s">
        <v>33</v>
      </c>
      <c r="K28" s="5" t="s">
        <v>34</v>
      </c>
      <c r="L28" s="5" t="s">
        <v>35</v>
      </c>
      <c r="M28" s="5" t="s">
        <v>36</v>
      </c>
      <c r="N28" s="5" t="s">
        <v>37</v>
      </c>
      <c r="O28" s="5" t="s">
        <v>38</v>
      </c>
      <c r="P28" s="5" t="s">
        <v>39</v>
      </c>
      <c r="Q28" s="5" t="s">
        <v>40</v>
      </c>
      <c r="R28" s="5" t="s">
        <v>41</v>
      </c>
      <c r="S28" s="5" t="s">
        <v>42</v>
      </c>
      <c r="T28" s="5" t="s">
        <v>43</v>
      </c>
      <c r="U28" s="5" t="s">
        <v>44</v>
      </c>
      <c r="V28" s="5" t="s">
        <v>45</v>
      </c>
      <c r="W28" s="5" t="s">
        <v>46</v>
      </c>
      <c r="X28" s="5" t="s">
        <v>47</v>
      </c>
      <c r="Y28" s="5" t="s">
        <v>48</v>
      </c>
      <c r="Z28" s="5" t="s">
        <v>49</v>
      </c>
      <c r="AA28" s="5" t="s">
        <v>50</v>
      </c>
      <c r="AB28" s="5" t="s">
        <v>51</v>
      </c>
      <c r="AC28" s="5" t="s">
        <v>52</v>
      </c>
      <c r="AD28" s="5" t="s">
        <v>53</v>
      </c>
      <c r="AE28" s="5" t="s">
        <v>54</v>
      </c>
      <c r="AF28" s="5" t="s">
        <v>55</v>
      </c>
      <c r="AG28" s="5" t="s">
        <v>56</v>
      </c>
      <c r="AH28" s="5" t="s">
        <v>57</v>
      </c>
      <c r="AI28" s="5" t="s">
        <v>58</v>
      </c>
      <c r="AJ28" s="5" t="s">
        <v>59</v>
      </c>
      <c r="AK28" s="5" t="s">
        <v>60</v>
      </c>
      <c r="AL28" s="5" t="s">
        <v>61</v>
      </c>
      <c r="AM28" s="5" t="s">
        <v>62</v>
      </c>
      <c r="AN28" s="5" t="s">
        <v>63</v>
      </c>
      <c r="AO28" s="5" t="s">
        <v>64</v>
      </c>
      <c r="AP28" s="5" t="s">
        <v>65</v>
      </c>
      <c r="AQ28" s="5" t="s">
        <v>66</v>
      </c>
      <c r="AR28" s="5" t="s">
        <v>67</v>
      </c>
      <c r="AS28" s="5" t="s">
        <v>68</v>
      </c>
      <c r="AT28" s="5" t="s">
        <v>69</v>
      </c>
      <c r="AU28" s="5" t="s">
        <v>70</v>
      </c>
      <c r="AV28" s="5" t="s">
        <v>71</v>
      </c>
      <c r="AW28" s="5" t="s">
        <v>72</v>
      </c>
      <c r="AX28" s="5" t="s">
        <v>73</v>
      </c>
      <c r="AY28" s="5" t="s">
        <v>74</v>
      </c>
      <c r="AZ28" s="5" t="s">
        <v>75</v>
      </c>
      <c r="BA28" s="5" t="s">
        <v>76</v>
      </c>
    </row>
    <row r="29" spans="1:53">
      <c r="A29" s="4" t="b">
        <v>1</v>
      </c>
      <c r="B29" s="17">
        <f>(GETPIVOTDATA("REAL STATUS",$A$1,"REAL STATUS","MOYEN","SEMAINE","SEMAINE 1")+GETPIVOTDATA("REAL STATUS",$A$1,"REAL STATUS",TRUE,"SEMAINE","SEMAINE 1"))/(GETPIVOTDATA("REAL STATUS",$A$1,"REAL STATUS","MOYEN","SEMAINE","SEMAINE 1")+GETPIVOTDATA("REAL STATUS",$A$1,"REAL STATUS",FALSE,"SEMAINE","SEMAINE 1")+GETPIVOTDATA("REAL STATUS",$A$1,"REAL STATUS",TRUE,"SEMAINE","SEMAINE 1"))</f>
        <v>0.6</v>
      </c>
      <c r="C29" s="17">
        <f>(GETPIVOTDATA("REAL STATUS",$A$1,"REAL STATUS","MOYEN","SEMAINE","SEMAINE 2")+GETPIVOTDATA("REAL STATUS",$A$1,"REAL STATUS",TRUE,"SEMAINE","SEMAINE 2"))/(GETPIVOTDATA("REAL STATUS",$A$1,"REAL STATUS","MOYEN","SEMAINE","SEMAINE 2")+GETPIVOTDATA("REAL STATUS",$A$1,"REAL STATUS",FALSE,"SEMAINE","SEMAINE 2")+GETPIVOTDATA("REAL STATUS",$A$1,"REAL STATUS",TRUE,"SEMAINE","SEMAINE 2"))</f>
        <v>0.75</v>
      </c>
      <c r="D29" s="17">
        <f>((GETPIVOTDATA("REAL STATUS",$A$1,"REAL STATUS","MOYEN","SEMAINE","SEMAINE 3")+GETPIVOTDATA("REAL STATUS",$A$1,"REAL STATUS",TRUE,"SEMAINE","SEMAINE 3"))/((GETPIVOTDATA("REAL STATUS",$A$1,"REAL STATUS","MOYEN","SEMAINE","SEMAINE 1")+GETPIVOTDATA("REAL STATUS",$A$1,"REAL STATUS",TRUE,"SEMAINE","SEMAINE 3"))))</f>
        <v>0.875</v>
      </c>
      <c r="E29" s="17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DATA</vt:lpstr>
      <vt:lpstr>TCD</vt:lpstr>
      <vt:lpstr>DATA 2</vt:lpstr>
      <vt:lpstr>TCD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DANIEAU, Ludovic</dc:creator>
  <cp:lastModifiedBy>FRANCIS</cp:lastModifiedBy>
  <dcterms:created xsi:type="dcterms:W3CDTF">2022-01-17T10:12:28Z</dcterms:created>
  <dcterms:modified xsi:type="dcterms:W3CDTF">2022-01-17T18:43:50Z</dcterms:modified>
</cp:coreProperties>
</file>