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4000" windowHeight="9630"/>
  </bookViews>
  <sheets>
    <sheet name="Fiches de calibrage FROID" sheetId="1" r:id="rId1"/>
  </sheets>
  <externalReferences>
    <externalReference r:id="rId2"/>
  </externalReferences>
  <definedNames>
    <definedName name="CHOIXMOIS">'[1]SDT '!$B$3:$N$3</definedName>
    <definedName name="fériés">'[1]OBJ CA S&amp;C'!$BB$7:$BB$44</definedName>
    <definedName name="ListeProd">'[1]matieres premieres'!$A$2:$A$26</definedName>
  </definedNames>
  <calcPr calcId="12451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N16" i="1"/>
  <c r="G16"/>
  <c r="N192" l="1"/>
  <c r="N256"/>
  <c r="R7"/>
  <c r="R8"/>
  <c r="R9"/>
  <c r="R10"/>
  <c r="R11"/>
  <c r="R12"/>
  <c r="R13"/>
  <c r="R14"/>
  <c r="R15"/>
  <c r="R16"/>
  <c r="R17"/>
  <c r="R18"/>
  <c r="R19"/>
  <c r="R20"/>
  <c r="R21"/>
  <c r="R22"/>
  <c r="R23"/>
  <c r="R24"/>
  <c r="R25"/>
  <c r="R26"/>
  <c r="R27"/>
  <c r="R28"/>
  <c r="R29"/>
  <c r="R30"/>
  <c r="R31"/>
  <c r="R32"/>
  <c r="R33"/>
  <c r="R34"/>
  <c r="R6"/>
  <c r="R5"/>
  <c r="R3"/>
  <c r="R4"/>
  <c r="Q4"/>
  <c r="Q34"/>
  <c r="Q7"/>
  <c r="Q8"/>
  <c r="Q9"/>
  <c r="Q10"/>
  <c r="Q11"/>
  <c r="Q12"/>
  <c r="Q13"/>
  <c r="Q14"/>
  <c r="Q15"/>
  <c r="Q16"/>
  <c r="Q17"/>
  <c r="Q18"/>
  <c r="Q19"/>
  <c r="Q20"/>
  <c r="Q21"/>
  <c r="Q22"/>
  <c r="Q23"/>
  <c r="Q24"/>
  <c r="Q25"/>
  <c r="Q26"/>
  <c r="Q27"/>
  <c r="Q28"/>
  <c r="Q29"/>
  <c r="Q30"/>
  <c r="Q31"/>
  <c r="Q32"/>
  <c r="Q33"/>
  <c r="Q6"/>
  <c r="Q5"/>
  <c r="Q3"/>
  <c r="R36" l="1" a="1"/>
  <c r="R36" s="1"/>
  <c r="N144"/>
  <c r="B34" l="1"/>
  <c r="I18"/>
  <c r="B18"/>
  <c r="G256"/>
  <c r="N240"/>
  <c r="G240"/>
  <c r="N224"/>
  <c r="G224"/>
  <c r="N208"/>
  <c r="G208"/>
  <c r="G192"/>
  <c r="N176"/>
  <c r="G176"/>
  <c r="N160"/>
  <c r="G160"/>
  <c r="G144"/>
  <c r="G128"/>
  <c r="N128"/>
  <c r="N112"/>
  <c r="G112"/>
  <c r="N96"/>
  <c r="G96"/>
  <c r="N80"/>
  <c r="G80"/>
  <c r="N64"/>
  <c r="G64"/>
  <c r="N48"/>
  <c r="G48"/>
  <c r="N32"/>
  <c r="G32"/>
  <c r="M140"/>
  <c r="L140"/>
  <c r="K140" s="1"/>
  <c r="M139"/>
  <c r="N139" s="1"/>
  <c r="L139"/>
  <c r="K139" s="1"/>
  <c r="M138"/>
  <c r="N138" s="1"/>
  <c r="L138"/>
  <c r="K138" s="1"/>
  <c r="M137"/>
  <c r="N137" s="1"/>
  <c r="L137"/>
  <c r="K137" s="1"/>
  <c r="M136"/>
  <c r="L136"/>
  <c r="K136" s="1"/>
  <c r="M135"/>
  <c r="N135" s="1"/>
  <c r="L135"/>
  <c r="K135" s="1"/>
  <c r="M134"/>
  <c r="N134" s="1"/>
  <c r="L134"/>
  <c r="K134" s="1"/>
  <c r="M133"/>
  <c r="L133"/>
  <c r="K133" s="1"/>
  <c r="M132"/>
  <c r="L132"/>
  <c r="K132" s="1"/>
  <c r="N133" l="1"/>
  <c r="N132"/>
  <c r="N136"/>
  <c r="B50"/>
  <c r="B66" s="1"/>
  <c r="B82" s="1"/>
  <c r="B98" s="1"/>
  <c r="B114" s="1"/>
  <c r="B130" s="1"/>
  <c r="B146" s="1"/>
  <c r="B162" s="1"/>
  <c r="B178" s="1"/>
  <c r="B194" s="1"/>
  <c r="B210" s="1"/>
  <c r="B226" s="1"/>
  <c r="B242" s="1"/>
  <c r="I34"/>
  <c r="I50" s="1"/>
  <c r="I66" s="1"/>
  <c r="I82" s="1"/>
  <c r="I98" s="1"/>
  <c r="I114" s="1"/>
  <c r="I130" s="1"/>
  <c r="I146" s="1"/>
  <c r="I162" s="1"/>
  <c r="I178" s="1"/>
  <c r="I194" s="1"/>
  <c r="I210" s="1"/>
  <c r="I226" s="1"/>
  <c r="I242" s="1"/>
  <c r="N140"/>
  <c r="N141" l="1"/>
</calcChain>
</file>

<file path=xl/sharedStrings.xml><?xml version="1.0" encoding="utf-8"?>
<sst xmlns="http://schemas.openxmlformats.org/spreadsheetml/2006/main" count="42" uniqueCount="11">
  <si>
    <t>Ingrédients</t>
  </si>
  <si>
    <t>Cdt</t>
  </si>
  <si>
    <t>Qté Ref</t>
  </si>
  <si>
    <t>Qté Liv</t>
  </si>
  <si>
    <t>Coût unit.</t>
  </si>
  <si>
    <t>Prix revient</t>
  </si>
  <si>
    <t>Resultat</t>
  </si>
  <si>
    <t>ligne</t>
  </si>
  <si>
    <t>TITRES</t>
  </si>
  <si>
    <t>%</t>
  </si>
  <si>
    <t>Moyenne</t>
  </si>
</sst>
</file>

<file path=xl/styles.xml><?xml version="1.0" encoding="utf-8"?>
<styleSheet xmlns="http://schemas.openxmlformats.org/spreadsheetml/2006/main">
  <numFmts count="5">
    <numFmt numFmtId="164" formatCode="#,##0.00\ &quot;€&quot;"/>
    <numFmt numFmtId="165" formatCode="0.0000"/>
    <numFmt numFmtId="166" formatCode="#,##0.00_ ;[Red]\-#,##0.00\ "/>
    <numFmt numFmtId="167" formatCode="#,##0.000_ ;[Red]\-#,##0.000\ "/>
    <numFmt numFmtId="168" formatCode="#,##0_ ;[Red]\-#,##0\ "/>
  </numFmts>
  <fonts count="9">
    <font>
      <sz val="10"/>
      <name val="Arial"/>
      <family val="2"/>
    </font>
    <font>
      <sz val="10"/>
      <name val="Arial"/>
      <family val="2"/>
    </font>
    <font>
      <b/>
      <sz val="14"/>
      <name val="Comic Sans MS"/>
      <family val="4"/>
    </font>
    <font>
      <b/>
      <sz val="13"/>
      <color indexed="10"/>
      <name val="Comic Sans MS"/>
      <family val="4"/>
    </font>
    <font>
      <sz val="11"/>
      <name val="Comic Sans MS"/>
      <family val="4"/>
    </font>
    <font>
      <sz val="10"/>
      <name val="Comic Sans MS"/>
      <family val="4"/>
    </font>
    <font>
      <b/>
      <sz val="11"/>
      <name val="Comic Sans MS"/>
      <family val="4"/>
    </font>
    <font>
      <sz val="10"/>
      <color theme="0"/>
      <name val="Arial"/>
      <family val="2"/>
    </font>
    <font>
      <b/>
      <sz val="16"/>
      <name val="Arial"/>
      <family val="2"/>
    </font>
  </fonts>
  <fills count="6">
    <fill>
      <patternFill patternType="none"/>
    </fill>
    <fill>
      <patternFill patternType="gray125"/>
    </fill>
    <fill>
      <patternFill patternType="solid">
        <fgColor indexed="22"/>
        <bgColor indexed="64"/>
      </patternFill>
    </fill>
    <fill>
      <patternFill patternType="solid">
        <fgColor theme="0" tint="-0.249977111117893"/>
        <bgColor indexed="64"/>
      </patternFill>
    </fill>
    <fill>
      <patternFill patternType="solid">
        <fgColor indexed="43"/>
        <bgColor indexed="64"/>
      </patternFill>
    </fill>
    <fill>
      <patternFill patternType="solid">
        <fgColor indexed="9"/>
        <bgColor indexed="64"/>
      </patternFill>
    </fill>
  </fills>
  <borders count="24">
    <border>
      <left/>
      <right/>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bottom/>
      <diagonal/>
    </border>
    <border>
      <left/>
      <right/>
      <top style="thin">
        <color indexed="64"/>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thin">
        <color indexed="64"/>
      </right>
      <top/>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s>
  <cellStyleXfs count="4">
    <xf numFmtId="0" fontId="0" fillId="0" borderId="0"/>
    <xf numFmtId="0" fontId="1" fillId="0" borderId="0"/>
    <xf numFmtId="9" fontId="1" fillId="0" borderId="0" applyFill="0" applyBorder="0" applyAlignment="0" applyProtection="0"/>
    <xf numFmtId="9" fontId="1" fillId="0" borderId="0" applyFont="0" applyFill="0" applyBorder="0" applyAlignment="0" applyProtection="0"/>
  </cellStyleXfs>
  <cellXfs count="46">
    <xf numFmtId="0" fontId="0" fillId="0" borderId="0" xfId="0"/>
    <xf numFmtId="164" fontId="3" fillId="2" borderId="3" xfId="1" applyNumberFormat="1" applyFont="1" applyFill="1" applyBorder="1"/>
    <xf numFmtId="0" fontId="4" fillId="0" borderId="4" xfId="1" applyFont="1" applyBorder="1" applyAlignment="1">
      <alignment horizontal="center"/>
    </xf>
    <xf numFmtId="0" fontId="4" fillId="0" borderId="5" xfId="1" applyFont="1" applyBorder="1" applyAlignment="1">
      <alignment horizontal="center"/>
    </xf>
    <xf numFmtId="165" fontId="4" fillId="0" borderId="5" xfId="1" applyNumberFormat="1" applyFont="1" applyBorder="1" applyAlignment="1">
      <alignment horizontal="center"/>
    </xf>
    <xf numFmtId="165" fontId="5" fillId="0" borderId="6" xfId="1" applyNumberFormat="1" applyFont="1" applyBorder="1" applyAlignment="1">
      <alignment horizontal="center"/>
    </xf>
    <xf numFmtId="0" fontId="4" fillId="2" borderId="7" xfId="1" applyFont="1" applyFill="1" applyBorder="1"/>
    <xf numFmtId="166" fontId="4" fillId="0" borderId="8" xfId="1" applyNumberFormat="1" applyFont="1" applyBorder="1"/>
    <xf numFmtId="166" fontId="0" fillId="3" borderId="8" xfId="1" applyNumberFormat="1" applyFont="1" applyFill="1" applyBorder="1" applyAlignment="1">
      <alignment horizontal="center"/>
    </xf>
    <xf numFmtId="166" fontId="0" fillId="3" borderId="8" xfId="1" applyNumberFormat="1" applyFont="1" applyFill="1" applyBorder="1"/>
    <xf numFmtId="165" fontId="4" fillId="0" borderId="9" xfId="1" applyNumberFormat="1" applyFont="1" applyBorder="1"/>
    <xf numFmtId="165" fontId="0" fillId="0" borderId="9" xfId="1" applyNumberFormat="1" applyFont="1" applyBorder="1"/>
    <xf numFmtId="166" fontId="0" fillId="0" borderId="8" xfId="1" applyNumberFormat="1" applyFont="1" applyBorder="1" applyAlignment="1">
      <alignment horizontal="center"/>
    </xf>
    <xf numFmtId="166" fontId="0" fillId="0" borderId="8" xfId="1" applyNumberFormat="1" applyFont="1" applyBorder="1"/>
    <xf numFmtId="0" fontId="6" fillId="3" borderId="10" xfId="1" applyFont="1" applyFill="1" applyBorder="1" applyAlignment="1">
      <alignment horizontal="right"/>
    </xf>
    <xf numFmtId="0" fontId="4" fillId="3" borderId="0" xfId="1" applyFont="1" applyFill="1" applyBorder="1"/>
    <xf numFmtId="165" fontId="4" fillId="3" borderId="0" xfId="1" applyNumberFormat="1" applyFont="1" applyFill="1" applyBorder="1" applyAlignment="1">
      <alignment horizontal="left"/>
    </xf>
    <xf numFmtId="165" fontId="6" fillId="4" borderId="11" xfId="1" applyNumberFormat="1" applyFont="1" applyFill="1" applyBorder="1" applyAlignment="1">
      <alignment vertical="center" wrapText="1"/>
    </xf>
    <xf numFmtId="167" fontId="6" fillId="2" borderId="12" xfId="1" applyNumberFormat="1" applyFont="1" applyFill="1" applyBorder="1"/>
    <xf numFmtId="0" fontId="4" fillId="5" borderId="10" xfId="1" applyFont="1" applyFill="1" applyBorder="1" applyAlignment="1">
      <alignment horizontal="center"/>
    </xf>
    <xf numFmtId="0" fontId="4" fillId="5" borderId="0" xfId="1" applyFont="1" applyFill="1" applyBorder="1"/>
    <xf numFmtId="10" fontId="4" fillId="5" borderId="0" xfId="1" applyNumberFormat="1" applyFont="1" applyFill="1" applyBorder="1"/>
    <xf numFmtId="167" fontId="4" fillId="5" borderId="12" xfId="1" applyNumberFormat="1" applyFont="1" applyFill="1" applyBorder="1"/>
    <xf numFmtId="0" fontId="4" fillId="5" borderId="10" xfId="1" applyFont="1" applyFill="1" applyBorder="1" applyAlignment="1">
      <alignment horizontal="left"/>
    </xf>
    <xf numFmtId="10" fontId="6" fillId="2" borderId="15" xfId="2" applyNumberFormat="1" applyFont="1" applyFill="1" applyBorder="1"/>
    <xf numFmtId="0" fontId="1" fillId="0" borderId="0" xfId="1"/>
    <xf numFmtId="0" fontId="1" fillId="0" borderId="0" xfId="1" applyAlignment="1">
      <alignment horizontal="left"/>
    </xf>
    <xf numFmtId="165" fontId="4" fillId="0" borderId="6" xfId="1" applyNumberFormat="1" applyFont="1" applyBorder="1" applyAlignment="1">
      <alignment horizontal="center"/>
    </xf>
    <xf numFmtId="0" fontId="1" fillId="0" borderId="0" xfId="0" applyFont="1"/>
    <xf numFmtId="0" fontId="7" fillId="0" borderId="0" xfId="0" applyFont="1"/>
    <xf numFmtId="0" fontId="2" fillId="2" borderId="1" xfId="1" applyFont="1" applyFill="1" applyBorder="1" applyAlignment="1">
      <alignment horizontal="center"/>
    </xf>
    <xf numFmtId="0" fontId="2" fillId="2" borderId="2" xfId="1" applyFont="1" applyFill="1" applyBorder="1" applyAlignment="1">
      <alignment horizontal="center"/>
    </xf>
    <xf numFmtId="168" fontId="2" fillId="2" borderId="1" xfId="1" applyNumberFormat="1" applyFont="1" applyFill="1" applyBorder="1" applyAlignment="1">
      <alignment horizontal="center"/>
    </xf>
    <xf numFmtId="168" fontId="2" fillId="2" borderId="2" xfId="1" applyNumberFormat="1" applyFont="1" applyFill="1" applyBorder="1" applyAlignment="1">
      <alignment horizontal="center"/>
    </xf>
    <xf numFmtId="0" fontId="6" fillId="3" borderId="13" xfId="1" applyFont="1" applyFill="1" applyBorder="1" applyAlignment="1">
      <alignment horizontal="center"/>
    </xf>
    <xf numFmtId="0" fontId="6" fillId="3" borderId="14" xfId="1" applyFont="1" applyFill="1" applyBorder="1" applyAlignment="1">
      <alignment horizontal="center"/>
    </xf>
    <xf numFmtId="0" fontId="0" fillId="0" borderId="16" xfId="0" applyBorder="1" applyAlignment="1">
      <alignment horizontal="center" vertical="center"/>
    </xf>
    <xf numFmtId="0" fontId="0" fillId="0" borderId="0" xfId="0" applyBorder="1" applyAlignment="1">
      <alignment horizontal="center" vertical="center"/>
    </xf>
    <xf numFmtId="0" fontId="0" fillId="0" borderId="17" xfId="0" applyBorder="1"/>
    <xf numFmtId="0" fontId="0" fillId="0" borderId="18" xfId="0" applyBorder="1"/>
    <xf numFmtId="10" fontId="0" fillId="0" borderId="19" xfId="0" applyNumberFormat="1" applyBorder="1"/>
    <xf numFmtId="0" fontId="0" fillId="0" borderId="20" xfId="0" applyBorder="1"/>
    <xf numFmtId="10" fontId="0" fillId="0" borderId="21" xfId="0" applyNumberFormat="1" applyBorder="1"/>
    <xf numFmtId="10" fontId="0" fillId="0" borderId="18" xfId="3" applyNumberFormat="1" applyFont="1" applyBorder="1"/>
    <xf numFmtId="0" fontId="8" fillId="0" borderId="22" xfId="0" applyFont="1" applyBorder="1"/>
    <xf numFmtId="9" fontId="8" fillId="0" borderId="23" xfId="3" applyFont="1" applyBorder="1"/>
  </cellXfs>
  <cellStyles count="4">
    <cellStyle name="Normal" xfId="0" builtinId="0"/>
    <cellStyle name="Normal 2" xfId="1"/>
    <cellStyle name="Pourcentage" xfId="3" builtinId="5"/>
    <cellStyle name="Pourcentage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SDT%20Ebauches\CA%20JOUR-HEBDO%20SDT%202022+.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ACCUEIL"/>
      <sheetName val="ACCUEIL (2)"/>
      <sheetName val="VISUALISATION VD"/>
      <sheetName val="VISUALISATION CARBURANT"/>
      <sheetName val="SDT "/>
      <sheetName val="RESULTAT GLOBAL"/>
      <sheetName val="RESULTATS FAMILLES"/>
      <sheetName val="OBJECTIFS CA"/>
      <sheetName val="CA JOUR Année"/>
      <sheetName val="Fiches de calibrage CHAUD"/>
      <sheetName val="Fiches de calibrage FROID"/>
      <sheetName val="matieres premieres"/>
      <sheetName val="OBJ CA S&amp;C"/>
      <sheetName val="OBJ MARGE BRUTE S&amp;C"/>
      <sheetName val="OBJ PERTES S&amp;C"/>
      <sheetName val="OBJECTIFS CARB"/>
      <sheetName val="OBJECTIFS PERTES"/>
      <sheetName val="OBJ CAFE S&amp;C"/>
      <sheetName val="OBJ CA THE S&amp;C"/>
      <sheetName val="OBJ CA EPIC FINE S&amp;C"/>
      <sheetName val="OBJ CA BOISS CHAUDES S&amp;C"/>
      <sheetName val="OBJ CA BOISS FROIDES S&amp;C"/>
      <sheetName val="OBJ CA CHOC S&amp;C"/>
      <sheetName val="OBJ CA PATISSERIES S&amp;C"/>
      <sheetName val="CA BAZAR S&amp;C"/>
      <sheetName val="CA JOUR JANVIER"/>
      <sheetName val="CA JOUR FEVRIER"/>
      <sheetName val="CA JOUR MARS"/>
      <sheetName val="CA JOUR AVRIL"/>
      <sheetName val="CA JOUR MAI"/>
      <sheetName val="CA JOUR JUIN"/>
      <sheetName val="CA JOUR JUILLET"/>
      <sheetName val="CA JOUR AOUT"/>
      <sheetName val="CA JOUR SEPT"/>
      <sheetName val="CA JOUR OCT"/>
      <sheetName val="CA JOUR NOV"/>
      <sheetName val="CA JOUR DEC"/>
    </sheetNames>
    <sheetDataSet>
      <sheetData sheetId="0"/>
      <sheetData sheetId="1"/>
      <sheetData sheetId="2"/>
      <sheetData sheetId="3"/>
      <sheetData sheetId="4">
        <row r="3">
          <cell r="B3" t="str">
            <v>JANVIER</v>
          </cell>
          <cell r="C3" t="str">
            <v>FEVRIER</v>
          </cell>
          <cell r="D3" t="str">
            <v>MARS</v>
          </cell>
          <cell r="E3" t="str">
            <v>AVRIL</v>
          </cell>
          <cell r="F3" t="str">
            <v>MAI</v>
          </cell>
          <cell r="G3" t="str">
            <v>JUIN</v>
          </cell>
          <cell r="H3" t="str">
            <v>JUILLET</v>
          </cell>
          <cell r="I3" t="str">
            <v>AOUT</v>
          </cell>
          <cell r="J3" t="str">
            <v>SEPTEMBRE</v>
          </cell>
          <cell r="K3" t="str">
            <v>OCTOBRE</v>
          </cell>
          <cell r="L3" t="str">
            <v>NOVEMBRE</v>
          </cell>
          <cell r="M3" t="str">
            <v>DECEMBRE</v>
          </cell>
          <cell r="N3" t="str">
            <v>TOTAL</v>
          </cell>
        </row>
      </sheetData>
      <sheetData sheetId="5"/>
      <sheetData sheetId="6"/>
      <sheetData sheetId="7"/>
      <sheetData sheetId="8"/>
      <sheetData sheetId="9"/>
      <sheetData sheetId="10"/>
      <sheetData sheetId="11">
        <row r="2">
          <cell r="A2" t="str">
            <v>Café</v>
          </cell>
          <cell r="B2">
            <v>1</v>
          </cell>
          <cell r="C2" t="str">
            <v>Kg</v>
          </cell>
          <cell r="D2">
            <v>56.5</v>
          </cell>
          <cell r="E2">
            <v>1000</v>
          </cell>
          <cell r="J2" t="str">
            <v>Kg</v>
          </cell>
          <cell r="K2">
            <v>1000</v>
          </cell>
          <cell r="L2" t="str">
            <v>g</v>
          </cell>
        </row>
        <row r="3">
          <cell r="A3" t="str">
            <v>Thé</v>
          </cell>
          <cell r="B3">
            <v>1</v>
          </cell>
          <cell r="C3" t="str">
            <v>Kg</v>
          </cell>
          <cell r="D3">
            <v>62.5</v>
          </cell>
          <cell r="E3">
            <v>1000</v>
          </cell>
          <cell r="J3" t="str">
            <v>L</v>
          </cell>
          <cell r="K3">
            <v>100</v>
          </cell>
          <cell r="L3" t="str">
            <v>cl</v>
          </cell>
        </row>
        <row r="4">
          <cell r="A4" t="str">
            <v>Sucre</v>
          </cell>
          <cell r="B4">
            <v>150</v>
          </cell>
          <cell r="C4" t="str">
            <v>Piece</v>
          </cell>
          <cell r="D4">
            <v>0.08</v>
          </cell>
          <cell r="E4">
            <v>1</v>
          </cell>
          <cell r="J4" t="str">
            <v>g</v>
          </cell>
          <cell r="K4">
            <v>1</v>
          </cell>
          <cell r="L4" t="str">
            <v>g</v>
          </cell>
        </row>
        <row r="5">
          <cell r="A5" t="str">
            <v>Chocolat</v>
          </cell>
          <cell r="C5" t="str">
            <v>Sachet</v>
          </cell>
          <cell r="D5">
            <v>0.05</v>
          </cell>
          <cell r="E5">
            <v>1</v>
          </cell>
          <cell r="J5" t="str">
            <v>cl</v>
          </cell>
          <cell r="K5">
            <v>1</v>
          </cell>
          <cell r="L5" t="str">
            <v>g</v>
          </cell>
        </row>
        <row r="6">
          <cell r="C6" t="str">
            <v>Piece</v>
          </cell>
          <cell r="E6">
            <v>1</v>
          </cell>
          <cell r="J6" t="str">
            <v>Piece</v>
          </cell>
          <cell r="K6">
            <v>1</v>
          </cell>
          <cell r="L6" t="str">
            <v>Piece</v>
          </cell>
        </row>
        <row r="7">
          <cell r="A7" t="str">
            <v>Déca</v>
          </cell>
          <cell r="C7" t="str">
            <v>Kg</v>
          </cell>
          <cell r="E7">
            <v>1000</v>
          </cell>
          <cell r="J7" t="str">
            <v>Unité</v>
          </cell>
          <cell r="K7">
            <v>1</v>
          </cell>
          <cell r="L7" t="str">
            <v>Unité</v>
          </cell>
        </row>
        <row r="8">
          <cell r="A8" t="str">
            <v>Coca Cola 50 cl</v>
          </cell>
          <cell r="B8">
            <v>24</v>
          </cell>
          <cell r="C8" t="str">
            <v>Carton24</v>
          </cell>
          <cell r="D8">
            <v>18</v>
          </cell>
          <cell r="E8">
            <v>24</v>
          </cell>
          <cell r="J8" t="str">
            <v>Sachet</v>
          </cell>
          <cell r="K8">
            <v>1</v>
          </cell>
          <cell r="L8" t="str">
            <v>Sachet</v>
          </cell>
        </row>
        <row r="9">
          <cell r="A9" t="str">
            <v>Coca Cola 33 cl</v>
          </cell>
          <cell r="B9">
            <v>24</v>
          </cell>
          <cell r="C9" t="str">
            <v>Carton24</v>
          </cell>
          <cell r="D9">
            <v>10.56</v>
          </cell>
          <cell r="E9">
            <v>24</v>
          </cell>
          <cell r="J9" t="str">
            <v>Carton12</v>
          </cell>
          <cell r="K9">
            <v>12</v>
          </cell>
          <cell r="L9" t="str">
            <v>Piece</v>
          </cell>
        </row>
        <row r="10">
          <cell r="A10" t="str">
            <v>Coca Zero 50 cl</v>
          </cell>
          <cell r="B10">
            <v>12</v>
          </cell>
          <cell r="C10" t="str">
            <v>Carton12</v>
          </cell>
          <cell r="D10">
            <v>8.0399999999999991</v>
          </cell>
          <cell r="E10">
            <v>12</v>
          </cell>
          <cell r="J10" t="str">
            <v>Carton24</v>
          </cell>
          <cell r="K10">
            <v>24</v>
          </cell>
          <cell r="L10" t="str">
            <v>Piece</v>
          </cell>
        </row>
        <row r="11">
          <cell r="A11" t="str">
            <v>Coca Zero 33 cl</v>
          </cell>
          <cell r="B11">
            <v>24</v>
          </cell>
          <cell r="C11" t="str">
            <v>Carton24</v>
          </cell>
          <cell r="D11">
            <v>10.08</v>
          </cell>
          <cell r="E11">
            <v>24</v>
          </cell>
          <cell r="J11" t="str">
            <v>Carton30</v>
          </cell>
          <cell r="K11">
            <v>30</v>
          </cell>
          <cell r="L11" t="str">
            <v>Piece</v>
          </cell>
        </row>
        <row r="12">
          <cell r="A12" t="str">
            <v>Orangina 50 cl</v>
          </cell>
          <cell r="B12">
            <v>12</v>
          </cell>
          <cell r="C12" t="str">
            <v>Carton12</v>
          </cell>
          <cell r="D12">
            <v>8.76</v>
          </cell>
          <cell r="E12">
            <v>12</v>
          </cell>
          <cell r="J12" t="str">
            <v>Carton100</v>
          </cell>
          <cell r="K12">
            <v>100</v>
          </cell>
          <cell r="L12" t="str">
            <v>Piece</v>
          </cell>
        </row>
        <row r="13">
          <cell r="A13" t="str">
            <v>Orangina 33 cl</v>
          </cell>
          <cell r="B13">
            <v>24</v>
          </cell>
          <cell r="C13" t="str">
            <v>Carton24</v>
          </cell>
          <cell r="D13">
            <v>10.79</v>
          </cell>
          <cell r="E13">
            <v>24</v>
          </cell>
          <cell r="F13" t="str">
            <v>(*)</v>
          </cell>
          <cell r="J13" t="str">
            <v>Carton250</v>
          </cell>
          <cell r="K13">
            <v>250</v>
          </cell>
          <cell r="L13" t="str">
            <v>Piece</v>
          </cell>
        </row>
        <row r="14">
          <cell r="A14" t="str">
            <v>Perrier 50 cl</v>
          </cell>
          <cell r="B14">
            <v>24</v>
          </cell>
          <cell r="C14" t="str">
            <v>Carton24</v>
          </cell>
          <cell r="D14">
            <v>10.96</v>
          </cell>
          <cell r="E14">
            <v>24</v>
          </cell>
          <cell r="J14" t="str">
            <v>Carton500</v>
          </cell>
          <cell r="K14">
            <v>500</v>
          </cell>
          <cell r="L14" t="str">
            <v>Piece</v>
          </cell>
        </row>
        <row r="15">
          <cell r="A15" t="str">
            <v>Perrier 33 cl (*)</v>
          </cell>
          <cell r="B15">
            <v>24</v>
          </cell>
          <cell r="C15" t="str">
            <v>Carton24</v>
          </cell>
          <cell r="D15">
            <v>9.16</v>
          </cell>
          <cell r="E15">
            <v>24</v>
          </cell>
          <cell r="J15" t="str">
            <v>Carton750</v>
          </cell>
          <cell r="K15">
            <v>750</v>
          </cell>
          <cell r="L15" t="str">
            <v>Piece</v>
          </cell>
        </row>
        <row r="16">
          <cell r="A16" t="str">
            <v>Lipton Ice Tea Peche 50 cl</v>
          </cell>
          <cell r="B16">
            <v>24</v>
          </cell>
          <cell r="C16" t="str">
            <v>Carton24</v>
          </cell>
          <cell r="D16">
            <v>9.7200000000000006</v>
          </cell>
          <cell r="E16">
            <v>24</v>
          </cell>
        </row>
        <row r="17">
          <cell r="A17" t="str">
            <v>Lipton Ice Tea Peche 33 cl</v>
          </cell>
          <cell r="B17">
            <v>24</v>
          </cell>
          <cell r="C17" t="str">
            <v>Carton24</v>
          </cell>
          <cell r="D17">
            <v>8.42</v>
          </cell>
          <cell r="E17">
            <v>24</v>
          </cell>
        </row>
        <row r="18">
          <cell r="A18" t="str">
            <v>Volvic 50 cl</v>
          </cell>
          <cell r="B18">
            <v>24</v>
          </cell>
          <cell r="C18" t="str">
            <v>Carton24</v>
          </cell>
          <cell r="D18">
            <v>7.44</v>
          </cell>
          <cell r="E18">
            <v>24</v>
          </cell>
        </row>
        <row r="19">
          <cell r="A19" t="str">
            <v>Badoit 50 cl</v>
          </cell>
          <cell r="B19">
            <v>30</v>
          </cell>
          <cell r="C19" t="str">
            <v>Carton30</v>
          </cell>
          <cell r="D19">
            <v>12.4</v>
          </cell>
          <cell r="E19">
            <v>30</v>
          </cell>
        </row>
        <row r="20">
          <cell r="A20" t="str">
            <v>Pur Jus d'Oranges bio</v>
          </cell>
          <cell r="B20">
            <v>12</v>
          </cell>
          <cell r="C20" t="str">
            <v>Carton12</v>
          </cell>
          <cell r="D20">
            <v>8.4</v>
          </cell>
          <cell r="E20">
            <v>12</v>
          </cell>
        </row>
        <row r="21">
          <cell r="A21" t="str">
            <v>Pur Jus d'ananas bio</v>
          </cell>
          <cell r="B21">
            <v>12</v>
          </cell>
          <cell r="C21" t="str">
            <v>Carton12</v>
          </cell>
          <cell r="D21">
            <v>8.4</v>
          </cell>
          <cell r="E21">
            <v>12</v>
          </cell>
        </row>
        <row r="22">
          <cell r="A22" t="str">
            <v>Pur Jus de raisin</v>
          </cell>
          <cell r="B22">
            <v>12</v>
          </cell>
          <cell r="C22" t="str">
            <v>Carton12</v>
          </cell>
          <cell r="D22">
            <v>6.36</v>
          </cell>
          <cell r="E22">
            <v>12</v>
          </cell>
        </row>
        <row r="23">
          <cell r="A23" t="str">
            <v>Pur Jus Fraise Framboise</v>
          </cell>
          <cell r="B23">
            <v>12</v>
          </cell>
          <cell r="C23" t="str">
            <v>Carton12</v>
          </cell>
          <cell r="D23">
            <v>6.74</v>
          </cell>
          <cell r="E23">
            <v>12</v>
          </cell>
        </row>
        <row r="24">
          <cell r="E24" t="e">
            <v>#N/A</v>
          </cell>
        </row>
        <row r="25">
          <cell r="A25" t="str">
            <v>Sucre buchette bio equitable</v>
          </cell>
          <cell r="B25">
            <v>500</v>
          </cell>
          <cell r="C25" t="str">
            <v>Carton500</v>
          </cell>
          <cell r="D25">
            <v>10.39</v>
          </cell>
          <cell r="E25">
            <v>500</v>
          </cell>
        </row>
        <row r="26">
          <cell r="A26" t="str">
            <v>Sucre biuchette beghinSay</v>
          </cell>
          <cell r="B26">
            <v>750</v>
          </cell>
          <cell r="C26" t="str">
            <v>Carton750</v>
          </cell>
          <cell r="D26">
            <v>6.75</v>
          </cell>
          <cell r="E26">
            <v>750</v>
          </cell>
        </row>
      </sheetData>
      <sheetData sheetId="12">
        <row r="7">
          <cell r="BB7">
            <v>44562</v>
          </cell>
        </row>
        <row r="8">
          <cell r="BB8">
            <v>44669</v>
          </cell>
        </row>
        <row r="9">
          <cell r="BB9">
            <v>44682</v>
          </cell>
        </row>
        <row r="10">
          <cell r="BB10">
            <v>44689</v>
          </cell>
        </row>
        <row r="11">
          <cell r="BB11">
            <v>44707</v>
          </cell>
        </row>
        <row r="12">
          <cell r="BB12">
            <v>44718</v>
          </cell>
        </row>
        <row r="13">
          <cell r="BB13">
            <v>44756</v>
          </cell>
        </row>
        <row r="14">
          <cell r="BB14">
            <v>44788</v>
          </cell>
        </row>
        <row r="15">
          <cell r="BB15">
            <v>44866</v>
          </cell>
        </row>
        <row r="16">
          <cell r="BB16">
            <v>44876</v>
          </cell>
        </row>
        <row r="17">
          <cell r="BB17">
            <v>44920</v>
          </cell>
        </row>
        <row r="18">
          <cell r="BB18">
            <v>44788</v>
          </cell>
        </row>
        <row r="19">
          <cell r="BB19">
            <v>44789</v>
          </cell>
        </row>
        <row r="20">
          <cell r="BB20">
            <v>44790</v>
          </cell>
        </row>
        <row r="21">
          <cell r="BB21">
            <v>44791</v>
          </cell>
        </row>
        <row r="22">
          <cell r="BB22">
            <v>44792</v>
          </cell>
        </row>
        <row r="23">
          <cell r="BB23">
            <v>44793</v>
          </cell>
        </row>
        <row r="24">
          <cell r="BB24">
            <v>44794</v>
          </cell>
        </row>
        <row r="25">
          <cell r="BB25">
            <v>44795</v>
          </cell>
        </row>
        <row r="26">
          <cell r="BB26">
            <v>44796</v>
          </cell>
        </row>
        <row r="27">
          <cell r="BB27">
            <v>44797</v>
          </cell>
        </row>
        <row r="28">
          <cell r="BB28">
            <v>44798</v>
          </cell>
        </row>
        <row r="29">
          <cell r="BB29">
            <v>44799</v>
          </cell>
        </row>
        <row r="30">
          <cell r="BB30">
            <v>44800</v>
          </cell>
        </row>
        <row r="31">
          <cell r="BB31">
            <v>44801</v>
          </cell>
        </row>
        <row r="32">
          <cell r="BB32">
            <v>44802</v>
          </cell>
        </row>
        <row r="33">
          <cell r="BB33">
            <v>44803</v>
          </cell>
        </row>
        <row r="34">
          <cell r="BB34">
            <v>44804</v>
          </cell>
        </row>
        <row r="35">
          <cell r="BB35">
            <v>44805</v>
          </cell>
        </row>
        <row r="36">
          <cell r="BB36">
            <v>44806</v>
          </cell>
        </row>
        <row r="37">
          <cell r="BB37">
            <v>44807</v>
          </cell>
        </row>
        <row r="38">
          <cell r="BB38">
            <v>44808</v>
          </cell>
        </row>
        <row r="39">
          <cell r="BB39">
            <v>44809</v>
          </cell>
        </row>
        <row r="40">
          <cell r="BB40">
            <v>44810</v>
          </cell>
        </row>
        <row r="41">
          <cell r="BB41">
            <v>44811</v>
          </cell>
        </row>
        <row r="42">
          <cell r="BB42">
            <v>44812</v>
          </cell>
        </row>
        <row r="43">
          <cell r="BB43">
            <v>44813</v>
          </cell>
        </row>
        <row r="44">
          <cell r="BB44">
            <v>44814</v>
          </cell>
        </row>
      </sheetData>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37">
    <tabColor rgb="FF00B050"/>
  </sheetPr>
  <dimension ref="B1:R257"/>
  <sheetViews>
    <sheetView showZeros="0" tabSelected="1" workbookViewId="0">
      <selection activeCell="Q3" sqref="Q3"/>
    </sheetView>
  </sheetViews>
  <sheetFormatPr baseColWidth="10" defaultRowHeight="12.75"/>
  <cols>
    <col min="1" max="1" width="3.85546875" customWidth="1"/>
    <col min="2" max="2" width="23.7109375" customWidth="1"/>
    <col min="3" max="5" width="12.42578125" customWidth="1"/>
    <col min="6" max="6" width="13" customWidth="1"/>
    <col min="7" max="7" width="12" bestFit="1" customWidth="1"/>
    <col min="8" max="8" width="10.28515625" customWidth="1"/>
    <col min="9" max="9" width="23.7109375" customWidth="1"/>
    <col min="10" max="12" width="12.42578125" customWidth="1"/>
    <col min="13" max="13" width="13" customWidth="1"/>
    <col min="15" max="15" width="3.28515625" customWidth="1"/>
    <col min="16" max="16" width="3.28515625" hidden="1" customWidth="1"/>
    <col min="17" max="17" width="17.7109375" customWidth="1"/>
  </cols>
  <sheetData>
    <row r="1" spans="2:18" ht="13.5" thickBot="1">
      <c r="B1" s="29" t="s">
        <v>7</v>
      </c>
    </row>
    <row r="2" spans="2:18" ht="23.25" thickBot="1">
      <c r="B2" s="30">
        <v>1</v>
      </c>
      <c r="C2" s="31"/>
      <c r="D2" s="31"/>
      <c r="E2" s="31"/>
      <c r="F2" s="31"/>
      <c r="G2" s="1"/>
      <c r="I2" s="32">
        <v>2</v>
      </c>
      <c r="J2" s="33"/>
      <c r="K2" s="33"/>
      <c r="L2" s="33"/>
      <c r="M2" s="33"/>
      <c r="N2" s="1"/>
      <c r="Q2" s="38" t="s">
        <v>8</v>
      </c>
      <c r="R2" s="38" t="s">
        <v>9</v>
      </c>
    </row>
    <row r="3" spans="2:18" ht="16.5">
      <c r="B3" s="2"/>
      <c r="C3" s="3"/>
      <c r="D3" s="3"/>
      <c r="E3" s="4"/>
      <c r="F3" s="3"/>
      <c r="G3" s="5"/>
      <c r="I3" s="2"/>
      <c r="J3" s="3"/>
      <c r="K3" s="3"/>
      <c r="L3" s="4"/>
      <c r="M3" s="3"/>
      <c r="N3" s="5"/>
      <c r="P3" s="37">
        <v>0</v>
      </c>
      <c r="Q3" s="39">
        <f ca="1">INDIRECT("B" &amp;2+(16*P3))</f>
        <v>1</v>
      </c>
      <c r="R3" s="43">
        <f ca="1">INDIRECT("G" &amp;16+(16*P3))</f>
        <v>1</v>
      </c>
    </row>
    <row r="4" spans="2:18" ht="17.25" thickBot="1">
      <c r="B4" s="7"/>
      <c r="C4" s="7"/>
      <c r="D4" s="8"/>
      <c r="E4" s="8"/>
      <c r="F4" s="9"/>
      <c r="G4" s="10"/>
      <c r="I4" s="7"/>
      <c r="J4" s="7"/>
      <c r="K4" s="8"/>
      <c r="L4" s="8"/>
      <c r="M4" s="9"/>
      <c r="N4" s="10"/>
      <c r="P4" s="37"/>
      <c r="Q4" s="41">
        <f ca="1">INDIRECT("I" &amp;2+(16*P3))</f>
        <v>2</v>
      </c>
      <c r="R4" s="42">
        <f ca="1">INDIRECT("N" &amp;16+(16*P3))</f>
        <v>1</v>
      </c>
    </row>
    <row r="5" spans="2:18" ht="16.5">
      <c r="B5" s="7"/>
      <c r="D5" s="8"/>
      <c r="E5" s="8"/>
      <c r="F5" s="9"/>
      <c r="G5" s="11"/>
      <c r="I5" s="7"/>
      <c r="K5" s="8"/>
      <c r="L5" s="8"/>
      <c r="M5" s="9"/>
      <c r="N5" s="11"/>
      <c r="P5" s="36">
        <v>1</v>
      </c>
      <c r="Q5" s="39">
        <f ca="1">INDIRECT("B" &amp;2+(16*P5))</f>
        <v>3</v>
      </c>
      <c r="R5" s="40">
        <f ca="1">INDIRECT("G" &amp;16+(16*P5))</f>
        <v>1</v>
      </c>
    </row>
    <row r="6" spans="2:18" ht="17.25" thickBot="1">
      <c r="B6" s="7"/>
      <c r="C6" s="7"/>
      <c r="D6" s="8"/>
      <c r="E6" s="8"/>
      <c r="F6" s="9"/>
      <c r="G6" s="10"/>
      <c r="I6" s="7"/>
      <c r="J6" s="7"/>
      <c r="K6" s="8"/>
      <c r="L6" s="8"/>
      <c r="M6" s="9"/>
      <c r="N6" s="10"/>
      <c r="P6" s="36"/>
      <c r="Q6" s="41">
        <f ca="1">INDIRECT("I" &amp;2+(16*P5))</f>
        <v>4</v>
      </c>
      <c r="R6" s="42">
        <f ca="1">INDIRECT("N" &amp;16+(16*P5))</f>
        <v>1</v>
      </c>
    </row>
    <row r="7" spans="2:18" ht="16.5">
      <c r="B7" s="7"/>
      <c r="C7" s="7"/>
      <c r="D7" s="8"/>
      <c r="E7" s="8"/>
      <c r="F7" s="9"/>
      <c r="G7" s="10"/>
      <c r="I7" s="7"/>
      <c r="J7" s="7"/>
      <c r="K7" s="8"/>
      <c r="L7" s="8"/>
      <c r="M7" s="9"/>
      <c r="N7" s="10"/>
      <c r="P7" s="36">
        <v>2</v>
      </c>
      <c r="Q7" s="39">
        <f t="shared" ref="Q7" ca="1" si="0">INDIRECT("B" &amp;2+(16*P7))</f>
        <v>5</v>
      </c>
      <c r="R7" s="43">
        <f t="shared" ref="R7:R34" ca="1" si="1">INDIRECT("G" &amp;16+(16*P7))</f>
        <v>1</v>
      </c>
    </row>
    <row r="8" spans="2:18" ht="17.25" thickBot="1">
      <c r="B8" s="7"/>
      <c r="C8" s="7"/>
      <c r="D8" s="8"/>
      <c r="E8" s="8"/>
      <c r="F8" s="9"/>
      <c r="G8" s="10"/>
      <c r="I8" s="7"/>
      <c r="J8" s="7"/>
      <c r="K8" s="8"/>
      <c r="L8" s="8"/>
      <c r="M8" s="9"/>
      <c r="N8" s="10"/>
      <c r="P8" s="36"/>
      <c r="Q8" s="41">
        <f t="shared" ref="Q8:Q33" ca="1" si="2">INDIRECT("I" &amp;2+(16*P7))</f>
        <v>6</v>
      </c>
      <c r="R8" s="42">
        <f t="shared" ref="R8:R34" ca="1" si="3">INDIRECT("N" &amp;16+(16*P7))</f>
        <v>1</v>
      </c>
    </row>
    <row r="9" spans="2:18" ht="16.5">
      <c r="B9" s="7"/>
      <c r="C9" s="7"/>
      <c r="D9" s="8"/>
      <c r="E9" s="8"/>
      <c r="F9" s="9"/>
      <c r="G9" s="11"/>
      <c r="I9" s="7"/>
      <c r="J9" s="7"/>
      <c r="K9" s="8"/>
      <c r="L9" s="8"/>
      <c r="M9" s="9"/>
      <c r="N9" s="11"/>
      <c r="P9" s="36">
        <v>3</v>
      </c>
      <c r="Q9" s="39">
        <f t="shared" ref="Q9" ca="1" si="4">INDIRECT("B" &amp;2+(16*P9))</f>
        <v>7</v>
      </c>
      <c r="R9" s="40">
        <f t="shared" ref="R9:R34" ca="1" si="5">INDIRECT("G" &amp;16+(16*P9))</f>
        <v>1</v>
      </c>
    </row>
    <row r="10" spans="2:18" ht="17.25" thickBot="1">
      <c r="B10" s="7"/>
      <c r="C10" s="7"/>
      <c r="D10" s="8"/>
      <c r="E10" s="8"/>
      <c r="F10" s="9"/>
      <c r="G10" s="10"/>
      <c r="I10" s="7"/>
      <c r="J10" s="7"/>
      <c r="K10" s="8"/>
      <c r="L10" s="8"/>
      <c r="M10" s="9"/>
      <c r="N10" s="10"/>
      <c r="P10" s="36"/>
      <c r="Q10" s="41">
        <f t="shared" ref="Q10:Q33" ca="1" si="6">INDIRECT("I" &amp;2+(16*P9))</f>
        <v>8</v>
      </c>
      <c r="R10" s="42">
        <f t="shared" ref="R10:R34" ca="1" si="7">INDIRECT("N" &amp;16+(16*P9))</f>
        <v>1</v>
      </c>
    </row>
    <row r="11" spans="2:18" ht="16.5">
      <c r="B11" s="7"/>
      <c r="C11" s="7"/>
      <c r="D11" s="8"/>
      <c r="E11" s="8"/>
      <c r="F11" s="9"/>
      <c r="G11" s="10"/>
      <c r="I11" s="7"/>
      <c r="J11" s="7"/>
      <c r="K11" s="8"/>
      <c r="L11" s="8"/>
      <c r="M11" s="9"/>
      <c r="N11" s="10"/>
      <c r="P11" s="36">
        <v>4</v>
      </c>
      <c r="Q11" s="39">
        <f t="shared" ref="Q11" ca="1" si="8">INDIRECT("B" &amp;2+(16*P11))</f>
        <v>9</v>
      </c>
      <c r="R11" s="43">
        <f t="shared" ref="R11:R34" ca="1" si="9">INDIRECT("G" &amp;16+(16*P11))</f>
        <v>1</v>
      </c>
    </row>
    <row r="12" spans="2:18" ht="17.25" thickBot="1">
      <c r="B12" s="7"/>
      <c r="C12" s="7"/>
      <c r="D12" s="8"/>
      <c r="E12" s="8"/>
      <c r="F12" s="9"/>
      <c r="G12" s="10"/>
      <c r="I12" s="7"/>
      <c r="J12" s="7"/>
      <c r="K12" s="8"/>
      <c r="L12" s="8"/>
      <c r="M12" s="9"/>
      <c r="N12" s="10"/>
      <c r="P12" s="36"/>
      <c r="Q12" s="41">
        <f t="shared" ref="Q12:Q33" ca="1" si="10">INDIRECT("I" &amp;2+(16*P11))</f>
        <v>10</v>
      </c>
      <c r="R12" s="42">
        <f t="shared" ref="R12:R34" ca="1" si="11">INDIRECT("N" &amp;16+(16*P11))</f>
        <v>1</v>
      </c>
    </row>
    <row r="13" spans="2:18" ht="18">
      <c r="B13" s="14"/>
      <c r="C13" s="15"/>
      <c r="D13" s="15"/>
      <c r="E13" s="16"/>
      <c r="F13" s="17"/>
      <c r="G13" s="18"/>
      <c r="I13" s="14"/>
      <c r="J13" s="15"/>
      <c r="K13" s="15"/>
      <c r="L13" s="16"/>
      <c r="M13" s="17"/>
      <c r="N13" s="18"/>
      <c r="P13" s="36">
        <v>5</v>
      </c>
      <c r="Q13" s="39">
        <f t="shared" ref="Q13" ca="1" si="12">INDIRECT("B" &amp;2+(16*P13))</f>
        <v>11</v>
      </c>
      <c r="R13" s="40">
        <f t="shared" ref="R13:R34" ca="1" si="13">INDIRECT("G" &amp;16+(16*P13))</f>
        <v>1</v>
      </c>
    </row>
    <row r="14" spans="2:18" ht="17.25" thickBot="1">
      <c r="B14" s="19"/>
      <c r="C14" s="20"/>
      <c r="D14" s="20"/>
      <c r="E14" s="20"/>
      <c r="F14" s="21"/>
      <c r="G14" s="22">
        <v>1</v>
      </c>
      <c r="I14" s="19"/>
      <c r="J14" s="20"/>
      <c r="K14" s="20"/>
      <c r="L14" s="20"/>
      <c r="M14" s="21"/>
      <c r="N14" s="22">
        <v>1</v>
      </c>
      <c r="P14" s="36"/>
      <c r="Q14" s="41">
        <f t="shared" ref="Q14:Q33" ca="1" si="14">INDIRECT("I" &amp;2+(16*P13))</f>
        <v>12</v>
      </c>
      <c r="R14" s="42">
        <f t="shared" ref="R14:R34" ca="1" si="15">INDIRECT("N" &amp;16+(16*P13))</f>
        <v>1</v>
      </c>
    </row>
    <row r="15" spans="2:18" ht="16.5">
      <c r="B15" s="23"/>
      <c r="C15" s="20"/>
      <c r="D15" s="20"/>
      <c r="E15" s="20"/>
      <c r="F15" s="20"/>
      <c r="G15" s="22">
        <v>1</v>
      </c>
      <c r="I15" s="23"/>
      <c r="J15" s="20"/>
      <c r="K15" s="20"/>
      <c r="L15" s="20"/>
      <c r="M15" s="20"/>
      <c r="N15" s="22">
        <v>1</v>
      </c>
      <c r="P15" s="36">
        <v>6</v>
      </c>
      <c r="Q15" s="39">
        <f t="shared" ref="Q15" ca="1" si="16">INDIRECT("B" &amp;2+(16*P15))</f>
        <v>13</v>
      </c>
      <c r="R15" s="43">
        <f t="shared" ref="R15:R34" ca="1" si="17">INDIRECT("G" &amp;16+(16*P15))</f>
        <v>1</v>
      </c>
    </row>
    <row r="16" spans="2:18" ht="18.75" thickBot="1">
      <c r="B16" s="34" t="s">
        <v>6</v>
      </c>
      <c r="C16" s="35"/>
      <c r="D16" s="35"/>
      <c r="E16" s="35"/>
      <c r="F16" s="35"/>
      <c r="G16" s="24">
        <f>G15/G14</f>
        <v>1</v>
      </c>
      <c r="I16" s="34" t="s">
        <v>6</v>
      </c>
      <c r="J16" s="35"/>
      <c r="K16" s="35"/>
      <c r="L16" s="35"/>
      <c r="M16" s="35"/>
      <c r="N16" s="24">
        <f>N15/N14</f>
        <v>1</v>
      </c>
      <c r="P16" s="36"/>
      <c r="Q16" s="41">
        <f t="shared" ref="Q16:Q33" ca="1" si="18">INDIRECT("I" &amp;2+(16*P15))</f>
        <v>14</v>
      </c>
      <c r="R16" s="42">
        <f t="shared" ref="R16:R34" ca="1" si="19">INDIRECT("N" &amp;16+(16*P15))</f>
        <v>1</v>
      </c>
    </row>
    <row r="17" spans="2:18" ht="13.5" thickBot="1">
      <c r="B17" s="25"/>
      <c r="C17" s="25"/>
      <c r="D17" s="26"/>
      <c r="E17" s="25"/>
      <c r="F17" s="25"/>
      <c r="P17" s="36">
        <v>7</v>
      </c>
      <c r="Q17" s="39">
        <f t="shared" ref="Q17" ca="1" si="20">INDIRECT("B" &amp;2+(16*P17))</f>
        <v>15</v>
      </c>
      <c r="R17" s="40">
        <f t="shared" ref="R17:R34" ca="1" si="21">INDIRECT("G" &amp;16+(16*P17))</f>
        <v>1</v>
      </c>
    </row>
    <row r="18" spans="2:18" ht="23.25" thickBot="1">
      <c r="B18" s="30">
        <f>B2+2</f>
        <v>3</v>
      </c>
      <c r="C18" s="31"/>
      <c r="D18" s="31"/>
      <c r="E18" s="31"/>
      <c r="F18" s="31"/>
      <c r="G18" s="1"/>
      <c r="I18" s="32">
        <f>I2+2</f>
        <v>4</v>
      </c>
      <c r="J18" s="33"/>
      <c r="K18" s="33"/>
      <c r="L18" s="33"/>
      <c r="M18" s="33"/>
      <c r="N18" s="1"/>
      <c r="P18" s="36"/>
      <c r="Q18" s="41">
        <f t="shared" ref="Q18:Q33" ca="1" si="22">INDIRECT("I" &amp;2+(16*P17))</f>
        <v>16</v>
      </c>
      <c r="R18" s="42">
        <f t="shared" ref="R18:R34" ca="1" si="23">INDIRECT("N" &amp;16+(16*P17))</f>
        <v>1</v>
      </c>
    </row>
    <row r="19" spans="2:18" ht="16.5">
      <c r="B19" s="2"/>
      <c r="C19" s="3"/>
      <c r="D19" s="3"/>
      <c r="E19" s="4"/>
      <c r="F19" s="3"/>
      <c r="G19" s="5"/>
      <c r="I19" s="2"/>
      <c r="J19" s="3"/>
      <c r="K19" s="3"/>
      <c r="L19" s="4"/>
      <c r="M19" s="3"/>
      <c r="N19" s="5"/>
      <c r="P19" s="36">
        <v>8</v>
      </c>
      <c r="Q19" s="39">
        <f t="shared" ref="Q19" ca="1" si="24">INDIRECT("B" &amp;2+(16*P19))</f>
        <v>17</v>
      </c>
      <c r="R19" s="43">
        <f t="shared" ref="R19:R34" ca="1" si="25">INDIRECT("G" &amp;16+(16*P19))</f>
        <v>1</v>
      </c>
    </row>
    <row r="20" spans="2:18" ht="17.25" thickBot="1">
      <c r="B20" s="7"/>
      <c r="C20" s="7"/>
      <c r="D20" s="8"/>
      <c r="E20" s="8"/>
      <c r="F20" s="9"/>
      <c r="G20" s="10"/>
      <c r="I20" s="7"/>
      <c r="J20" s="7"/>
      <c r="K20" s="8"/>
      <c r="L20" s="8"/>
      <c r="M20" s="9"/>
      <c r="N20" s="10"/>
      <c r="P20" s="36"/>
      <c r="Q20" s="41">
        <f t="shared" ref="Q20:Q33" ca="1" si="26">INDIRECT("I" &amp;2+(16*P19))</f>
        <v>18</v>
      </c>
      <c r="R20" s="42">
        <f t="shared" ref="R20:R34" ca="1" si="27">INDIRECT("N" &amp;16+(16*P19))</f>
        <v>1</v>
      </c>
    </row>
    <row r="21" spans="2:18" ht="16.5">
      <c r="B21" s="7"/>
      <c r="D21" s="8"/>
      <c r="E21" s="8"/>
      <c r="F21" s="9"/>
      <c r="G21" s="11"/>
      <c r="I21" s="7"/>
      <c r="K21" s="8"/>
      <c r="L21" s="8"/>
      <c r="M21" s="9"/>
      <c r="N21" s="11"/>
      <c r="P21" s="36">
        <v>9</v>
      </c>
      <c r="Q21" s="39">
        <f t="shared" ref="Q21" ca="1" si="28">INDIRECT("B" &amp;2+(16*P21))</f>
        <v>19</v>
      </c>
      <c r="R21" s="40">
        <f t="shared" ref="R21:R34" ca="1" si="29">INDIRECT("G" &amp;16+(16*P21))</f>
        <v>1</v>
      </c>
    </row>
    <row r="22" spans="2:18" ht="17.25" thickBot="1">
      <c r="B22" s="7"/>
      <c r="C22" s="7"/>
      <c r="D22" s="8"/>
      <c r="E22" s="8"/>
      <c r="F22" s="9"/>
      <c r="G22" s="10"/>
      <c r="I22" s="7"/>
      <c r="J22" s="7"/>
      <c r="K22" s="8"/>
      <c r="L22" s="8"/>
      <c r="M22" s="9"/>
      <c r="N22" s="10"/>
      <c r="P22" s="36"/>
      <c r="Q22" s="41">
        <f t="shared" ref="Q22:Q33" ca="1" si="30">INDIRECT("I" &amp;2+(16*P21))</f>
        <v>20</v>
      </c>
      <c r="R22" s="42">
        <f t="shared" ref="R22:R34" ca="1" si="31">INDIRECT("N" &amp;16+(16*P21))</f>
        <v>1</v>
      </c>
    </row>
    <row r="23" spans="2:18" ht="16.5">
      <c r="B23" s="7"/>
      <c r="C23" s="7"/>
      <c r="D23" s="8"/>
      <c r="E23" s="8"/>
      <c r="F23" s="9"/>
      <c r="G23" s="10"/>
      <c r="I23" s="7"/>
      <c r="J23" s="7"/>
      <c r="K23" s="8"/>
      <c r="L23" s="8"/>
      <c r="M23" s="9"/>
      <c r="N23" s="10"/>
      <c r="P23" s="36">
        <v>10</v>
      </c>
      <c r="Q23" s="39">
        <f t="shared" ref="Q23" ca="1" si="32">INDIRECT("B" &amp;2+(16*P23))</f>
        <v>21</v>
      </c>
      <c r="R23" s="43">
        <f t="shared" ref="R23:R34" ca="1" si="33">INDIRECT("G" &amp;16+(16*P23))</f>
        <v>1</v>
      </c>
    </row>
    <row r="24" spans="2:18" ht="17.25" thickBot="1">
      <c r="B24" s="7"/>
      <c r="C24" s="7"/>
      <c r="D24" s="8"/>
      <c r="E24" s="8"/>
      <c r="F24" s="9"/>
      <c r="G24" s="10"/>
      <c r="I24" s="7"/>
      <c r="J24" s="7"/>
      <c r="K24" s="8"/>
      <c r="L24" s="8"/>
      <c r="M24" s="9"/>
      <c r="N24" s="10"/>
      <c r="P24" s="36"/>
      <c r="Q24" s="41">
        <f t="shared" ref="Q24:Q33" ca="1" si="34">INDIRECT("I" &amp;2+(16*P23))</f>
        <v>22</v>
      </c>
      <c r="R24" s="42">
        <f t="shared" ref="R24:R34" ca="1" si="35">INDIRECT("N" &amp;16+(16*P23))</f>
        <v>1</v>
      </c>
    </row>
    <row r="25" spans="2:18" ht="16.5">
      <c r="B25" s="7"/>
      <c r="C25" s="7"/>
      <c r="D25" s="8"/>
      <c r="E25" s="8"/>
      <c r="F25" s="9"/>
      <c r="G25" s="11"/>
      <c r="I25" s="7"/>
      <c r="J25" s="7"/>
      <c r="K25" s="8"/>
      <c r="L25" s="8"/>
      <c r="M25" s="9"/>
      <c r="N25" s="11"/>
      <c r="P25" s="36">
        <v>11</v>
      </c>
      <c r="Q25" s="39">
        <f t="shared" ref="Q25" ca="1" si="36">INDIRECT("B" &amp;2+(16*P25))</f>
        <v>23</v>
      </c>
      <c r="R25" s="40">
        <f t="shared" ref="R25:R34" ca="1" si="37">INDIRECT("G" &amp;16+(16*P25))</f>
        <v>1</v>
      </c>
    </row>
    <row r="26" spans="2:18" ht="17.25" thickBot="1">
      <c r="B26" s="7"/>
      <c r="C26" s="7"/>
      <c r="D26" s="8"/>
      <c r="E26" s="8"/>
      <c r="F26" s="9"/>
      <c r="G26" s="10"/>
      <c r="I26" s="7"/>
      <c r="J26" s="7"/>
      <c r="K26" s="8"/>
      <c r="L26" s="8"/>
      <c r="M26" s="9"/>
      <c r="N26" s="10"/>
      <c r="P26" s="36"/>
      <c r="Q26" s="41">
        <f t="shared" ref="Q26:Q33" ca="1" si="38">INDIRECT("I" &amp;2+(16*P25))</f>
        <v>24</v>
      </c>
      <c r="R26" s="42">
        <f t="shared" ref="R26:R34" ca="1" si="39">INDIRECT("N" &amp;16+(16*P25))</f>
        <v>1</v>
      </c>
    </row>
    <row r="27" spans="2:18" ht="16.5">
      <c r="B27" s="7"/>
      <c r="C27" s="7"/>
      <c r="D27" s="8"/>
      <c r="E27" s="8"/>
      <c r="F27" s="9"/>
      <c r="G27" s="10"/>
      <c r="I27" s="7"/>
      <c r="J27" s="7"/>
      <c r="K27" s="8"/>
      <c r="L27" s="8"/>
      <c r="M27" s="9"/>
      <c r="N27" s="10"/>
      <c r="P27" s="36">
        <v>12</v>
      </c>
      <c r="Q27" s="39">
        <f t="shared" ref="Q27" ca="1" si="40">INDIRECT("B" &amp;2+(16*P27))</f>
        <v>25</v>
      </c>
      <c r="R27" s="43">
        <f t="shared" ref="R27:R34" ca="1" si="41">INDIRECT("G" &amp;16+(16*P27))</f>
        <v>1</v>
      </c>
    </row>
    <row r="28" spans="2:18" ht="17.25" thickBot="1">
      <c r="B28" s="7"/>
      <c r="C28" s="7"/>
      <c r="D28" s="8"/>
      <c r="E28" s="8"/>
      <c r="F28" s="9"/>
      <c r="G28" s="10"/>
      <c r="I28" s="7"/>
      <c r="J28" s="7"/>
      <c r="K28" s="8"/>
      <c r="L28" s="8"/>
      <c r="M28" s="9"/>
      <c r="N28" s="10"/>
      <c r="P28" s="36"/>
      <c r="Q28" s="41">
        <f t="shared" ref="Q28:Q33" ca="1" si="42">INDIRECT("I" &amp;2+(16*P27))</f>
        <v>26</v>
      </c>
      <c r="R28" s="42">
        <f t="shared" ref="R28:R34" ca="1" si="43">INDIRECT("N" &amp;16+(16*P27))</f>
        <v>1</v>
      </c>
    </row>
    <row r="29" spans="2:18" ht="18">
      <c r="B29" s="14"/>
      <c r="C29" s="15"/>
      <c r="D29" s="15"/>
      <c r="E29" s="16"/>
      <c r="F29" s="17"/>
      <c r="G29" s="18"/>
      <c r="I29" s="14"/>
      <c r="J29" s="15"/>
      <c r="K29" s="15"/>
      <c r="L29" s="16"/>
      <c r="M29" s="17"/>
      <c r="N29" s="18"/>
      <c r="P29" s="36">
        <v>13</v>
      </c>
      <c r="Q29" s="39">
        <f t="shared" ref="Q29" ca="1" si="44">INDIRECT("B" &amp;2+(16*P29))</f>
        <v>27</v>
      </c>
      <c r="R29" s="40">
        <f t="shared" ref="R29:R34" ca="1" si="45">INDIRECT("G" &amp;16+(16*P29))</f>
        <v>1</v>
      </c>
    </row>
    <row r="30" spans="2:18" ht="17.25" thickBot="1">
      <c r="B30" s="19"/>
      <c r="C30" s="20"/>
      <c r="D30" s="20"/>
      <c r="E30" s="20"/>
      <c r="F30" s="21"/>
      <c r="G30" s="22">
        <v>1</v>
      </c>
      <c r="I30" s="19"/>
      <c r="J30" s="20"/>
      <c r="K30" s="20"/>
      <c r="L30" s="20"/>
      <c r="M30" s="21"/>
      <c r="N30" s="22">
        <v>1</v>
      </c>
      <c r="P30" s="36"/>
      <c r="Q30" s="41">
        <f t="shared" ref="Q30:Q34" ca="1" si="46">INDIRECT("I" &amp;2+(16*P29))</f>
        <v>28</v>
      </c>
      <c r="R30" s="42">
        <f t="shared" ref="R30:R34" ca="1" si="47">INDIRECT("N" &amp;16+(16*P29))</f>
        <v>1</v>
      </c>
    </row>
    <row r="31" spans="2:18" ht="16.5">
      <c r="B31" s="23"/>
      <c r="C31" s="20"/>
      <c r="D31" s="20"/>
      <c r="E31" s="20"/>
      <c r="F31" s="20"/>
      <c r="G31" s="22">
        <v>1</v>
      </c>
      <c r="I31" s="23"/>
      <c r="J31" s="20"/>
      <c r="K31" s="20"/>
      <c r="L31" s="20"/>
      <c r="M31" s="20"/>
      <c r="N31" s="22">
        <v>1</v>
      </c>
      <c r="P31" s="36">
        <v>14</v>
      </c>
      <c r="Q31" s="39">
        <f t="shared" ref="Q31" ca="1" si="48">INDIRECT("B" &amp;2+(16*P31))</f>
        <v>29</v>
      </c>
      <c r="R31" s="43">
        <f t="shared" ref="R31:R34" ca="1" si="49">INDIRECT("G" &amp;16+(16*P31))</f>
        <v>1</v>
      </c>
    </row>
    <row r="32" spans="2:18" ht="18.75" thickBot="1">
      <c r="B32" s="34" t="s">
        <v>6</v>
      </c>
      <c r="C32" s="35"/>
      <c r="D32" s="35"/>
      <c r="E32" s="35"/>
      <c r="F32" s="35"/>
      <c r="G32" s="24">
        <f>G31/G30</f>
        <v>1</v>
      </c>
      <c r="I32" s="34" t="s">
        <v>6</v>
      </c>
      <c r="J32" s="35"/>
      <c r="K32" s="35"/>
      <c r="L32" s="35"/>
      <c r="M32" s="35"/>
      <c r="N32" s="24">
        <f>N31/N30</f>
        <v>1</v>
      </c>
      <c r="P32" s="36"/>
      <c r="Q32" s="41">
        <f t="shared" ref="Q32:Q33" ca="1" si="50">INDIRECT("I" &amp;2+(16*P31))</f>
        <v>30</v>
      </c>
      <c r="R32" s="42">
        <f t="shared" ref="R32:R34" ca="1" si="51">INDIRECT("N" &amp;16+(16*P31))</f>
        <v>1</v>
      </c>
    </row>
    <row r="33" spans="2:18" ht="13.5" thickBot="1">
      <c r="P33" s="36">
        <v>15</v>
      </c>
      <c r="Q33" s="39">
        <f t="shared" ref="Q33" ca="1" si="52">INDIRECT("B" &amp;2+(16*P33))</f>
        <v>31</v>
      </c>
      <c r="R33" s="40">
        <f t="shared" ref="R33:R34" ca="1" si="53">INDIRECT("G" &amp;16+(16*P33))</f>
        <v>1</v>
      </c>
    </row>
    <row r="34" spans="2:18" ht="23.25" thickBot="1">
      <c r="B34" s="30">
        <f>B18+2</f>
        <v>5</v>
      </c>
      <c r="C34" s="31"/>
      <c r="D34" s="31"/>
      <c r="E34" s="31"/>
      <c r="F34" s="31"/>
      <c r="G34" s="1"/>
      <c r="I34" s="32">
        <f>I18+2</f>
        <v>6</v>
      </c>
      <c r="J34" s="33"/>
      <c r="K34" s="33"/>
      <c r="L34" s="33"/>
      <c r="M34" s="33"/>
      <c r="N34" s="1"/>
      <c r="P34" s="36"/>
      <c r="Q34" s="41">
        <f t="shared" ca="1" si="46"/>
        <v>32</v>
      </c>
      <c r="R34" s="42">
        <f t="shared" ref="R34" ca="1" si="54">INDIRECT("N" &amp;16+(16*P33))</f>
        <v>1</v>
      </c>
    </row>
    <row r="35" spans="2:18" ht="17.25" thickBot="1">
      <c r="B35" s="2"/>
      <c r="C35" s="3"/>
      <c r="D35" s="3"/>
      <c r="E35" s="4"/>
      <c r="F35" s="3"/>
      <c r="G35" s="5"/>
      <c r="I35" s="2"/>
      <c r="J35" s="3"/>
      <c r="K35" s="3"/>
      <c r="L35" s="4"/>
      <c r="M35" s="3"/>
      <c r="N35" s="5"/>
    </row>
    <row r="36" spans="2:18" ht="21" thickBot="1">
      <c r="B36" s="7"/>
      <c r="C36" s="7"/>
      <c r="D36" s="8"/>
      <c r="E36" s="8"/>
      <c r="F36" s="9"/>
      <c r="G36" s="10"/>
      <c r="I36" s="7"/>
      <c r="J36" s="7"/>
      <c r="K36" s="8"/>
      <c r="L36" s="8"/>
      <c r="M36" s="9"/>
      <c r="N36" s="10"/>
      <c r="Q36" s="44" t="s">
        <v>10</v>
      </c>
      <c r="R36" s="45" t="str">
        <f t="array" aca="1" ref="R36" ca="1">IFERROR(AVERAGE(IF($R$3:$R$34&lt;&gt;1,$R$3:$R$34)),"")</f>
        <v/>
      </c>
    </row>
    <row r="37" spans="2:18" ht="16.5">
      <c r="B37" s="7"/>
      <c r="D37" s="8"/>
      <c r="E37" s="8"/>
      <c r="F37" s="9"/>
      <c r="G37" s="11"/>
      <c r="I37" s="7"/>
      <c r="K37" s="8"/>
      <c r="L37" s="8"/>
      <c r="M37" s="9"/>
      <c r="N37" s="11"/>
    </row>
    <row r="38" spans="2:18" ht="16.5">
      <c r="B38" s="7"/>
      <c r="C38" s="7"/>
      <c r="D38" s="8"/>
      <c r="E38" s="8"/>
      <c r="F38" s="9"/>
      <c r="G38" s="10"/>
      <c r="I38" s="7"/>
      <c r="J38" s="7"/>
      <c r="K38" s="8"/>
      <c r="L38" s="8"/>
      <c r="M38" s="9"/>
      <c r="N38" s="10"/>
    </row>
    <row r="39" spans="2:18" ht="16.5">
      <c r="B39" s="7"/>
      <c r="C39" s="7"/>
      <c r="D39" s="8"/>
      <c r="E39" s="8"/>
      <c r="F39" s="9"/>
      <c r="G39" s="10"/>
      <c r="I39" s="7"/>
      <c r="J39" s="7"/>
      <c r="K39" s="8"/>
      <c r="L39" s="8"/>
      <c r="M39" s="9"/>
      <c r="N39" s="10"/>
    </row>
    <row r="40" spans="2:18" ht="16.5">
      <c r="B40" s="7"/>
      <c r="C40" s="7"/>
      <c r="D40" s="8"/>
      <c r="E40" s="8"/>
      <c r="F40" s="9"/>
      <c r="G40" s="10"/>
      <c r="I40" s="7"/>
      <c r="J40" s="7"/>
      <c r="K40" s="8"/>
      <c r="L40" s="8"/>
      <c r="M40" s="9"/>
      <c r="N40" s="10"/>
    </row>
    <row r="41" spans="2:18" ht="16.5">
      <c r="B41" s="7"/>
      <c r="C41" s="7"/>
      <c r="D41" s="8"/>
      <c r="E41" s="8"/>
      <c r="F41" s="9"/>
      <c r="G41" s="11"/>
      <c r="I41" s="7"/>
      <c r="J41" s="7"/>
      <c r="K41" s="8"/>
      <c r="L41" s="8"/>
      <c r="M41" s="9"/>
      <c r="N41" s="11"/>
    </row>
    <row r="42" spans="2:18" ht="16.5">
      <c r="B42" s="7"/>
      <c r="C42" s="7"/>
      <c r="D42" s="8"/>
      <c r="E42" s="8"/>
      <c r="F42" s="9"/>
      <c r="G42" s="10"/>
      <c r="I42" s="7"/>
      <c r="J42" s="7"/>
      <c r="K42" s="8"/>
      <c r="L42" s="8"/>
      <c r="M42" s="9"/>
      <c r="N42" s="10"/>
    </row>
    <row r="43" spans="2:18" ht="16.5">
      <c r="B43" s="7"/>
      <c r="C43" s="7"/>
      <c r="D43" s="8"/>
      <c r="E43" s="8"/>
      <c r="F43" s="9"/>
      <c r="G43" s="10"/>
      <c r="I43" s="7"/>
      <c r="J43" s="7"/>
      <c r="K43" s="8"/>
      <c r="L43" s="8"/>
      <c r="M43" s="9"/>
      <c r="N43" s="10"/>
    </row>
    <row r="44" spans="2:18" ht="16.5">
      <c r="B44" s="7"/>
      <c r="C44" s="7"/>
      <c r="D44" s="8"/>
      <c r="E44" s="8"/>
      <c r="F44" s="9"/>
      <c r="G44" s="10"/>
      <c r="I44" s="7"/>
      <c r="J44" s="7"/>
      <c r="K44" s="8"/>
      <c r="L44" s="8"/>
      <c r="M44" s="9"/>
      <c r="N44" s="10"/>
    </row>
    <row r="45" spans="2:18" ht="18">
      <c r="B45" s="14"/>
      <c r="C45" s="15"/>
      <c r="D45" s="15"/>
      <c r="E45" s="16"/>
      <c r="F45" s="17"/>
      <c r="G45" s="18"/>
      <c r="I45" s="14"/>
      <c r="J45" s="15"/>
      <c r="K45" s="15"/>
      <c r="L45" s="16"/>
      <c r="M45" s="17"/>
      <c r="N45" s="18"/>
    </row>
    <row r="46" spans="2:18" ht="16.5">
      <c r="B46" s="19"/>
      <c r="C46" s="20"/>
      <c r="D46" s="20"/>
      <c r="E46" s="20"/>
      <c r="F46" s="21"/>
      <c r="G46" s="22">
        <v>1</v>
      </c>
      <c r="I46" s="19"/>
      <c r="J46" s="20"/>
      <c r="K46" s="20"/>
      <c r="L46" s="20"/>
      <c r="M46" s="21"/>
      <c r="N46" s="22">
        <v>1</v>
      </c>
    </row>
    <row r="47" spans="2:18" ht="16.5">
      <c r="B47" s="23"/>
      <c r="C47" s="20"/>
      <c r="D47" s="20"/>
      <c r="E47" s="20"/>
      <c r="F47" s="20"/>
      <c r="G47" s="22">
        <v>1</v>
      </c>
      <c r="I47" s="23"/>
      <c r="J47" s="20"/>
      <c r="K47" s="20"/>
      <c r="L47" s="20"/>
      <c r="M47" s="20"/>
      <c r="N47" s="22">
        <v>1</v>
      </c>
    </row>
    <row r="48" spans="2:18" ht="18.75" thickBot="1">
      <c r="B48" s="34" t="s">
        <v>6</v>
      </c>
      <c r="C48" s="35"/>
      <c r="D48" s="35"/>
      <c r="E48" s="35"/>
      <c r="F48" s="35"/>
      <c r="G48" s="24">
        <f>G47/G46</f>
        <v>1</v>
      </c>
      <c r="I48" s="34" t="s">
        <v>6</v>
      </c>
      <c r="J48" s="35"/>
      <c r="K48" s="35"/>
      <c r="L48" s="35"/>
      <c r="M48" s="35"/>
      <c r="N48" s="24">
        <f>N47/N46</f>
        <v>1</v>
      </c>
    </row>
    <row r="49" spans="2:14" ht="13.5" thickBot="1"/>
    <row r="50" spans="2:14" ht="22.5">
      <c r="B50" s="30">
        <f>B34+2</f>
        <v>7</v>
      </c>
      <c r="C50" s="31"/>
      <c r="D50" s="31"/>
      <c r="E50" s="31"/>
      <c r="F50" s="31"/>
      <c r="G50" s="1"/>
      <c r="I50" s="32">
        <f>I34+2</f>
        <v>8</v>
      </c>
      <c r="J50" s="33"/>
      <c r="K50" s="33"/>
      <c r="L50" s="33"/>
      <c r="M50" s="33"/>
      <c r="N50" s="1"/>
    </row>
    <row r="51" spans="2:14" ht="16.5">
      <c r="B51" s="2"/>
      <c r="C51" s="3"/>
      <c r="D51" s="3"/>
      <c r="E51" s="4"/>
      <c r="F51" s="3"/>
      <c r="G51" s="5"/>
      <c r="I51" s="2"/>
      <c r="J51" s="3"/>
      <c r="K51" s="3"/>
      <c r="L51" s="4"/>
      <c r="M51" s="3"/>
      <c r="N51" s="5"/>
    </row>
    <row r="52" spans="2:14" ht="16.5">
      <c r="B52" s="7"/>
      <c r="C52" s="7"/>
      <c r="D52" s="8"/>
      <c r="E52" s="8"/>
      <c r="F52" s="9"/>
      <c r="G52" s="10"/>
      <c r="I52" s="7"/>
      <c r="J52" s="7"/>
      <c r="K52" s="8"/>
      <c r="L52" s="8"/>
      <c r="M52" s="9"/>
      <c r="N52" s="10"/>
    </row>
    <row r="53" spans="2:14" ht="16.5">
      <c r="B53" s="7"/>
      <c r="D53" s="8"/>
      <c r="E53" s="8"/>
      <c r="F53" s="9"/>
      <c r="G53" s="11"/>
      <c r="I53" s="7"/>
      <c r="K53" s="8"/>
      <c r="L53" s="8"/>
      <c r="M53" s="9"/>
      <c r="N53" s="11"/>
    </row>
    <row r="54" spans="2:14" ht="16.5">
      <c r="B54" s="7"/>
      <c r="C54" s="7"/>
      <c r="D54" s="8"/>
      <c r="E54" s="8"/>
      <c r="F54" s="9"/>
      <c r="G54" s="10"/>
      <c r="I54" s="7"/>
      <c r="J54" s="7"/>
      <c r="K54" s="8"/>
      <c r="L54" s="8"/>
      <c r="M54" s="9"/>
      <c r="N54" s="10"/>
    </row>
    <row r="55" spans="2:14" ht="16.5">
      <c r="B55" s="7"/>
      <c r="C55" s="7"/>
      <c r="D55" s="8"/>
      <c r="E55" s="8"/>
      <c r="F55" s="9"/>
      <c r="G55" s="10"/>
      <c r="I55" s="7"/>
      <c r="J55" s="7"/>
      <c r="K55" s="8"/>
      <c r="L55" s="8"/>
      <c r="M55" s="9"/>
      <c r="N55" s="10"/>
    </row>
    <row r="56" spans="2:14" ht="16.5">
      <c r="B56" s="7"/>
      <c r="C56" s="7"/>
      <c r="D56" s="8"/>
      <c r="E56" s="8"/>
      <c r="F56" s="9"/>
      <c r="G56" s="10"/>
      <c r="I56" s="7"/>
      <c r="J56" s="7"/>
      <c r="K56" s="8"/>
      <c r="L56" s="8"/>
      <c r="M56" s="9"/>
      <c r="N56" s="10"/>
    </row>
    <row r="57" spans="2:14" ht="16.5">
      <c r="B57" s="7"/>
      <c r="C57" s="7"/>
      <c r="D57" s="8"/>
      <c r="E57" s="8"/>
      <c r="F57" s="9"/>
      <c r="G57" s="11"/>
      <c r="I57" s="7"/>
      <c r="J57" s="7"/>
      <c r="K57" s="8"/>
      <c r="L57" s="8"/>
      <c r="M57" s="9"/>
      <c r="N57" s="11"/>
    </row>
    <row r="58" spans="2:14" ht="16.5">
      <c r="B58" s="7"/>
      <c r="C58" s="7"/>
      <c r="D58" s="8"/>
      <c r="E58" s="8"/>
      <c r="F58" s="9"/>
      <c r="G58" s="10"/>
      <c r="I58" s="7"/>
      <c r="J58" s="7"/>
      <c r="K58" s="8"/>
      <c r="L58" s="8"/>
      <c r="M58" s="9"/>
      <c r="N58" s="10"/>
    </row>
    <row r="59" spans="2:14" ht="16.5">
      <c r="B59" s="7"/>
      <c r="C59" s="7"/>
      <c r="D59" s="8"/>
      <c r="E59" s="8"/>
      <c r="F59" s="9"/>
      <c r="G59" s="10"/>
      <c r="I59" s="7"/>
      <c r="J59" s="7"/>
      <c r="K59" s="8"/>
      <c r="L59" s="8"/>
      <c r="M59" s="9"/>
      <c r="N59" s="10"/>
    </row>
    <row r="60" spans="2:14" ht="16.5">
      <c r="B60" s="7"/>
      <c r="C60" s="7"/>
      <c r="D60" s="8"/>
      <c r="E60" s="8"/>
      <c r="F60" s="9"/>
      <c r="G60" s="10"/>
      <c r="I60" s="7"/>
      <c r="J60" s="7"/>
      <c r="K60" s="8"/>
      <c r="L60" s="8"/>
      <c r="M60" s="9"/>
      <c r="N60" s="10"/>
    </row>
    <row r="61" spans="2:14" ht="18">
      <c r="B61" s="14"/>
      <c r="C61" s="15"/>
      <c r="D61" s="15"/>
      <c r="E61" s="16"/>
      <c r="F61" s="17"/>
      <c r="G61" s="18"/>
      <c r="I61" s="14"/>
      <c r="J61" s="15"/>
      <c r="K61" s="15"/>
      <c r="L61" s="16"/>
      <c r="M61" s="17"/>
      <c r="N61" s="18"/>
    </row>
    <row r="62" spans="2:14" ht="16.5">
      <c r="B62" s="19"/>
      <c r="C62" s="20"/>
      <c r="D62" s="20"/>
      <c r="E62" s="20"/>
      <c r="F62" s="21"/>
      <c r="G62" s="22">
        <v>1</v>
      </c>
      <c r="I62" s="19"/>
      <c r="J62" s="20"/>
      <c r="K62" s="20"/>
      <c r="L62" s="20"/>
      <c r="M62" s="21"/>
      <c r="N62" s="22">
        <v>1</v>
      </c>
    </row>
    <row r="63" spans="2:14" ht="16.5">
      <c r="B63" s="23"/>
      <c r="C63" s="20"/>
      <c r="D63" s="20"/>
      <c r="E63" s="20"/>
      <c r="F63" s="20"/>
      <c r="G63" s="22">
        <v>1</v>
      </c>
      <c r="I63" s="23"/>
      <c r="J63" s="20"/>
      <c r="K63" s="20"/>
      <c r="L63" s="20"/>
      <c r="M63" s="20"/>
      <c r="N63" s="22">
        <v>1</v>
      </c>
    </row>
    <row r="64" spans="2:14" ht="18.75" thickBot="1">
      <c r="B64" s="34" t="s">
        <v>6</v>
      </c>
      <c r="C64" s="35"/>
      <c r="D64" s="35"/>
      <c r="E64" s="35"/>
      <c r="F64" s="35"/>
      <c r="G64" s="24">
        <f>G63/G62</f>
        <v>1</v>
      </c>
      <c r="I64" s="34" t="s">
        <v>6</v>
      </c>
      <c r="J64" s="35"/>
      <c r="K64" s="35"/>
      <c r="L64" s="35"/>
      <c r="M64" s="35"/>
      <c r="N64" s="24">
        <f>N63/N62</f>
        <v>1</v>
      </c>
    </row>
    <row r="65" spans="2:14" ht="13.5" thickBot="1"/>
    <row r="66" spans="2:14" ht="22.5">
      <c r="B66" s="30">
        <f>B50+2</f>
        <v>9</v>
      </c>
      <c r="C66" s="31"/>
      <c r="D66" s="31"/>
      <c r="E66" s="31"/>
      <c r="F66" s="31"/>
      <c r="G66" s="1"/>
      <c r="I66" s="32">
        <f>I50+2</f>
        <v>10</v>
      </c>
      <c r="J66" s="33"/>
      <c r="K66" s="33"/>
      <c r="L66" s="33"/>
      <c r="M66" s="33"/>
      <c r="N66" s="1"/>
    </row>
    <row r="67" spans="2:14" ht="16.5">
      <c r="B67" s="2"/>
      <c r="C67" s="3"/>
      <c r="D67" s="3"/>
      <c r="E67" s="4"/>
      <c r="F67" s="3"/>
      <c r="G67" s="5"/>
      <c r="I67" s="2"/>
      <c r="J67" s="3"/>
      <c r="K67" s="3"/>
      <c r="L67" s="4"/>
      <c r="M67" s="3"/>
      <c r="N67" s="5"/>
    </row>
    <row r="68" spans="2:14" ht="16.5">
      <c r="B68" s="7"/>
      <c r="C68" s="7"/>
      <c r="D68" s="8"/>
      <c r="E68" s="8"/>
      <c r="F68" s="9"/>
      <c r="G68" s="10"/>
      <c r="I68" s="7"/>
      <c r="J68" s="7"/>
      <c r="K68" s="8"/>
      <c r="L68" s="8"/>
      <c r="M68" s="9"/>
      <c r="N68" s="10"/>
    </row>
    <row r="69" spans="2:14" ht="16.5">
      <c r="B69" s="7"/>
      <c r="D69" s="8"/>
      <c r="E69" s="8"/>
      <c r="F69" s="9"/>
      <c r="G69" s="11"/>
      <c r="I69" s="7"/>
      <c r="K69" s="8"/>
      <c r="L69" s="8"/>
      <c r="M69" s="9"/>
      <c r="N69" s="11"/>
    </row>
    <row r="70" spans="2:14" ht="16.5">
      <c r="B70" s="7"/>
      <c r="C70" s="7"/>
      <c r="D70" s="8"/>
      <c r="E70" s="8"/>
      <c r="F70" s="9"/>
      <c r="G70" s="10"/>
      <c r="I70" s="7"/>
      <c r="J70" s="7"/>
      <c r="K70" s="8"/>
      <c r="L70" s="8"/>
      <c r="M70" s="9"/>
      <c r="N70" s="10"/>
    </row>
    <row r="71" spans="2:14" ht="16.5">
      <c r="B71" s="7"/>
      <c r="C71" s="7"/>
      <c r="D71" s="8"/>
      <c r="E71" s="8"/>
      <c r="F71" s="9"/>
      <c r="G71" s="10"/>
      <c r="I71" s="7"/>
      <c r="J71" s="7"/>
      <c r="K71" s="8"/>
      <c r="L71" s="8"/>
      <c r="M71" s="9"/>
      <c r="N71" s="10"/>
    </row>
    <row r="72" spans="2:14" ht="16.5">
      <c r="B72" s="7"/>
      <c r="C72" s="7"/>
      <c r="D72" s="8"/>
      <c r="E72" s="8"/>
      <c r="F72" s="9"/>
      <c r="G72" s="10"/>
      <c r="I72" s="7"/>
      <c r="J72" s="7"/>
      <c r="K72" s="8"/>
      <c r="L72" s="8"/>
      <c r="M72" s="9"/>
      <c r="N72" s="10"/>
    </row>
    <row r="73" spans="2:14" ht="16.5">
      <c r="B73" s="7"/>
      <c r="C73" s="7"/>
      <c r="D73" s="8"/>
      <c r="E73" s="8"/>
      <c r="F73" s="9"/>
      <c r="G73" s="11"/>
      <c r="I73" s="7"/>
      <c r="J73" s="7"/>
      <c r="K73" s="8"/>
      <c r="L73" s="8"/>
      <c r="M73" s="9"/>
      <c r="N73" s="11"/>
    </row>
    <row r="74" spans="2:14" ht="16.5">
      <c r="B74" s="7"/>
      <c r="C74" s="7"/>
      <c r="D74" s="8"/>
      <c r="E74" s="8"/>
      <c r="F74" s="9"/>
      <c r="G74" s="10"/>
      <c r="I74" s="7"/>
      <c r="J74" s="7"/>
      <c r="K74" s="8"/>
      <c r="L74" s="8"/>
      <c r="M74" s="9"/>
      <c r="N74" s="10"/>
    </row>
    <row r="75" spans="2:14" ht="16.5">
      <c r="B75" s="7"/>
      <c r="C75" s="7"/>
      <c r="D75" s="8"/>
      <c r="E75" s="8"/>
      <c r="F75" s="9"/>
      <c r="G75" s="10"/>
      <c r="I75" s="7"/>
      <c r="J75" s="7"/>
      <c r="K75" s="8"/>
      <c r="L75" s="8"/>
      <c r="M75" s="9"/>
      <c r="N75" s="10"/>
    </row>
    <row r="76" spans="2:14" ht="16.5">
      <c r="B76" s="7"/>
      <c r="C76" s="7"/>
      <c r="D76" s="8"/>
      <c r="E76" s="8"/>
      <c r="F76" s="9"/>
      <c r="G76" s="10"/>
      <c r="I76" s="7"/>
      <c r="J76" s="7"/>
      <c r="K76" s="8"/>
      <c r="L76" s="8"/>
      <c r="M76" s="9"/>
      <c r="N76" s="10"/>
    </row>
    <row r="77" spans="2:14" ht="18">
      <c r="B77" s="14"/>
      <c r="C77" s="15"/>
      <c r="D77" s="15"/>
      <c r="E77" s="16"/>
      <c r="F77" s="17"/>
      <c r="G77" s="18"/>
      <c r="I77" s="14"/>
      <c r="J77" s="15"/>
      <c r="K77" s="15"/>
      <c r="L77" s="16"/>
      <c r="M77" s="17"/>
      <c r="N77" s="18"/>
    </row>
    <row r="78" spans="2:14" ht="16.5">
      <c r="B78" s="19"/>
      <c r="C78" s="20"/>
      <c r="D78" s="20"/>
      <c r="E78" s="20"/>
      <c r="F78" s="21"/>
      <c r="G78" s="22">
        <v>1</v>
      </c>
      <c r="I78" s="19"/>
      <c r="J78" s="20"/>
      <c r="K78" s="20"/>
      <c r="L78" s="20"/>
      <c r="M78" s="21"/>
      <c r="N78" s="22">
        <v>1</v>
      </c>
    </row>
    <row r="79" spans="2:14" ht="16.5">
      <c r="B79" s="23"/>
      <c r="C79" s="20"/>
      <c r="D79" s="20"/>
      <c r="E79" s="20"/>
      <c r="F79" s="20"/>
      <c r="G79" s="22">
        <v>1</v>
      </c>
      <c r="I79" s="23"/>
      <c r="J79" s="20"/>
      <c r="K79" s="20"/>
      <c r="L79" s="20"/>
      <c r="M79" s="20"/>
      <c r="N79" s="22">
        <v>1</v>
      </c>
    </row>
    <row r="80" spans="2:14" ht="18.75" thickBot="1">
      <c r="B80" s="34" t="s">
        <v>6</v>
      </c>
      <c r="C80" s="35"/>
      <c r="D80" s="35"/>
      <c r="E80" s="35"/>
      <c r="F80" s="35"/>
      <c r="G80" s="24">
        <f>G79/G78</f>
        <v>1</v>
      </c>
      <c r="I80" s="34" t="s">
        <v>6</v>
      </c>
      <c r="J80" s="35"/>
      <c r="K80" s="35"/>
      <c r="L80" s="35"/>
      <c r="M80" s="35"/>
      <c r="N80" s="24">
        <f>N79/N78</f>
        <v>1</v>
      </c>
    </row>
    <row r="81" spans="2:14" ht="13.5" thickBot="1"/>
    <row r="82" spans="2:14" ht="22.5">
      <c r="B82" s="30">
        <f>B66+2</f>
        <v>11</v>
      </c>
      <c r="C82" s="31"/>
      <c r="D82" s="31"/>
      <c r="E82" s="31"/>
      <c r="F82" s="31"/>
      <c r="G82" s="1"/>
      <c r="I82" s="32">
        <f>I66+2</f>
        <v>12</v>
      </c>
      <c r="J82" s="33"/>
      <c r="K82" s="33"/>
      <c r="L82" s="33"/>
      <c r="M82" s="33"/>
      <c r="N82" s="1"/>
    </row>
    <row r="83" spans="2:14" ht="16.5">
      <c r="B83" s="2"/>
      <c r="C83" s="3"/>
      <c r="D83" s="3"/>
      <c r="E83" s="4"/>
      <c r="F83" s="3"/>
      <c r="G83" s="5"/>
      <c r="I83" s="2"/>
      <c r="J83" s="3"/>
      <c r="K83" s="3"/>
      <c r="L83" s="4"/>
      <c r="M83" s="3"/>
      <c r="N83" s="5"/>
    </row>
    <row r="84" spans="2:14" ht="16.5">
      <c r="B84" s="7"/>
      <c r="C84" s="7"/>
      <c r="D84" s="8"/>
      <c r="E84" s="8"/>
      <c r="F84" s="9"/>
      <c r="G84" s="10"/>
      <c r="I84" s="7"/>
      <c r="J84" s="7"/>
      <c r="K84" s="8"/>
      <c r="L84" s="8"/>
      <c r="M84" s="9"/>
      <c r="N84" s="10"/>
    </row>
    <row r="85" spans="2:14" ht="16.5">
      <c r="B85" s="7"/>
      <c r="D85" s="8"/>
      <c r="E85" s="8"/>
      <c r="F85" s="9"/>
      <c r="G85" s="11"/>
      <c r="I85" s="7"/>
      <c r="K85" s="8"/>
      <c r="L85" s="8"/>
      <c r="M85" s="9"/>
      <c r="N85" s="11"/>
    </row>
    <row r="86" spans="2:14" ht="16.5">
      <c r="B86" s="7"/>
      <c r="C86" s="7"/>
      <c r="D86" s="8"/>
      <c r="E86" s="8"/>
      <c r="F86" s="9"/>
      <c r="G86" s="10"/>
      <c r="I86" s="7"/>
      <c r="J86" s="7"/>
      <c r="K86" s="8"/>
      <c r="L86" s="8"/>
      <c r="M86" s="9"/>
      <c r="N86" s="10"/>
    </row>
    <row r="87" spans="2:14" ht="16.5">
      <c r="B87" s="7"/>
      <c r="C87" s="7"/>
      <c r="D87" s="8"/>
      <c r="E87" s="8"/>
      <c r="F87" s="9"/>
      <c r="G87" s="10"/>
      <c r="I87" s="7"/>
      <c r="J87" s="7"/>
      <c r="K87" s="8"/>
      <c r="L87" s="8"/>
      <c r="M87" s="9"/>
      <c r="N87" s="10"/>
    </row>
    <row r="88" spans="2:14" ht="16.5">
      <c r="B88" s="7"/>
      <c r="C88" s="7"/>
      <c r="D88" s="8"/>
      <c r="E88" s="8"/>
      <c r="F88" s="9"/>
      <c r="G88" s="10"/>
      <c r="I88" s="7"/>
      <c r="J88" s="7"/>
      <c r="K88" s="8"/>
      <c r="L88" s="8"/>
      <c r="M88" s="9"/>
      <c r="N88" s="10"/>
    </row>
    <row r="89" spans="2:14" ht="16.5">
      <c r="B89" s="7"/>
      <c r="C89" s="7"/>
      <c r="D89" s="8"/>
      <c r="E89" s="8"/>
      <c r="F89" s="9"/>
      <c r="G89" s="11"/>
      <c r="I89" s="7"/>
      <c r="J89" s="7"/>
      <c r="K89" s="8"/>
      <c r="L89" s="8"/>
      <c r="M89" s="9"/>
      <c r="N89" s="11"/>
    </row>
    <row r="90" spans="2:14" ht="16.5">
      <c r="B90" s="7"/>
      <c r="C90" s="7"/>
      <c r="D90" s="8"/>
      <c r="E90" s="8"/>
      <c r="F90" s="9"/>
      <c r="G90" s="10"/>
      <c r="I90" s="7"/>
      <c r="J90" s="7"/>
      <c r="K90" s="8"/>
      <c r="L90" s="8"/>
      <c r="M90" s="9"/>
      <c r="N90" s="10"/>
    </row>
    <row r="91" spans="2:14" ht="16.5">
      <c r="B91" s="7"/>
      <c r="C91" s="7"/>
      <c r="D91" s="8"/>
      <c r="E91" s="8"/>
      <c r="F91" s="9"/>
      <c r="G91" s="10"/>
      <c r="I91" s="7"/>
      <c r="J91" s="7"/>
      <c r="K91" s="8"/>
      <c r="L91" s="8"/>
      <c r="M91" s="9"/>
      <c r="N91" s="10"/>
    </row>
    <row r="92" spans="2:14" ht="16.5">
      <c r="B92" s="7"/>
      <c r="C92" s="7"/>
      <c r="D92" s="8"/>
      <c r="E92" s="8"/>
      <c r="F92" s="9"/>
      <c r="G92" s="10"/>
      <c r="I92" s="7"/>
      <c r="J92" s="7"/>
      <c r="K92" s="8"/>
      <c r="L92" s="8"/>
      <c r="M92" s="9"/>
      <c r="N92" s="10"/>
    </row>
    <row r="93" spans="2:14" ht="18">
      <c r="B93" s="14"/>
      <c r="C93" s="15"/>
      <c r="D93" s="15"/>
      <c r="E93" s="16"/>
      <c r="F93" s="17"/>
      <c r="G93" s="18"/>
      <c r="I93" s="14"/>
      <c r="J93" s="15"/>
      <c r="K93" s="15"/>
      <c r="L93" s="16"/>
      <c r="M93" s="17"/>
      <c r="N93" s="18"/>
    </row>
    <row r="94" spans="2:14" ht="16.5">
      <c r="B94" s="19"/>
      <c r="C94" s="20"/>
      <c r="D94" s="20"/>
      <c r="E94" s="20"/>
      <c r="F94" s="21"/>
      <c r="G94" s="22">
        <v>1</v>
      </c>
      <c r="I94" s="19"/>
      <c r="J94" s="20"/>
      <c r="K94" s="20"/>
      <c r="L94" s="20"/>
      <c r="M94" s="21"/>
      <c r="N94" s="22">
        <v>1</v>
      </c>
    </row>
    <row r="95" spans="2:14" ht="16.5">
      <c r="B95" s="23"/>
      <c r="C95" s="20"/>
      <c r="D95" s="20"/>
      <c r="E95" s="20"/>
      <c r="F95" s="20"/>
      <c r="G95" s="22">
        <v>1</v>
      </c>
      <c r="I95" s="23"/>
      <c r="J95" s="20"/>
      <c r="K95" s="20"/>
      <c r="L95" s="20"/>
      <c r="M95" s="20"/>
      <c r="N95" s="22">
        <v>1</v>
      </c>
    </row>
    <row r="96" spans="2:14" ht="18.75" thickBot="1">
      <c r="B96" s="34" t="s">
        <v>6</v>
      </c>
      <c r="C96" s="35"/>
      <c r="D96" s="35"/>
      <c r="E96" s="35"/>
      <c r="F96" s="35"/>
      <c r="G96" s="24">
        <f>G95/G94</f>
        <v>1</v>
      </c>
      <c r="I96" s="34" t="s">
        <v>6</v>
      </c>
      <c r="J96" s="35"/>
      <c r="K96" s="35"/>
      <c r="L96" s="35"/>
      <c r="M96" s="35"/>
      <c r="N96" s="24">
        <f>N95/N94</f>
        <v>1</v>
      </c>
    </row>
    <row r="97" spans="2:14" ht="13.5" thickBot="1"/>
    <row r="98" spans="2:14" ht="22.5">
      <c r="B98" s="30">
        <f>B82+2</f>
        <v>13</v>
      </c>
      <c r="C98" s="31"/>
      <c r="D98" s="31"/>
      <c r="E98" s="31"/>
      <c r="F98" s="31"/>
      <c r="G98" s="1"/>
      <c r="I98" s="32">
        <f>I82+2</f>
        <v>14</v>
      </c>
      <c r="J98" s="33"/>
      <c r="K98" s="33"/>
      <c r="L98" s="33"/>
      <c r="M98" s="33"/>
      <c r="N98" s="1"/>
    </row>
    <row r="99" spans="2:14" ht="16.5">
      <c r="B99" s="2"/>
      <c r="C99" s="3"/>
      <c r="D99" s="3"/>
      <c r="E99" s="4"/>
      <c r="F99" s="3"/>
      <c r="G99" s="5"/>
      <c r="I99" s="2"/>
      <c r="J99" s="3"/>
      <c r="K99" s="3"/>
      <c r="L99" s="4"/>
      <c r="M99" s="3"/>
      <c r="N99" s="5"/>
    </row>
    <row r="100" spans="2:14" ht="16.5">
      <c r="B100" s="7"/>
      <c r="C100" s="7"/>
      <c r="D100" s="8"/>
      <c r="E100" s="8"/>
      <c r="F100" s="9"/>
      <c r="G100" s="10"/>
      <c r="I100" s="7"/>
      <c r="J100" s="7"/>
      <c r="K100" s="8"/>
      <c r="L100" s="8"/>
      <c r="M100" s="9"/>
      <c r="N100" s="10"/>
    </row>
    <row r="101" spans="2:14" ht="16.5">
      <c r="B101" s="7"/>
      <c r="D101" s="8"/>
      <c r="E101" s="8"/>
      <c r="F101" s="9"/>
      <c r="G101" s="11"/>
      <c r="I101" s="7"/>
      <c r="K101" s="8"/>
      <c r="L101" s="8"/>
      <c r="M101" s="9"/>
      <c r="N101" s="11"/>
    </row>
    <row r="102" spans="2:14" ht="16.5">
      <c r="B102" s="7"/>
      <c r="C102" s="7"/>
      <c r="D102" s="8"/>
      <c r="E102" s="8"/>
      <c r="F102" s="9"/>
      <c r="G102" s="10"/>
      <c r="I102" s="7"/>
      <c r="J102" s="7"/>
      <c r="K102" s="8"/>
      <c r="L102" s="8"/>
      <c r="M102" s="9"/>
      <c r="N102" s="10"/>
    </row>
    <row r="103" spans="2:14" ht="16.5">
      <c r="B103" s="7"/>
      <c r="C103" s="7"/>
      <c r="D103" s="8"/>
      <c r="E103" s="8"/>
      <c r="F103" s="9"/>
      <c r="G103" s="10"/>
      <c r="I103" s="7"/>
      <c r="J103" s="7"/>
      <c r="K103" s="8"/>
      <c r="L103" s="8"/>
      <c r="M103" s="9"/>
      <c r="N103" s="10"/>
    </row>
    <row r="104" spans="2:14" ht="16.5">
      <c r="B104" s="7"/>
      <c r="C104" s="7"/>
      <c r="D104" s="8"/>
      <c r="E104" s="8"/>
      <c r="F104" s="9"/>
      <c r="G104" s="10"/>
      <c r="I104" s="7"/>
      <c r="J104" s="7"/>
      <c r="K104" s="8"/>
      <c r="L104" s="8"/>
      <c r="M104" s="9"/>
      <c r="N104" s="10"/>
    </row>
    <row r="105" spans="2:14" ht="16.5">
      <c r="B105" s="7"/>
      <c r="C105" s="7"/>
      <c r="D105" s="8"/>
      <c r="E105" s="8"/>
      <c r="F105" s="9"/>
      <c r="G105" s="11"/>
      <c r="I105" s="7"/>
      <c r="J105" s="7"/>
      <c r="K105" s="8"/>
      <c r="L105" s="8"/>
      <c r="M105" s="9"/>
      <c r="N105" s="11"/>
    </row>
    <row r="106" spans="2:14" ht="16.5">
      <c r="B106" s="7"/>
      <c r="C106" s="7"/>
      <c r="D106" s="8"/>
      <c r="E106" s="8"/>
      <c r="F106" s="9"/>
      <c r="G106" s="10"/>
      <c r="I106" s="7"/>
      <c r="J106" s="7"/>
      <c r="K106" s="8"/>
      <c r="L106" s="8"/>
      <c r="M106" s="9"/>
      <c r="N106" s="10"/>
    </row>
    <row r="107" spans="2:14" ht="16.5">
      <c r="B107" s="7"/>
      <c r="C107" s="7"/>
      <c r="D107" s="8"/>
      <c r="E107" s="8"/>
      <c r="F107" s="9"/>
      <c r="G107" s="10"/>
      <c r="I107" s="7"/>
      <c r="J107" s="7"/>
      <c r="K107" s="8"/>
      <c r="L107" s="8"/>
      <c r="M107" s="9"/>
      <c r="N107" s="10"/>
    </row>
    <row r="108" spans="2:14" ht="16.5">
      <c r="B108" s="7"/>
      <c r="C108" s="7"/>
      <c r="D108" s="8"/>
      <c r="E108" s="8"/>
      <c r="F108" s="9"/>
      <c r="G108" s="10"/>
      <c r="I108" s="7"/>
      <c r="J108" s="7"/>
      <c r="K108" s="8"/>
      <c r="L108" s="8"/>
      <c r="M108" s="9"/>
      <c r="N108" s="10"/>
    </row>
    <row r="109" spans="2:14" ht="18">
      <c r="B109" s="14"/>
      <c r="C109" s="15"/>
      <c r="D109" s="15"/>
      <c r="E109" s="16"/>
      <c r="F109" s="17"/>
      <c r="G109" s="18"/>
      <c r="I109" s="14"/>
      <c r="J109" s="15"/>
      <c r="K109" s="15"/>
      <c r="L109" s="16"/>
      <c r="M109" s="17"/>
      <c r="N109" s="18"/>
    </row>
    <row r="110" spans="2:14" ht="16.5">
      <c r="B110" s="19"/>
      <c r="C110" s="20"/>
      <c r="D110" s="20"/>
      <c r="E110" s="20"/>
      <c r="F110" s="21"/>
      <c r="G110" s="22">
        <v>1</v>
      </c>
      <c r="I110" s="19"/>
      <c r="J110" s="20"/>
      <c r="K110" s="20"/>
      <c r="L110" s="20"/>
      <c r="M110" s="21"/>
      <c r="N110" s="22">
        <v>1</v>
      </c>
    </row>
    <row r="111" spans="2:14" ht="16.5">
      <c r="B111" s="23"/>
      <c r="C111" s="20"/>
      <c r="D111" s="20"/>
      <c r="E111" s="20"/>
      <c r="F111" s="20"/>
      <c r="G111" s="22">
        <v>1</v>
      </c>
      <c r="I111" s="23"/>
      <c r="J111" s="20"/>
      <c r="K111" s="20"/>
      <c r="L111" s="20"/>
      <c r="M111" s="20"/>
      <c r="N111" s="22">
        <v>1</v>
      </c>
    </row>
    <row r="112" spans="2:14" ht="18.75" thickBot="1">
      <c r="B112" s="34" t="s">
        <v>6</v>
      </c>
      <c r="C112" s="35"/>
      <c r="D112" s="35"/>
      <c r="E112" s="35"/>
      <c r="F112" s="35"/>
      <c r="G112" s="24">
        <f>G111/G110</f>
        <v>1</v>
      </c>
      <c r="I112" s="34" t="s">
        <v>6</v>
      </c>
      <c r="J112" s="35"/>
      <c r="K112" s="35"/>
      <c r="L112" s="35"/>
      <c r="M112" s="35"/>
      <c r="N112" s="24">
        <f>N111/N110</f>
        <v>1</v>
      </c>
    </row>
    <row r="113" spans="2:14" ht="13.5" thickBot="1"/>
    <row r="114" spans="2:14" ht="22.5">
      <c r="B114" s="30">
        <f>B98+2</f>
        <v>15</v>
      </c>
      <c r="C114" s="31"/>
      <c r="D114" s="31"/>
      <c r="E114" s="31"/>
      <c r="F114" s="31"/>
      <c r="G114" s="1"/>
      <c r="I114" s="32">
        <f>I98+2</f>
        <v>16</v>
      </c>
      <c r="J114" s="33"/>
      <c r="K114" s="33"/>
      <c r="L114" s="33"/>
      <c r="M114" s="33"/>
      <c r="N114" s="1"/>
    </row>
    <row r="115" spans="2:14" ht="16.5">
      <c r="B115" s="2"/>
      <c r="C115" s="3"/>
      <c r="D115" s="3"/>
      <c r="E115" s="4"/>
      <c r="F115" s="3"/>
      <c r="G115" s="5"/>
      <c r="I115" s="2"/>
      <c r="J115" s="3"/>
      <c r="K115" s="3"/>
      <c r="L115" s="4"/>
      <c r="M115" s="3"/>
      <c r="N115" s="5"/>
    </row>
    <row r="116" spans="2:14" ht="16.5">
      <c r="B116" s="7"/>
      <c r="C116" s="7"/>
      <c r="D116" s="8"/>
      <c r="E116" s="8"/>
      <c r="F116" s="9"/>
      <c r="G116" s="10"/>
      <c r="I116" s="7"/>
      <c r="J116" s="7"/>
      <c r="K116" s="8"/>
      <c r="L116" s="8"/>
      <c r="M116" s="9"/>
      <c r="N116" s="10"/>
    </row>
    <row r="117" spans="2:14" ht="16.5">
      <c r="B117" s="7"/>
      <c r="D117" s="8"/>
      <c r="E117" s="8"/>
      <c r="F117" s="9"/>
      <c r="G117" s="11"/>
      <c r="I117" s="7"/>
      <c r="K117" s="8"/>
      <c r="L117" s="8"/>
      <c r="M117" s="9"/>
      <c r="N117" s="11"/>
    </row>
    <row r="118" spans="2:14" ht="16.5">
      <c r="B118" s="7"/>
      <c r="C118" s="7"/>
      <c r="D118" s="8"/>
      <c r="E118" s="8"/>
      <c r="F118" s="9"/>
      <c r="G118" s="10"/>
      <c r="I118" s="7"/>
      <c r="J118" s="7"/>
      <c r="K118" s="8"/>
      <c r="L118" s="8"/>
      <c r="M118" s="9"/>
      <c r="N118" s="10"/>
    </row>
    <row r="119" spans="2:14" ht="16.5">
      <c r="B119" s="7"/>
      <c r="C119" s="7"/>
      <c r="D119" s="8"/>
      <c r="E119" s="8"/>
      <c r="F119" s="9"/>
      <c r="G119" s="10"/>
      <c r="I119" s="7"/>
      <c r="J119" s="7"/>
      <c r="K119" s="8"/>
      <c r="L119" s="8"/>
      <c r="M119" s="9"/>
      <c r="N119" s="10"/>
    </row>
    <row r="120" spans="2:14" ht="16.5">
      <c r="B120" s="7"/>
      <c r="C120" s="7"/>
      <c r="D120" s="8"/>
      <c r="E120" s="8"/>
      <c r="F120" s="9"/>
      <c r="G120" s="10"/>
      <c r="I120" s="7"/>
      <c r="J120" s="7"/>
      <c r="K120" s="8"/>
      <c r="L120" s="8"/>
      <c r="M120" s="9"/>
      <c r="N120" s="10"/>
    </row>
    <row r="121" spans="2:14" ht="16.5">
      <c r="B121" s="7"/>
      <c r="C121" s="7"/>
      <c r="D121" s="8"/>
      <c r="E121" s="8"/>
      <c r="F121" s="9"/>
      <c r="G121" s="11"/>
      <c r="I121" s="7"/>
      <c r="J121" s="7"/>
      <c r="K121" s="8"/>
      <c r="L121" s="8"/>
      <c r="M121" s="9"/>
      <c r="N121" s="11"/>
    </row>
    <row r="122" spans="2:14" ht="16.5">
      <c r="B122" s="7"/>
      <c r="C122" s="7"/>
      <c r="D122" s="8"/>
      <c r="E122" s="8"/>
      <c r="F122" s="9"/>
      <c r="G122" s="10"/>
      <c r="I122" s="7"/>
      <c r="J122" s="7"/>
      <c r="K122" s="8"/>
      <c r="L122" s="8"/>
      <c r="M122" s="9"/>
      <c r="N122" s="10"/>
    </row>
    <row r="123" spans="2:14" ht="16.5">
      <c r="B123" s="7"/>
      <c r="C123" s="7"/>
      <c r="D123" s="8"/>
      <c r="E123" s="8"/>
      <c r="F123" s="9"/>
      <c r="G123" s="10"/>
      <c r="I123" s="7"/>
      <c r="J123" s="7"/>
      <c r="K123" s="8"/>
      <c r="L123" s="8"/>
      <c r="M123" s="9"/>
      <c r="N123" s="10"/>
    </row>
    <row r="124" spans="2:14" ht="16.5">
      <c r="B124" s="7"/>
      <c r="C124" s="7"/>
      <c r="D124" s="8"/>
      <c r="E124" s="8"/>
      <c r="F124" s="9"/>
      <c r="G124" s="10"/>
      <c r="I124" s="7"/>
      <c r="J124" s="7"/>
      <c r="K124" s="8"/>
      <c r="L124" s="8"/>
      <c r="M124" s="9"/>
      <c r="N124" s="10"/>
    </row>
    <row r="125" spans="2:14" ht="18">
      <c r="B125" s="14"/>
      <c r="C125" s="15"/>
      <c r="D125" s="15"/>
      <c r="E125" s="16"/>
      <c r="F125" s="17"/>
      <c r="G125" s="18"/>
      <c r="I125" s="14"/>
      <c r="J125" s="15"/>
      <c r="K125" s="15"/>
      <c r="L125" s="16"/>
      <c r="M125" s="17"/>
      <c r="N125" s="18"/>
    </row>
    <row r="126" spans="2:14" ht="16.5">
      <c r="B126" s="19"/>
      <c r="C126" s="20"/>
      <c r="D126" s="20"/>
      <c r="E126" s="20"/>
      <c r="F126" s="21"/>
      <c r="G126" s="22">
        <v>1</v>
      </c>
      <c r="I126" s="19"/>
      <c r="J126" s="20"/>
      <c r="K126" s="20"/>
      <c r="L126" s="20"/>
      <c r="M126" s="21"/>
      <c r="N126" s="22">
        <v>1</v>
      </c>
    </row>
    <row r="127" spans="2:14" ht="16.5">
      <c r="B127" s="23"/>
      <c r="C127" s="20"/>
      <c r="D127" s="20"/>
      <c r="E127" s="20"/>
      <c r="F127" s="20"/>
      <c r="G127" s="22">
        <v>1</v>
      </c>
      <c r="I127" s="23"/>
      <c r="J127" s="20"/>
      <c r="K127" s="20"/>
      <c r="L127" s="20"/>
      <c r="M127" s="20"/>
      <c r="N127" s="22">
        <v>1</v>
      </c>
    </row>
    <row r="128" spans="2:14" ht="18.75" thickBot="1">
      <c r="B128" s="34" t="s">
        <v>6</v>
      </c>
      <c r="C128" s="35"/>
      <c r="D128" s="35"/>
      <c r="E128" s="35"/>
      <c r="F128" s="35"/>
      <c r="G128" s="24">
        <f>G127/G126</f>
        <v>1</v>
      </c>
      <c r="I128" s="34" t="s">
        <v>6</v>
      </c>
      <c r="J128" s="35"/>
      <c r="K128" s="35"/>
      <c r="L128" s="35"/>
      <c r="M128" s="35"/>
      <c r="N128" s="24">
        <f>N127/N126</f>
        <v>1</v>
      </c>
    </row>
    <row r="129" spans="2:14" ht="13.5" thickBot="1">
      <c r="B129" s="25"/>
      <c r="C129" s="25"/>
      <c r="D129" s="26"/>
      <c r="E129" s="25"/>
      <c r="F129" s="25"/>
    </row>
    <row r="130" spans="2:14" ht="22.5">
      <c r="B130" s="30">
        <f>B114+2</f>
        <v>17</v>
      </c>
      <c r="C130" s="31"/>
      <c r="D130" s="31"/>
      <c r="E130" s="31"/>
      <c r="F130" s="31"/>
      <c r="G130" s="1"/>
      <c r="I130" s="32">
        <f>I114+2</f>
        <v>18</v>
      </c>
      <c r="J130" s="33"/>
      <c r="K130" s="33"/>
      <c r="L130" s="33"/>
      <c r="M130" s="33"/>
      <c r="N130" s="1"/>
    </row>
    <row r="131" spans="2:14" ht="16.5">
      <c r="B131" s="2"/>
      <c r="C131" s="3"/>
      <c r="D131" s="3"/>
      <c r="E131" s="4"/>
      <c r="F131" s="3"/>
      <c r="G131" s="5"/>
      <c r="I131" s="2" t="s">
        <v>0</v>
      </c>
      <c r="J131" s="3" t="s">
        <v>1</v>
      </c>
      <c r="K131" s="3" t="s">
        <v>2</v>
      </c>
      <c r="L131" s="4" t="s">
        <v>3</v>
      </c>
      <c r="M131" s="3" t="s">
        <v>4</v>
      </c>
      <c r="N131" s="27" t="s">
        <v>5</v>
      </c>
    </row>
    <row r="132" spans="2:14" ht="16.5">
      <c r="B132" s="7"/>
      <c r="C132" s="7"/>
      <c r="D132" s="8"/>
      <c r="E132" s="8"/>
      <c r="F132" s="9"/>
      <c r="G132" s="10"/>
      <c r="I132" s="6"/>
      <c r="J132" s="7"/>
      <c r="K132" s="12">
        <f>IFERROR(VLOOKUP($L132,'[1]matieres premieres'!$J$2:$L$102,3,0),0)</f>
        <v>0</v>
      </c>
      <c r="L132" s="12">
        <f>IFERROR(VLOOKUP($I132,'[1]matieres premieres'!$A$2:$F$100,3,0),0)</f>
        <v>0</v>
      </c>
      <c r="M132" s="13">
        <f>IFERROR(VLOOKUP($I132,'[1]matieres premieres'!$A$2:$F$100,4,0),0)</f>
        <v>0</v>
      </c>
      <c r="N132" s="10">
        <f>IFERROR((M132/(VLOOKUP(L132,'[1]matieres premieres'!$J$2:$L$14,2,0))*J132),0)</f>
        <v>0</v>
      </c>
    </row>
    <row r="133" spans="2:14" ht="16.5">
      <c r="B133" s="7"/>
      <c r="D133" s="8"/>
      <c r="E133" s="8"/>
      <c r="F133" s="9"/>
      <c r="G133" s="11"/>
      <c r="I133" s="6"/>
      <c r="J133" s="7"/>
      <c r="K133" s="12">
        <f>IFERROR(VLOOKUP($L133,'[1]matieres premieres'!$J$2:$L$102,3,0),0)</f>
        <v>0</v>
      </c>
      <c r="L133" s="12">
        <f>IFERROR(VLOOKUP($I133,'[1]matieres premieres'!$A$2:$F$100,3,0),0)</f>
        <v>0</v>
      </c>
      <c r="M133" s="13">
        <f>IFERROR(VLOOKUP($I133,'[1]matieres premieres'!$A$2:$F$100,4,0),0)</f>
        <v>0</v>
      </c>
      <c r="N133" s="11">
        <f>IFERROR((M133/(VLOOKUP(L133,'[1]matieres premieres'!$J$2:$L$102,2,0))*J133),0)</f>
        <v>0</v>
      </c>
    </row>
    <row r="134" spans="2:14" ht="16.5">
      <c r="B134" s="7"/>
      <c r="C134" s="7"/>
      <c r="D134" s="8"/>
      <c r="E134" s="8"/>
      <c r="F134" s="9"/>
      <c r="G134" s="10"/>
      <c r="I134" s="6"/>
      <c r="J134" s="7"/>
      <c r="K134" s="12">
        <f>IFERROR(VLOOKUP($L134,'[1]matieres premieres'!$J$2:$L$102,3,0),0)</f>
        <v>0</v>
      </c>
      <c r="L134" s="12">
        <f>IFERROR(VLOOKUP($I134,'[1]matieres premieres'!$A$2:$F$100,3,0),0)</f>
        <v>0</v>
      </c>
      <c r="M134" s="13">
        <f>IFERROR(VLOOKUP($I134,'[1]matieres premieres'!$A$2:$F$100,4,0),0)</f>
        <v>0</v>
      </c>
      <c r="N134" s="10">
        <f>IFERROR((M134/(VLOOKUP(L134,'[1]matieres premieres'!$J$2:$L$14,2,0))*J134),0)</f>
        <v>0</v>
      </c>
    </row>
    <row r="135" spans="2:14" ht="16.5">
      <c r="B135" s="7"/>
      <c r="C135" s="7"/>
      <c r="D135" s="8"/>
      <c r="E135" s="8"/>
      <c r="F135" s="9"/>
      <c r="G135" s="10"/>
      <c r="I135" s="6"/>
      <c r="J135" s="7"/>
      <c r="K135" s="12">
        <f>IFERROR(VLOOKUP($L135,'[1]matieres premieres'!$J$2:$L$102,3,0),0)</f>
        <v>0</v>
      </c>
      <c r="L135" s="12">
        <f>IFERROR(VLOOKUP($I135,'[1]matieres premieres'!$A$2:$F$100,3,0),0)</f>
        <v>0</v>
      </c>
      <c r="M135" s="13">
        <f>IFERROR(VLOOKUP($I135,'[1]matieres premieres'!$A$2:$F$100,4,0),0)</f>
        <v>0</v>
      </c>
      <c r="N135" s="10">
        <f>IFERROR((M135/(VLOOKUP(L135,'[1]matieres premieres'!$J$2:$L$14,2,0))*J135),0)</f>
        <v>0</v>
      </c>
    </row>
    <row r="136" spans="2:14" ht="16.5">
      <c r="B136" s="7"/>
      <c r="C136" s="7"/>
      <c r="D136" s="8"/>
      <c r="E136" s="8"/>
      <c r="F136" s="9"/>
      <c r="G136" s="10"/>
      <c r="I136" s="6"/>
      <c r="J136" s="7"/>
      <c r="K136" s="12">
        <f>IFERROR(VLOOKUP($L136,'[1]matieres premieres'!$J$2:$L$102,3,0),0)</f>
        <v>0</v>
      </c>
      <c r="L136" s="12">
        <f>IFERROR(VLOOKUP($I136,'[1]matieres premieres'!$A$2:$F$100,3,0),0)</f>
        <v>0</v>
      </c>
      <c r="M136" s="13">
        <f>IFERROR(VLOOKUP($I136,'[1]matieres premieres'!$A$2:$F$100,4,0),0)</f>
        <v>0</v>
      </c>
      <c r="N136" s="10">
        <f>IFERROR((M136/(VLOOKUP(L136,'[1]matieres premieres'!$J$2:$L$14,2,0))*J136),0)</f>
        <v>0</v>
      </c>
    </row>
    <row r="137" spans="2:14" ht="16.5">
      <c r="B137" s="7"/>
      <c r="C137" s="7"/>
      <c r="D137" s="8"/>
      <c r="E137" s="8"/>
      <c r="F137" s="9"/>
      <c r="G137" s="11"/>
      <c r="I137" s="6"/>
      <c r="J137" s="7"/>
      <c r="K137" s="12">
        <f>IFERROR(VLOOKUP($L137,'[1]matieres premieres'!$J$2:$L$102,3,0),0)</f>
        <v>0</v>
      </c>
      <c r="L137" s="12">
        <f>IFERROR(VLOOKUP($I137,'[1]matieres premieres'!$A$2:$F$100,3,0),0)</f>
        <v>0</v>
      </c>
      <c r="M137" s="13">
        <f>IFERROR(VLOOKUP($I137,'[1]matieres premieres'!$A$2:$F$100,4,0),0)</f>
        <v>0</v>
      </c>
      <c r="N137" s="11">
        <f>IFERROR((M137/(VLOOKUP(L137,'[1]matieres premieres'!$J$2:$L$102,2,0))*J137),0)</f>
        <v>0</v>
      </c>
    </row>
    <row r="138" spans="2:14" ht="16.5">
      <c r="B138" s="7"/>
      <c r="C138" s="7"/>
      <c r="D138" s="8"/>
      <c r="E138" s="8"/>
      <c r="F138" s="9"/>
      <c r="G138" s="10"/>
      <c r="I138" s="6"/>
      <c r="J138" s="7"/>
      <c r="K138" s="12">
        <f>IFERROR(VLOOKUP($L138,'[1]matieres premieres'!$J$2:$L$102,3,0),0)</f>
        <v>0</v>
      </c>
      <c r="L138" s="12">
        <f>IFERROR(VLOOKUP($I138,'[1]matieres premieres'!$A$2:$F$100,3,0),0)</f>
        <v>0</v>
      </c>
      <c r="M138" s="13">
        <f>IFERROR(VLOOKUP($I138,'[1]matieres premieres'!$A$2:$F$100,4,0),0)</f>
        <v>0</v>
      </c>
      <c r="N138" s="10">
        <f>IFERROR((M138/(VLOOKUP(L138,'[1]matieres premieres'!$J$2:$L$14,2,0))*J138),0)</f>
        <v>0</v>
      </c>
    </row>
    <row r="139" spans="2:14" ht="16.5">
      <c r="B139" s="7"/>
      <c r="C139" s="7"/>
      <c r="D139" s="8"/>
      <c r="E139" s="8"/>
      <c r="F139" s="9"/>
      <c r="G139" s="10"/>
      <c r="I139" s="6"/>
      <c r="J139" s="7"/>
      <c r="K139" s="12">
        <f>IFERROR(VLOOKUP($L139,'[1]matieres premieres'!$J$2:$L$102,3,0),0)</f>
        <v>0</v>
      </c>
      <c r="L139" s="12">
        <f>IFERROR(VLOOKUP($I139,'[1]matieres premieres'!$A$2:$F$100,3,0),0)</f>
        <v>0</v>
      </c>
      <c r="M139" s="13">
        <f>IFERROR(VLOOKUP($I139,'[1]matieres premieres'!$A$2:$F$100,4,0),0)</f>
        <v>0</v>
      </c>
      <c r="N139" s="10">
        <f>IFERROR((M139/(VLOOKUP(L139,'[1]matieres premieres'!$J$2:$L$14,2,0))*J139),0)</f>
        <v>0</v>
      </c>
    </row>
    <row r="140" spans="2:14" ht="16.5">
      <c r="B140" s="7"/>
      <c r="C140" s="7"/>
      <c r="D140" s="8"/>
      <c r="E140" s="8"/>
      <c r="F140" s="9"/>
      <c r="G140" s="10"/>
      <c r="I140" s="6"/>
      <c r="J140" s="7"/>
      <c r="K140" s="12">
        <f>IFERROR(VLOOKUP($L140,'[1]matieres premieres'!$J$2:$L$102,3,0),0)</f>
        <v>0</v>
      </c>
      <c r="L140" s="12">
        <f>IFERROR(VLOOKUP($B140,'[1]matieres premieres'!$A$2:$F$100,3,0),0)</f>
        <v>0</v>
      </c>
      <c r="M140" s="13">
        <f>IFERROR(VLOOKUP($B140,'[1]matieres premieres'!$A$2:$F$100,4,0),0)</f>
        <v>0</v>
      </c>
      <c r="N140" s="10">
        <f>IFERROR((M140/(VLOOKUP(L140,'[1]matieres premieres'!$J$2:$L$14,2,0))*J140),0)</f>
        <v>0</v>
      </c>
    </row>
    <row r="141" spans="2:14" ht="18">
      <c r="B141" s="14"/>
      <c r="C141" s="15"/>
      <c r="D141" s="15"/>
      <c r="E141" s="16"/>
      <c r="F141" s="17"/>
      <c r="G141" s="18"/>
      <c r="I141" s="14"/>
      <c r="J141" s="15"/>
      <c r="K141" s="15"/>
      <c r="L141" s="16"/>
      <c r="M141" s="17"/>
      <c r="N141" s="18">
        <f>SUM(N132:N140)</f>
        <v>0</v>
      </c>
    </row>
    <row r="142" spans="2:14" ht="16.5">
      <c r="B142" s="19"/>
      <c r="C142" s="20"/>
      <c r="D142" s="20"/>
      <c r="E142" s="20"/>
      <c r="F142" s="21"/>
      <c r="G142" s="22">
        <v>1</v>
      </c>
      <c r="I142" s="19"/>
      <c r="J142" s="20"/>
      <c r="K142" s="20"/>
      <c r="L142" s="20"/>
      <c r="M142" s="21"/>
      <c r="N142" s="22">
        <v>1</v>
      </c>
    </row>
    <row r="143" spans="2:14" ht="16.5">
      <c r="B143" s="23"/>
      <c r="C143" s="20"/>
      <c r="D143" s="20"/>
      <c r="E143" s="20"/>
      <c r="F143" s="20"/>
      <c r="G143" s="22">
        <v>1</v>
      </c>
      <c r="I143" s="23"/>
      <c r="J143" s="20"/>
      <c r="K143" s="20"/>
      <c r="L143" s="20"/>
      <c r="M143" s="20"/>
      <c r="N143" s="22">
        <v>1</v>
      </c>
    </row>
    <row r="144" spans="2:14" ht="18.75" thickBot="1">
      <c r="B144" s="34" t="s">
        <v>6</v>
      </c>
      <c r="C144" s="35"/>
      <c r="D144" s="35"/>
      <c r="E144" s="35"/>
      <c r="F144" s="35"/>
      <c r="G144" s="24">
        <f>G143/G142</f>
        <v>1</v>
      </c>
      <c r="I144" s="34" t="s">
        <v>6</v>
      </c>
      <c r="J144" s="35"/>
      <c r="K144" s="35"/>
      <c r="L144" s="35"/>
      <c r="M144" s="35"/>
      <c r="N144" s="24">
        <f>N143/N142</f>
        <v>1</v>
      </c>
    </row>
    <row r="145" spans="2:14" ht="13.5" thickBot="1">
      <c r="B145" s="25"/>
      <c r="C145" s="25"/>
      <c r="D145" s="26"/>
      <c r="E145" s="25"/>
      <c r="F145" s="25"/>
    </row>
    <row r="146" spans="2:14" ht="22.5">
      <c r="B146" s="30">
        <f>B130+2</f>
        <v>19</v>
      </c>
      <c r="C146" s="31"/>
      <c r="D146" s="31"/>
      <c r="E146" s="31"/>
      <c r="F146" s="31"/>
      <c r="G146" s="1"/>
      <c r="I146" s="32">
        <f>I130+2</f>
        <v>20</v>
      </c>
      <c r="J146" s="33"/>
      <c r="K146" s="33"/>
      <c r="L146" s="33"/>
      <c r="M146" s="33"/>
      <c r="N146" s="1"/>
    </row>
    <row r="147" spans="2:14" ht="16.5">
      <c r="B147" s="2"/>
      <c r="C147" s="3"/>
      <c r="D147" s="3"/>
      <c r="E147" s="4"/>
      <c r="F147" s="3"/>
      <c r="G147" s="5"/>
      <c r="I147" s="2"/>
      <c r="J147" s="3"/>
      <c r="K147" s="3"/>
      <c r="L147" s="4"/>
      <c r="M147" s="3"/>
      <c r="N147" s="5"/>
    </row>
    <row r="148" spans="2:14" ht="16.5">
      <c r="B148" s="7"/>
      <c r="C148" s="7"/>
      <c r="D148" s="8"/>
      <c r="E148" s="8"/>
      <c r="F148" s="9"/>
      <c r="G148" s="10"/>
      <c r="I148" s="7"/>
      <c r="J148" s="7"/>
      <c r="K148" s="8"/>
      <c r="L148" s="8"/>
      <c r="M148" s="9"/>
      <c r="N148" s="10"/>
    </row>
    <row r="149" spans="2:14" ht="16.5">
      <c r="B149" s="7"/>
      <c r="D149" s="8"/>
      <c r="E149" s="8"/>
      <c r="F149" s="9"/>
      <c r="G149" s="11"/>
      <c r="I149" s="7"/>
      <c r="K149" s="8"/>
      <c r="L149" s="8"/>
      <c r="M149" s="9"/>
      <c r="N149" s="11"/>
    </row>
    <row r="150" spans="2:14" ht="16.5">
      <c r="B150" s="7"/>
      <c r="C150" s="7"/>
      <c r="D150" s="8"/>
      <c r="E150" s="8"/>
      <c r="F150" s="9"/>
      <c r="G150" s="10"/>
      <c r="I150" s="7"/>
      <c r="J150" s="7"/>
      <c r="K150" s="8"/>
      <c r="L150" s="8"/>
      <c r="M150" s="9"/>
      <c r="N150" s="10"/>
    </row>
    <row r="151" spans="2:14" ht="16.5">
      <c r="B151" s="7"/>
      <c r="C151" s="7"/>
      <c r="D151" s="8"/>
      <c r="E151" s="8"/>
      <c r="F151" s="9"/>
      <c r="G151" s="10"/>
      <c r="I151" s="7"/>
      <c r="J151" s="7"/>
      <c r="K151" s="8"/>
      <c r="L151" s="8"/>
      <c r="M151" s="9"/>
      <c r="N151" s="10"/>
    </row>
    <row r="152" spans="2:14" ht="16.5">
      <c r="B152" s="7"/>
      <c r="C152" s="7"/>
      <c r="D152" s="8"/>
      <c r="E152" s="8"/>
      <c r="F152" s="9"/>
      <c r="G152" s="10"/>
      <c r="I152" s="7"/>
      <c r="J152" s="7"/>
      <c r="K152" s="8"/>
      <c r="L152" s="8"/>
      <c r="M152" s="9"/>
      <c r="N152" s="10"/>
    </row>
    <row r="153" spans="2:14" ht="16.5">
      <c r="B153" s="7"/>
      <c r="C153" s="7"/>
      <c r="D153" s="8"/>
      <c r="E153" s="8"/>
      <c r="F153" s="9"/>
      <c r="G153" s="11"/>
      <c r="I153" s="7"/>
      <c r="J153" s="7"/>
      <c r="K153" s="8"/>
      <c r="L153" s="8"/>
      <c r="M153" s="9"/>
      <c r="N153" s="11"/>
    </row>
    <row r="154" spans="2:14" ht="16.5">
      <c r="B154" s="7"/>
      <c r="C154" s="7"/>
      <c r="D154" s="8"/>
      <c r="E154" s="8"/>
      <c r="F154" s="9"/>
      <c r="G154" s="10"/>
      <c r="I154" s="7"/>
      <c r="J154" s="7"/>
      <c r="K154" s="8"/>
      <c r="L154" s="8"/>
      <c r="M154" s="9"/>
      <c r="N154" s="10"/>
    </row>
    <row r="155" spans="2:14" ht="16.5">
      <c r="B155" s="7"/>
      <c r="C155" s="7"/>
      <c r="D155" s="8"/>
      <c r="E155" s="8"/>
      <c r="F155" s="9"/>
      <c r="G155" s="10"/>
      <c r="I155" s="7"/>
      <c r="J155" s="7"/>
      <c r="K155" s="8"/>
      <c r="L155" s="8"/>
      <c r="M155" s="9"/>
      <c r="N155" s="10"/>
    </row>
    <row r="156" spans="2:14" ht="16.5">
      <c r="B156" s="7"/>
      <c r="C156" s="7"/>
      <c r="D156" s="8"/>
      <c r="E156" s="8"/>
      <c r="F156" s="9"/>
      <c r="G156" s="10"/>
      <c r="I156" s="7"/>
      <c r="J156" s="7"/>
      <c r="K156" s="8"/>
      <c r="L156" s="8"/>
      <c r="M156" s="9"/>
      <c r="N156" s="10"/>
    </row>
    <row r="157" spans="2:14" ht="18">
      <c r="B157" s="14"/>
      <c r="C157" s="15"/>
      <c r="D157" s="15"/>
      <c r="E157" s="16"/>
      <c r="F157" s="17"/>
      <c r="G157" s="18"/>
      <c r="I157" s="14"/>
      <c r="J157" s="15"/>
      <c r="K157" s="15"/>
      <c r="L157" s="16"/>
      <c r="M157" s="17"/>
      <c r="N157" s="18"/>
    </row>
    <row r="158" spans="2:14" ht="16.5">
      <c r="B158" s="19"/>
      <c r="C158" s="20"/>
      <c r="D158" s="20"/>
      <c r="E158" s="20"/>
      <c r="F158" s="21"/>
      <c r="G158" s="22">
        <v>1</v>
      </c>
      <c r="I158" s="19"/>
      <c r="J158" s="20"/>
      <c r="K158" s="20"/>
      <c r="L158" s="20"/>
      <c r="M158" s="21"/>
      <c r="N158" s="22">
        <v>1</v>
      </c>
    </row>
    <row r="159" spans="2:14" ht="16.5">
      <c r="B159" s="23"/>
      <c r="C159" s="20"/>
      <c r="D159" s="20"/>
      <c r="E159" s="20"/>
      <c r="F159" s="20"/>
      <c r="G159" s="22">
        <v>1</v>
      </c>
      <c r="I159" s="23"/>
      <c r="J159" s="20"/>
      <c r="K159" s="20"/>
      <c r="L159" s="20"/>
      <c r="M159" s="20"/>
      <c r="N159" s="22">
        <v>1</v>
      </c>
    </row>
    <row r="160" spans="2:14" ht="18.75" thickBot="1">
      <c r="B160" s="34" t="s">
        <v>6</v>
      </c>
      <c r="C160" s="35"/>
      <c r="D160" s="35"/>
      <c r="E160" s="35"/>
      <c r="F160" s="35"/>
      <c r="G160" s="24">
        <f>G159/G158</f>
        <v>1</v>
      </c>
      <c r="I160" s="34" t="s">
        <v>6</v>
      </c>
      <c r="J160" s="35"/>
      <c r="K160" s="35"/>
      <c r="L160" s="35"/>
      <c r="M160" s="35"/>
      <c r="N160" s="24">
        <f>N159/N158</f>
        <v>1</v>
      </c>
    </row>
    <row r="161" spans="2:14" ht="13.5" thickBot="1"/>
    <row r="162" spans="2:14" ht="22.5">
      <c r="B162" s="30">
        <f>B146+2</f>
        <v>21</v>
      </c>
      <c r="C162" s="31"/>
      <c r="D162" s="31"/>
      <c r="E162" s="31"/>
      <c r="F162" s="31"/>
      <c r="G162" s="1"/>
      <c r="I162" s="32">
        <f>I146+2</f>
        <v>22</v>
      </c>
      <c r="J162" s="33"/>
      <c r="K162" s="33"/>
      <c r="L162" s="33"/>
      <c r="M162" s="33"/>
      <c r="N162" s="1"/>
    </row>
    <row r="163" spans="2:14" ht="16.5">
      <c r="B163" s="2"/>
      <c r="C163" s="3"/>
      <c r="D163" s="3"/>
      <c r="E163" s="4"/>
      <c r="F163" s="3"/>
      <c r="G163" s="5"/>
      <c r="I163" s="2"/>
      <c r="J163" s="3"/>
      <c r="K163" s="3"/>
      <c r="L163" s="4"/>
      <c r="M163" s="3"/>
      <c r="N163" s="5"/>
    </row>
    <row r="164" spans="2:14" ht="16.5">
      <c r="B164" s="7"/>
      <c r="C164" s="7"/>
      <c r="D164" s="8"/>
      <c r="E164" s="8"/>
      <c r="F164" s="9"/>
      <c r="G164" s="10"/>
      <c r="I164" s="7"/>
      <c r="J164" s="7"/>
      <c r="K164" s="8"/>
      <c r="L164" s="8"/>
      <c r="M164" s="9"/>
      <c r="N164" s="10"/>
    </row>
    <row r="165" spans="2:14" ht="16.5">
      <c r="B165" s="7"/>
      <c r="D165" s="8"/>
      <c r="E165" s="8"/>
      <c r="F165" s="9"/>
      <c r="G165" s="11"/>
      <c r="I165" s="7"/>
      <c r="K165" s="8"/>
      <c r="L165" s="8"/>
      <c r="M165" s="9"/>
      <c r="N165" s="11"/>
    </row>
    <row r="166" spans="2:14" ht="16.5">
      <c r="B166" s="7"/>
      <c r="C166" s="7"/>
      <c r="D166" s="8"/>
      <c r="E166" s="8"/>
      <c r="F166" s="9"/>
      <c r="G166" s="10"/>
      <c r="I166" s="7"/>
      <c r="J166" s="7"/>
      <c r="K166" s="8"/>
      <c r="L166" s="8"/>
      <c r="M166" s="9"/>
      <c r="N166" s="10"/>
    </row>
    <row r="167" spans="2:14" ht="16.5">
      <c r="B167" s="7"/>
      <c r="C167" s="7"/>
      <c r="D167" s="8"/>
      <c r="E167" s="8"/>
      <c r="F167" s="9"/>
      <c r="G167" s="10"/>
      <c r="I167" s="7"/>
      <c r="J167" s="7"/>
      <c r="K167" s="8"/>
      <c r="L167" s="8"/>
      <c r="M167" s="9"/>
      <c r="N167" s="10"/>
    </row>
    <row r="168" spans="2:14" ht="16.5">
      <c r="B168" s="7"/>
      <c r="C168" s="7"/>
      <c r="D168" s="8"/>
      <c r="E168" s="8"/>
      <c r="F168" s="9"/>
      <c r="G168" s="10"/>
      <c r="I168" s="7"/>
      <c r="J168" s="7"/>
      <c r="K168" s="8"/>
      <c r="L168" s="8"/>
      <c r="M168" s="9"/>
      <c r="N168" s="10"/>
    </row>
    <row r="169" spans="2:14" ht="16.5">
      <c r="B169" s="7"/>
      <c r="C169" s="7"/>
      <c r="D169" s="8"/>
      <c r="E169" s="8"/>
      <c r="F169" s="9"/>
      <c r="G169" s="11"/>
      <c r="I169" s="7"/>
      <c r="J169" s="7"/>
      <c r="K169" s="8"/>
      <c r="L169" s="8"/>
      <c r="M169" s="9"/>
      <c r="N169" s="11"/>
    </row>
    <row r="170" spans="2:14" ht="16.5">
      <c r="B170" s="7"/>
      <c r="C170" s="7"/>
      <c r="D170" s="8"/>
      <c r="E170" s="8"/>
      <c r="F170" s="9"/>
      <c r="G170" s="10"/>
      <c r="I170" s="7"/>
      <c r="J170" s="7"/>
      <c r="K170" s="8"/>
      <c r="L170" s="8"/>
      <c r="M170" s="9"/>
      <c r="N170" s="10"/>
    </row>
    <row r="171" spans="2:14" ht="16.5">
      <c r="B171" s="7"/>
      <c r="C171" s="7"/>
      <c r="D171" s="8"/>
      <c r="E171" s="8"/>
      <c r="F171" s="9"/>
      <c r="G171" s="10"/>
      <c r="I171" s="7"/>
      <c r="J171" s="7"/>
      <c r="K171" s="8"/>
      <c r="L171" s="8"/>
      <c r="M171" s="9"/>
      <c r="N171" s="10"/>
    </row>
    <row r="172" spans="2:14" ht="16.5">
      <c r="B172" s="7"/>
      <c r="C172" s="7"/>
      <c r="D172" s="8"/>
      <c r="E172" s="8"/>
      <c r="F172" s="9"/>
      <c r="G172" s="10"/>
      <c r="I172" s="7"/>
      <c r="J172" s="7"/>
      <c r="K172" s="8"/>
      <c r="L172" s="8"/>
      <c r="M172" s="9"/>
      <c r="N172" s="10"/>
    </row>
    <row r="173" spans="2:14" ht="18">
      <c r="B173" s="14"/>
      <c r="C173" s="15"/>
      <c r="D173" s="15"/>
      <c r="E173" s="16"/>
      <c r="F173" s="17"/>
      <c r="G173" s="18"/>
      <c r="I173" s="14"/>
      <c r="J173" s="15"/>
      <c r="K173" s="15"/>
      <c r="L173" s="16"/>
      <c r="M173" s="17"/>
      <c r="N173" s="18"/>
    </row>
    <row r="174" spans="2:14" ht="16.5">
      <c r="B174" s="19"/>
      <c r="C174" s="20"/>
      <c r="D174" s="20"/>
      <c r="E174" s="20"/>
      <c r="F174" s="21"/>
      <c r="G174" s="22">
        <v>1</v>
      </c>
      <c r="I174" s="19"/>
      <c r="J174" s="20"/>
      <c r="K174" s="20"/>
      <c r="L174" s="20"/>
      <c r="M174" s="21"/>
      <c r="N174" s="22">
        <v>1</v>
      </c>
    </row>
    <row r="175" spans="2:14" ht="16.5">
      <c r="B175" s="23"/>
      <c r="C175" s="20"/>
      <c r="D175" s="20"/>
      <c r="E175" s="20"/>
      <c r="F175" s="20"/>
      <c r="G175" s="22">
        <v>1</v>
      </c>
      <c r="I175" s="23"/>
      <c r="J175" s="20"/>
      <c r="K175" s="20"/>
      <c r="L175" s="20"/>
      <c r="M175" s="20"/>
      <c r="N175" s="22">
        <v>1</v>
      </c>
    </row>
    <row r="176" spans="2:14" ht="18.75" thickBot="1">
      <c r="B176" s="34" t="s">
        <v>6</v>
      </c>
      <c r="C176" s="35"/>
      <c r="D176" s="35"/>
      <c r="E176" s="35"/>
      <c r="F176" s="35"/>
      <c r="G176" s="24">
        <f>G175/G174</f>
        <v>1</v>
      </c>
      <c r="I176" s="34" t="s">
        <v>6</v>
      </c>
      <c r="J176" s="35"/>
      <c r="K176" s="35"/>
      <c r="L176" s="35"/>
      <c r="M176" s="35"/>
      <c r="N176" s="24">
        <f>N175/N174</f>
        <v>1</v>
      </c>
    </row>
    <row r="177" spans="2:14" ht="13.5" thickBot="1"/>
    <row r="178" spans="2:14" ht="22.5">
      <c r="B178" s="30">
        <f>B162+2</f>
        <v>23</v>
      </c>
      <c r="C178" s="31"/>
      <c r="D178" s="31"/>
      <c r="E178" s="31"/>
      <c r="F178" s="31"/>
      <c r="G178" s="1"/>
      <c r="I178" s="32">
        <f>I162+2</f>
        <v>24</v>
      </c>
      <c r="J178" s="33"/>
      <c r="K178" s="33"/>
      <c r="L178" s="33"/>
      <c r="M178" s="33"/>
      <c r="N178" s="1"/>
    </row>
    <row r="179" spans="2:14" ht="16.5">
      <c r="B179" s="2"/>
      <c r="C179" s="3"/>
      <c r="D179" s="3"/>
      <c r="E179" s="4"/>
      <c r="F179" s="3"/>
      <c r="G179" s="5"/>
      <c r="I179" s="2"/>
      <c r="J179" s="3"/>
      <c r="K179" s="3"/>
      <c r="L179" s="4"/>
      <c r="M179" s="3"/>
      <c r="N179" s="5"/>
    </row>
    <row r="180" spans="2:14" ht="16.5">
      <c r="B180" s="7"/>
      <c r="C180" s="7"/>
      <c r="D180" s="8"/>
      <c r="E180" s="8"/>
      <c r="F180" s="9"/>
      <c r="G180" s="10"/>
      <c r="I180" s="7"/>
      <c r="J180" s="7"/>
      <c r="K180" s="8"/>
      <c r="L180" s="8"/>
      <c r="M180" s="9"/>
      <c r="N180" s="10"/>
    </row>
    <row r="181" spans="2:14" ht="16.5">
      <c r="B181" s="7"/>
      <c r="D181" s="8"/>
      <c r="E181" s="8"/>
      <c r="F181" s="9"/>
      <c r="G181" s="11"/>
      <c r="I181" s="7"/>
      <c r="K181" s="8"/>
      <c r="L181" s="8"/>
      <c r="M181" s="9"/>
      <c r="N181" s="11"/>
    </row>
    <row r="182" spans="2:14" ht="16.5">
      <c r="B182" s="7"/>
      <c r="C182" s="7"/>
      <c r="D182" s="8"/>
      <c r="E182" s="8"/>
      <c r="F182" s="9"/>
      <c r="G182" s="10"/>
      <c r="I182" s="7"/>
      <c r="J182" s="7"/>
      <c r="K182" s="8"/>
      <c r="L182" s="8"/>
      <c r="M182" s="9"/>
      <c r="N182" s="10"/>
    </row>
    <row r="183" spans="2:14" ht="16.5">
      <c r="B183" s="7"/>
      <c r="C183" s="7"/>
      <c r="D183" s="8"/>
      <c r="E183" s="8"/>
      <c r="F183" s="9"/>
      <c r="G183" s="10"/>
      <c r="I183" s="7"/>
      <c r="J183" s="7"/>
      <c r="K183" s="8"/>
      <c r="L183" s="8"/>
      <c r="M183" s="9"/>
      <c r="N183" s="10"/>
    </row>
    <row r="184" spans="2:14" ht="16.5">
      <c r="B184" s="7"/>
      <c r="C184" s="7"/>
      <c r="D184" s="8"/>
      <c r="E184" s="8"/>
      <c r="F184" s="9"/>
      <c r="G184" s="10"/>
      <c r="I184" s="7"/>
      <c r="J184" s="7"/>
      <c r="K184" s="8"/>
      <c r="L184" s="8"/>
      <c r="M184" s="9"/>
      <c r="N184" s="10"/>
    </row>
    <row r="185" spans="2:14" ht="16.5">
      <c r="B185" s="7"/>
      <c r="C185" s="7"/>
      <c r="D185" s="8"/>
      <c r="E185" s="8"/>
      <c r="F185" s="9"/>
      <c r="G185" s="11"/>
      <c r="I185" s="7"/>
      <c r="J185" s="7"/>
      <c r="K185" s="8"/>
      <c r="L185" s="8"/>
      <c r="M185" s="9"/>
      <c r="N185" s="11"/>
    </row>
    <row r="186" spans="2:14" ht="16.5">
      <c r="B186" s="7"/>
      <c r="C186" s="7"/>
      <c r="D186" s="8"/>
      <c r="E186" s="8"/>
      <c r="F186" s="9"/>
      <c r="G186" s="10"/>
      <c r="I186" s="7"/>
      <c r="J186" s="7"/>
      <c r="K186" s="8"/>
      <c r="L186" s="8"/>
      <c r="M186" s="9"/>
      <c r="N186" s="10"/>
    </row>
    <row r="187" spans="2:14" ht="16.5">
      <c r="B187" s="7"/>
      <c r="C187" s="7"/>
      <c r="D187" s="8"/>
      <c r="E187" s="8"/>
      <c r="F187" s="9"/>
      <c r="G187" s="10"/>
      <c r="I187" s="7"/>
      <c r="J187" s="7"/>
      <c r="K187" s="8"/>
      <c r="L187" s="8"/>
      <c r="M187" s="9"/>
      <c r="N187" s="10"/>
    </row>
    <row r="188" spans="2:14" ht="16.5">
      <c r="B188" s="7"/>
      <c r="C188" s="7"/>
      <c r="D188" s="8"/>
      <c r="E188" s="8"/>
      <c r="F188" s="9"/>
      <c r="G188" s="10"/>
      <c r="I188" s="7"/>
      <c r="J188" s="7"/>
      <c r="K188" s="8"/>
      <c r="L188" s="8"/>
      <c r="M188" s="9"/>
      <c r="N188" s="10"/>
    </row>
    <row r="189" spans="2:14" ht="18">
      <c r="B189" s="14"/>
      <c r="C189" s="15"/>
      <c r="D189" s="15"/>
      <c r="E189" s="16"/>
      <c r="F189" s="17"/>
      <c r="G189" s="18"/>
      <c r="I189" s="14"/>
      <c r="J189" s="15"/>
      <c r="K189" s="15"/>
      <c r="L189" s="16"/>
      <c r="M189" s="17"/>
      <c r="N189" s="18"/>
    </row>
    <row r="190" spans="2:14" ht="16.5">
      <c r="B190" s="19"/>
      <c r="C190" s="20"/>
      <c r="D190" s="20"/>
      <c r="E190" s="20"/>
      <c r="F190" s="21"/>
      <c r="G190" s="22">
        <v>1</v>
      </c>
      <c r="I190" s="19"/>
      <c r="J190" s="20"/>
      <c r="K190" s="20"/>
      <c r="L190" s="20"/>
      <c r="M190" s="21"/>
      <c r="N190" s="22">
        <v>1</v>
      </c>
    </row>
    <row r="191" spans="2:14" ht="16.5">
      <c r="B191" s="23"/>
      <c r="C191" s="20"/>
      <c r="D191" s="20"/>
      <c r="E191" s="20"/>
      <c r="F191" s="20"/>
      <c r="G191" s="22">
        <v>1</v>
      </c>
      <c r="I191" s="23"/>
      <c r="J191" s="20"/>
      <c r="K191" s="20"/>
      <c r="L191" s="20"/>
      <c r="M191" s="20"/>
      <c r="N191" s="22">
        <v>1</v>
      </c>
    </row>
    <row r="192" spans="2:14" ht="18.75" thickBot="1">
      <c r="B192" s="34" t="s">
        <v>6</v>
      </c>
      <c r="C192" s="35"/>
      <c r="D192" s="35"/>
      <c r="E192" s="35"/>
      <c r="F192" s="35"/>
      <c r="G192" s="24">
        <f>G191/G190</f>
        <v>1</v>
      </c>
      <c r="I192" s="34" t="s">
        <v>6</v>
      </c>
      <c r="J192" s="35"/>
      <c r="K192" s="35"/>
      <c r="L192" s="35"/>
      <c r="M192" s="35"/>
      <c r="N192" s="24">
        <f>N191/N190</f>
        <v>1</v>
      </c>
    </row>
    <row r="193" spans="2:14" ht="13.5" thickBot="1"/>
    <row r="194" spans="2:14" ht="22.5">
      <c r="B194" s="30">
        <f>B178+2</f>
        <v>25</v>
      </c>
      <c r="C194" s="31"/>
      <c r="D194" s="31"/>
      <c r="E194" s="31"/>
      <c r="F194" s="31"/>
      <c r="G194" s="1"/>
      <c r="I194" s="32">
        <f>I178+2</f>
        <v>26</v>
      </c>
      <c r="J194" s="33"/>
      <c r="K194" s="33"/>
      <c r="L194" s="33"/>
      <c r="M194" s="33"/>
      <c r="N194" s="1"/>
    </row>
    <row r="195" spans="2:14" ht="16.5">
      <c r="B195" s="2"/>
      <c r="C195" s="3"/>
      <c r="D195" s="3"/>
      <c r="E195" s="4"/>
      <c r="F195" s="3"/>
      <c r="G195" s="5"/>
      <c r="I195" s="2"/>
      <c r="J195" s="3"/>
      <c r="K195" s="3"/>
      <c r="L195" s="4"/>
      <c r="M195" s="3"/>
      <c r="N195" s="5"/>
    </row>
    <row r="196" spans="2:14" ht="16.5">
      <c r="B196" s="7"/>
      <c r="C196" s="7"/>
      <c r="D196" s="8"/>
      <c r="E196" s="8"/>
      <c r="F196" s="9"/>
      <c r="G196" s="10"/>
      <c r="I196" s="7"/>
      <c r="J196" s="7"/>
      <c r="K196" s="8"/>
      <c r="L196" s="8"/>
      <c r="M196" s="9"/>
      <c r="N196" s="10"/>
    </row>
    <row r="197" spans="2:14" ht="16.5">
      <c r="B197" s="7"/>
      <c r="D197" s="8"/>
      <c r="E197" s="8"/>
      <c r="F197" s="9"/>
      <c r="G197" s="11"/>
      <c r="I197" s="7"/>
      <c r="K197" s="8"/>
      <c r="L197" s="8"/>
      <c r="M197" s="9"/>
      <c r="N197" s="11"/>
    </row>
    <row r="198" spans="2:14" ht="16.5">
      <c r="B198" s="7"/>
      <c r="C198" s="7"/>
      <c r="D198" s="8"/>
      <c r="E198" s="8"/>
      <c r="F198" s="9"/>
      <c r="G198" s="10"/>
      <c r="I198" s="7"/>
      <c r="J198" s="7"/>
      <c r="K198" s="8"/>
      <c r="L198" s="8"/>
      <c r="M198" s="9"/>
      <c r="N198" s="10"/>
    </row>
    <row r="199" spans="2:14" ht="16.5">
      <c r="B199" s="7"/>
      <c r="C199" s="7"/>
      <c r="D199" s="8"/>
      <c r="E199" s="8"/>
      <c r="F199" s="9"/>
      <c r="G199" s="10"/>
      <c r="I199" s="7"/>
      <c r="J199" s="7"/>
      <c r="K199" s="8"/>
      <c r="L199" s="8"/>
      <c r="M199" s="9"/>
      <c r="N199" s="10"/>
    </row>
    <row r="200" spans="2:14" ht="16.5">
      <c r="B200" s="7"/>
      <c r="C200" s="7"/>
      <c r="D200" s="8"/>
      <c r="E200" s="8"/>
      <c r="F200" s="9"/>
      <c r="G200" s="10"/>
      <c r="I200" s="7"/>
      <c r="J200" s="7"/>
      <c r="K200" s="8"/>
      <c r="L200" s="8"/>
      <c r="M200" s="9"/>
      <c r="N200" s="10"/>
    </row>
    <row r="201" spans="2:14" ht="16.5">
      <c r="B201" s="7"/>
      <c r="C201" s="7"/>
      <c r="D201" s="8"/>
      <c r="E201" s="8"/>
      <c r="F201" s="9"/>
      <c r="G201" s="11"/>
      <c r="I201" s="7"/>
      <c r="J201" s="7"/>
      <c r="K201" s="8"/>
      <c r="L201" s="8"/>
      <c r="M201" s="9"/>
      <c r="N201" s="11"/>
    </row>
    <row r="202" spans="2:14" ht="16.5">
      <c r="B202" s="7"/>
      <c r="C202" s="7"/>
      <c r="D202" s="8"/>
      <c r="E202" s="8"/>
      <c r="F202" s="9"/>
      <c r="G202" s="10"/>
      <c r="I202" s="7"/>
      <c r="J202" s="7"/>
      <c r="K202" s="8"/>
      <c r="L202" s="8"/>
      <c r="M202" s="9"/>
      <c r="N202" s="10"/>
    </row>
    <row r="203" spans="2:14" ht="16.5">
      <c r="B203" s="7"/>
      <c r="C203" s="7"/>
      <c r="D203" s="8"/>
      <c r="E203" s="8"/>
      <c r="F203" s="9"/>
      <c r="G203" s="10"/>
      <c r="I203" s="7"/>
      <c r="J203" s="7"/>
      <c r="K203" s="8"/>
      <c r="L203" s="8"/>
      <c r="M203" s="9"/>
      <c r="N203" s="10"/>
    </row>
    <row r="204" spans="2:14" ht="16.5">
      <c r="B204" s="7"/>
      <c r="C204" s="7"/>
      <c r="D204" s="8"/>
      <c r="E204" s="8"/>
      <c r="F204" s="9"/>
      <c r="G204" s="10"/>
      <c r="I204" s="7"/>
      <c r="J204" s="7"/>
      <c r="K204" s="8"/>
      <c r="L204" s="8"/>
      <c r="M204" s="9"/>
      <c r="N204" s="10"/>
    </row>
    <row r="205" spans="2:14" ht="18">
      <c r="B205" s="14"/>
      <c r="C205" s="15"/>
      <c r="D205" s="15"/>
      <c r="E205" s="16"/>
      <c r="F205" s="17"/>
      <c r="G205" s="18"/>
      <c r="I205" s="14"/>
      <c r="J205" s="15"/>
      <c r="K205" s="15"/>
      <c r="L205" s="16"/>
      <c r="M205" s="17"/>
      <c r="N205" s="18"/>
    </row>
    <row r="206" spans="2:14" ht="16.5">
      <c r="B206" s="19"/>
      <c r="C206" s="20"/>
      <c r="D206" s="20"/>
      <c r="E206" s="20"/>
      <c r="F206" s="21"/>
      <c r="G206" s="22">
        <v>1</v>
      </c>
      <c r="I206" s="19"/>
      <c r="J206" s="20"/>
      <c r="K206" s="20"/>
      <c r="L206" s="20"/>
      <c r="M206" s="21"/>
      <c r="N206" s="22">
        <v>1</v>
      </c>
    </row>
    <row r="207" spans="2:14" ht="16.5">
      <c r="B207" s="23"/>
      <c r="C207" s="20"/>
      <c r="D207" s="20"/>
      <c r="E207" s="20"/>
      <c r="F207" s="20"/>
      <c r="G207" s="22">
        <v>1</v>
      </c>
      <c r="I207" s="23"/>
      <c r="J207" s="20"/>
      <c r="K207" s="20"/>
      <c r="L207" s="20"/>
      <c r="M207" s="20"/>
      <c r="N207" s="22">
        <v>1</v>
      </c>
    </row>
    <row r="208" spans="2:14" ht="18.75" thickBot="1">
      <c r="B208" s="34" t="s">
        <v>6</v>
      </c>
      <c r="C208" s="35"/>
      <c r="D208" s="35"/>
      <c r="E208" s="35"/>
      <c r="F208" s="35"/>
      <c r="G208" s="24">
        <f>G207/G206</f>
        <v>1</v>
      </c>
      <c r="I208" s="34" t="s">
        <v>6</v>
      </c>
      <c r="J208" s="35"/>
      <c r="K208" s="35"/>
      <c r="L208" s="35"/>
      <c r="M208" s="35"/>
      <c r="N208" s="24">
        <f>N207/N206</f>
        <v>1</v>
      </c>
    </row>
    <row r="209" spans="2:14" ht="13.5" thickBot="1"/>
    <row r="210" spans="2:14" ht="22.5">
      <c r="B210" s="30">
        <f>B194+2</f>
        <v>27</v>
      </c>
      <c r="C210" s="31"/>
      <c r="D210" s="31"/>
      <c r="E210" s="31"/>
      <c r="F210" s="31"/>
      <c r="G210" s="1"/>
      <c r="I210" s="32">
        <f>I194+2</f>
        <v>28</v>
      </c>
      <c r="J210" s="33"/>
      <c r="K210" s="33"/>
      <c r="L210" s="33"/>
      <c r="M210" s="33"/>
      <c r="N210" s="1"/>
    </row>
    <row r="211" spans="2:14" ht="16.5">
      <c r="B211" s="2"/>
      <c r="C211" s="3"/>
      <c r="D211" s="3"/>
      <c r="E211" s="4"/>
      <c r="F211" s="3"/>
      <c r="G211" s="5"/>
      <c r="I211" s="2"/>
      <c r="J211" s="3"/>
      <c r="K211" s="3"/>
      <c r="L211" s="4"/>
      <c r="M211" s="3"/>
      <c r="N211" s="5"/>
    </row>
    <row r="212" spans="2:14" ht="16.5">
      <c r="B212" s="7"/>
      <c r="C212" s="7"/>
      <c r="D212" s="8"/>
      <c r="E212" s="8"/>
      <c r="F212" s="9"/>
      <c r="G212" s="10"/>
      <c r="I212" s="7"/>
      <c r="J212" s="7"/>
      <c r="K212" s="8"/>
      <c r="L212" s="8"/>
      <c r="M212" s="9"/>
      <c r="N212" s="10"/>
    </row>
    <row r="213" spans="2:14" ht="16.5">
      <c r="B213" s="7"/>
      <c r="D213" s="8"/>
      <c r="E213" s="8"/>
      <c r="F213" s="9"/>
      <c r="G213" s="11"/>
      <c r="I213" s="7"/>
      <c r="K213" s="8"/>
      <c r="L213" s="8"/>
      <c r="M213" s="9"/>
      <c r="N213" s="11"/>
    </row>
    <row r="214" spans="2:14" ht="16.5">
      <c r="B214" s="7"/>
      <c r="C214" s="7"/>
      <c r="D214" s="8"/>
      <c r="E214" s="8"/>
      <c r="F214" s="9"/>
      <c r="G214" s="10"/>
      <c r="I214" s="7"/>
      <c r="J214" s="7"/>
      <c r="K214" s="8"/>
      <c r="L214" s="8"/>
      <c r="M214" s="9"/>
      <c r="N214" s="10"/>
    </row>
    <row r="215" spans="2:14" ht="16.5">
      <c r="B215" s="7"/>
      <c r="C215" s="7"/>
      <c r="D215" s="8"/>
      <c r="E215" s="8"/>
      <c r="F215" s="9"/>
      <c r="G215" s="10"/>
      <c r="I215" s="7"/>
      <c r="J215" s="7"/>
      <c r="K215" s="8"/>
      <c r="L215" s="8"/>
      <c r="M215" s="9"/>
      <c r="N215" s="10"/>
    </row>
    <row r="216" spans="2:14" ht="16.5">
      <c r="B216" s="7"/>
      <c r="C216" s="7"/>
      <c r="D216" s="8"/>
      <c r="E216" s="8"/>
      <c r="F216" s="9"/>
      <c r="G216" s="10"/>
      <c r="I216" s="7"/>
      <c r="J216" s="7"/>
      <c r="K216" s="8"/>
      <c r="L216" s="8"/>
      <c r="M216" s="9"/>
      <c r="N216" s="10"/>
    </row>
    <row r="217" spans="2:14" ht="16.5">
      <c r="B217" s="7"/>
      <c r="C217" s="7"/>
      <c r="D217" s="8"/>
      <c r="E217" s="8"/>
      <c r="F217" s="9"/>
      <c r="G217" s="11"/>
      <c r="I217" s="7"/>
      <c r="J217" s="7"/>
      <c r="K217" s="8"/>
      <c r="L217" s="8"/>
      <c r="M217" s="9"/>
      <c r="N217" s="11"/>
    </row>
    <row r="218" spans="2:14" ht="16.5">
      <c r="B218" s="7"/>
      <c r="C218" s="7"/>
      <c r="D218" s="8"/>
      <c r="E218" s="8"/>
      <c r="F218" s="9"/>
      <c r="G218" s="10"/>
      <c r="I218" s="7"/>
      <c r="J218" s="7"/>
      <c r="K218" s="8"/>
      <c r="L218" s="8"/>
      <c r="M218" s="9"/>
      <c r="N218" s="10"/>
    </row>
    <row r="219" spans="2:14" ht="16.5">
      <c r="B219" s="7"/>
      <c r="C219" s="7"/>
      <c r="D219" s="8"/>
      <c r="E219" s="8"/>
      <c r="F219" s="9"/>
      <c r="G219" s="10"/>
      <c r="I219" s="7"/>
      <c r="J219" s="7"/>
      <c r="K219" s="8"/>
      <c r="L219" s="8"/>
      <c r="M219" s="9"/>
      <c r="N219" s="10"/>
    </row>
    <row r="220" spans="2:14" ht="16.5">
      <c r="B220" s="7"/>
      <c r="C220" s="7"/>
      <c r="D220" s="8"/>
      <c r="E220" s="8"/>
      <c r="F220" s="9"/>
      <c r="G220" s="10"/>
      <c r="I220" s="7"/>
      <c r="J220" s="7"/>
      <c r="K220" s="8"/>
      <c r="L220" s="8"/>
      <c r="M220" s="9"/>
      <c r="N220" s="10"/>
    </row>
    <row r="221" spans="2:14" ht="18">
      <c r="B221" s="14"/>
      <c r="C221" s="15"/>
      <c r="D221" s="15"/>
      <c r="E221" s="16"/>
      <c r="F221" s="17"/>
      <c r="G221" s="18"/>
      <c r="I221" s="14"/>
      <c r="J221" s="15"/>
      <c r="K221" s="15"/>
      <c r="L221" s="16"/>
      <c r="M221" s="17"/>
      <c r="N221" s="18"/>
    </row>
    <row r="222" spans="2:14" ht="16.5">
      <c r="B222" s="19"/>
      <c r="C222" s="20"/>
      <c r="D222" s="20"/>
      <c r="E222" s="20"/>
      <c r="F222" s="21"/>
      <c r="G222" s="22">
        <v>1</v>
      </c>
      <c r="I222" s="19"/>
      <c r="J222" s="20"/>
      <c r="K222" s="20"/>
      <c r="L222" s="20"/>
      <c r="M222" s="21"/>
      <c r="N222" s="22">
        <v>1</v>
      </c>
    </row>
    <row r="223" spans="2:14" ht="16.5">
      <c r="B223" s="23"/>
      <c r="C223" s="20"/>
      <c r="D223" s="20"/>
      <c r="E223" s="20"/>
      <c r="F223" s="20"/>
      <c r="G223" s="22">
        <v>1</v>
      </c>
      <c r="I223" s="23"/>
      <c r="J223" s="20"/>
      <c r="K223" s="20"/>
      <c r="L223" s="20"/>
      <c r="M223" s="20"/>
      <c r="N223" s="22">
        <v>1</v>
      </c>
    </row>
    <row r="224" spans="2:14" ht="18.75" thickBot="1">
      <c r="B224" s="34" t="s">
        <v>6</v>
      </c>
      <c r="C224" s="35"/>
      <c r="D224" s="35"/>
      <c r="E224" s="35"/>
      <c r="F224" s="35"/>
      <c r="G224" s="24">
        <f>G223/G222</f>
        <v>1</v>
      </c>
      <c r="I224" s="34" t="s">
        <v>6</v>
      </c>
      <c r="J224" s="35"/>
      <c r="K224" s="35"/>
      <c r="L224" s="35"/>
      <c r="M224" s="35"/>
      <c r="N224" s="24">
        <f>N223/N222</f>
        <v>1</v>
      </c>
    </row>
    <row r="225" spans="2:14" ht="13.5" thickBot="1"/>
    <row r="226" spans="2:14" ht="22.5">
      <c r="B226" s="30">
        <f>B210+2</f>
        <v>29</v>
      </c>
      <c r="C226" s="31"/>
      <c r="D226" s="31"/>
      <c r="E226" s="31"/>
      <c r="F226" s="31"/>
      <c r="G226" s="1"/>
      <c r="I226" s="32">
        <f>I210+2</f>
        <v>30</v>
      </c>
      <c r="J226" s="33"/>
      <c r="K226" s="33"/>
      <c r="L226" s="33"/>
      <c r="M226" s="33"/>
      <c r="N226" s="1"/>
    </row>
    <row r="227" spans="2:14" ht="16.5">
      <c r="B227" s="2"/>
      <c r="C227" s="3"/>
      <c r="D227" s="3"/>
      <c r="E227" s="4"/>
      <c r="F227" s="3"/>
      <c r="G227" s="5"/>
      <c r="I227" s="2"/>
      <c r="J227" s="3"/>
      <c r="K227" s="3"/>
      <c r="L227" s="4"/>
      <c r="M227" s="3"/>
      <c r="N227" s="5"/>
    </row>
    <row r="228" spans="2:14" ht="16.5">
      <c r="B228" s="7"/>
      <c r="C228" s="7"/>
      <c r="D228" s="8"/>
      <c r="E228" s="8"/>
      <c r="F228" s="9"/>
      <c r="G228" s="10"/>
      <c r="I228" s="7"/>
      <c r="J228" s="7"/>
      <c r="K228" s="8"/>
      <c r="L228" s="8"/>
      <c r="M228" s="9"/>
      <c r="N228" s="10"/>
    </row>
    <row r="229" spans="2:14" ht="16.5">
      <c r="B229" s="7"/>
      <c r="D229" s="8"/>
      <c r="E229" s="8"/>
      <c r="F229" s="9"/>
      <c r="G229" s="11"/>
      <c r="I229" s="7"/>
      <c r="K229" s="8"/>
      <c r="L229" s="8"/>
      <c r="M229" s="9"/>
      <c r="N229" s="11"/>
    </row>
    <row r="230" spans="2:14" ht="16.5">
      <c r="B230" s="7"/>
      <c r="C230" s="7"/>
      <c r="D230" s="8"/>
      <c r="E230" s="8"/>
      <c r="F230" s="9"/>
      <c r="G230" s="10"/>
      <c r="I230" s="7"/>
      <c r="J230" s="7"/>
      <c r="K230" s="8"/>
      <c r="L230" s="8"/>
      <c r="M230" s="9"/>
      <c r="N230" s="10"/>
    </row>
    <row r="231" spans="2:14" ht="16.5">
      <c r="B231" s="7"/>
      <c r="C231" s="7"/>
      <c r="D231" s="8"/>
      <c r="E231" s="8"/>
      <c r="F231" s="9"/>
      <c r="G231" s="10"/>
      <c r="I231" s="7"/>
      <c r="J231" s="7"/>
      <c r="K231" s="8"/>
      <c r="L231" s="8"/>
      <c r="M231" s="9"/>
      <c r="N231" s="10"/>
    </row>
    <row r="232" spans="2:14" ht="16.5">
      <c r="B232" s="7"/>
      <c r="C232" s="7"/>
      <c r="D232" s="8"/>
      <c r="E232" s="8"/>
      <c r="F232" s="9"/>
      <c r="G232" s="10"/>
      <c r="I232" s="7"/>
      <c r="J232" s="7"/>
      <c r="K232" s="8"/>
      <c r="L232" s="8"/>
      <c r="M232" s="9"/>
      <c r="N232" s="10"/>
    </row>
    <row r="233" spans="2:14" ht="16.5">
      <c r="B233" s="7"/>
      <c r="C233" s="7"/>
      <c r="D233" s="8"/>
      <c r="E233" s="8"/>
      <c r="F233" s="9"/>
      <c r="G233" s="11"/>
      <c r="I233" s="7"/>
      <c r="J233" s="7"/>
      <c r="K233" s="8"/>
      <c r="L233" s="8"/>
      <c r="M233" s="9"/>
      <c r="N233" s="11"/>
    </row>
    <row r="234" spans="2:14" ht="16.5">
      <c r="B234" s="7"/>
      <c r="C234" s="7"/>
      <c r="D234" s="8"/>
      <c r="E234" s="8"/>
      <c r="F234" s="9"/>
      <c r="G234" s="10"/>
      <c r="I234" s="7"/>
      <c r="J234" s="7"/>
      <c r="K234" s="8"/>
      <c r="L234" s="8"/>
      <c r="M234" s="9"/>
      <c r="N234" s="10"/>
    </row>
    <row r="235" spans="2:14" ht="16.5">
      <c r="B235" s="7"/>
      <c r="C235" s="7"/>
      <c r="D235" s="8"/>
      <c r="E235" s="8"/>
      <c r="F235" s="9"/>
      <c r="G235" s="10"/>
      <c r="I235" s="7"/>
      <c r="J235" s="7"/>
      <c r="K235" s="8"/>
      <c r="L235" s="8"/>
      <c r="M235" s="9"/>
      <c r="N235" s="10"/>
    </row>
    <row r="236" spans="2:14" ht="16.5">
      <c r="B236" s="7"/>
      <c r="C236" s="7"/>
      <c r="D236" s="8"/>
      <c r="E236" s="8"/>
      <c r="F236" s="9"/>
      <c r="G236" s="10"/>
      <c r="I236" s="7"/>
      <c r="J236" s="7"/>
      <c r="K236" s="8"/>
      <c r="L236" s="8"/>
      <c r="M236" s="9"/>
      <c r="N236" s="10"/>
    </row>
    <row r="237" spans="2:14" ht="18">
      <c r="B237" s="14"/>
      <c r="C237" s="15"/>
      <c r="D237" s="15"/>
      <c r="E237" s="16"/>
      <c r="F237" s="17"/>
      <c r="G237" s="18"/>
      <c r="I237" s="14"/>
      <c r="J237" s="15"/>
      <c r="K237" s="15"/>
      <c r="L237" s="16"/>
      <c r="M237" s="17"/>
      <c r="N237" s="18"/>
    </row>
    <row r="238" spans="2:14" ht="16.5">
      <c r="B238" s="19"/>
      <c r="C238" s="20"/>
      <c r="D238" s="20"/>
      <c r="E238" s="20"/>
      <c r="F238" s="21"/>
      <c r="G238" s="22">
        <v>1</v>
      </c>
      <c r="I238" s="19"/>
      <c r="J238" s="20"/>
      <c r="K238" s="20"/>
      <c r="L238" s="20"/>
      <c r="M238" s="21"/>
      <c r="N238" s="22">
        <v>1</v>
      </c>
    </row>
    <row r="239" spans="2:14" ht="16.5">
      <c r="B239" s="23"/>
      <c r="C239" s="20"/>
      <c r="D239" s="20"/>
      <c r="E239" s="20"/>
      <c r="F239" s="20"/>
      <c r="G239" s="22">
        <v>1</v>
      </c>
      <c r="I239" s="23"/>
      <c r="J239" s="20"/>
      <c r="K239" s="20"/>
      <c r="L239" s="20"/>
      <c r="M239" s="20"/>
      <c r="N239" s="22">
        <v>1</v>
      </c>
    </row>
    <row r="240" spans="2:14" ht="18.75" thickBot="1">
      <c r="B240" s="34" t="s">
        <v>6</v>
      </c>
      <c r="C240" s="35"/>
      <c r="D240" s="35"/>
      <c r="E240" s="35"/>
      <c r="F240" s="35"/>
      <c r="G240" s="24">
        <f>G239/G238</f>
        <v>1</v>
      </c>
      <c r="I240" s="34" t="s">
        <v>6</v>
      </c>
      <c r="J240" s="35"/>
      <c r="K240" s="35"/>
      <c r="L240" s="35"/>
      <c r="M240" s="35"/>
      <c r="N240" s="24">
        <f>N239/N238</f>
        <v>1</v>
      </c>
    </row>
    <row r="241" spans="2:14" ht="13.5" thickBot="1"/>
    <row r="242" spans="2:14" ht="22.5">
      <c r="B242" s="30">
        <f>B226+2</f>
        <v>31</v>
      </c>
      <c r="C242" s="31"/>
      <c r="D242" s="31"/>
      <c r="E242" s="31"/>
      <c r="F242" s="31"/>
      <c r="G242" s="1"/>
      <c r="I242" s="32">
        <f>I226+2</f>
        <v>32</v>
      </c>
      <c r="J242" s="33"/>
      <c r="K242" s="33"/>
      <c r="L242" s="33"/>
      <c r="M242" s="33"/>
      <c r="N242" s="1"/>
    </row>
    <row r="243" spans="2:14" ht="16.5">
      <c r="B243" s="2"/>
      <c r="C243" s="3"/>
      <c r="D243" s="3"/>
      <c r="E243" s="4"/>
      <c r="F243" s="3"/>
      <c r="G243" s="5"/>
      <c r="I243" s="2"/>
      <c r="J243" s="3"/>
      <c r="K243" s="3"/>
      <c r="L243" s="4"/>
      <c r="M243" s="3"/>
      <c r="N243" s="5"/>
    </row>
    <row r="244" spans="2:14" ht="16.5">
      <c r="B244" s="7"/>
      <c r="C244" s="7"/>
      <c r="D244" s="8"/>
      <c r="E244" s="8"/>
      <c r="F244" s="9"/>
      <c r="G244" s="10"/>
      <c r="I244" s="7"/>
      <c r="J244" s="7"/>
      <c r="K244" s="8"/>
      <c r="L244" s="8"/>
      <c r="M244" s="9"/>
      <c r="N244" s="10"/>
    </row>
    <row r="245" spans="2:14" ht="16.5">
      <c r="B245" s="7"/>
      <c r="D245" s="8"/>
      <c r="E245" s="8"/>
      <c r="F245" s="9"/>
      <c r="G245" s="11"/>
      <c r="I245" s="7"/>
      <c r="K245" s="8"/>
      <c r="L245" s="8"/>
      <c r="M245" s="9"/>
      <c r="N245" s="11"/>
    </row>
    <row r="246" spans="2:14" ht="16.5">
      <c r="B246" s="7"/>
      <c r="C246" s="7"/>
      <c r="D246" s="8"/>
      <c r="E246" s="8"/>
      <c r="F246" s="9"/>
      <c r="G246" s="10"/>
      <c r="I246" s="7"/>
      <c r="J246" s="7"/>
      <c r="K246" s="8"/>
      <c r="L246" s="8"/>
      <c r="M246" s="9"/>
      <c r="N246" s="10"/>
    </row>
    <row r="247" spans="2:14" ht="16.5">
      <c r="B247" s="7"/>
      <c r="C247" s="7"/>
      <c r="D247" s="8"/>
      <c r="E247" s="8"/>
      <c r="F247" s="9"/>
      <c r="G247" s="10"/>
      <c r="I247" s="7"/>
      <c r="J247" s="7"/>
      <c r="K247" s="8"/>
      <c r="L247" s="8"/>
      <c r="M247" s="9"/>
      <c r="N247" s="10"/>
    </row>
    <row r="248" spans="2:14" ht="16.5">
      <c r="B248" s="7"/>
      <c r="C248" s="7"/>
      <c r="D248" s="8"/>
      <c r="E248" s="8"/>
      <c r="F248" s="9"/>
      <c r="G248" s="10"/>
      <c r="I248" s="7"/>
      <c r="J248" s="7"/>
      <c r="K248" s="8"/>
      <c r="L248" s="8"/>
      <c r="M248" s="9"/>
      <c r="N248" s="10"/>
    </row>
    <row r="249" spans="2:14" ht="16.5">
      <c r="B249" s="7"/>
      <c r="C249" s="7"/>
      <c r="D249" s="8"/>
      <c r="E249" s="8"/>
      <c r="F249" s="9"/>
      <c r="G249" s="11"/>
      <c r="I249" s="7"/>
      <c r="J249" s="7"/>
      <c r="K249" s="8"/>
      <c r="L249" s="8"/>
      <c r="M249" s="9"/>
      <c r="N249" s="11"/>
    </row>
    <row r="250" spans="2:14" ht="16.5">
      <c r="B250" s="7"/>
      <c r="C250" s="7"/>
      <c r="D250" s="8"/>
      <c r="E250" s="8"/>
      <c r="F250" s="9"/>
      <c r="G250" s="10"/>
      <c r="I250" s="7"/>
      <c r="J250" s="7"/>
      <c r="K250" s="8"/>
      <c r="L250" s="8"/>
      <c r="M250" s="9"/>
      <c r="N250" s="10"/>
    </row>
    <row r="251" spans="2:14" ht="16.5">
      <c r="B251" s="7"/>
      <c r="C251" s="7"/>
      <c r="D251" s="8"/>
      <c r="E251" s="8"/>
      <c r="F251" s="9"/>
      <c r="G251" s="10"/>
      <c r="I251" s="7"/>
      <c r="J251" s="7"/>
      <c r="K251" s="8"/>
      <c r="L251" s="8"/>
      <c r="M251" s="9"/>
      <c r="N251" s="10"/>
    </row>
    <row r="252" spans="2:14" ht="16.5">
      <c r="B252" s="7"/>
      <c r="C252" s="7"/>
      <c r="D252" s="8"/>
      <c r="E252" s="8"/>
      <c r="F252" s="9"/>
      <c r="G252" s="10"/>
      <c r="I252" s="7"/>
      <c r="J252" s="7"/>
      <c r="K252" s="8"/>
      <c r="L252" s="8"/>
      <c r="M252" s="9"/>
      <c r="N252" s="10"/>
    </row>
    <row r="253" spans="2:14" ht="18">
      <c r="B253" s="14"/>
      <c r="C253" s="15"/>
      <c r="D253" s="15"/>
      <c r="E253" s="16"/>
      <c r="F253" s="17"/>
      <c r="G253" s="18"/>
      <c r="I253" s="14"/>
      <c r="J253" s="15"/>
      <c r="K253" s="15"/>
      <c r="L253" s="16"/>
      <c r="M253" s="17"/>
      <c r="N253" s="18"/>
    </row>
    <row r="254" spans="2:14" ht="16.5">
      <c r="B254" s="19"/>
      <c r="C254" s="20"/>
      <c r="D254" s="20"/>
      <c r="E254" s="20"/>
      <c r="F254" s="21"/>
      <c r="G254" s="22">
        <v>1</v>
      </c>
      <c r="I254" s="19"/>
      <c r="J254" s="20"/>
      <c r="K254" s="20"/>
      <c r="L254" s="20"/>
      <c r="M254" s="21"/>
      <c r="N254" s="22">
        <v>1</v>
      </c>
    </row>
    <row r="255" spans="2:14" ht="16.5">
      <c r="B255" s="23"/>
      <c r="C255" s="20"/>
      <c r="D255" s="20"/>
      <c r="E255" s="20"/>
      <c r="F255" s="20"/>
      <c r="G255" s="22">
        <v>1</v>
      </c>
      <c r="I255" s="23"/>
      <c r="J255" s="20"/>
      <c r="K255" s="20"/>
      <c r="L255" s="20"/>
      <c r="M255" s="20"/>
      <c r="N255" s="22">
        <v>1</v>
      </c>
    </row>
    <row r="256" spans="2:14" ht="18.75" thickBot="1">
      <c r="B256" s="34" t="s">
        <v>6</v>
      </c>
      <c r="C256" s="35"/>
      <c r="D256" s="35"/>
      <c r="E256" s="35"/>
      <c r="F256" s="35"/>
      <c r="G256" s="24">
        <f>G255/G254</f>
        <v>1</v>
      </c>
      <c r="I256" s="34" t="s">
        <v>6</v>
      </c>
      <c r="J256" s="35"/>
      <c r="K256" s="35"/>
      <c r="L256" s="35"/>
      <c r="M256" s="35"/>
      <c r="N256" s="24">
        <f>N255/N254</f>
        <v>1</v>
      </c>
    </row>
    <row r="257" spans="9:9">
      <c r="I257" s="28"/>
    </row>
  </sheetData>
  <mergeCells count="80">
    <mergeCell ref="P33:P34"/>
    <mergeCell ref="P23:P24"/>
    <mergeCell ref="P25:P26"/>
    <mergeCell ref="P27:P28"/>
    <mergeCell ref="P29:P30"/>
    <mergeCell ref="P31:P32"/>
    <mergeCell ref="P13:P14"/>
    <mergeCell ref="P15:P16"/>
    <mergeCell ref="P17:P18"/>
    <mergeCell ref="P19:P20"/>
    <mergeCell ref="P21:P22"/>
    <mergeCell ref="P3:P4"/>
    <mergeCell ref="P5:P6"/>
    <mergeCell ref="P7:P8"/>
    <mergeCell ref="P9:P10"/>
    <mergeCell ref="P11:P12"/>
    <mergeCell ref="B242:F242"/>
    <mergeCell ref="I242:M242"/>
    <mergeCell ref="B256:F256"/>
    <mergeCell ref="I256:M256"/>
    <mergeCell ref="B224:F224"/>
    <mergeCell ref="I224:M224"/>
    <mergeCell ref="B226:F226"/>
    <mergeCell ref="I226:M226"/>
    <mergeCell ref="B240:F240"/>
    <mergeCell ref="I240:M240"/>
    <mergeCell ref="B194:F194"/>
    <mergeCell ref="I194:M194"/>
    <mergeCell ref="B208:F208"/>
    <mergeCell ref="I208:M208"/>
    <mergeCell ref="B210:F210"/>
    <mergeCell ref="I210:M210"/>
    <mergeCell ref="B176:F176"/>
    <mergeCell ref="I176:M176"/>
    <mergeCell ref="B178:F178"/>
    <mergeCell ref="I178:M178"/>
    <mergeCell ref="B192:F192"/>
    <mergeCell ref="I192:M192"/>
    <mergeCell ref="B146:F146"/>
    <mergeCell ref="I146:M146"/>
    <mergeCell ref="B160:F160"/>
    <mergeCell ref="I160:M160"/>
    <mergeCell ref="B162:F162"/>
    <mergeCell ref="I162:M162"/>
    <mergeCell ref="B128:F128"/>
    <mergeCell ref="I128:M128"/>
    <mergeCell ref="B130:F130"/>
    <mergeCell ref="I130:M130"/>
    <mergeCell ref="B144:F144"/>
    <mergeCell ref="I144:M144"/>
    <mergeCell ref="B98:F98"/>
    <mergeCell ref="I98:M98"/>
    <mergeCell ref="B112:F112"/>
    <mergeCell ref="I112:M112"/>
    <mergeCell ref="B114:F114"/>
    <mergeCell ref="I114:M114"/>
    <mergeCell ref="B80:F80"/>
    <mergeCell ref="I80:M80"/>
    <mergeCell ref="B82:F82"/>
    <mergeCell ref="I82:M82"/>
    <mergeCell ref="B96:F96"/>
    <mergeCell ref="I96:M96"/>
    <mergeCell ref="B50:F50"/>
    <mergeCell ref="I50:M50"/>
    <mergeCell ref="B64:F64"/>
    <mergeCell ref="I64:M64"/>
    <mergeCell ref="B66:F66"/>
    <mergeCell ref="I66:M66"/>
    <mergeCell ref="B32:F32"/>
    <mergeCell ref="I32:M32"/>
    <mergeCell ref="B34:F34"/>
    <mergeCell ref="I34:M34"/>
    <mergeCell ref="B48:F48"/>
    <mergeCell ref="I48:M48"/>
    <mergeCell ref="B2:F2"/>
    <mergeCell ref="I2:M2"/>
    <mergeCell ref="B16:F16"/>
    <mergeCell ref="I16:M16"/>
    <mergeCell ref="B18:F18"/>
    <mergeCell ref="I18:M18"/>
  </mergeCells>
  <dataValidations count="2">
    <dataValidation type="list" allowBlank="1" showInputMessage="1" showErrorMessage="1" sqref="F13 F157 M125 M109 M29 F45 M45 F61 M61 F77 M77 F93 M93 F109 M13 F29 F125 M141 M237 F253 M157 F173 M173 F189 M189 F205 M205 F221 M221 F237 F141 M253">
      <formula1>"TVA 10%,TVA 20%,TVA 5,5%"</formula1>
    </dataValidation>
    <dataValidation type="list" allowBlank="1" showInputMessage="1" showErrorMessage="1" sqref="I132:I140">
      <formula1>ListeProd</formula1>
    </dataValidation>
  </dataValidation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Fiches de calibrage FROID</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Lionel</dc:creator>
  <cp:lastModifiedBy>FRANCIS</cp:lastModifiedBy>
  <dcterms:created xsi:type="dcterms:W3CDTF">2021-09-23T13:10:37Z</dcterms:created>
  <dcterms:modified xsi:type="dcterms:W3CDTF">2021-09-23T15:19:58Z</dcterms:modified>
</cp:coreProperties>
</file>