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8800" windowHeight="12585"/>
  </bookViews>
  <sheets>
    <sheet name="Feuil1" sheetId="1" r:id="rId1"/>
    <sheet name="Feuil2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1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15"/>
  <c r="H6" l="1"/>
  <c r="H11"/>
  <c r="H10"/>
  <c r="H9"/>
  <c r="H41" l="1"/>
  <c r="H13"/>
</calcChain>
</file>

<file path=xl/sharedStrings.xml><?xml version="1.0" encoding="utf-8"?>
<sst xmlns="http://schemas.openxmlformats.org/spreadsheetml/2006/main" count="246" uniqueCount="73">
  <si>
    <t>Modele</t>
  </si>
  <si>
    <t>Equipement</t>
  </si>
  <si>
    <t>Prix</t>
  </si>
  <si>
    <t>Option 1</t>
  </si>
  <si>
    <t>Option 2</t>
  </si>
  <si>
    <t>Option 3</t>
  </si>
  <si>
    <t>MAT1</t>
  </si>
  <si>
    <t>MAT2</t>
  </si>
  <si>
    <t>MAT4</t>
  </si>
  <si>
    <t>Ren1 Pneu</t>
  </si>
  <si>
    <t>Ren3 Pneu</t>
  </si>
  <si>
    <t>Boat1 voile</t>
  </si>
  <si>
    <t>Boat2 voile</t>
  </si>
  <si>
    <t>Boat3 Voile</t>
  </si>
  <si>
    <t>Car1 roue</t>
  </si>
  <si>
    <t>Car2 roue</t>
  </si>
  <si>
    <t>Car1 bloc</t>
  </si>
  <si>
    <t>Car2 bloc</t>
  </si>
  <si>
    <t>Car3 bloc</t>
  </si>
  <si>
    <t>pneus plats - roues carré</t>
  </si>
  <si>
    <t>Roues verte et rose</t>
  </si>
  <si>
    <t>Cabriolet - reacteur - coffre</t>
  </si>
  <si>
    <t>2 roues doites - barre de toit - portes</t>
  </si>
  <si>
    <t>3 roues doites - barre de toit - portes</t>
  </si>
  <si>
    <t>Non Dispo</t>
  </si>
  <si>
    <t>Ailerons</t>
  </si>
  <si>
    <t>sans clefs</t>
  </si>
  <si>
    <t>avancement standard</t>
  </si>
  <si>
    <t>pédales</t>
  </si>
  <si>
    <t xml:space="preserve">Non dispo </t>
  </si>
  <si>
    <t>grande largeur</t>
  </si>
  <si>
    <t>Décalage à droite</t>
  </si>
  <si>
    <t>volant au milieu</t>
  </si>
  <si>
    <t>Accessoires :</t>
  </si>
  <si>
    <t>Bouquet taille 1</t>
  </si>
  <si>
    <t>Bouquet taille 2</t>
  </si>
  <si>
    <t>Bouquet taille 3</t>
  </si>
  <si>
    <t>Bouquet taille 4</t>
  </si>
  <si>
    <t>Bouquet taille 5</t>
  </si>
  <si>
    <t>Bouquet taille 6</t>
  </si>
  <si>
    <t>Bouquet taille 7</t>
  </si>
  <si>
    <t>Bouquet taille 8</t>
  </si>
  <si>
    <t>Complement d'accessoires (Modèle Catégorie1) :</t>
  </si>
  <si>
    <t>Complément d'accessoires catégorie (2 et 3) :</t>
  </si>
  <si>
    <t>4 roues droites - barre de toit - portes</t>
  </si>
  <si>
    <t>Car3 roue</t>
  </si>
  <si>
    <t>Car4 roue</t>
  </si>
  <si>
    <t>6 roues droites - barre de toit - portes</t>
  </si>
  <si>
    <t>Pédales</t>
  </si>
  <si>
    <t>Complément d'accessoires catégorie (4) :</t>
  </si>
  <si>
    <t>Marque</t>
  </si>
  <si>
    <t>Ren</t>
  </si>
  <si>
    <t>Boat</t>
  </si>
  <si>
    <t>Car</t>
  </si>
  <si>
    <t>Mat</t>
  </si>
  <si>
    <t>Catégorie</t>
  </si>
  <si>
    <t>MAT3</t>
  </si>
  <si>
    <t>Bloc de surcharge méca (cat1)</t>
  </si>
  <si>
    <t>Bloc de surcharge méca (Cat2-3)</t>
  </si>
  <si>
    <t>Bloc de surcharge méca (Cat4)</t>
  </si>
  <si>
    <t>OPI</t>
  </si>
  <si>
    <t>NORMA</t>
  </si>
  <si>
    <t>ALFA</t>
  </si>
  <si>
    <t>ARS</t>
  </si>
  <si>
    <t>MEGA</t>
  </si>
  <si>
    <t>ERMES</t>
  </si>
  <si>
    <t>Bloc de surcharge hydro Monté (Cat2-3)</t>
  </si>
  <si>
    <t>Bloc de surcharge hydro Monté(Cat3-4)</t>
  </si>
  <si>
    <t>Minoration Kit alimentation bloc de surcharge</t>
  </si>
  <si>
    <t>Base machine :</t>
  </si>
  <si>
    <t>Total machine :</t>
  </si>
  <si>
    <t>Total accessoires :</t>
  </si>
  <si>
    <t>Total machine + accessoires :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</si>
</sst>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99CC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1" fillId="0" borderId="2" xfId="0" applyFont="1" applyBorder="1"/>
    <xf numFmtId="0" fontId="0" fillId="0" borderId="8" xfId="0" applyBorder="1"/>
    <xf numFmtId="0" fontId="0" fillId="0" borderId="9" xfId="0" applyBorder="1"/>
    <xf numFmtId="0" fontId="0" fillId="0" borderId="7" xfId="0" applyBorder="1" applyAlignment="1">
      <alignment horizontal="right"/>
    </xf>
    <xf numFmtId="0" fontId="0" fillId="2" borderId="0" xfId="0" applyFill="1"/>
    <xf numFmtId="0" fontId="0" fillId="3" borderId="0" xfId="0" applyFill="1" applyAlignment="1">
      <alignment horizontal="left"/>
    </xf>
    <xf numFmtId="0" fontId="0" fillId="3" borderId="9" xfId="0" applyFill="1" applyBorder="1"/>
    <xf numFmtId="0" fontId="0" fillId="0" borderId="0" xfId="0" applyAlignment="1"/>
    <xf numFmtId="0" fontId="0" fillId="4" borderId="4" xfId="0" applyFill="1" applyBorder="1"/>
    <xf numFmtId="0" fontId="0" fillId="4" borderId="0" xfId="0" applyFill="1" applyBorder="1"/>
    <xf numFmtId="0" fontId="0" fillId="4" borderId="0" xfId="0" applyFill="1"/>
    <xf numFmtId="0" fontId="0" fillId="5" borderId="0" xfId="0" applyFill="1"/>
    <xf numFmtId="0" fontId="1" fillId="4" borderId="0" xfId="0" applyFont="1" applyFill="1"/>
    <xf numFmtId="0" fontId="0" fillId="5" borderId="9" xfId="0" applyFill="1" applyBorder="1"/>
    <xf numFmtId="0" fontId="0" fillId="6" borderId="4" xfId="0" applyFill="1" applyBorder="1"/>
    <xf numFmtId="0" fontId="0" fillId="6" borderId="0" xfId="0" applyFill="1" applyBorder="1"/>
    <xf numFmtId="0" fontId="2" fillId="6" borderId="0" xfId="0" applyFont="1" applyFill="1"/>
    <xf numFmtId="0" fontId="0" fillId="6" borderId="0" xfId="0" applyFill="1"/>
    <xf numFmtId="0" fontId="0" fillId="7" borderId="0" xfId="0" applyFill="1"/>
    <xf numFmtId="0" fontId="0" fillId="7" borderId="9" xfId="0" applyFill="1" applyBorder="1"/>
    <xf numFmtId="0" fontId="0" fillId="8" borderId="0" xfId="0" applyFill="1"/>
    <xf numFmtId="0" fontId="0" fillId="9" borderId="0" xfId="0" applyFill="1"/>
    <xf numFmtId="0" fontId="0" fillId="0" borderId="0" xfId="0" applyFill="1"/>
    <xf numFmtId="0" fontId="0" fillId="0" borderId="1" xfId="0" applyBorder="1"/>
    <xf numFmtId="0" fontId="0" fillId="0" borderId="0" xfId="0" applyAlignment="1">
      <alignment horizontal="right"/>
    </xf>
    <xf numFmtId="0" fontId="1" fillId="0" borderId="4" xfId="0" applyFont="1" applyBorder="1"/>
    <xf numFmtId="0" fontId="0" fillId="0" borderId="4" xfId="0" applyFill="1" applyBorder="1"/>
    <xf numFmtId="0" fontId="0" fillId="0" borderId="0" xfId="0" applyFill="1" applyBorder="1"/>
    <xf numFmtId="0" fontId="0" fillId="0" borderId="4" xfId="0" applyFill="1" applyBorder="1" applyAlignment="1">
      <alignment wrapText="1"/>
    </xf>
    <xf numFmtId="0" fontId="0" fillId="0" borderId="0" xfId="0" applyFill="1" applyBorder="1" applyAlignment="1">
      <alignment wrapText="1"/>
    </xf>
    <xf numFmtId="0" fontId="0" fillId="0" borderId="5" xfId="0" applyFill="1" applyBorder="1" applyAlignment="1">
      <alignment wrapText="1"/>
    </xf>
    <xf numFmtId="0" fontId="0" fillId="2" borderId="4" xfId="0" applyFill="1" applyBorder="1" applyAlignment="1">
      <alignment horizontal="left" vertical="top" wrapText="1"/>
    </xf>
    <xf numFmtId="0" fontId="0" fillId="2" borderId="0" xfId="0" applyFill="1" applyBorder="1" applyAlignment="1">
      <alignment horizontal="left" vertical="top" wrapText="1"/>
    </xf>
    <xf numFmtId="0" fontId="0" fillId="2" borderId="5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99CC"/>
      <color rgb="FFFFFF99"/>
      <color rgb="FFFF99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123825</xdr:rowOff>
    </xdr:from>
    <xdr:to>
      <xdr:col>16</xdr:col>
      <xdr:colOff>104775</xdr:colOff>
      <xdr:row>2</xdr:row>
      <xdr:rowOff>95250</xdr:rowOff>
    </xdr:to>
    <xdr:sp macro="[0]!Recup_Accessoires" textlink="">
      <xdr:nvSpPr>
        <xdr:cNvPr id="2" name="ZoneTexte 1"/>
        <xdr:cNvSpPr txBox="1"/>
      </xdr:nvSpPr>
      <xdr:spPr>
        <a:xfrm>
          <a:off x="7686675" y="123825"/>
          <a:ext cx="4391025" cy="3524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Cliquez ici pour insérer las accessoires cochés dans la facture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O50"/>
  <sheetViews>
    <sheetView tabSelected="1" workbookViewId="0">
      <selection activeCell="H2" sqref="H2"/>
    </sheetView>
  </sheetViews>
  <sheetFormatPr baseColWidth="10" defaultRowHeight="15"/>
  <cols>
    <col min="9" max="9" width="15.85546875" customWidth="1"/>
    <col min="10" max="10" width="3.7109375" customWidth="1"/>
  </cols>
  <sheetData>
    <row r="3" spans="1:15" ht="15.75" thickBot="1"/>
    <row r="4" spans="1:15">
      <c r="A4" s="8" t="s">
        <v>69</v>
      </c>
      <c r="B4" s="3"/>
      <c r="C4" s="3"/>
      <c r="D4" s="3"/>
      <c r="E4" s="3"/>
      <c r="F4" s="3"/>
      <c r="G4" s="3"/>
      <c r="H4" s="9" t="s">
        <v>2</v>
      </c>
      <c r="K4" t="s">
        <v>33</v>
      </c>
    </row>
    <row r="5" spans="1:15">
      <c r="A5" s="4" t="s">
        <v>9</v>
      </c>
      <c r="B5" s="5"/>
      <c r="C5" s="5"/>
      <c r="D5" s="5"/>
      <c r="E5" s="5"/>
      <c r="F5" s="5"/>
      <c r="G5" s="5"/>
      <c r="H5" s="10"/>
      <c r="J5" s="15"/>
      <c r="O5" t="s">
        <v>57</v>
      </c>
    </row>
    <row r="6" spans="1:15">
      <c r="A6" s="39"/>
      <c r="B6" s="40"/>
      <c r="C6" s="40"/>
      <c r="D6" s="40"/>
      <c r="E6" s="40"/>
      <c r="F6" s="40"/>
      <c r="G6" s="41"/>
      <c r="H6" s="14">
        <f>IFERROR(VLOOKUP($A$5,Feuil2!$B$6:$K$22,4,0),"")</f>
        <v>948</v>
      </c>
      <c r="J6" s="15"/>
      <c r="O6" t="s">
        <v>58</v>
      </c>
    </row>
    <row r="7" spans="1:15">
      <c r="A7" s="39"/>
      <c r="B7" s="40"/>
      <c r="C7" s="40"/>
      <c r="D7" s="40"/>
      <c r="E7" s="40"/>
      <c r="F7" s="40"/>
      <c r="G7" s="41"/>
      <c r="H7" s="10"/>
      <c r="J7" s="15"/>
      <c r="O7" t="s">
        <v>59</v>
      </c>
    </row>
    <row r="8" spans="1:15">
      <c r="A8" s="39"/>
      <c r="B8" s="40"/>
      <c r="C8" s="40"/>
      <c r="D8" s="40"/>
      <c r="E8" s="40"/>
      <c r="F8" s="40"/>
      <c r="G8" s="41"/>
      <c r="H8" s="10"/>
      <c r="J8" s="15"/>
      <c r="O8" t="s">
        <v>57</v>
      </c>
    </row>
    <row r="9" spans="1:15">
      <c r="A9" s="16" t="s">
        <v>3</v>
      </c>
      <c r="B9" s="17"/>
      <c r="C9" s="17"/>
      <c r="D9" s="17"/>
      <c r="E9" s="17"/>
      <c r="F9" s="17"/>
      <c r="G9" s="17"/>
      <c r="H9" s="21">
        <f>IFERROR(VLOOKUP($A$5,Feuil2!$B$6:$K$22,6,0),"")</f>
        <v>10</v>
      </c>
      <c r="J9" s="15"/>
      <c r="O9" t="s">
        <v>58</v>
      </c>
    </row>
    <row r="10" spans="1:15">
      <c r="A10" s="22" t="s">
        <v>4</v>
      </c>
      <c r="B10" s="23"/>
      <c r="C10" s="23"/>
      <c r="D10" s="23"/>
      <c r="E10" s="23"/>
      <c r="F10" s="23"/>
      <c r="G10" s="23"/>
      <c r="H10" s="27">
        <f>IFERROR(VLOOKUP($A$5,Feuil2!$B$6:$K$22,8,0),"")</f>
        <v>25</v>
      </c>
      <c r="J10" s="15"/>
      <c r="O10" t="s">
        <v>59</v>
      </c>
    </row>
    <row r="11" spans="1:15">
      <c r="A11" s="4" t="s">
        <v>5</v>
      </c>
      <c r="B11" s="5"/>
      <c r="C11" s="5"/>
      <c r="D11" s="5"/>
      <c r="E11" s="5"/>
      <c r="F11" s="5"/>
      <c r="G11" s="5"/>
      <c r="H11" s="10">
        <f>IFERROR(VLOOKUP($A$5,Feuil2!$B$6:$K$22,10,0),"")</f>
        <v>74</v>
      </c>
      <c r="J11" s="15"/>
      <c r="O11" t="s">
        <v>57</v>
      </c>
    </row>
    <row r="12" spans="1:15" ht="15.75" thickBot="1">
      <c r="A12" s="4"/>
      <c r="B12" s="5"/>
      <c r="C12" s="5"/>
      <c r="D12" s="5"/>
      <c r="E12" s="5"/>
      <c r="F12" s="5"/>
      <c r="G12" s="5"/>
      <c r="H12" s="10"/>
      <c r="J12" s="15"/>
      <c r="O12" t="s">
        <v>58</v>
      </c>
    </row>
    <row r="13" spans="1:15" ht="15.75" thickBot="1">
      <c r="A13" s="6"/>
      <c r="B13" s="7"/>
      <c r="C13" s="7"/>
      <c r="D13" s="7"/>
      <c r="E13" s="7"/>
      <c r="F13" s="7"/>
      <c r="G13" s="11" t="s">
        <v>70</v>
      </c>
      <c r="H13" s="31">
        <f>SUM(H5:H12)</f>
        <v>1057</v>
      </c>
      <c r="J13" s="15"/>
      <c r="O13" t="s">
        <v>59</v>
      </c>
    </row>
    <row r="14" spans="1:15">
      <c r="A14" s="33" t="s">
        <v>33</v>
      </c>
      <c r="B14" s="5"/>
      <c r="C14" s="5"/>
      <c r="D14" s="5"/>
      <c r="E14" s="5"/>
      <c r="F14" s="5"/>
      <c r="G14" s="5"/>
      <c r="H14" s="10"/>
      <c r="J14" s="15"/>
    </row>
    <row r="15" spans="1:15">
      <c r="A15" s="34" t="s">
        <v>59</v>
      </c>
      <c r="B15" s="35"/>
      <c r="C15" s="35"/>
      <c r="D15" s="35"/>
      <c r="E15" s="35"/>
      <c r="F15" s="35"/>
      <c r="G15" s="35"/>
      <c r="H15" s="10">
        <f>IFERROR(VLOOKUP($A15,Feuil2!$B$27:$E$72,4,0),"")</f>
        <v>721</v>
      </c>
      <c r="J15" s="15"/>
      <c r="O15" t="s">
        <v>66</v>
      </c>
    </row>
    <row r="16" spans="1:15">
      <c r="A16" s="34" t="s">
        <v>58</v>
      </c>
      <c r="B16" s="35"/>
      <c r="C16" s="35"/>
      <c r="D16" s="35"/>
      <c r="E16" s="35"/>
      <c r="F16" s="35"/>
      <c r="G16" s="35"/>
      <c r="H16" s="10">
        <f>IFERROR(VLOOKUP($A16,Feuil2!$B$27:$E$72,4,0),"")</f>
        <v>650</v>
      </c>
      <c r="J16" s="15"/>
      <c r="O16" t="s">
        <v>67</v>
      </c>
    </row>
    <row r="17" spans="1:15" ht="15" customHeight="1">
      <c r="A17" s="36"/>
      <c r="B17" s="37"/>
      <c r="C17" s="37"/>
      <c r="D17" s="37"/>
      <c r="E17" s="37"/>
      <c r="F17" s="37"/>
      <c r="G17" s="38"/>
      <c r="H17" s="10" t="str">
        <f>IFERROR(VLOOKUP($A17,Feuil2!$B$27:$E$72,4,0),"")</f>
        <v/>
      </c>
      <c r="J17" s="15"/>
      <c r="O17" t="s">
        <v>68</v>
      </c>
    </row>
    <row r="18" spans="1:15">
      <c r="A18" s="36"/>
      <c r="B18" s="37"/>
      <c r="C18" s="37"/>
      <c r="D18" s="37"/>
      <c r="E18" s="37"/>
      <c r="F18" s="37"/>
      <c r="G18" s="38"/>
      <c r="H18" s="10" t="str">
        <f>IFERROR(VLOOKUP($A18,Feuil2!$B$27:$E$72,4,0),"")</f>
        <v/>
      </c>
      <c r="J18" s="15"/>
    </row>
    <row r="19" spans="1:15">
      <c r="A19" s="4"/>
      <c r="B19" s="5"/>
      <c r="C19" s="5"/>
      <c r="D19" s="5"/>
      <c r="E19" s="5"/>
      <c r="F19" s="5"/>
      <c r="G19" s="5"/>
      <c r="H19" s="10" t="str">
        <f>IFERROR(VLOOKUP($A19,Feuil2!$B$27:$E$72,4,0),"")</f>
        <v/>
      </c>
      <c r="J19" s="15"/>
    </row>
    <row r="20" spans="1:15">
      <c r="A20" s="4"/>
      <c r="B20" s="5"/>
      <c r="C20" s="5"/>
      <c r="D20" s="5"/>
      <c r="E20" s="5"/>
      <c r="F20" s="5"/>
      <c r="G20" s="5"/>
      <c r="H20" s="10" t="str">
        <f>IFERROR(VLOOKUP($A20,Feuil2!$B$27:$E$72,4,0),"")</f>
        <v/>
      </c>
      <c r="J20" s="15"/>
      <c r="O20" t="s">
        <v>42</v>
      </c>
    </row>
    <row r="21" spans="1:15">
      <c r="A21" s="4"/>
      <c r="B21" s="5"/>
      <c r="C21" s="5"/>
      <c r="D21" s="5"/>
      <c r="E21" s="5"/>
      <c r="F21" s="5"/>
      <c r="G21" s="5"/>
      <c r="H21" s="10" t="str">
        <f>IFERROR(VLOOKUP($A21,Feuil2!$B$27:$E$72,4,0),"")</f>
        <v/>
      </c>
      <c r="J21" s="15"/>
      <c r="O21" t="s">
        <v>34</v>
      </c>
    </row>
    <row r="22" spans="1:15">
      <c r="A22" s="4"/>
      <c r="B22" s="5"/>
      <c r="C22" s="5"/>
      <c r="D22" s="5"/>
      <c r="E22" s="5"/>
      <c r="F22" s="5"/>
      <c r="G22" s="5"/>
      <c r="H22" s="10" t="str">
        <f>IFERROR(VLOOKUP($A22,Feuil2!$B$27:$E$72,4,0),"")</f>
        <v/>
      </c>
      <c r="J22" s="15"/>
      <c r="O22" t="s">
        <v>35</v>
      </c>
    </row>
    <row r="23" spans="1:15">
      <c r="A23" s="4"/>
      <c r="B23" s="5"/>
      <c r="C23" s="5"/>
      <c r="D23" s="5"/>
      <c r="E23" s="5"/>
      <c r="F23" s="5"/>
      <c r="G23" s="5"/>
      <c r="H23" s="10" t="str">
        <f>IFERROR(VLOOKUP($A23,Feuil2!$B$27:$E$72,4,0),"")</f>
        <v/>
      </c>
      <c r="J23" s="15"/>
      <c r="O23" t="s">
        <v>36</v>
      </c>
    </row>
    <row r="24" spans="1:15">
      <c r="A24" s="4"/>
      <c r="B24" s="5"/>
      <c r="C24" s="5"/>
      <c r="D24" s="5"/>
      <c r="E24" s="5"/>
      <c r="F24" s="5"/>
      <c r="G24" s="5"/>
      <c r="H24" s="10" t="str">
        <f>IFERROR(VLOOKUP($A24,Feuil2!$B$27:$E$72,4,0),"")</f>
        <v/>
      </c>
      <c r="J24" s="15"/>
      <c r="O24" t="s">
        <v>37</v>
      </c>
    </row>
    <row r="25" spans="1:15">
      <c r="A25" s="4"/>
      <c r="B25" s="5"/>
      <c r="C25" s="5"/>
      <c r="D25" s="5"/>
      <c r="E25" s="5"/>
      <c r="F25" s="5"/>
      <c r="G25" s="5"/>
      <c r="H25" s="10" t="str">
        <f>IFERROR(VLOOKUP($A25,Feuil2!$B$27:$E$72,4,0),"")</f>
        <v/>
      </c>
      <c r="J25" s="15"/>
      <c r="O25" t="s">
        <v>38</v>
      </c>
    </row>
    <row r="26" spans="1:15">
      <c r="A26" s="4"/>
      <c r="B26" s="5"/>
      <c r="C26" s="5"/>
      <c r="D26" s="5"/>
      <c r="E26" s="5"/>
      <c r="F26" s="5"/>
      <c r="G26" s="5"/>
      <c r="H26" s="10" t="str">
        <f>IFERROR(VLOOKUP($A26,Feuil2!$B$27:$E$72,4,0),"")</f>
        <v/>
      </c>
      <c r="J26" s="15"/>
      <c r="O26" t="s">
        <v>39</v>
      </c>
    </row>
    <row r="27" spans="1:15">
      <c r="A27" s="4"/>
      <c r="B27" s="5"/>
      <c r="C27" s="5"/>
      <c r="D27" s="5"/>
      <c r="E27" s="5"/>
      <c r="F27" s="5"/>
      <c r="G27" s="5"/>
      <c r="H27" s="10" t="str">
        <f>IFERROR(VLOOKUP($A27,Feuil2!$B$27:$E$72,4,0),"")</f>
        <v/>
      </c>
      <c r="J27" s="15"/>
      <c r="O27" t="s">
        <v>40</v>
      </c>
    </row>
    <row r="28" spans="1:15">
      <c r="A28" s="4"/>
      <c r="B28" s="5"/>
      <c r="C28" s="5"/>
      <c r="D28" s="5"/>
      <c r="E28" s="5"/>
      <c r="F28" s="5"/>
      <c r="G28" s="5"/>
      <c r="H28" s="10" t="str">
        <f>IFERROR(VLOOKUP($A28,Feuil2!$B$27:$E$72,4,0),"")</f>
        <v/>
      </c>
      <c r="J28" s="15"/>
      <c r="O28" t="s">
        <v>41</v>
      </c>
    </row>
    <row r="29" spans="1:15">
      <c r="A29" s="4"/>
      <c r="B29" s="5"/>
      <c r="C29" s="5"/>
      <c r="D29" s="5"/>
      <c r="E29" s="5"/>
      <c r="F29" s="5"/>
      <c r="G29" s="5"/>
      <c r="H29" s="10" t="str">
        <f>IFERROR(VLOOKUP($A29,Feuil2!$B$27:$E$72,4,0),"")</f>
        <v/>
      </c>
      <c r="J29" s="15"/>
    </row>
    <row r="30" spans="1:15">
      <c r="A30" s="4"/>
      <c r="B30" s="5"/>
      <c r="C30" s="5"/>
      <c r="D30" s="5"/>
      <c r="E30" s="5"/>
      <c r="F30" s="5"/>
      <c r="G30" s="5"/>
      <c r="H30" s="10" t="str">
        <f>IFERROR(VLOOKUP($A30,Feuil2!$B$27:$E$72,4,0),"")</f>
        <v/>
      </c>
      <c r="J30" s="15"/>
    </row>
    <row r="31" spans="1:15">
      <c r="A31" s="4"/>
      <c r="B31" s="5"/>
      <c r="C31" s="5"/>
      <c r="D31" s="5"/>
      <c r="E31" s="5"/>
      <c r="F31" s="5"/>
      <c r="G31" s="5"/>
      <c r="H31" s="10" t="str">
        <f>IFERROR(VLOOKUP($A31,Feuil2!$B$27:$E$72,4,0),"")</f>
        <v/>
      </c>
      <c r="J31" s="15"/>
      <c r="O31" t="s">
        <v>43</v>
      </c>
    </row>
    <row r="32" spans="1:15">
      <c r="A32" s="4"/>
      <c r="B32" s="5"/>
      <c r="C32" s="5"/>
      <c r="D32" s="5"/>
      <c r="E32" s="5"/>
      <c r="F32" s="5"/>
      <c r="G32" s="5"/>
      <c r="H32" s="10" t="str">
        <f>IFERROR(VLOOKUP($A32,Feuil2!$B$27:$E$72,4,0),"")</f>
        <v/>
      </c>
      <c r="J32" s="15"/>
      <c r="O32" t="s">
        <v>34</v>
      </c>
    </row>
    <row r="33" spans="1:15">
      <c r="A33" s="4"/>
      <c r="B33" s="5"/>
      <c r="C33" s="5"/>
      <c r="D33" s="5"/>
      <c r="E33" s="5"/>
      <c r="F33" s="5"/>
      <c r="G33" s="5"/>
      <c r="H33" s="10" t="str">
        <f>IFERROR(VLOOKUP($A33,Feuil2!$B$27:$E$72,4,0),"")</f>
        <v/>
      </c>
      <c r="J33" s="15"/>
      <c r="O33" t="s">
        <v>35</v>
      </c>
    </row>
    <row r="34" spans="1:15">
      <c r="A34" s="4"/>
      <c r="B34" s="5"/>
      <c r="C34" s="5"/>
      <c r="D34" s="5"/>
      <c r="E34" s="5"/>
      <c r="F34" s="5"/>
      <c r="G34" s="5"/>
      <c r="H34" s="10" t="str">
        <f>IFERROR(VLOOKUP($A34,Feuil2!$B$27:$E$72,4,0),"")</f>
        <v/>
      </c>
      <c r="J34" s="15"/>
      <c r="O34" t="s">
        <v>36</v>
      </c>
    </row>
    <row r="35" spans="1:15">
      <c r="A35" s="4"/>
      <c r="B35" s="5"/>
      <c r="C35" s="5"/>
      <c r="D35" s="5"/>
      <c r="E35" s="5"/>
      <c r="F35" s="5"/>
      <c r="G35" s="5"/>
      <c r="H35" s="10" t="str">
        <f>IFERROR(VLOOKUP($A35,Feuil2!$B$27:$E$72,4,0),"")</f>
        <v/>
      </c>
      <c r="J35" s="15"/>
      <c r="O35" t="s">
        <v>37</v>
      </c>
    </row>
    <row r="36" spans="1:15">
      <c r="A36" s="4"/>
      <c r="B36" s="5"/>
      <c r="C36" s="5"/>
      <c r="D36" s="5"/>
      <c r="E36" s="5"/>
      <c r="F36" s="5"/>
      <c r="G36" s="5"/>
      <c r="H36" s="10" t="str">
        <f>IFERROR(VLOOKUP($A36,Feuil2!$B$27:$E$72,4,0),"")</f>
        <v/>
      </c>
      <c r="J36" s="15"/>
      <c r="O36" t="s">
        <v>38</v>
      </c>
    </row>
    <row r="37" spans="1:15">
      <c r="A37" s="4"/>
      <c r="B37" s="5"/>
      <c r="C37" s="5"/>
      <c r="D37" s="5"/>
      <c r="E37" s="5"/>
      <c r="F37" s="5"/>
      <c r="G37" s="5"/>
      <c r="H37" s="10" t="str">
        <f>IFERROR(VLOOKUP($A37,Feuil2!$B$27:$E$72,4,0),"")</f>
        <v/>
      </c>
      <c r="J37" s="15"/>
      <c r="O37" t="s">
        <v>39</v>
      </c>
    </row>
    <row r="38" spans="1:15">
      <c r="A38" s="4"/>
      <c r="B38" s="5"/>
      <c r="C38" s="5"/>
      <c r="D38" s="5"/>
      <c r="E38" s="5"/>
      <c r="F38" s="5"/>
      <c r="G38" s="5"/>
      <c r="H38" s="10" t="str">
        <f>IFERROR(VLOOKUP($A38,Feuil2!$B$27:$E$72,4,0),"")</f>
        <v/>
      </c>
      <c r="J38" s="15"/>
      <c r="O38" t="s">
        <v>40</v>
      </c>
    </row>
    <row r="39" spans="1:15">
      <c r="A39" s="4"/>
      <c r="B39" s="5"/>
      <c r="C39" s="5"/>
      <c r="D39" s="5"/>
      <c r="E39" s="5"/>
      <c r="F39" s="5"/>
      <c r="G39" s="5"/>
      <c r="H39" s="10" t="str">
        <f>IFERROR(VLOOKUP($A39,Feuil2!$B$27:$E$72,4,0),"")</f>
        <v/>
      </c>
      <c r="J39" s="15"/>
      <c r="O39" t="s">
        <v>41</v>
      </c>
    </row>
    <row r="40" spans="1:15" ht="15.75" thickBot="1">
      <c r="A40" s="4"/>
      <c r="B40" s="5"/>
      <c r="C40" s="5"/>
      <c r="D40" s="5"/>
      <c r="E40" s="5"/>
      <c r="F40" s="5"/>
      <c r="G40" s="5"/>
      <c r="H40" s="10" t="str">
        <f>IFERROR(VLOOKUP($A40,Feuil2!$B$27:$E$72,4,0),"")</f>
        <v/>
      </c>
      <c r="J40" s="15"/>
    </row>
    <row r="41" spans="1:15" ht="15.75" thickBot="1">
      <c r="A41" s="6"/>
      <c r="B41" s="7"/>
      <c r="C41" s="7"/>
      <c r="D41" s="7"/>
      <c r="E41" s="7"/>
      <c r="F41" s="7"/>
      <c r="G41" s="11" t="s">
        <v>71</v>
      </c>
      <c r="H41" s="31">
        <f>SUM(H14:H40)</f>
        <v>1371</v>
      </c>
      <c r="J41" s="15"/>
    </row>
    <row r="42" spans="1:15">
      <c r="J42" s="15"/>
      <c r="O42" t="s">
        <v>49</v>
      </c>
    </row>
    <row r="43" spans="1:15">
      <c r="G43" s="32" t="s">
        <v>72</v>
      </c>
      <c r="J43" s="15"/>
      <c r="O43" t="s">
        <v>34</v>
      </c>
    </row>
    <row r="44" spans="1:15">
      <c r="J44" s="15"/>
      <c r="O44" t="s">
        <v>35</v>
      </c>
    </row>
    <row r="45" spans="1:15">
      <c r="J45" s="15"/>
      <c r="O45" t="s">
        <v>36</v>
      </c>
    </row>
    <row r="46" spans="1:15">
      <c r="J46" s="15"/>
      <c r="O46" t="s">
        <v>37</v>
      </c>
    </row>
    <row r="47" spans="1:15">
      <c r="J47" s="15"/>
      <c r="O47" t="s">
        <v>38</v>
      </c>
    </row>
    <row r="48" spans="1:15">
      <c r="J48" s="15"/>
      <c r="O48" t="s">
        <v>39</v>
      </c>
    </row>
    <row r="49" spans="10:15">
      <c r="J49" s="15"/>
      <c r="O49" t="s">
        <v>40</v>
      </c>
    </row>
    <row r="50" spans="10:15">
      <c r="J50" s="15"/>
      <c r="O50" t="s">
        <v>41</v>
      </c>
    </row>
  </sheetData>
  <mergeCells count="1">
    <mergeCell ref="A6:G8"/>
  </mergeCells>
  <pageMargins left="0.7" right="0.7" top="0.75" bottom="0.75" header="0.3" footer="0.3"/>
  <drawing r:id="rId1"/>
  <legacyDrawing r:id="rId2"/>
  <extLst xmlns:x14="http://schemas.microsoft.com/office/spreadsheetml/2009/9/main">
    <ext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Feuil2!$B$6:$B$22</xm:f>
          </x14:formula1>
          <xm:sqref>A5</xm:sqref>
        </x14:dataValidation>
        <x14:dataValidation type="list" allowBlank="1" showInputMessage="1" showErrorMessage="1">
          <x14:formula1>
            <xm:f>Feuil2!$F$5:$F$22</xm:f>
          </x14:formula1>
          <xm:sqref>A9</xm:sqref>
        </x14:dataValidation>
        <x14:dataValidation type="list" allowBlank="1" showInputMessage="1" showErrorMessage="1">
          <x14:formula1>
            <xm:f>Feuil2!$H$5:$H$22</xm:f>
          </x14:formula1>
          <xm:sqref>A10</xm:sqref>
        </x14:dataValidation>
        <x14:dataValidation type="list" allowBlank="1" showInputMessage="1" showErrorMessage="1">
          <x14:formula1>
            <xm:f>Feuil2!$J$5:$J$22</xm:f>
          </x14:formula1>
          <xm:sqref>A11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5:K72"/>
  <sheetViews>
    <sheetView topLeftCell="A22" workbookViewId="0">
      <selection activeCell="Q14" sqref="Q14"/>
    </sheetView>
  </sheetViews>
  <sheetFormatPr baseColWidth="10" defaultRowHeight="15"/>
  <cols>
    <col min="2" max="3" width="13.28515625" customWidth="1"/>
    <col min="4" max="4" width="34.140625" customWidth="1"/>
    <col min="5" max="5" width="7.140625" customWidth="1"/>
    <col min="6" max="6" width="26.7109375" customWidth="1"/>
    <col min="7" max="7" width="5.42578125" customWidth="1"/>
    <col min="8" max="8" width="18.140625" customWidth="1"/>
    <col min="9" max="9" width="5.85546875" customWidth="1"/>
    <col min="11" max="11" width="4.7109375" bestFit="1" customWidth="1"/>
  </cols>
  <sheetData>
    <row r="5" spans="1:11" ht="15.75">
      <c r="A5" t="s">
        <v>50</v>
      </c>
      <c r="B5" s="2" t="s">
        <v>0</v>
      </c>
      <c r="C5" s="2" t="s">
        <v>55</v>
      </c>
      <c r="D5" s="2" t="s">
        <v>1</v>
      </c>
      <c r="E5" s="2" t="s">
        <v>2</v>
      </c>
      <c r="F5" s="20" t="s">
        <v>3</v>
      </c>
      <c r="G5" s="20" t="s">
        <v>2</v>
      </c>
      <c r="H5" s="24" t="s">
        <v>4</v>
      </c>
      <c r="I5" s="24" t="s">
        <v>2</v>
      </c>
      <c r="J5" s="2" t="s">
        <v>5</v>
      </c>
      <c r="K5" s="2" t="s">
        <v>2</v>
      </c>
    </row>
    <row r="6" spans="1:11">
      <c r="A6" t="s">
        <v>51</v>
      </c>
      <c r="B6" s="1" t="s">
        <v>9</v>
      </c>
      <c r="C6" s="1">
        <v>1</v>
      </c>
      <c r="D6" s="12" t="s">
        <v>19</v>
      </c>
      <c r="E6" s="13">
        <v>948</v>
      </c>
      <c r="F6" s="18" t="s">
        <v>24</v>
      </c>
      <c r="G6" s="19">
        <v>10</v>
      </c>
      <c r="H6" s="25" t="s">
        <v>27</v>
      </c>
      <c r="I6" s="26">
        <v>25</v>
      </c>
      <c r="J6" t="s">
        <v>25</v>
      </c>
      <c r="K6" s="19">
        <v>74</v>
      </c>
    </row>
    <row r="7" spans="1:11">
      <c r="A7" t="s">
        <v>51</v>
      </c>
      <c r="B7" s="1" t="s">
        <v>10</v>
      </c>
      <c r="C7" s="1">
        <v>2</v>
      </c>
      <c r="D7" s="12" t="s">
        <v>20</v>
      </c>
      <c r="E7" s="13">
        <v>1254</v>
      </c>
      <c r="F7" s="18" t="s">
        <v>25</v>
      </c>
      <c r="G7" s="19">
        <v>14</v>
      </c>
      <c r="H7" s="25" t="s">
        <v>28</v>
      </c>
      <c r="I7" s="26">
        <v>65</v>
      </c>
      <c r="J7" t="s">
        <v>26</v>
      </c>
      <c r="K7" s="19">
        <v>75</v>
      </c>
    </row>
    <row r="8" spans="1:11">
      <c r="A8" t="s">
        <v>51</v>
      </c>
      <c r="B8" s="1" t="s">
        <v>9</v>
      </c>
      <c r="C8" s="1">
        <v>3</v>
      </c>
      <c r="D8" s="12" t="s">
        <v>21</v>
      </c>
      <c r="E8" s="13">
        <v>452</v>
      </c>
      <c r="F8" s="18" t="s">
        <v>26</v>
      </c>
      <c r="G8" s="19">
        <v>15</v>
      </c>
      <c r="H8" s="25" t="s">
        <v>29</v>
      </c>
      <c r="I8" s="26">
        <v>54</v>
      </c>
      <c r="J8" t="s">
        <v>29</v>
      </c>
      <c r="K8" s="19">
        <v>98</v>
      </c>
    </row>
    <row r="9" spans="1:11">
      <c r="A9" t="s">
        <v>54</v>
      </c>
      <c r="B9" s="1" t="s">
        <v>6</v>
      </c>
      <c r="C9" s="1">
        <v>1</v>
      </c>
      <c r="D9" s="12" t="s">
        <v>22</v>
      </c>
      <c r="E9" s="13">
        <v>1369</v>
      </c>
      <c r="F9" s="18" t="s">
        <v>27</v>
      </c>
      <c r="G9" s="19">
        <v>85</v>
      </c>
      <c r="H9" s="25" t="s">
        <v>24</v>
      </c>
      <c r="I9" s="26">
        <v>58</v>
      </c>
      <c r="J9" t="s">
        <v>29</v>
      </c>
      <c r="K9" s="19">
        <v>8</v>
      </c>
    </row>
    <row r="10" spans="1:11">
      <c r="A10" t="s">
        <v>54</v>
      </c>
      <c r="B10" s="1" t="s">
        <v>7</v>
      </c>
      <c r="C10" s="1">
        <v>2</v>
      </c>
      <c r="D10" s="12" t="s">
        <v>19</v>
      </c>
      <c r="E10" s="13">
        <v>5248</v>
      </c>
      <c r="F10" s="18" t="s">
        <v>28</v>
      </c>
      <c r="G10" s="19">
        <v>74</v>
      </c>
      <c r="H10" s="25" t="s">
        <v>25</v>
      </c>
      <c r="I10" s="26">
        <v>23</v>
      </c>
      <c r="J10" t="s">
        <v>26</v>
      </c>
      <c r="K10" s="19">
        <v>25</v>
      </c>
    </row>
    <row r="11" spans="1:11">
      <c r="A11" t="s">
        <v>54</v>
      </c>
      <c r="B11" s="1" t="s">
        <v>56</v>
      </c>
      <c r="C11" s="1">
        <v>3</v>
      </c>
      <c r="D11" s="12" t="s">
        <v>23</v>
      </c>
      <c r="E11" s="13">
        <v>5249</v>
      </c>
      <c r="F11" s="18" t="s">
        <v>26</v>
      </c>
      <c r="G11" s="19">
        <v>75</v>
      </c>
      <c r="H11" s="25" t="s">
        <v>28</v>
      </c>
      <c r="I11" s="26">
        <v>63</v>
      </c>
      <c r="J11" t="s">
        <v>31</v>
      </c>
      <c r="K11" s="19">
        <v>65</v>
      </c>
    </row>
    <row r="12" spans="1:11">
      <c r="A12" t="s">
        <v>54</v>
      </c>
      <c r="B12" s="1" t="s">
        <v>8</v>
      </c>
      <c r="C12" s="1">
        <v>4</v>
      </c>
      <c r="D12" s="12" t="s">
        <v>20</v>
      </c>
      <c r="E12" s="13">
        <v>2514</v>
      </c>
      <c r="F12" s="18" t="s">
        <v>29</v>
      </c>
      <c r="G12" s="19">
        <v>98</v>
      </c>
      <c r="H12" s="25" t="s">
        <v>26</v>
      </c>
      <c r="I12" s="26">
        <v>69</v>
      </c>
      <c r="J12" t="s">
        <v>27</v>
      </c>
      <c r="K12" s="19">
        <v>54</v>
      </c>
    </row>
    <row r="13" spans="1:11">
      <c r="A13" t="s">
        <v>52</v>
      </c>
      <c r="B13" s="1" t="s">
        <v>11</v>
      </c>
      <c r="C13" s="1">
        <v>1</v>
      </c>
      <c r="D13" s="12" t="s">
        <v>21</v>
      </c>
      <c r="E13" s="13">
        <v>1785</v>
      </c>
      <c r="F13" s="18" t="s">
        <v>30</v>
      </c>
      <c r="G13" s="19">
        <v>8</v>
      </c>
      <c r="H13" s="25" t="s">
        <v>27</v>
      </c>
      <c r="I13" s="26">
        <v>26</v>
      </c>
      <c r="J13" t="s">
        <v>29</v>
      </c>
      <c r="K13" s="19">
        <v>58</v>
      </c>
    </row>
    <row r="14" spans="1:11">
      <c r="A14" t="s">
        <v>52</v>
      </c>
      <c r="B14" s="1" t="s">
        <v>12</v>
      </c>
      <c r="C14" s="1">
        <v>2</v>
      </c>
      <c r="D14" s="12" t="s">
        <v>23</v>
      </c>
      <c r="E14" s="13">
        <v>251</v>
      </c>
      <c r="F14" s="18" t="s">
        <v>31</v>
      </c>
      <c r="G14" s="19">
        <v>25</v>
      </c>
      <c r="H14" s="25" t="s">
        <v>28</v>
      </c>
      <c r="I14" s="26">
        <v>62</v>
      </c>
      <c r="J14" t="s">
        <v>30</v>
      </c>
      <c r="K14" s="19">
        <v>23</v>
      </c>
    </row>
    <row r="15" spans="1:11">
      <c r="A15" t="s">
        <v>52</v>
      </c>
      <c r="B15" s="1" t="s">
        <v>13</v>
      </c>
      <c r="C15" s="1">
        <v>3</v>
      </c>
      <c r="D15" s="12" t="s">
        <v>19</v>
      </c>
      <c r="E15" s="13">
        <v>225</v>
      </c>
      <c r="F15" s="18" t="s">
        <v>32</v>
      </c>
      <c r="G15" s="19">
        <v>65</v>
      </c>
      <c r="H15" s="25" t="s">
        <v>29</v>
      </c>
      <c r="I15" s="26">
        <v>14</v>
      </c>
      <c r="J15" t="s">
        <v>31</v>
      </c>
      <c r="K15" s="19">
        <v>63</v>
      </c>
    </row>
    <row r="16" spans="1:11">
      <c r="A16" t="s">
        <v>53</v>
      </c>
      <c r="B16" s="1" t="s">
        <v>14</v>
      </c>
      <c r="C16" s="1">
        <v>1</v>
      </c>
      <c r="D16" s="12" t="s">
        <v>20</v>
      </c>
      <c r="E16" s="13">
        <v>5543</v>
      </c>
      <c r="F16" s="18" t="s">
        <v>24</v>
      </c>
      <c r="G16" s="19">
        <v>54</v>
      </c>
      <c r="H16" s="25" t="s">
        <v>30</v>
      </c>
      <c r="I16" s="26">
        <v>15</v>
      </c>
      <c r="J16" t="s">
        <v>29</v>
      </c>
      <c r="K16" s="19">
        <v>69</v>
      </c>
    </row>
    <row r="17" spans="1:11">
      <c r="A17" t="s">
        <v>53</v>
      </c>
      <c r="B17" s="1" t="s">
        <v>15</v>
      </c>
      <c r="C17" s="1">
        <v>2</v>
      </c>
      <c r="D17" s="12" t="s">
        <v>21</v>
      </c>
      <c r="E17" s="13">
        <v>412</v>
      </c>
      <c r="F17" s="18" t="s">
        <v>25</v>
      </c>
      <c r="G17" s="19">
        <v>58</v>
      </c>
      <c r="H17" s="25" t="s">
        <v>31</v>
      </c>
      <c r="I17" s="26">
        <v>85</v>
      </c>
      <c r="J17" t="s">
        <v>27</v>
      </c>
      <c r="K17" s="19">
        <v>26</v>
      </c>
    </row>
    <row r="18" spans="1:11">
      <c r="A18" t="s">
        <v>53</v>
      </c>
      <c r="B18" s="1" t="s">
        <v>45</v>
      </c>
      <c r="C18" s="1">
        <v>3</v>
      </c>
      <c r="D18" s="12" t="s">
        <v>44</v>
      </c>
      <c r="E18" s="13">
        <v>24</v>
      </c>
      <c r="F18" s="18" t="s">
        <v>26</v>
      </c>
      <c r="G18" s="19">
        <v>23</v>
      </c>
      <c r="H18" s="25" t="s">
        <v>32</v>
      </c>
      <c r="I18" s="26">
        <v>74</v>
      </c>
      <c r="J18" t="s">
        <v>29</v>
      </c>
      <c r="K18" s="19">
        <v>62</v>
      </c>
    </row>
    <row r="19" spans="1:11">
      <c r="A19" t="s">
        <v>53</v>
      </c>
      <c r="B19" s="1" t="s">
        <v>46</v>
      </c>
      <c r="C19" s="1">
        <v>4</v>
      </c>
      <c r="D19" s="12" t="s">
        <v>47</v>
      </c>
      <c r="E19" s="13">
        <v>25</v>
      </c>
      <c r="F19" s="18" t="s">
        <v>48</v>
      </c>
      <c r="G19" s="19">
        <v>63</v>
      </c>
      <c r="H19" s="25" t="s">
        <v>30</v>
      </c>
      <c r="I19" s="26">
        <v>75</v>
      </c>
      <c r="J19" t="s">
        <v>27</v>
      </c>
      <c r="K19" s="19">
        <v>14</v>
      </c>
    </row>
    <row r="20" spans="1:11">
      <c r="A20" t="s">
        <v>53</v>
      </c>
      <c r="B20" s="1" t="s">
        <v>16</v>
      </c>
      <c r="C20" s="1">
        <v>1</v>
      </c>
      <c r="D20" s="12" t="s">
        <v>19</v>
      </c>
      <c r="E20" s="13">
        <v>2586</v>
      </c>
      <c r="F20" s="18" t="s">
        <v>27</v>
      </c>
      <c r="G20" s="19">
        <v>69</v>
      </c>
      <c r="H20" s="25" t="s">
        <v>24</v>
      </c>
      <c r="I20" s="26">
        <v>98</v>
      </c>
      <c r="J20" t="s">
        <v>29</v>
      </c>
      <c r="K20" s="19">
        <v>15</v>
      </c>
    </row>
    <row r="21" spans="1:11">
      <c r="A21" t="s">
        <v>53</v>
      </c>
      <c r="B21" s="1" t="s">
        <v>17</v>
      </c>
      <c r="C21" s="1">
        <v>2</v>
      </c>
      <c r="D21" s="12" t="s">
        <v>20</v>
      </c>
      <c r="E21" s="13">
        <v>254</v>
      </c>
      <c r="F21" s="18" t="s">
        <v>28</v>
      </c>
      <c r="G21" s="19">
        <v>26</v>
      </c>
      <c r="H21" s="25" t="s">
        <v>25</v>
      </c>
      <c r="I21" s="26">
        <v>8</v>
      </c>
      <c r="J21" t="s">
        <v>29</v>
      </c>
      <c r="K21" s="19">
        <v>85</v>
      </c>
    </row>
    <row r="22" spans="1:11">
      <c r="A22" t="s">
        <v>53</v>
      </c>
      <c r="B22" s="1" t="s">
        <v>18</v>
      </c>
      <c r="C22" s="1">
        <v>3</v>
      </c>
      <c r="D22" s="12" t="s">
        <v>21</v>
      </c>
      <c r="E22" s="13">
        <v>9875</v>
      </c>
      <c r="F22" s="18" t="s">
        <v>29</v>
      </c>
      <c r="G22" s="19">
        <v>62</v>
      </c>
      <c r="H22" s="25" t="s">
        <v>26</v>
      </c>
      <c r="I22" s="26">
        <v>62</v>
      </c>
      <c r="J22" t="s">
        <v>28</v>
      </c>
      <c r="K22" s="19">
        <v>92</v>
      </c>
    </row>
    <row r="26" spans="1:11">
      <c r="A26" t="s">
        <v>50</v>
      </c>
      <c r="B26" t="s">
        <v>33</v>
      </c>
      <c r="E26" t="s">
        <v>2</v>
      </c>
    </row>
    <row r="27" spans="1:11">
      <c r="A27" t="s">
        <v>60</v>
      </c>
      <c r="B27" s="28" t="s">
        <v>57</v>
      </c>
      <c r="C27" s="28"/>
      <c r="E27" s="29">
        <v>564</v>
      </c>
    </row>
    <row r="28" spans="1:11">
      <c r="A28" t="s">
        <v>60</v>
      </c>
      <c r="B28" t="s">
        <v>58</v>
      </c>
      <c r="E28">
        <v>650</v>
      </c>
    </row>
    <row r="29" spans="1:11">
      <c r="A29" t="s">
        <v>60</v>
      </c>
      <c r="B29" t="s">
        <v>59</v>
      </c>
      <c r="E29">
        <v>721</v>
      </c>
    </row>
    <row r="30" spans="1:11">
      <c r="A30" t="s">
        <v>61</v>
      </c>
      <c r="B30" t="s">
        <v>57</v>
      </c>
      <c r="E30">
        <v>541</v>
      </c>
    </row>
    <row r="31" spans="1:11">
      <c r="A31" t="s">
        <v>61</v>
      </c>
      <c r="B31" t="s">
        <v>58</v>
      </c>
      <c r="E31">
        <v>654</v>
      </c>
    </row>
    <row r="32" spans="1:11">
      <c r="A32" t="s">
        <v>61</v>
      </c>
      <c r="B32" t="s">
        <v>59</v>
      </c>
      <c r="E32">
        <v>875</v>
      </c>
      <c r="G32" s="30"/>
    </row>
    <row r="33" spans="1:5">
      <c r="A33" t="s">
        <v>65</v>
      </c>
      <c r="B33" t="s">
        <v>57</v>
      </c>
      <c r="E33">
        <v>421</v>
      </c>
    </row>
    <row r="34" spans="1:5">
      <c r="A34" t="s">
        <v>65</v>
      </c>
      <c r="B34" t="s">
        <v>58</v>
      </c>
      <c r="E34">
        <v>468</v>
      </c>
    </row>
    <row r="35" spans="1:5">
      <c r="A35" t="s">
        <v>65</v>
      </c>
      <c r="B35" t="s">
        <v>59</v>
      </c>
      <c r="E35">
        <v>879</v>
      </c>
    </row>
    <row r="37" spans="1:5">
      <c r="A37" t="s">
        <v>62</v>
      </c>
      <c r="B37" t="s">
        <v>66</v>
      </c>
      <c r="E37">
        <v>1352</v>
      </c>
    </row>
    <row r="38" spans="1:5">
      <c r="A38" t="s">
        <v>62</v>
      </c>
      <c r="B38" t="s">
        <v>67</v>
      </c>
      <c r="E38">
        <v>1422</v>
      </c>
    </row>
    <row r="39" spans="1:5">
      <c r="A39" t="s">
        <v>62</v>
      </c>
      <c r="B39" t="s">
        <v>68</v>
      </c>
      <c r="E39">
        <v>-952</v>
      </c>
    </row>
    <row r="42" spans="1:5">
      <c r="B42" t="s">
        <v>42</v>
      </c>
      <c r="E42" t="s">
        <v>2</v>
      </c>
    </row>
    <row r="43" spans="1:5">
      <c r="A43" t="s">
        <v>63</v>
      </c>
      <c r="B43" t="s">
        <v>34</v>
      </c>
      <c r="E43">
        <v>124</v>
      </c>
    </row>
    <row r="44" spans="1:5">
      <c r="A44" t="s">
        <v>63</v>
      </c>
      <c r="B44" t="s">
        <v>35</v>
      </c>
      <c r="E44">
        <v>135</v>
      </c>
    </row>
    <row r="45" spans="1:5">
      <c r="A45" t="s">
        <v>63</v>
      </c>
      <c r="B45" t="s">
        <v>36</v>
      </c>
      <c r="E45">
        <v>146</v>
      </c>
    </row>
    <row r="46" spans="1:5">
      <c r="A46" t="s">
        <v>63</v>
      </c>
      <c r="B46" t="s">
        <v>37</v>
      </c>
      <c r="E46">
        <v>189</v>
      </c>
    </row>
    <row r="47" spans="1:5">
      <c r="A47" t="s">
        <v>64</v>
      </c>
      <c r="B47" t="s">
        <v>38</v>
      </c>
      <c r="E47">
        <v>210</v>
      </c>
    </row>
    <row r="48" spans="1:5">
      <c r="A48" t="s">
        <v>64</v>
      </c>
      <c r="B48" t="s">
        <v>39</v>
      </c>
      <c r="E48">
        <v>452</v>
      </c>
    </row>
    <row r="49" spans="1:5">
      <c r="A49" t="s">
        <v>64</v>
      </c>
      <c r="B49" t="s">
        <v>40</v>
      </c>
      <c r="E49">
        <v>235</v>
      </c>
    </row>
    <row r="50" spans="1:5">
      <c r="A50" t="s">
        <v>64</v>
      </c>
      <c r="B50" t="s">
        <v>41</v>
      </c>
      <c r="E50">
        <v>426</v>
      </c>
    </row>
    <row r="53" spans="1:5">
      <c r="B53" t="s">
        <v>43</v>
      </c>
      <c r="E53" t="s">
        <v>2</v>
      </c>
    </row>
    <row r="54" spans="1:5">
      <c r="A54" t="s">
        <v>63</v>
      </c>
      <c r="B54" t="s">
        <v>34</v>
      </c>
      <c r="E54">
        <v>324</v>
      </c>
    </row>
    <row r="55" spans="1:5">
      <c r="A55" t="s">
        <v>63</v>
      </c>
      <c r="B55" t="s">
        <v>35</v>
      </c>
      <c r="E55">
        <v>345</v>
      </c>
    </row>
    <row r="56" spans="1:5">
      <c r="A56" t="s">
        <v>63</v>
      </c>
      <c r="B56" t="s">
        <v>36</v>
      </c>
      <c r="E56">
        <v>365</v>
      </c>
    </row>
    <row r="57" spans="1:5">
      <c r="A57" t="s">
        <v>63</v>
      </c>
      <c r="B57" t="s">
        <v>37</v>
      </c>
      <c r="E57">
        <v>378</v>
      </c>
    </row>
    <row r="58" spans="1:5">
      <c r="A58" t="s">
        <v>64</v>
      </c>
      <c r="B58" t="s">
        <v>38</v>
      </c>
      <c r="E58">
        <v>489</v>
      </c>
    </row>
    <row r="59" spans="1:5">
      <c r="A59" t="s">
        <v>64</v>
      </c>
      <c r="B59" t="s">
        <v>39</v>
      </c>
      <c r="E59">
        <v>498</v>
      </c>
    </row>
    <row r="60" spans="1:5">
      <c r="A60" t="s">
        <v>64</v>
      </c>
      <c r="B60" t="s">
        <v>40</v>
      </c>
      <c r="E60">
        <v>652</v>
      </c>
    </row>
    <row r="61" spans="1:5">
      <c r="A61" t="s">
        <v>64</v>
      </c>
      <c r="B61" t="s">
        <v>41</v>
      </c>
      <c r="E61">
        <v>587</v>
      </c>
    </row>
    <row r="64" spans="1:5">
      <c r="B64" t="s">
        <v>49</v>
      </c>
      <c r="E64" t="s">
        <v>2</v>
      </c>
    </row>
    <row r="65" spans="1:5">
      <c r="A65" t="s">
        <v>63</v>
      </c>
      <c r="B65" t="s">
        <v>34</v>
      </c>
      <c r="E65">
        <v>421</v>
      </c>
    </row>
    <row r="66" spans="1:5">
      <c r="A66" t="s">
        <v>63</v>
      </c>
      <c r="B66" t="s">
        <v>35</v>
      </c>
      <c r="E66">
        <v>521</v>
      </c>
    </row>
    <row r="67" spans="1:5">
      <c r="A67" t="s">
        <v>63</v>
      </c>
      <c r="B67" t="s">
        <v>36</v>
      </c>
      <c r="E67">
        <v>562</v>
      </c>
    </row>
    <row r="68" spans="1:5">
      <c r="A68" t="s">
        <v>63</v>
      </c>
      <c r="B68" t="s">
        <v>37</v>
      </c>
      <c r="E68">
        <v>578</v>
      </c>
    </row>
    <row r="69" spans="1:5">
      <c r="A69" t="s">
        <v>64</v>
      </c>
      <c r="B69" t="s">
        <v>38</v>
      </c>
      <c r="E69">
        <v>589</v>
      </c>
    </row>
    <row r="70" spans="1:5">
      <c r="A70" t="s">
        <v>64</v>
      </c>
      <c r="B70" t="s">
        <v>39</v>
      </c>
      <c r="E70">
        <v>589</v>
      </c>
    </row>
    <row r="71" spans="1:5">
      <c r="A71" t="s">
        <v>64</v>
      </c>
      <c r="B71" t="s">
        <v>40</v>
      </c>
      <c r="E71">
        <v>874</v>
      </c>
    </row>
    <row r="72" spans="1:5">
      <c r="A72" t="s">
        <v>64</v>
      </c>
      <c r="B72" t="s">
        <v>41</v>
      </c>
      <c r="E72">
        <v>987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2021-07-28T13:59:16Z</dcterms:created>
  <dcterms:modified xsi:type="dcterms:W3CDTF">2021-07-30T08:19:13Z</dcterms:modified>
</cp:coreProperties>
</file>