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5"/>
  </bookViews>
  <sheets>
    <sheet name="Résultat des Offres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/>
  <c r="G7"/>
  <c r="H7"/>
  <c r="I7"/>
  <c r="J7"/>
  <c r="C10"/>
  <c r="F10" s="1"/>
  <c r="C22" s="1"/>
  <c r="C11"/>
  <c r="C12"/>
  <c r="C13"/>
  <c r="C14"/>
  <c r="C15"/>
  <c r="C16"/>
  <c r="C17"/>
  <c r="C18"/>
  <c r="C19"/>
  <c r="I6" l="1"/>
  <c r="H6"/>
  <c r="G6"/>
  <c r="F6"/>
  <c r="J6"/>
  <c r="E7"/>
  <c r="D7"/>
  <c r="C7"/>
  <c r="B7"/>
  <c r="A7"/>
  <c r="F12" l="1"/>
  <c r="F11"/>
  <c r="F18" l="1"/>
  <c r="F15"/>
  <c r="F14"/>
  <c r="F17" s="1"/>
  <c r="F13"/>
  <c r="F16" l="1"/>
  <c r="F19" l="1"/>
</calcChain>
</file>

<file path=xl/sharedStrings.xml><?xml version="1.0" encoding="utf-8"?>
<sst xmlns="http://schemas.openxmlformats.org/spreadsheetml/2006/main" count="35" uniqueCount="35">
  <si>
    <t>EEE</t>
  </si>
  <si>
    <t>DDD</t>
  </si>
  <si>
    <t>CCC</t>
  </si>
  <si>
    <t>BBB</t>
  </si>
  <si>
    <t>AAA</t>
  </si>
  <si>
    <t>اسم العارض</t>
  </si>
  <si>
    <t>المعرف الجبائي</t>
  </si>
  <si>
    <t>المبلغ المقترح دون الأداءات</t>
  </si>
  <si>
    <t>مبلغ الأداءات</t>
  </si>
  <si>
    <t>المبلغ المقترح مع الأداءات</t>
  </si>
  <si>
    <r>
      <t xml:space="preserve"> قبول العروض التالية مع ترتيبها حسب المبلغ الجملي المقترح من الأقل إلى الأكثر ثمنا بإعتبار الأداءات </t>
    </r>
    <r>
      <rPr>
        <b/>
        <sz val="16"/>
        <color rgb="FF002060"/>
        <rFont val="Sakkal Majalla"/>
      </rPr>
      <t>Résultat des offres</t>
    </r>
  </si>
  <si>
    <t>Nom</t>
  </si>
  <si>
    <t>MF</t>
  </si>
  <si>
    <t>MT.HT</t>
  </si>
  <si>
    <t>TAXE</t>
  </si>
  <si>
    <t>MT.TTC</t>
  </si>
  <si>
    <t xml:space="preserve">العرض عدد 10
Proposition 10
</t>
  </si>
  <si>
    <t>العرض عدد 9
Proposition 9</t>
  </si>
  <si>
    <t>العرض عدد 8
Proposition 8</t>
  </si>
  <si>
    <t>العرض عدد 7 
Proposition 7</t>
  </si>
  <si>
    <t>العرض عدد 6
Proposition 6</t>
  </si>
  <si>
    <t>العرض عدد 5
Proposition 5</t>
  </si>
  <si>
    <t>العرض عدد 4
Proposition 4</t>
  </si>
  <si>
    <t>العرض عدد 3
Proposition 3</t>
  </si>
  <si>
    <t xml:space="preserve">العرض عدد 2  
Proposition 2 </t>
  </si>
  <si>
    <r>
      <t xml:space="preserve">إدراج بيانات وأثمان المزودين </t>
    </r>
    <r>
      <rPr>
        <b/>
        <sz val="20"/>
        <color rgb="FF002060"/>
        <rFont val="Sakkal Majalla"/>
      </rPr>
      <t>Insertion des offres</t>
    </r>
    <r>
      <rPr>
        <b/>
        <sz val="20"/>
        <color rgb="FFFF0000"/>
        <rFont val="Sakkal Majalla"/>
      </rPr>
      <t xml:space="preserve"> </t>
    </r>
  </si>
  <si>
    <t>1225648G</t>
  </si>
  <si>
    <t>0125468L</t>
  </si>
  <si>
    <t>1336548M</t>
  </si>
  <si>
    <t>166889M</t>
  </si>
  <si>
    <t>1695648H</t>
  </si>
  <si>
    <t>المبلغ الجملي المقترح بإعتبار القيمة المضافة
MONTANT TTC</t>
  </si>
  <si>
    <t>اسم العارض
NOM DE LA SOCIÉTÉ</t>
  </si>
  <si>
    <t xml:space="preserve">عدد العرض
N° DE L'OFFRE </t>
  </si>
  <si>
    <t>العرض عدد 1 
 1 Proposition</t>
  </si>
</sst>
</file>

<file path=xl/styles.xml><?xml version="1.0" encoding="utf-8"?>
<styleSheet xmlns="http://schemas.openxmlformats.org/spreadsheetml/2006/main">
  <numFmts count="1">
    <numFmt numFmtId="164" formatCode="#,##0.000"/>
  </numFmts>
  <fonts count="12">
    <font>
      <sz val="11"/>
      <color theme="1"/>
      <name val="Calibri"/>
      <family val="2"/>
      <scheme val="minor"/>
    </font>
    <font>
      <b/>
      <sz val="20"/>
      <color rgb="FFFF0000"/>
      <name val="Sakkal Majalla"/>
    </font>
    <font>
      <b/>
      <sz val="15"/>
      <color theme="1"/>
      <name val="Sakkal Majalla"/>
    </font>
    <font>
      <b/>
      <sz val="16"/>
      <color rgb="FFFF0000"/>
      <name val="Sakkal Majalla"/>
    </font>
    <font>
      <b/>
      <sz val="16"/>
      <color theme="1"/>
      <name val="Sakkal Majalla"/>
    </font>
    <font>
      <b/>
      <sz val="16"/>
      <color rgb="FF4F595F"/>
      <name val="Sakkal Majalla"/>
    </font>
    <font>
      <b/>
      <sz val="16"/>
      <color rgb="FF002060"/>
      <name val="Sakkal Majalla"/>
    </font>
    <font>
      <b/>
      <sz val="20"/>
      <color rgb="FF002060"/>
      <name val="Sakkal Majalla"/>
    </font>
    <font>
      <sz val="15"/>
      <color theme="1"/>
      <name val="Sakkal Majalla"/>
    </font>
    <font>
      <sz val="16"/>
      <color theme="1"/>
      <name val="Sakkal Majalla"/>
    </font>
    <font>
      <sz val="16"/>
      <name val="Sakkal Majalla"/>
    </font>
    <font>
      <sz val="16"/>
      <color rgb="FFFF0000"/>
      <name val="Sakkal Majalla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slantDashDot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/>
      <right/>
      <top style="slantDashDot">
        <color auto="1"/>
      </top>
      <bottom/>
      <diagonal/>
    </border>
    <border>
      <left style="slantDashDot">
        <color auto="1"/>
      </left>
      <right/>
      <top/>
      <bottom/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/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49" fontId="2" fillId="2" borderId="2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9" fontId="2" fillId="2" borderId="0" xfId="0" applyNumberFormat="1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/>
    </xf>
    <xf numFmtId="0" fontId="4" fillId="3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70C0"/>
  </sheetPr>
  <dimension ref="A1:M25"/>
  <sheetViews>
    <sheetView tabSelected="1" workbookViewId="0">
      <selection activeCell="M4" sqref="M4"/>
    </sheetView>
  </sheetViews>
  <sheetFormatPr baseColWidth="10" defaultColWidth="11.5703125" defaultRowHeight="19.5"/>
  <cols>
    <col min="1" max="10" width="15.7109375" style="2" customWidth="1"/>
    <col min="11" max="11" width="27.5703125" style="2" bestFit="1" customWidth="1"/>
    <col min="12" max="12" width="14.5703125" style="2" customWidth="1"/>
    <col min="13" max="13" width="35.85546875" style="2" bestFit="1" customWidth="1"/>
    <col min="14" max="14" width="18.28515625" style="2" customWidth="1"/>
    <col min="15" max="15" width="10.7109375" style="2" bestFit="1" customWidth="1"/>
    <col min="16" max="16384" width="11.5703125" style="2"/>
  </cols>
  <sheetData>
    <row r="1" spans="1:13" ht="26.45" customHeight="1" thickBot="1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1"/>
    </row>
    <row r="2" spans="1:13" s="12" customFormat="1" ht="46.15" customHeight="1" thickBot="1">
      <c r="A2" s="11" t="s">
        <v>16</v>
      </c>
      <c r="B2" s="11" t="s">
        <v>17</v>
      </c>
      <c r="C2" s="11" t="s">
        <v>18</v>
      </c>
      <c r="D2" s="11" t="s">
        <v>19</v>
      </c>
      <c r="E2" s="11" t="s">
        <v>20</v>
      </c>
      <c r="F2" s="11" t="s">
        <v>21</v>
      </c>
      <c r="G2" s="11" t="s">
        <v>22</v>
      </c>
      <c r="H2" s="11" t="s">
        <v>23</v>
      </c>
      <c r="I2" s="11" t="s">
        <v>24</v>
      </c>
      <c r="J2" s="11" t="s">
        <v>34</v>
      </c>
    </row>
    <row r="3" spans="1:13" ht="16.899999999999999" customHeight="1" thickBot="1">
      <c r="A3" s="3"/>
      <c r="B3" s="3"/>
      <c r="C3" s="3"/>
      <c r="D3" s="3"/>
      <c r="E3" s="3"/>
      <c r="F3" s="3" t="s">
        <v>0</v>
      </c>
      <c r="G3" s="3" t="s">
        <v>1</v>
      </c>
      <c r="H3" s="3" t="s">
        <v>2</v>
      </c>
      <c r="I3" s="3" t="s">
        <v>3</v>
      </c>
      <c r="J3" s="3" t="s">
        <v>4</v>
      </c>
      <c r="K3" s="4" t="s">
        <v>5</v>
      </c>
      <c r="L3" s="3" t="s">
        <v>11</v>
      </c>
    </row>
    <row r="4" spans="1:13" ht="16.899999999999999" customHeight="1" thickBot="1">
      <c r="A4" s="5"/>
      <c r="B4" s="5"/>
      <c r="C4" s="5"/>
      <c r="D4" s="5"/>
      <c r="E4" s="5"/>
      <c r="F4" s="5" t="s">
        <v>30</v>
      </c>
      <c r="G4" s="5" t="s">
        <v>29</v>
      </c>
      <c r="H4" s="5" t="s">
        <v>28</v>
      </c>
      <c r="I4" s="5" t="s">
        <v>26</v>
      </c>
      <c r="J4" s="5" t="s">
        <v>27</v>
      </c>
      <c r="K4" s="4" t="s">
        <v>6</v>
      </c>
      <c r="L4" s="3" t="s">
        <v>12</v>
      </c>
    </row>
    <row r="5" spans="1:13" ht="16.899999999999999" customHeight="1" thickBot="1">
      <c r="A5" s="6"/>
      <c r="B5" s="6"/>
      <c r="C5" s="6"/>
      <c r="D5" s="6"/>
      <c r="E5" s="6"/>
      <c r="F5" s="6">
        <v>700</v>
      </c>
      <c r="G5" s="6">
        <v>600</v>
      </c>
      <c r="H5" s="6">
        <v>400</v>
      </c>
      <c r="I5" s="6">
        <v>650</v>
      </c>
      <c r="J5" s="6">
        <v>500</v>
      </c>
      <c r="K5" s="4" t="s">
        <v>7</v>
      </c>
      <c r="L5" s="3" t="s">
        <v>13</v>
      </c>
    </row>
    <row r="6" spans="1:13" ht="16.899999999999999" customHeight="1" thickBot="1">
      <c r="A6" s="6"/>
      <c r="B6" s="6"/>
      <c r="C6" s="6"/>
      <c r="D6" s="6"/>
      <c r="E6" s="6"/>
      <c r="F6" s="6">
        <f t="shared" ref="F6:I6" si="0">F5*0.19</f>
        <v>133</v>
      </c>
      <c r="G6" s="6">
        <f t="shared" si="0"/>
        <v>114</v>
      </c>
      <c r="H6" s="6">
        <f t="shared" si="0"/>
        <v>76</v>
      </c>
      <c r="I6" s="6">
        <f t="shared" si="0"/>
        <v>123.5</v>
      </c>
      <c r="J6" s="6">
        <f>J5*0.19</f>
        <v>95</v>
      </c>
      <c r="K6" s="4" t="s">
        <v>8</v>
      </c>
      <c r="L6" s="3" t="s">
        <v>14</v>
      </c>
    </row>
    <row r="7" spans="1:13" ht="16.899999999999999" customHeight="1" thickBot="1">
      <c r="A7" s="7">
        <f t="shared" ref="A7:E7" si="1">A5+A6</f>
        <v>0</v>
      </c>
      <c r="B7" s="7">
        <f t="shared" si="1"/>
        <v>0</v>
      </c>
      <c r="C7" s="7">
        <f t="shared" si="1"/>
        <v>0</v>
      </c>
      <c r="D7" s="7">
        <f t="shared" si="1"/>
        <v>0</v>
      </c>
      <c r="E7" s="7">
        <f t="shared" si="1"/>
        <v>0</v>
      </c>
      <c r="F7" s="7">
        <f>F5+F6</f>
        <v>833</v>
      </c>
      <c r="G7" s="7">
        <f>G5+G6</f>
        <v>714</v>
      </c>
      <c r="H7" s="7">
        <f t="shared" ref="H7:I7" si="2">H5+H6</f>
        <v>476</v>
      </c>
      <c r="I7" s="7">
        <f t="shared" si="2"/>
        <v>773.5</v>
      </c>
      <c r="J7" s="7">
        <f>J5+J6</f>
        <v>595</v>
      </c>
      <c r="K7" s="4" t="s">
        <v>9</v>
      </c>
      <c r="L7" s="3" t="s">
        <v>15</v>
      </c>
    </row>
    <row r="8" spans="1:13" ht="32.450000000000003" customHeight="1" thickBot="1">
      <c r="C8" s="14" t="s">
        <v>10</v>
      </c>
      <c r="D8" s="14"/>
      <c r="E8" s="14"/>
      <c r="F8" s="14"/>
      <c r="G8" s="14"/>
      <c r="H8" s="14"/>
      <c r="I8" s="14"/>
      <c r="J8" s="14"/>
      <c r="K8" s="8"/>
      <c r="L8" s="9"/>
    </row>
    <row r="9" spans="1:13" ht="61.5" thickBot="1">
      <c r="C9" s="21" t="s">
        <v>31</v>
      </c>
      <c r="D9" s="22"/>
      <c r="E9" s="22"/>
      <c r="F9" s="21" t="s">
        <v>32</v>
      </c>
      <c r="G9" s="22"/>
      <c r="H9" s="13" t="s">
        <v>33</v>
      </c>
      <c r="I9" s="15"/>
      <c r="J9" s="24"/>
      <c r="K9" s="24"/>
      <c r="L9" s="24"/>
      <c r="M9" s="25"/>
    </row>
    <row r="10" spans="1:13" ht="16.899999999999999" customHeight="1" thickBot="1">
      <c r="C10" s="18">
        <f>INDEX($A$7:$J$7,1,ROW())</f>
        <v>595</v>
      </c>
      <c r="D10" s="18"/>
      <c r="E10" s="18"/>
      <c r="F10" s="23" t="str">
        <f>INDEX($A$3:$J$7,1,MATCH($C10,$A$7:$J$7,0))</f>
        <v>AAA</v>
      </c>
      <c r="G10" s="23"/>
      <c r="H10" s="3">
        <v>1</v>
      </c>
      <c r="I10" s="15"/>
      <c r="J10" s="24"/>
      <c r="K10" s="24"/>
      <c r="L10" s="25"/>
      <c r="M10" s="25"/>
    </row>
    <row r="11" spans="1:13" ht="16.899999999999999" customHeight="1" thickBot="1">
      <c r="C11" s="18">
        <f>INDEX($A$7:$J$7,1,ROW()-2)</f>
        <v>773.5</v>
      </c>
      <c r="D11" s="18"/>
      <c r="E11" s="18"/>
      <c r="F11" s="19" t="str">
        <f t="shared" ref="F11:F19" si="3">INDEX($A$3:$J$7,1,MATCH($C11,$A$7:$J$7,0))</f>
        <v>BBB</v>
      </c>
      <c r="G11" s="19"/>
      <c r="H11" s="3">
        <v>2</v>
      </c>
      <c r="I11" s="15"/>
      <c r="J11" s="24"/>
      <c r="K11" s="24"/>
      <c r="L11" s="24"/>
      <c r="M11" s="25"/>
    </row>
    <row r="12" spans="1:13" ht="16.899999999999999" customHeight="1" thickBot="1">
      <c r="C12" s="18">
        <f>INDEX($A$7:$J$7,1,ROW()-4)</f>
        <v>476</v>
      </c>
      <c r="D12" s="18"/>
      <c r="E12" s="18"/>
      <c r="F12" s="19" t="str">
        <f t="shared" si="3"/>
        <v>CCC</v>
      </c>
      <c r="G12" s="19"/>
      <c r="H12" s="3">
        <v>3</v>
      </c>
      <c r="I12" s="15"/>
      <c r="J12" s="24"/>
      <c r="K12" s="24"/>
      <c r="L12" s="24"/>
      <c r="M12" s="25"/>
    </row>
    <row r="13" spans="1:13" ht="16.899999999999999" customHeight="1" thickBot="1">
      <c r="C13" s="18">
        <f>INDEX($A$7:$J$7,1,ROW()-6)</f>
        <v>714</v>
      </c>
      <c r="D13" s="18"/>
      <c r="E13" s="18"/>
      <c r="F13" s="19" t="str">
        <f t="shared" si="3"/>
        <v>DDD</v>
      </c>
      <c r="G13" s="19"/>
      <c r="H13" s="3">
        <v>4</v>
      </c>
      <c r="I13" s="15"/>
      <c r="J13" s="24"/>
      <c r="K13" s="24"/>
      <c r="L13" s="24"/>
      <c r="M13" s="25"/>
    </row>
    <row r="14" spans="1:13" ht="16.899999999999999" customHeight="1" thickBot="1">
      <c r="C14" s="18">
        <f>INDEX($A$7:$J$7,1,ROW()-8)</f>
        <v>833</v>
      </c>
      <c r="D14" s="18"/>
      <c r="E14" s="18"/>
      <c r="F14" s="19" t="str">
        <f t="shared" si="3"/>
        <v>EEE</v>
      </c>
      <c r="G14" s="19"/>
      <c r="H14" s="3">
        <v>5</v>
      </c>
      <c r="I14" s="26"/>
      <c r="J14" s="27"/>
      <c r="K14" s="27"/>
      <c r="L14" s="27"/>
      <c r="M14" s="28"/>
    </row>
    <row r="15" spans="1:13" ht="16.899999999999999" customHeight="1" thickBot="1">
      <c r="C15" s="18">
        <f>INDEX($A$7:$J$7,1,ROW()-10)</f>
        <v>0</v>
      </c>
      <c r="D15" s="18"/>
      <c r="E15" s="18"/>
      <c r="F15" s="19">
        <f t="shared" si="3"/>
        <v>0</v>
      </c>
      <c r="G15" s="19"/>
      <c r="H15" s="3">
        <v>6</v>
      </c>
      <c r="I15" s="15"/>
      <c r="J15" s="24"/>
      <c r="K15" s="24"/>
      <c r="L15" s="24"/>
      <c r="M15" s="25"/>
    </row>
    <row r="16" spans="1:13" ht="16.899999999999999" customHeight="1" thickBot="1">
      <c r="C16" s="18">
        <f>INDEX($A$7:$J$7,1,ROW()-12)</f>
        <v>0</v>
      </c>
      <c r="D16" s="18"/>
      <c r="E16" s="18"/>
      <c r="F16" s="16">
        <f t="shared" si="3"/>
        <v>0</v>
      </c>
      <c r="G16" s="17"/>
      <c r="H16" s="3">
        <v>7</v>
      </c>
      <c r="I16" s="29"/>
      <c r="J16" s="30"/>
      <c r="K16" s="30"/>
      <c r="L16" s="30"/>
      <c r="M16" s="25"/>
    </row>
    <row r="17" spans="3:13" ht="16.899999999999999" customHeight="1" thickBot="1">
      <c r="C17" s="18">
        <f>INDEX($A$7:$J$7,1,ROW()-14)</f>
        <v>0</v>
      </c>
      <c r="D17" s="18"/>
      <c r="E17" s="18"/>
      <c r="F17" s="16">
        <f t="shared" si="3"/>
        <v>0</v>
      </c>
      <c r="G17" s="17"/>
      <c r="H17" s="3">
        <v>8</v>
      </c>
      <c r="I17" s="31"/>
      <c r="J17" s="32"/>
      <c r="K17" s="32"/>
      <c r="L17" s="33"/>
      <c r="M17" s="25"/>
    </row>
    <row r="18" spans="3:13" ht="16.899999999999999" customHeight="1" thickBot="1">
      <c r="C18" s="18">
        <f>INDEX($A$7:$J$7,1,ROW()-16)</f>
        <v>0</v>
      </c>
      <c r="D18" s="18"/>
      <c r="E18" s="18"/>
      <c r="F18" s="16">
        <f t="shared" si="3"/>
        <v>0</v>
      </c>
      <c r="G18" s="17"/>
      <c r="H18" s="3">
        <v>9</v>
      </c>
      <c r="I18" s="34"/>
      <c r="J18" s="35"/>
      <c r="K18" s="35"/>
      <c r="L18" s="35"/>
      <c r="M18" s="35"/>
    </row>
    <row r="19" spans="3:13" ht="16.899999999999999" customHeight="1" thickBot="1">
      <c r="C19" s="18">
        <f>INDEX($A$7:$J$7,1,ROW()-18)</f>
        <v>0</v>
      </c>
      <c r="D19" s="18"/>
      <c r="E19" s="18"/>
      <c r="F19" s="16">
        <f t="shared" si="3"/>
        <v>0</v>
      </c>
      <c r="G19" s="17"/>
      <c r="H19" s="3">
        <v>10</v>
      </c>
      <c r="I19" s="34"/>
      <c r="J19" s="35"/>
      <c r="K19" s="35"/>
      <c r="L19" s="35"/>
      <c r="M19" s="36"/>
    </row>
    <row r="20" spans="3:13" ht="15" customHeight="1">
      <c r="I20" s="37"/>
      <c r="J20" s="37"/>
      <c r="K20" s="37"/>
      <c r="L20" s="37"/>
      <c r="M20" s="36"/>
    </row>
    <row r="21" spans="3:13" ht="20.25" thickBot="1"/>
    <row r="22" spans="3:13" ht="20.25" thickBot="1">
      <c r="C22" s="38" t="str">
        <f>IF(OR(F10=0,C10=0),"Insérez le nom d'une société ainsi qu'un montant","")</f>
        <v/>
      </c>
      <c r="D22" s="39"/>
      <c r="E22" s="39"/>
      <c r="F22" s="39"/>
      <c r="G22" s="39"/>
      <c r="H22" s="39"/>
      <c r="I22" s="39"/>
      <c r="J22" s="40"/>
    </row>
    <row r="24" spans="3:13">
      <c r="G24" s="10"/>
    </row>
    <row r="25" spans="3:13">
      <c r="G25" s="10"/>
    </row>
  </sheetData>
  <mergeCells count="37">
    <mergeCell ref="C22:J22"/>
    <mergeCell ref="A1:J1"/>
    <mergeCell ref="C9:E9"/>
    <mergeCell ref="F9:G9"/>
    <mergeCell ref="C10:E10"/>
    <mergeCell ref="F10:G10"/>
    <mergeCell ref="I10:K10"/>
    <mergeCell ref="I16:L16"/>
    <mergeCell ref="C11:E11"/>
    <mergeCell ref="F11:G11"/>
    <mergeCell ref="C12:E12"/>
    <mergeCell ref="F12:G12"/>
    <mergeCell ref="C13:E13"/>
    <mergeCell ref="F13:G13"/>
    <mergeCell ref="F19:G19"/>
    <mergeCell ref="C14:E14"/>
    <mergeCell ref="F14:G14"/>
    <mergeCell ref="C15:E15"/>
    <mergeCell ref="F15:G15"/>
    <mergeCell ref="C16:E16"/>
    <mergeCell ref="F16:G16"/>
    <mergeCell ref="I19:L19"/>
    <mergeCell ref="I20:L20"/>
    <mergeCell ref="C8:J8"/>
    <mergeCell ref="I17:K17"/>
    <mergeCell ref="I9:L9"/>
    <mergeCell ref="I18:M18"/>
    <mergeCell ref="I11:L11"/>
    <mergeCell ref="I13:L13"/>
    <mergeCell ref="I14:L14"/>
    <mergeCell ref="I15:L15"/>
    <mergeCell ref="I12:L12"/>
    <mergeCell ref="C17:E17"/>
    <mergeCell ref="F17:G17"/>
    <mergeCell ref="C18:E18"/>
    <mergeCell ref="F18:G18"/>
    <mergeCell ref="C19:E19"/>
  </mergeCells>
  <conditionalFormatting sqref="C22:J22">
    <cfRule type="expression" dxfId="0" priority="1">
      <formula>$F$10=0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 des Offres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2021-07-15T04:34:14Z</dcterms:modified>
</cp:coreProperties>
</file>