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3040" windowHeight="9165" activeTab="1"/>
  </bookViews>
  <sheets>
    <sheet name="Bordereau" sheetId="1" r:id="rId1"/>
    <sheet name="Feuil1" sheetId="5" r:id="rId2"/>
  </sheets>
  <externalReferences>
    <externalReference r:id="rId3"/>
    <externalReference r:id="rId4"/>
  </externalReferences>
  <definedNames>
    <definedName name="_xlnm.Database">[1]ART50!#REF!</definedName>
    <definedName name="_xlnm.Criteria">#REF!</definedName>
    <definedName name="DEMANDE_D_AUTORISATION_DE_CONSTRUIRE_N">[1]ART50!#REF!</definedName>
    <definedName name="devis">#REF!</definedName>
    <definedName name="ELECTRICITE_DE_FRANCE">#REF!</definedName>
    <definedName name="euro">6.55957</definedName>
    <definedName name="_xlnm.Extract">[1]ART50!#REF!</definedName>
    <definedName name="matos">#REF!</definedName>
    <definedName name="MOINS">#REF!</definedName>
    <definedName name="p">[1]ART50!#REF!</definedName>
    <definedName name="PLUS">#REF!</definedName>
    <definedName name="TATA">#REF!</definedName>
    <definedName name="TOTO">#REF!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20"/>
  <c r="F21"/>
  <c r="F18"/>
  <c r="C15"/>
  <c r="C13"/>
  <c r="C12"/>
  <c r="AA11"/>
  <c r="C11"/>
  <c r="I6" i="5" l="1"/>
  <c r="I8"/>
  <c r="H6"/>
  <c r="H8"/>
  <c r="G6"/>
  <c r="G8"/>
  <c r="G7"/>
  <c r="F7"/>
  <c r="F6"/>
  <c r="F8"/>
  <c r="I7"/>
  <c r="I9"/>
  <c r="H7"/>
  <c r="H9"/>
  <c r="G9"/>
  <c r="F9"/>
  <c r="E6"/>
  <c r="E9"/>
  <c r="E8"/>
  <c r="E7"/>
  <c r="A8"/>
  <c r="A9"/>
  <c r="X14" i="1"/>
</calcChain>
</file>

<file path=xl/sharedStrings.xml><?xml version="1.0" encoding="utf-8"?>
<sst xmlns="http://schemas.openxmlformats.org/spreadsheetml/2006/main" count="66" uniqueCount="58">
  <si>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</si>
  <si>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</si>
  <si>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</si>
  <si>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</si>
  <si>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</si>
  <si>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</si>
  <si>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</si>
  <si>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</si>
  <si>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</si>
  <si>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Unité</t>
  </si>
  <si>
    <t>Client</t>
  </si>
  <si>
    <t>Total dépense comptabe :</t>
  </si>
  <si>
    <t>Devis N°</t>
  </si>
  <si>
    <t>Affaire</t>
  </si>
  <si>
    <r>
      <t xml:space="preserve">TH </t>
    </r>
    <r>
      <rPr>
        <sz val="10"/>
        <color indexed="10"/>
        <rFont val="Times New Roman"/>
        <family val="1"/>
      </rPr>
      <t>(euro)</t>
    </r>
    <r>
      <rPr>
        <sz val="10"/>
        <rFont val="Times New Roman"/>
        <family val="1"/>
      </rPr>
      <t xml:space="preserve"> =</t>
    </r>
  </si>
  <si>
    <t>Rédacteur</t>
  </si>
  <si>
    <t>Sous Detail TEMPS</t>
  </si>
  <si>
    <t>Sous Detail fourniture</t>
  </si>
  <si>
    <t>Date</t>
  </si>
  <si>
    <t>AE</t>
  </si>
  <si>
    <t>Temps u.Etude.</t>
  </si>
  <si>
    <t>Temps u.Terrassement.</t>
  </si>
  <si>
    <t>Temps u.Divers</t>
  </si>
  <si>
    <t>Temps total.u.MO</t>
  </si>
  <si>
    <t>Sous traitance unitaire</t>
  </si>
  <si>
    <t>Location Extérieur unitaire</t>
  </si>
  <si>
    <t>Prix u.four. hors FG</t>
  </si>
  <si>
    <t>Divers</t>
  </si>
  <si>
    <t>Mat</t>
  </si>
  <si>
    <t>Lanternes</t>
  </si>
  <si>
    <t>Câble</t>
  </si>
  <si>
    <t>Total unitaire dépense comptable</t>
  </si>
  <si>
    <t>Total dépense comptable</t>
  </si>
  <si>
    <t>Prix de vente unitaire</t>
  </si>
  <si>
    <t>Montant total de vente</t>
  </si>
  <si>
    <t>Temps Etude</t>
  </si>
  <si>
    <t>Temps Divers Production</t>
  </si>
  <si>
    <t>Temps Terrassement</t>
  </si>
  <si>
    <t>Temps total M.O</t>
  </si>
  <si>
    <t>Marge nette recherché</t>
  </si>
  <si>
    <t>3-1</t>
  </si>
  <si>
    <t>3-2</t>
  </si>
  <si>
    <t>3-3</t>
  </si>
  <si>
    <t>6-1</t>
  </si>
  <si>
    <t>6-2</t>
  </si>
  <si>
    <t>6-3</t>
  </si>
  <si>
    <t>6-4</t>
  </si>
  <si>
    <t>DC u</t>
  </si>
  <si>
    <t>DC u  x 1</t>
  </si>
  <si>
    <t>N° prix</t>
  </si>
  <si>
    <t>DESIGNATION</t>
  </si>
  <si>
    <t>(3 x TH) + 4 + 5 + 6</t>
  </si>
  <si>
    <t>(1 * 9)</t>
  </si>
  <si>
    <t>(1*3-1)</t>
  </si>
  <si>
    <t>(1*3-3)</t>
  </si>
  <si>
    <t>(12+9)</t>
  </si>
  <si>
    <t>Disjoncteur</t>
  </si>
  <si>
    <t>Contacteur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</si>
</sst>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.0%"/>
    <numFmt numFmtId="165" formatCode="#,##0.00&quot; F&quot;;[Red]\-#,##0.00&quot; F&quot;"/>
    <numFmt numFmtId="166" formatCode="d\ mmmm\ yyyy"/>
    <numFmt numFmtId="167" formatCode="0.0000"/>
  </numFmts>
  <fonts count="15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i/>
      <sz val="10"/>
      <name val="MS Sans Serif"/>
      <family val="2"/>
    </font>
    <font>
      <sz val="8"/>
      <name val="Times New Roman"/>
      <family val="1"/>
    </font>
    <font>
      <i/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indexed="10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48">
    <xf numFmtId="0" fontId="0" fillId="0" borderId="0" xfId="0"/>
    <xf numFmtId="2" fontId="3" fillId="0" borderId="8" xfId="1" applyNumberFormat="1" applyFont="1" applyBorder="1" applyAlignment="1">
      <alignment horizontal="left" vertical="top" wrapText="1"/>
    </xf>
    <xf numFmtId="0" fontId="4" fillId="0" borderId="13" xfId="0" applyNumberFormat="1" applyFont="1" applyBorder="1" applyAlignment="1" applyProtection="1">
      <alignment horizontal="center"/>
    </xf>
    <xf numFmtId="2" fontId="4" fillId="0" borderId="14" xfId="0" applyNumberFormat="1" applyFont="1" applyBorder="1" applyAlignment="1" applyProtection="1">
      <alignment horizontal="left"/>
    </xf>
    <xf numFmtId="0" fontId="4" fillId="0" borderId="14" xfId="0" applyFont="1" applyBorder="1" applyAlignment="1" applyProtection="1">
      <alignment horizontal="right"/>
    </xf>
    <xf numFmtId="3" fontId="6" fillId="0" borderId="15" xfId="0" applyNumberFormat="1" applyFont="1" applyBorder="1" applyProtection="1"/>
    <xf numFmtId="2" fontId="4" fillId="0" borderId="16" xfId="0" applyNumberFormat="1" applyFont="1" applyBorder="1" applyProtection="1"/>
    <xf numFmtId="2" fontId="4" fillId="0" borderId="17" xfId="0" applyNumberFormat="1" applyFont="1" applyBorder="1" applyProtection="1"/>
    <xf numFmtId="2" fontId="4" fillId="0" borderId="17" xfId="0" applyNumberFormat="1" applyFont="1" applyBorder="1" applyAlignment="1" applyProtection="1">
      <alignment horizontal="center"/>
    </xf>
    <xf numFmtId="2" fontId="4" fillId="0" borderId="0" xfId="0" applyNumberFormat="1" applyFont="1" applyProtection="1"/>
    <xf numFmtId="2" fontId="7" fillId="0" borderId="3" xfId="0" applyNumberFormat="1" applyFont="1" applyBorder="1" applyAlignment="1" applyProtection="1">
      <alignment horizontal="right"/>
    </xf>
    <xf numFmtId="1" fontId="4" fillId="0" borderId="3" xfId="0" applyNumberFormat="1" applyFont="1" applyBorder="1" applyProtection="1"/>
    <xf numFmtId="3" fontId="7" fillId="0" borderId="0" xfId="4" applyNumberFormat="1" applyFont="1" applyProtection="1"/>
    <xf numFmtId="0" fontId="0" fillId="0" borderId="0" xfId="0" applyProtection="1"/>
    <xf numFmtId="2" fontId="7" fillId="0" borderId="0" xfId="0" applyNumberFormat="1" applyFont="1" applyProtection="1"/>
    <xf numFmtId="0" fontId="4" fillId="0" borderId="18" xfId="0" applyNumberFormat="1" applyFont="1" applyBorder="1" applyAlignment="1" applyProtection="1">
      <alignment horizontal="center"/>
    </xf>
    <xf numFmtId="2" fontId="8" fillId="0" borderId="6" xfId="0" applyNumberFormat="1" applyFont="1" applyBorder="1" applyProtection="1"/>
    <xf numFmtId="2" fontId="4" fillId="0" borderId="6" xfId="0" applyNumberFormat="1" applyFont="1" applyBorder="1" applyAlignment="1" applyProtection="1">
      <alignment horizontal="center"/>
    </xf>
    <xf numFmtId="2" fontId="4" fillId="0" borderId="7" xfId="0" applyNumberFormat="1" applyFont="1" applyBorder="1" applyProtection="1"/>
    <xf numFmtId="2" fontId="4" fillId="0" borderId="19" xfId="0" applyNumberFormat="1" applyFont="1" applyBorder="1" applyProtection="1"/>
    <xf numFmtId="2" fontId="4" fillId="0" borderId="20" xfId="0" applyNumberFormat="1" applyFont="1" applyBorder="1" applyAlignment="1" applyProtection="1">
      <alignment horizontal="center"/>
    </xf>
    <xf numFmtId="2" fontId="4" fillId="0" borderId="21" xfId="0" applyNumberFormat="1" applyFont="1" applyBorder="1" applyAlignment="1" applyProtection="1">
      <alignment horizontal="center"/>
    </xf>
    <xf numFmtId="2" fontId="4" fillId="0" borderId="19" xfId="0" applyNumberFormat="1" applyFont="1" applyBorder="1" applyAlignment="1" applyProtection="1">
      <alignment horizontal="center"/>
    </xf>
    <xf numFmtId="2" fontId="4" fillId="0" borderId="22" xfId="0" applyNumberFormat="1" applyFont="1" applyBorder="1" applyAlignment="1" applyProtection="1">
      <alignment horizontal="center"/>
    </xf>
    <xf numFmtId="2" fontId="4" fillId="0" borderId="20" xfId="0" applyNumberFormat="1" applyFont="1" applyBorder="1" applyProtection="1"/>
    <xf numFmtId="3" fontId="4" fillId="0" borderId="21" xfId="4" applyNumberFormat="1" applyFont="1" applyBorder="1" applyProtection="1"/>
    <xf numFmtId="3" fontId="4" fillId="0" borderId="19" xfId="4" applyNumberFormat="1" applyFont="1" applyBorder="1" applyProtection="1"/>
    <xf numFmtId="2" fontId="8" fillId="0" borderId="9" xfId="0" applyNumberFormat="1" applyFont="1" applyBorder="1" applyAlignment="1" applyProtection="1">
      <alignment horizontal="left"/>
    </xf>
    <xf numFmtId="2" fontId="8" fillId="0" borderId="10" xfId="0" applyNumberFormat="1" applyFont="1" applyBorder="1" applyAlignment="1" applyProtection="1">
      <alignment horizontal="left"/>
    </xf>
    <xf numFmtId="2" fontId="8" fillId="0" borderId="12" xfId="0" applyNumberFormat="1" applyFont="1" applyBorder="1" applyAlignment="1" applyProtection="1">
      <alignment horizontal="left"/>
    </xf>
    <xf numFmtId="2" fontId="4" fillId="0" borderId="0" xfId="0" applyNumberFormat="1" applyFont="1" applyBorder="1" applyProtection="1"/>
    <xf numFmtId="2" fontId="4" fillId="0" borderId="23" xfId="0" applyNumberFormat="1" applyFont="1" applyBorder="1" applyAlignment="1" applyProtection="1">
      <alignment horizontal="center"/>
    </xf>
    <xf numFmtId="2" fontId="4" fillId="0" borderId="16" xfId="0" applyNumberFormat="1" applyFont="1" applyBorder="1" applyAlignment="1" applyProtection="1">
      <alignment horizontal="center"/>
    </xf>
    <xf numFmtId="2" fontId="4" fillId="0" borderId="23" xfId="0" applyNumberFormat="1" applyFont="1" applyBorder="1" applyProtection="1"/>
    <xf numFmtId="2" fontId="4" fillId="0" borderId="24" xfId="0" applyNumberFormat="1" applyFont="1" applyBorder="1" applyProtection="1"/>
    <xf numFmtId="2" fontId="4" fillId="0" borderId="25" xfId="0" applyNumberFormat="1" applyFont="1" applyBorder="1" applyAlignment="1" applyProtection="1">
      <alignment horizontal="center"/>
    </xf>
    <xf numFmtId="3" fontId="4" fillId="0" borderId="24" xfId="4" applyNumberFormat="1" applyFont="1" applyBorder="1" applyProtection="1"/>
    <xf numFmtId="3" fontId="4" fillId="0" borderId="0" xfId="4" applyNumberFormat="1" applyFont="1" applyBorder="1" applyProtection="1"/>
    <xf numFmtId="0" fontId="4" fillId="0" borderId="26" xfId="0" applyNumberFormat="1" applyFont="1" applyBorder="1" applyAlignment="1" applyProtection="1">
      <alignment horizontal="center"/>
    </xf>
    <xf numFmtId="2" fontId="4" fillId="0" borderId="5" xfId="0" applyNumberFormat="1" applyFont="1" applyBorder="1" applyProtection="1"/>
    <xf numFmtId="2" fontId="4" fillId="0" borderId="6" xfId="0" applyNumberFormat="1" applyFont="1" applyBorder="1" applyProtection="1"/>
    <xf numFmtId="2" fontId="4" fillId="0" borderId="27" xfId="0" applyNumberFormat="1" applyFont="1" applyBorder="1" applyAlignment="1" applyProtection="1">
      <alignment horizontal="center"/>
    </xf>
    <xf numFmtId="2" fontId="10" fillId="0" borderId="30" xfId="0" applyNumberFormat="1" applyFont="1" applyFill="1" applyBorder="1" applyAlignment="1" applyProtection="1"/>
    <xf numFmtId="2" fontId="4" fillId="0" borderId="6" xfId="0" applyNumberFormat="1" applyFont="1" applyBorder="1" applyAlignment="1" applyProtection="1">
      <alignment horizontal="right"/>
    </xf>
    <xf numFmtId="10" fontId="10" fillId="0" borderId="25" xfId="5" applyNumberFormat="1" applyFont="1" applyFill="1" applyBorder="1" applyAlignment="1" applyProtection="1">
      <alignment horizontal="center"/>
    </xf>
    <xf numFmtId="2" fontId="4" fillId="0" borderId="30" xfId="0" applyNumberFormat="1" applyFont="1" applyFill="1" applyBorder="1" applyAlignment="1" applyProtection="1">
      <alignment horizontal="center"/>
    </xf>
    <xf numFmtId="164" fontId="4" fillId="0" borderId="23" xfId="5" applyNumberFormat="1" applyFont="1" applyFill="1" applyBorder="1" applyAlignment="1" applyProtection="1">
      <alignment horizontal="center"/>
    </xf>
    <xf numFmtId="3" fontId="4" fillId="0" borderId="16" xfId="4" applyNumberFormat="1" applyFont="1" applyBorder="1" applyProtection="1"/>
    <xf numFmtId="3" fontId="4" fillId="0" borderId="17" xfId="4" applyNumberFormat="1" applyFont="1" applyBorder="1" applyProtection="1"/>
    <xf numFmtId="10" fontId="4" fillId="2" borderId="32" xfId="0" applyNumberFormat="1" applyFont="1" applyFill="1" applyBorder="1" applyProtection="1"/>
    <xf numFmtId="0" fontId="4" fillId="0" borderId="33" xfId="0" applyNumberFormat="1" applyFont="1" applyBorder="1" applyAlignment="1" applyProtection="1">
      <alignment horizontal="center" vertical="top" wrapText="1"/>
    </xf>
    <xf numFmtId="166" fontId="4" fillId="0" borderId="3" xfId="0" applyNumberFormat="1" applyFont="1" applyBorder="1" applyAlignment="1" applyProtection="1">
      <alignment horizontal="centerContinuous" vertical="top" wrapText="1"/>
    </xf>
    <xf numFmtId="15" fontId="4" fillId="0" borderId="0" xfId="0" applyNumberFormat="1" applyFont="1" applyBorder="1" applyAlignment="1" applyProtection="1">
      <alignment horizontal="centerContinuous" vertical="top" wrapText="1"/>
    </xf>
    <xf numFmtId="2" fontId="4" fillId="0" borderId="4" xfId="0" applyNumberFormat="1" applyFont="1" applyBorder="1" applyAlignment="1" applyProtection="1">
      <alignment horizontal="centerContinuous" vertical="top" wrapText="1"/>
    </xf>
    <xf numFmtId="2" fontId="7" fillId="0" borderId="11" xfId="0" applyNumberFormat="1" applyFont="1" applyBorder="1" applyAlignment="1" applyProtection="1">
      <alignment horizontal="center" vertical="center" wrapText="1"/>
    </xf>
    <xf numFmtId="2" fontId="7" fillId="0" borderId="0" xfId="0" applyNumberFormat="1" applyFont="1" applyBorder="1" applyAlignment="1" applyProtection="1">
      <alignment horizontal="center" vertical="center" wrapText="1"/>
    </xf>
    <xf numFmtId="2" fontId="7" fillId="0" borderId="34" xfId="0" applyNumberFormat="1" applyFont="1" applyBorder="1" applyAlignment="1" applyProtection="1">
      <alignment horizontal="center" vertical="center" wrapText="1"/>
    </xf>
    <xf numFmtId="2" fontId="7" fillId="0" borderId="35" xfId="0" applyNumberFormat="1" applyFont="1" applyBorder="1" applyAlignment="1" applyProtection="1">
      <alignment horizontal="center" vertical="center" wrapText="1"/>
    </xf>
    <xf numFmtId="2" fontId="7" fillId="0" borderId="36" xfId="0" applyNumberFormat="1" applyFont="1" applyBorder="1" applyAlignment="1" applyProtection="1">
      <alignment horizontal="center" vertical="center" wrapText="1"/>
    </xf>
    <xf numFmtId="2" fontId="7" fillId="0" borderId="37" xfId="0" applyNumberFormat="1" applyFont="1" applyBorder="1" applyAlignment="1" applyProtection="1">
      <alignment horizontal="center" vertical="center" wrapText="1"/>
    </xf>
    <xf numFmtId="2" fontId="11" fillId="0" borderId="38" xfId="0" applyNumberFormat="1" applyFont="1" applyBorder="1" applyAlignment="1" applyProtection="1">
      <alignment horizontal="center" vertical="center" wrapText="1"/>
    </xf>
    <xf numFmtId="2" fontId="7" fillId="0" borderId="2" xfId="0" applyNumberFormat="1" applyFont="1" applyBorder="1" applyAlignment="1" applyProtection="1">
      <alignment horizontal="center" vertical="center" wrapText="1"/>
    </xf>
    <xf numFmtId="167" fontId="11" fillId="0" borderId="13" xfId="0" applyNumberFormat="1" applyFont="1" applyBorder="1" applyAlignment="1" applyProtection="1">
      <alignment horizontal="center" vertical="center" wrapText="1"/>
    </xf>
    <xf numFmtId="167" fontId="7" fillId="0" borderId="6" xfId="0" applyNumberFormat="1" applyFont="1" applyBorder="1" applyAlignment="1" applyProtection="1">
      <alignment horizontal="center" vertical="center" wrapText="1"/>
    </xf>
    <xf numFmtId="167" fontId="7" fillId="0" borderId="39" xfId="0" applyNumberFormat="1" applyFont="1" applyBorder="1" applyAlignment="1" applyProtection="1">
      <alignment horizontal="center" vertical="center" wrapText="1"/>
    </xf>
    <xf numFmtId="167" fontId="7" fillId="0" borderId="38" xfId="0" applyNumberFormat="1" applyFont="1" applyBorder="1" applyAlignment="1" applyProtection="1">
      <alignment horizontal="center" vertical="center" wrapText="1"/>
    </xf>
    <xf numFmtId="2" fontId="7" fillId="0" borderId="32" xfId="0" applyNumberFormat="1" applyFont="1" applyBorder="1" applyAlignment="1" applyProtection="1">
      <alignment horizontal="center" vertical="center" wrapText="1"/>
    </xf>
    <xf numFmtId="2" fontId="7" fillId="0" borderId="15" xfId="0" applyNumberFormat="1" applyFont="1" applyBorder="1" applyAlignment="1" applyProtection="1">
      <alignment horizontal="center" vertical="center" wrapText="1"/>
    </xf>
    <xf numFmtId="2" fontId="12" fillId="0" borderId="32" xfId="0" applyNumberFormat="1" applyFont="1" applyBorder="1" applyAlignment="1" applyProtection="1">
      <alignment horizontal="center" vertical="center" wrapText="1"/>
    </xf>
    <xf numFmtId="3" fontId="7" fillId="0" borderId="11" xfId="4" applyNumberFormat="1" applyFont="1" applyBorder="1" applyAlignment="1" applyProtection="1">
      <alignment horizontal="center" vertical="center" wrapText="1"/>
    </xf>
    <xf numFmtId="3" fontId="7" fillId="0" borderId="7" xfId="4" applyNumberFormat="1" applyFont="1" applyBorder="1" applyAlignment="1" applyProtection="1">
      <alignment horizontal="center" vertical="center" wrapText="1"/>
    </xf>
    <xf numFmtId="3" fontId="7" fillId="0" borderId="39" xfId="4" applyNumberFormat="1" applyFont="1" applyBorder="1" applyAlignment="1" applyProtection="1">
      <alignment horizontal="center" vertical="center" wrapText="1"/>
    </xf>
    <xf numFmtId="2" fontId="7" fillId="0" borderId="38" xfId="0" applyNumberFormat="1" applyFont="1" applyBorder="1" applyAlignment="1" applyProtection="1">
      <alignment horizontal="center" vertical="center" wrapText="1"/>
    </xf>
    <xf numFmtId="2" fontId="7" fillId="2" borderId="32" xfId="0" applyNumberFormat="1" applyFont="1" applyFill="1" applyBorder="1" applyAlignment="1" applyProtection="1">
      <alignment horizontal="center" vertical="center" wrapText="1"/>
    </xf>
    <xf numFmtId="0" fontId="7" fillId="0" borderId="26" xfId="0" applyNumberFormat="1" applyFont="1" applyBorder="1" applyAlignment="1" applyProtection="1">
      <alignment horizontal="center"/>
    </xf>
    <xf numFmtId="0" fontId="7" fillId="0" borderId="0" xfId="0" applyNumberFormat="1" applyFont="1" applyBorder="1" applyAlignment="1" applyProtection="1">
      <alignment horizontal="center"/>
    </xf>
    <xf numFmtId="2" fontId="7" fillId="0" borderId="0" xfId="0" applyNumberFormat="1" applyFont="1" applyBorder="1" applyAlignment="1" applyProtection="1">
      <alignment horizontal="center"/>
    </xf>
    <xf numFmtId="0" fontId="7" fillId="0" borderId="11" xfId="0" applyNumberFormat="1" applyFont="1" applyBorder="1" applyAlignment="1" applyProtection="1">
      <alignment horizontal="center"/>
    </xf>
    <xf numFmtId="1" fontId="13" fillId="0" borderId="4" xfId="0" applyNumberFormat="1" applyFont="1" applyBorder="1" applyAlignment="1" applyProtection="1">
      <alignment horizontal="center"/>
    </xf>
    <xf numFmtId="1" fontId="13" fillId="0" borderId="3" xfId="0" applyNumberFormat="1" applyFont="1" applyBorder="1" applyAlignment="1" applyProtection="1">
      <alignment horizontal="center"/>
    </xf>
    <xf numFmtId="0" fontId="13" fillId="0" borderId="34" xfId="0" applyNumberFormat="1" applyFont="1" applyBorder="1" applyAlignment="1" applyProtection="1">
      <alignment horizontal="center"/>
    </xf>
    <xf numFmtId="49" fontId="13" fillId="0" borderId="3" xfId="0" applyNumberFormat="1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/>
    </xf>
    <xf numFmtId="0" fontId="13" fillId="0" borderId="3" xfId="0" applyNumberFormat="1" applyFont="1" applyBorder="1" applyAlignment="1" applyProtection="1">
      <alignment horizontal="center"/>
    </xf>
    <xf numFmtId="0" fontId="13" fillId="0" borderId="2" xfId="0" applyNumberFormat="1" applyFont="1" applyBorder="1" applyAlignment="1" applyProtection="1">
      <alignment horizontal="center"/>
    </xf>
    <xf numFmtId="0" fontId="13" fillId="0" borderId="33" xfId="0" applyNumberFormat="1" applyFont="1" applyBorder="1" applyAlignment="1" applyProtection="1">
      <alignment horizontal="center"/>
    </xf>
    <xf numFmtId="49" fontId="13" fillId="0" borderId="40" xfId="0" applyNumberFormat="1" applyFont="1" applyBorder="1" applyAlignment="1" applyProtection="1">
      <alignment horizontal="center"/>
    </xf>
    <xf numFmtId="49" fontId="13" fillId="0" borderId="41" xfId="0" applyNumberFormat="1" applyFont="1" applyBorder="1" applyAlignment="1" applyProtection="1">
      <alignment horizontal="center"/>
    </xf>
    <xf numFmtId="0" fontId="13" fillId="0" borderId="26" xfId="0" applyNumberFormat="1" applyFont="1" applyBorder="1" applyAlignment="1" applyProtection="1">
      <alignment horizontal="center"/>
    </xf>
    <xf numFmtId="0" fontId="13" fillId="0" borderId="42" xfId="0" applyNumberFormat="1" applyFont="1" applyBorder="1" applyAlignment="1" applyProtection="1">
      <alignment horizontal="center"/>
    </xf>
    <xf numFmtId="0" fontId="13" fillId="0" borderId="23" xfId="0" applyNumberFormat="1" applyFont="1" applyBorder="1" applyAlignment="1" applyProtection="1">
      <alignment horizontal="center"/>
    </xf>
    <xf numFmtId="3" fontId="13" fillId="0" borderId="4" xfId="4" applyNumberFormat="1" applyFont="1" applyBorder="1" applyAlignment="1" applyProtection="1">
      <alignment horizontal="center"/>
    </xf>
    <xf numFmtId="3" fontId="13" fillId="0" borderId="1" xfId="4" applyNumberFormat="1" applyFont="1" applyBorder="1" applyAlignment="1" applyProtection="1">
      <alignment horizontal="center"/>
    </xf>
    <xf numFmtId="0" fontId="13" fillId="0" borderId="43" xfId="0" applyNumberFormat="1" applyFont="1" applyBorder="1" applyAlignment="1" applyProtection="1">
      <alignment horizontal="center"/>
    </xf>
    <xf numFmtId="0" fontId="13" fillId="0" borderId="44" xfId="0" applyNumberFormat="1" applyFont="1" applyBorder="1" applyAlignment="1" applyProtection="1">
      <alignment horizontal="center"/>
    </xf>
    <xf numFmtId="0" fontId="7" fillId="0" borderId="45" xfId="0" applyNumberFormat="1" applyFont="1" applyBorder="1" applyAlignment="1" applyProtection="1">
      <alignment horizontal="center"/>
    </xf>
    <xf numFmtId="2" fontId="7" fillId="0" borderId="3" xfId="0" applyNumberFormat="1" applyFont="1" applyBorder="1" applyAlignment="1" applyProtection="1">
      <alignment horizontal="centerContinuous"/>
    </xf>
    <xf numFmtId="2" fontId="7" fillId="0" borderId="46" xfId="0" applyNumberFormat="1" applyFont="1" applyBorder="1" applyAlignment="1" applyProtection="1">
      <alignment horizontal="centerContinuous"/>
    </xf>
    <xf numFmtId="2" fontId="7" fillId="0" borderId="47" xfId="0" applyNumberFormat="1" applyFont="1" applyBorder="1" applyAlignment="1" applyProtection="1">
      <alignment horizontal="centerContinuous"/>
    </xf>
    <xf numFmtId="2" fontId="13" fillId="0" borderId="47" xfId="0" applyNumberFormat="1" applyFont="1" applyBorder="1" applyAlignment="1" applyProtection="1">
      <alignment horizontal="center"/>
    </xf>
    <xf numFmtId="2" fontId="13" fillId="0" borderId="46" xfId="0" applyNumberFormat="1" applyFont="1" applyBorder="1" applyAlignment="1" applyProtection="1">
      <alignment horizontal="center"/>
    </xf>
    <xf numFmtId="2" fontId="13" fillId="0" borderId="48" xfId="0" applyNumberFormat="1" applyFont="1" applyBorder="1" applyAlignment="1" applyProtection="1">
      <alignment horizontal="center"/>
    </xf>
    <xf numFmtId="2" fontId="13" fillId="0" borderId="45" xfId="0" applyNumberFormat="1" applyFont="1" applyBorder="1" applyAlignment="1" applyProtection="1">
      <alignment horizontal="center"/>
    </xf>
    <xf numFmtId="2" fontId="13" fillId="0" borderId="49" xfId="0" applyNumberFormat="1" applyFont="1" applyBorder="1" applyAlignment="1" applyProtection="1">
      <alignment horizontal="center"/>
    </xf>
    <xf numFmtId="2" fontId="13" fillId="0" borderId="50" xfId="0" applyNumberFormat="1" applyFont="1" applyBorder="1" applyAlignment="1" applyProtection="1">
      <alignment horizontal="center"/>
    </xf>
    <xf numFmtId="2" fontId="13" fillId="0" borderId="51" xfId="0" applyNumberFormat="1" applyFont="1" applyBorder="1" applyAlignment="1" applyProtection="1">
      <alignment horizontal="center"/>
    </xf>
    <xf numFmtId="2" fontId="14" fillId="0" borderId="51" xfId="0" applyNumberFormat="1" applyFont="1" applyBorder="1" applyAlignment="1" applyProtection="1">
      <alignment horizontal="center"/>
    </xf>
    <xf numFmtId="3" fontId="13" fillId="0" borderId="47" xfId="4" applyNumberFormat="1" applyFont="1" applyBorder="1" applyAlignment="1" applyProtection="1">
      <alignment horizontal="center"/>
    </xf>
    <xf numFmtId="3" fontId="13" fillId="0" borderId="50" xfId="4" applyNumberFormat="1" applyFont="1" applyBorder="1" applyAlignment="1" applyProtection="1">
      <alignment horizontal="center"/>
    </xf>
    <xf numFmtId="2" fontId="13" fillId="0" borderId="52" xfId="0" applyNumberFormat="1" applyFont="1" applyBorder="1" applyAlignment="1" applyProtection="1">
      <alignment horizontal="center"/>
    </xf>
    <xf numFmtId="0" fontId="4" fillId="0" borderId="53" xfId="0" applyNumberFormat="1" applyFont="1" applyBorder="1" applyAlignment="1" applyProtection="1">
      <alignment horizontal="center"/>
    </xf>
    <xf numFmtId="2" fontId="4" fillId="0" borderId="55" xfId="0" applyNumberFormat="1" applyFont="1" applyBorder="1" applyAlignment="1" applyProtection="1">
      <alignment horizontal="left"/>
    </xf>
    <xf numFmtId="2" fontId="4" fillId="0" borderId="56" xfId="0" applyNumberFormat="1" applyFont="1" applyBorder="1" applyAlignment="1" applyProtection="1">
      <alignment horizontal="left"/>
    </xf>
    <xf numFmtId="2" fontId="4" fillId="0" borderId="57" xfId="0" applyNumberFormat="1" applyFont="1" applyBorder="1" applyProtection="1"/>
    <xf numFmtId="2" fontId="4" fillId="0" borderId="54" xfId="0" applyNumberFormat="1" applyFont="1" applyBorder="1" applyProtection="1"/>
    <xf numFmtId="2" fontId="4" fillId="0" borderId="58" xfId="0" applyNumberFormat="1" applyFont="1" applyBorder="1" applyAlignment="1" applyProtection="1">
      <alignment horizontal="center"/>
    </xf>
    <xf numFmtId="2" fontId="4" fillId="0" borderId="59" xfId="0" applyNumberFormat="1" applyFont="1" applyBorder="1" applyProtection="1"/>
    <xf numFmtId="2" fontId="4" fillId="0" borderId="60" xfId="0" applyNumberFormat="1" applyFont="1" applyBorder="1" applyProtection="1"/>
    <xf numFmtId="2" fontId="10" fillId="0" borderId="58" xfId="0" applyNumberFormat="1" applyFont="1" applyBorder="1" applyProtection="1"/>
    <xf numFmtId="2" fontId="4" fillId="0" borderId="58" xfId="0" applyNumberFormat="1" applyFont="1" applyBorder="1" applyProtection="1"/>
    <xf numFmtId="2" fontId="10" fillId="0" borderId="56" xfId="0" applyNumberFormat="1" applyFont="1" applyBorder="1" applyProtection="1"/>
    <xf numFmtId="2" fontId="4" fillId="0" borderId="53" xfId="0" applyNumberFormat="1" applyFont="1" applyBorder="1" applyProtection="1"/>
    <xf numFmtId="2" fontId="10" fillId="0" borderId="61" xfId="0" applyNumberFormat="1" applyFont="1" applyBorder="1" applyProtection="1"/>
    <xf numFmtId="4" fontId="4" fillId="0" borderId="60" xfId="4" applyNumberFormat="1" applyFont="1" applyBorder="1" applyProtection="1"/>
    <xf numFmtId="4" fontId="4" fillId="0" borderId="58" xfId="0" applyNumberFormat="1" applyFont="1" applyBorder="1" applyProtection="1"/>
    <xf numFmtId="10" fontId="4" fillId="0" borderId="61" xfId="0" applyNumberFormat="1" applyFont="1" applyBorder="1" applyProtection="1"/>
    <xf numFmtId="0" fontId="4" fillId="0" borderId="62" xfId="0" applyNumberFormat="1" applyFont="1" applyBorder="1" applyAlignment="1" applyProtection="1">
      <alignment horizontal="center"/>
    </xf>
    <xf numFmtId="2" fontId="4" fillId="0" borderId="64" xfId="0" applyNumberFormat="1" applyFont="1" applyBorder="1" applyAlignment="1" applyProtection="1">
      <alignment horizontal="left"/>
    </xf>
    <xf numFmtId="2" fontId="4" fillId="0" borderId="65" xfId="0" applyNumberFormat="1" applyFont="1" applyBorder="1" applyProtection="1"/>
    <xf numFmtId="2" fontId="4" fillId="0" borderId="63" xfId="0" applyNumberFormat="1" applyFont="1" applyBorder="1" applyProtection="1"/>
    <xf numFmtId="2" fontId="4" fillId="0" borderId="66" xfId="0" applyNumberFormat="1" applyFont="1" applyBorder="1" applyAlignment="1" applyProtection="1">
      <alignment horizontal="center"/>
    </xf>
    <xf numFmtId="2" fontId="4" fillId="0" borderId="66" xfId="0" applyNumberFormat="1" applyFont="1" applyBorder="1" applyProtection="1"/>
    <xf numFmtId="2" fontId="4" fillId="0" borderId="62" xfId="0" applyNumberFormat="1" applyFont="1" applyBorder="1" applyProtection="1"/>
    <xf numFmtId="2" fontId="10" fillId="0" borderId="67" xfId="0" applyNumberFormat="1" applyFont="1" applyBorder="1" applyProtection="1"/>
    <xf numFmtId="4" fontId="4" fillId="0" borderId="65" xfId="4" applyNumberFormat="1" applyFont="1" applyBorder="1" applyProtection="1"/>
    <xf numFmtId="4" fontId="4" fillId="0" borderId="66" xfId="0" applyNumberFormat="1" applyFont="1" applyBorder="1" applyProtection="1"/>
    <xf numFmtId="10" fontId="4" fillId="0" borderId="67" xfId="0" applyNumberFormat="1" applyFont="1" applyBorder="1" applyProtection="1"/>
    <xf numFmtId="2" fontId="10" fillId="0" borderId="66" xfId="0" applyNumberFormat="1" applyFont="1" applyBorder="1" applyProtection="1"/>
    <xf numFmtId="2" fontId="10" fillId="0" borderId="68" xfId="0" applyNumberFormat="1" applyFont="1" applyBorder="1" applyProtection="1"/>
    <xf numFmtId="2" fontId="10" fillId="2" borderId="28" xfId="0" applyNumberFormat="1" applyFont="1" applyFill="1" applyBorder="1" applyAlignment="1" applyProtection="1">
      <alignment horizontal="center"/>
    </xf>
    <xf numFmtId="2" fontId="10" fillId="2" borderId="29" xfId="0" applyNumberFormat="1" applyFont="1" applyFill="1" applyBorder="1" applyAlignment="1" applyProtection="1">
      <alignment horizontal="center"/>
    </xf>
    <xf numFmtId="10" fontId="10" fillId="2" borderId="28" xfId="5" applyNumberFormat="1" applyFont="1" applyFill="1" applyBorder="1" applyAlignment="1" applyProtection="1">
      <alignment horizontal="center"/>
    </xf>
    <xf numFmtId="10" fontId="10" fillId="2" borderId="29" xfId="5" applyNumberFormat="1" applyFont="1" applyFill="1" applyBorder="1" applyAlignment="1" applyProtection="1">
      <alignment horizontal="center"/>
    </xf>
    <xf numFmtId="10" fontId="10" fillId="2" borderId="31" xfId="5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</cellXfs>
  <cellStyles count="6">
    <cellStyle name="Milliers" xfId="4" builtinId="3"/>
    <cellStyle name="Monétaire 2" xfId="3"/>
    <cellStyle name="Normal" xfId="0" builtinId="0"/>
    <cellStyle name="Normal 2" xfId="1"/>
    <cellStyle name="Pourcentage" xfId="5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  <sheetName val="Devis par armoire"/>
    </sheetNames>
    <sheetDataSet>
      <sheetData sheetId="0">
        <row r="2">
          <cell r="F2" t="str">
            <v>Florian RENAUD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</row>
      </sheetData>
      <sheetData sheetId="404">
        <row r="88">
          <cell r="V88">
            <v>63.150093000000005</v>
          </cell>
        </row>
      </sheetData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0:AF21"/>
  <sheetViews>
    <sheetView workbookViewId="0">
      <pane ySplit="3" topLeftCell="A10" activePane="bottomLeft" state="frozen"/>
      <selection pane="bottomLeft" activeCell="G18" sqref="G18"/>
    </sheetView>
  </sheetViews>
  <sheetFormatPr baseColWidth="10" defaultRowHeight="15"/>
  <cols>
    <col min="3" max="3" width="20.28515625" customWidth="1"/>
    <col min="13" max="25" width="0" hidden="1" customWidth="1"/>
  </cols>
  <sheetData>
    <row r="10" spans="2:32" ht="15.75" thickBot="1"/>
    <row r="11" spans="2:32" ht="15.75" thickBot="1">
      <c r="B11" s="2" t="s">
        <v>10</v>
      </c>
      <c r="C11" s="3">
        <f>[2]A!C2</f>
        <v>0</v>
      </c>
      <c r="D11" s="4"/>
      <c r="E11" s="5"/>
      <c r="F11" s="6"/>
      <c r="G11" s="7"/>
      <c r="H11" s="7"/>
      <c r="I11" s="7"/>
      <c r="J11" s="7"/>
      <c r="K11" s="7"/>
      <c r="L11" s="8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9"/>
      <c r="Z11" s="10" t="s">
        <v>11</v>
      </c>
      <c r="AA11" s="11">
        <f>AA3+AA4+AA9+AA10</f>
        <v>0</v>
      </c>
      <c r="AB11" s="12"/>
      <c r="AC11" s="13"/>
      <c r="AD11" s="12"/>
      <c r="AE11" s="14"/>
      <c r="AF11" s="14"/>
    </row>
    <row r="12" spans="2:32">
      <c r="B12" s="15" t="s">
        <v>12</v>
      </c>
      <c r="C12" s="16">
        <f>[2]A!C3</f>
        <v>0</v>
      </c>
      <c r="D12" s="17"/>
      <c r="E12" s="18"/>
      <c r="F12" s="19"/>
      <c r="G12" s="19"/>
      <c r="H12" s="19"/>
      <c r="I12" s="19"/>
      <c r="J12" s="19"/>
      <c r="K12" s="19"/>
      <c r="L12" s="20"/>
      <c r="M12" s="21"/>
      <c r="N12" s="22"/>
      <c r="O12" s="22"/>
      <c r="P12" s="20"/>
      <c r="Q12" s="22"/>
      <c r="R12" s="22"/>
      <c r="S12" s="21"/>
      <c r="T12" s="22"/>
      <c r="U12" s="22"/>
      <c r="V12" s="22"/>
      <c r="W12" s="22"/>
      <c r="X12" s="23"/>
      <c r="Y12" s="19"/>
      <c r="Z12" s="24"/>
      <c r="AA12" s="25"/>
      <c r="AB12" s="26"/>
      <c r="AC12" s="26"/>
      <c r="AD12" s="26"/>
      <c r="AE12" s="19"/>
      <c r="AF12" s="24"/>
    </row>
    <row r="13" spans="2:32" ht="15.75" thickBot="1">
      <c r="B13" s="15" t="s">
        <v>13</v>
      </c>
      <c r="C13" s="27">
        <f>[2]A!C1</f>
        <v>0</v>
      </c>
      <c r="D13" s="28"/>
      <c r="E13" s="29"/>
      <c r="F13" s="30"/>
      <c r="G13" s="30"/>
      <c r="H13" s="30"/>
      <c r="I13" s="30"/>
      <c r="J13" s="30"/>
      <c r="K13" s="30"/>
      <c r="L13" s="31"/>
      <c r="M13" s="32"/>
      <c r="N13" s="30"/>
      <c r="O13" s="30"/>
      <c r="P13" s="33"/>
      <c r="Q13" s="30"/>
      <c r="R13" s="30"/>
      <c r="S13" s="34"/>
      <c r="T13" s="7"/>
      <c r="U13" s="30"/>
      <c r="V13" s="30"/>
      <c r="W13" s="30"/>
      <c r="X13" s="35" t="s">
        <v>14</v>
      </c>
      <c r="Y13" s="30"/>
      <c r="Z13" s="31"/>
      <c r="AA13" s="36"/>
      <c r="AB13" s="37"/>
      <c r="AC13" s="37"/>
      <c r="AD13" s="37"/>
      <c r="AE13" s="30"/>
      <c r="AF13" s="33"/>
    </row>
    <row r="14" spans="2:32" ht="15.75" thickBot="1">
      <c r="B14" s="38" t="s">
        <v>15</v>
      </c>
      <c r="C14" s="30"/>
      <c r="D14" s="17"/>
      <c r="E14" s="30"/>
      <c r="F14" s="39"/>
      <c r="G14" s="40"/>
      <c r="H14" s="40"/>
      <c r="I14" s="40"/>
      <c r="J14" s="40"/>
      <c r="K14" s="40"/>
      <c r="L14" s="41"/>
      <c r="M14" s="139" t="s">
        <v>16</v>
      </c>
      <c r="N14" s="140"/>
      <c r="O14" s="140"/>
      <c r="P14" s="42"/>
      <c r="Q14" s="43"/>
      <c r="R14" s="43"/>
      <c r="S14" s="44"/>
      <c r="T14" s="141" t="s">
        <v>17</v>
      </c>
      <c r="U14" s="142"/>
      <c r="V14" s="142"/>
      <c r="W14" s="143"/>
      <c r="X14" s="45">
        <f>[2]EE!V88</f>
        <v>63.150093000000005</v>
      </c>
      <c r="Y14" s="30"/>
      <c r="Z14" s="46"/>
      <c r="AA14" s="47"/>
      <c r="AB14" s="48"/>
      <c r="AC14" s="48"/>
      <c r="AD14" s="48"/>
      <c r="AE14" s="7"/>
      <c r="AF14" s="49">
        <v>0.1</v>
      </c>
    </row>
    <row r="15" spans="2:32" ht="34.5" thickBot="1">
      <c r="B15" s="50" t="s">
        <v>18</v>
      </c>
      <c r="C15" s="51">
        <f ca="1">NOW()</f>
        <v>44363.823628819446</v>
      </c>
      <c r="D15" s="52"/>
      <c r="E15" s="53"/>
      <c r="F15" s="54" t="s">
        <v>4</v>
      </c>
      <c r="G15" s="55" t="s">
        <v>5</v>
      </c>
      <c r="H15" s="55" t="s">
        <v>6</v>
      </c>
      <c r="I15" s="55" t="s">
        <v>7</v>
      </c>
      <c r="J15" s="55" t="s">
        <v>8</v>
      </c>
      <c r="K15" s="55" t="s">
        <v>19</v>
      </c>
      <c r="L15" s="56" t="s">
        <v>9</v>
      </c>
      <c r="M15" s="57" t="s">
        <v>20</v>
      </c>
      <c r="N15" s="58" t="s">
        <v>21</v>
      </c>
      <c r="O15" s="59" t="s">
        <v>22</v>
      </c>
      <c r="P15" s="60" t="s">
        <v>23</v>
      </c>
      <c r="Q15" s="55" t="s">
        <v>24</v>
      </c>
      <c r="R15" s="61" t="s">
        <v>25</v>
      </c>
      <c r="S15" s="62" t="s">
        <v>26</v>
      </c>
      <c r="T15" s="63" t="s">
        <v>27</v>
      </c>
      <c r="U15" s="64" t="s">
        <v>28</v>
      </c>
      <c r="V15" s="63" t="s">
        <v>29</v>
      </c>
      <c r="W15" s="65" t="s">
        <v>30</v>
      </c>
      <c r="X15" s="66" t="s">
        <v>31</v>
      </c>
      <c r="Y15" s="67" t="s">
        <v>32</v>
      </c>
      <c r="Z15" s="68" t="s">
        <v>33</v>
      </c>
      <c r="AA15" s="69" t="s">
        <v>34</v>
      </c>
      <c r="AB15" s="70" t="s">
        <v>35</v>
      </c>
      <c r="AC15" s="71" t="s">
        <v>36</v>
      </c>
      <c r="AD15" s="70" t="s">
        <v>37</v>
      </c>
      <c r="AE15" s="72" t="s">
        <v>38</v>
      </c>
      <c r="AF15" s="73" t="s">
        <v>39</v>
      </c>
    </row>
    <row r="16" spans="2:32">
      <c r="B16" s="74"/>
      <c r="C16" s="75"/>
      <c r="D16" s="76"/>
      <c r="E16" s="77"/>
      <c r="F16" s="78">
        <v>1</v>
      </c>
      <c r="G16" s="79"/>
      <c r="H16" s="79"/>
      <c r="I16" s="79"/>
      <c r="J16" s="79"/>
      <c r="K16" s="79"/>
      <c r="L16" s="80">
        <v>2</v>
      </c>
      <c r="M16" s="81" t="s">
        <v>40</v>
      </c>
      <c r="N16" s="82" t="s">
        <v>41</v>
      </c>
      <c r="O16" s="81" t="s">
        <v>42</v>
      </c>
      <c r="P16" s="80">
        <v>3</v>
      </c>
      <c r="Q16" s="83">
        <v>4</v>
      </c>
      <c r="R16" s="84">
        <v>5</v>
      </c>
      <c r="S16" s="85">
        <v>6</v>
      </c>
      <c r="T16" s="81" t="s">
        <v>43</v>
      </c>
      <c r="U16" s="86" t="s">
        <v>44</v>
      </c>
      <c r="V16" s="81" t="s">
        <v>45</v>
      </c>
      <c r="W16" s="87" t="s">
        <v>46</v>
      </c>
      <c r="X16" s="88" t="s">
        <v>47</v>
      </c>
      <c r="Y16" s="89" t="s">
        <v>48</v>
      </c>
      <c r="Z16" s="90">
        <v>7</v>
      </c>
      <c r="AA16" s="91">
        <v>8</v>
      </c>
      <c r="AB16" s="91">
        <v>9</v>
      </c>
      <c r="AC16" s="92">
        <v>10</v>
      </c>
      <c r="AD16" s="92">
        <v>11</v>
      </c>
      <c r="AE16" s="93">
        <v>13</v>
      </c>
      <c r="AF16" s="94">
        <v>14</v>
      </c>
    </row>
    <row r="17" spans="2:32" ht="15.75" thickBot="1">
      <c r="B17" s="95" t="s">
        <v>49</v>
      </c>
      <c r="C17" s="96" t="s">
        <v>50</v>
      </c>
      <c r="D17" s="97"/>
      <c r="E17" s="98"/>
      <c r="F17" s="99"/>
      <c r="G17" s="100"/>
      <c r="H17" s="100"/>
      <c r="I17" s="100"/>
      <c r="J17" s="100"/>
      <c r="K17" s="100"/>
      <c r="L17" s="101"/>
      <c r="M17" s="102"/>
      <c r="N17" s="99"/>
      <c r="O17" s="103"/>
      <c r="P17" s="101"/>
      <c r="Q17" s="100"/>
      <c r="R17" s="103"/>
      <c r="S17" s="102"/>
      <c r="T17" s="100"/>
      <c r="U17" s="104"/>
      <c r="V17" s="100"/>
      <c r="W17" s="100"/>
      <c r="X17" s="102" t="s">
        <v>51</v>
      </c>
      <c r="Y17" s="105"/>
      <c r="Z17" s="106"/>
      <c r="AA17" s="107" t="s">
        <v>52</v>
      </c>
      <c r="AB17" s="107" t="s">
        <v>53</v>
      </c>
      <c r="AC17" s="108" t="s">
        <v>54</v>
      </c>
      <c r="AD17" s="108" t="s">
        <v>54</v>
      </c>
      <c r="AE17" s="101" t="s">
        <v>55</v>
      </c>
      <c r="AF17" s="109"/>
    </row>
    <row r="18" spans="2:32" ht="26.25" thickBot="1">
      <c r="B18" s="110">
        <v>45</v>
      </c>
      <c r="C18" s="1" t="s">
        <v>0</v>
      </c>
      <c r="D18" s="111"/>
      <c r="E18" s="112"/>
      <c r="F18" s="113">
        <f>SUM(G18:K18)</f>
        <v>10</v>
      </c>
      <c r="G18" s="114">
        <v>1</v>
      </c>
      <c r="H18" s="114">
        <v>0</v>
      </c>
      <c r="I18" s="114">
        <v>3</v>
      </c>
      <c r="J18" s="114">
        <v>0</v>
      </c>
      <c r="K18" s="114">
        <v>6</v>
      </c>
      <c r="L18" s="115"/>
      <c r="M18" s="116"/>
      <c r="N18" s="117"/>
      <c r="O18" s="117"/>
      <c r="P18" s="118"/>
      <c r="Q18" s="116"/>
      <c r="R18" s="119"/>
      <c r="S18" s="120"/>
      <c r="T18" s="117"/>
      <c r="U18" s="117"/>
      <c r="V18" s="117"/>
      <c r="W18" s="119"/>
      <c r="X18" s="121"/>
      <c r="Y18" s="119"/>
      <c r="Z18" s="122">
        <v>125</v>
      </c>
      <c r="AA18" s="121"/>
      <c r="AB18" s="117"/>
      <c r="AC18" s="117"/>
      <c r="AD18" s="123"/>
      <c r="AE18" s="124"/>
      <c r="AF18" s="125"/>
    </row>
    <row r="19" spans="2:32" ht="15.75" thickBot="1">
      <c r="B19" s="126">
        <v>32</v>
      </c>
      <c r="C19" s="1" t="s">
        <v>1</v>
      </c>
      <c r="D19" s="127"/>
      <c r="E19" s="127"/>
      <c r="F19" s="113">
        <f t="shared" ref="F19:F21" si="0">SUM(G19:K19)</f>
        <v>17</v>
      </c>
      <c r="G19" s="129">
        <v>3</v>
      </c>
      <c r="H19" s="129">
        <v>5</v>
      </c>
      <c r="I19" s="129">
        <v>0</v>
      </c>
      <c r="J19" s="129">
        <v>0</v>
      </c>
      <c r="K19" s="129">
        <v>9</v>
      </c>
      <c r="L19" s="130"/>
      <c r="M19" s="132"/>
      <c r="N19" s="128"/>
      <c r="O19" s="128"/>
      <c r="P19" s="137"/>
      <c r="Q19" s="132"/>
      <c r="R19" s="131"/>
      <c r="S19" s="138"/>
      <c r="T19" s="128"/>
      <c r="U19" s="128"/>
      <c r="V19" s="128"/>
      <c r="W19" s="131"/>
      <c r="X19" s="132"/>
      <c r="Y19" s="131"/>
      <c r="Z19" s="133">
        <v>32</v>
      </c>
      <c r="AA19" s="132"/>
      <c r="AB19" s="128"/>
      <c r="AC19" s="128"/>
      <c r="AD19" s="134"/>
      <c r="AE19" s="135"/>
      <c r="AF19" s="136"/>
    </row>
    <row r="20" spans="2:32" ht="15.75" thickBot="1">
      <c r="B20" s="126">
        <v>26</v>
      </c>
      <c r="C20" s="1" t="s">
        <v>2</v>
      </c>
      <c r="D20" s="127"/>
      <c r="E20" s="127"/>
      <c r="F20" s="113">
        <f t="shared" si="0"/>
        <v>8</v>
      </c>
      <c r="G20" s="129">
        <v>0</v>
      </c>
      <c r="H20" s="129">
        <v>5</v>
      </c>
      <c r="I20" s="129">
        <v>1</v>
      </c>
      <c r="J20" s="129">
        <v>1</v>
      </c>
      <c r="K20" s="129">
        <v>1</v>
      </c>
      <c r="L20" s="130"/>
      <c r="M20" s="132"/>
      <c r="N20" s="128"/>
      <c r="O20" s="128"/>
      <c r="P20" s="137"/>
      <c r="Q20" s="132"/>
      <c r="R20" s="131"/>
      <c r="S20" s="138"/>
      <c r="T20" s="128"/>
      <c r="U20" s="128"/>
      <c r="V20" s="128"/>
      <c r="W20" s="131"/>
      <c r="X20" s="132"/>
      <c r="Y20" s="131"/>
      <c r="Z20" s="133">
        <v>45</v>
      </c>
      <c r="AA20" s="132"/>
      <c r="AB20" s="128"/>
      <c r="AC20" s="128"/>
      <c r="AD20" s="134"/>
      <c r="AE20" s="135"/>
      <c r="AF20" s="136"/>
    </row>
    <row r="21" spans="2:32">
      <c r="B21" s="126">
        <v>74</v>
      </c>
      <c r="C21" s="1" t="s">
        <v>3</v>
      </c>
      <c r="D21" s="127"/>
      <c r="E21" s="127"/>
      <c r="F21" s="113">
        <f t="shared" si="0"/>
        <v>1</v>
      </c>
      <c r="G21" s="129">
        <v>0</v>
      </c>
      <c r="H21" s="129">
        <v>0</v>
      </c>
      <c r="I21" s="129">
        <v>0</v>
      </c>
      <c r="J21" s="129">
        <v>1</v>
      </c>
      <c r="K21" s="129">
        <v>0</v>
      </c>
      <c r="L21" s="130"/>
      <c r="M21" s="132"/>
      <c r="N21" s="128"/>
      <c r="O21" s="128"/>
      <c r="P21" s="137"/>
      <c r="Q21" s="132"/>
      <c r="R21" s="131"/>
      <c r="S21" s="138"/>
      <c r="T21" s="128"/>
      <c r="U21" s="128"/>
      <c r="V21" s="128"/>
      <c r="W21" s="131"/>
      <c r="X21" s="132"/>
      <c r="Y21" s="131"/>
      <c r="Z21" s="133">
        <v>68</v>
      </c>
      <c r="AA21" s="132"/>
      <c r="AB21" s="128"/>
      <c r="AC21" s="128"/>
      <c r="AD21" s="134"/>
      <c r="AE21" s="135"/>
      <c r="AF21" s="136"/>
    </row>
  </sheetData>
  <mergeCells count="2">
    <mergeCell ref="M14:O14"/>
    <mergeCell ref="T14:W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I9"/>
  <sheetViews>
    <sheetView tabSelected="1" workbookViewId="0">
      <selection activeCell="D12" sqref="D12"/>
    </sheetView>
  </sheetViews>
  <sheetFormatPr baseColWidth="10" defaultRowHeight="15"/>
  <cols>
    <col min="4" max="4" width="25.5703125" bestFit="1" customWidth="1"/>
    <col min="5" max="9" width="11.42578125" style="144"/>
  </cols>
  <sheetData>
    <row r="5" spans="1:9">
      <c r="D5" s="146"/>
      <c r="E5" s="147" t="s">
        <v>5</v>
      </c>
      <c r="F5" s="147" t="s">
        <v>6</v>
      </c>
      <c r="G5" s="147" t="s">
        <v>7</v>
      </c>
      <c r="H5" s="147" t="s">
        <v>8</v>
      </c>
      <c r="I5" s="147" t="s">
        <v>19</v>
      </c>
    </row>
    <row r="6" spans="1:9">
      <c r="D6" s="146" t="s">
        <v>0</v>
      </c>
      <c r="E6" s="145" t="str">
        <f ca="1">IFERROR(IF(INDEX(Bordereau!$A$1:$L$1000,MATCH($D6,Bordereau!$C$1:$C$1000,0),MATCH(E$5,Bordereau!$A$15:$K$15,0))=0,"","X"),"")</f>
        <v>X</v>
      </c>
      <c r="F6" s="145" t="str">
        <f ca="1">IFERROR(IF(INDEX(Bordereau!$A$1:$L$1000,MATCH($D6,Bordereau!$C$1:$C$1000,0),MATCH(F$5,Bordereau!$A$15:$K$15,0))=0,"","X"),"")</f>
        <v/>
      </c>
      <c r="G6" s="145" t="str">
        <f ca="1">IFERROR(IF(INDEX(Bordereau!$A$1:$L$1000,MATCH($D6,Bordereau!$C$1:$C$1000,0),MATCH(G$5,Bordereau!$A$15:$K$15,0))=0,"","X"),"")</f>
        <v>X</v>
      </c>
      <c r="H6" s="145" t="str">
        <f ca="1">IFERROR(IF(INDEX(Bordereau!$A$1:$L$1000,MATCH($D6,Bordereau!$C$1:$C$1000,0),MATCH(H$5,Bordereau!$A$15:$K$15,0))=0,"","X"),"")</f>
        <v/>
      </c>
      <c r="I6" s="145" t="str">
        <f ca="1">IFERROR(IF(INDEX(Bordereau!$A$1:$L$1000,MATCH($D6,Bordereau!$C$1:$C$1000,0),MATCH(I$5,Bordereau!$A$15:$K$15,0))=0,"","X"),"")</f>
        <v>X</v>
      </c>
    </row>
    <row r="7" spans="1:9">
      <c r="D7" s="146" t="s">
        <v>1</v>
      </c>
      <c r="E7" s="145" t="str">
        <f ca="1">IFERROR(IF(INDEX(Bordereau!$A$1:$L$1000,MATCH($D7,Bordereau!$C$1:$C$1000,0),MATCH(E$5,Bordereau!$A$15:$K$15,0))=0,"","X"),"")</f>
        <v>X</v>
      </c>
      <c r="F7" s="145" t="str">
        <f ca="1">IFERROR(IF(INDEX(Bordereau!$A$1:$L$1000,MATCH($D7,Bordereau!$C$1:$C$1000,0),MATCH(F$5,Bordereau!$A$15:$K$15,0))=0,"","X"),"")</f>
        <v>X</v>
      </c>
      <c r="G7" s="145" t="str">
        <f ca="1">IFERROR(IF(INDEX(Bordereau!$A$1:$L$1000,MATCH($D7,Bordereau!$C$1:$C$1000,0),MATCH(G$5,Bordereau!$A$15:$K$15,0))=0,"","X"),"")</f>
        <v/>
      </c>
      <c r="H7" s="145" t="str">
        <f ca="1">IFERROR(IF(INDEX(Bordereau!$A$1:$L$1000,MATCH($D7,Bordereau!$C$1:$C$1000,0),MATCH(H$5,Bordereau!$A$15:$K$15,0))=0,"","X"),"")</f>
        <v/>
      </c>
      <c r="I7" s="145" t="str">
        <f ca="1">IFERROR(IF(INDEX(Bordereau!$A$1:$L$1000,MATCH($D7,Bordereau!$C$1:$C$1000,0),MATCH(I$5,Bordereau!$A$15:$K$15,0))=0,"","X"),"")</f>
        <v>X</v>
      </c>
    </row>
    <row r="8" spans="1:9">
      <c r="A8" t="str">
        <f ca="1">IFERROR(MATCH($D8,Bordereau!$C:$C,0),"")</f>
        <v/>
      </c>
      <c r="D8" s="146" t="s">
        <v>57</v>
      </c>
      <c r="E8" s="145" t="str">
        <f ca="1">IFERROR(IF(INDEX(Bordereau!$A$1:$L$1000,MATCH($D8,Bordereau!$C$1:$C$1000,0),MATCH(E$5,Bordereau!$A$15:$K$15,0))=0,"","X"),"")</f>
        <v/>
      </c>
      <c r="F8" s="145" t="str">
        <f ca="1">IFERROR(IF(INDEX(Bordereau!$A$1:$L$1000,MATCH($D8,Bordereau!$C$1:$C$1000,0),MATCH(F$5,Bordereau!$A$15:$K$15,0))=0,"","X"),"")</f>
        <v/>
      </c>
      <c r="G8" s="145" t="str">
        <f ca="1">IFERROR(IF(INDEX(Bordereau!$A$1:$L$1000,MATCH($D8,Bordereau!$C$1:$C$1000,0),MATCH(G$5,Bordereau!$A$15:$K$15,0))=0,"","X"),"")</f>
        <v/>
      </c>
      <c r="H8" s="145" t="str">
        <f ca="1">IFERROR(IF(INDEX(Bordereau!$A$1:$L$1000,MATCH($D8,Bordereau!$C$1:$C$1000,0),MATCH(H$5,Bordereau!$A$15:$K$15,0))=0,"","X"),"")</f>
        <v/>
      </c>
      <c r="I8" s="145" t="str">
        <f ca="1">IFERROR(IF(INDEX(Bordereau!$A$1:$L$1000,MATCH($D8,Bordereau!$C$1:$C$1000,0),MATCH(I$5,Bordereau!$A$15:$K$15,0))=0,"","X"),"")</f>
        <v/>
      </c>
    </row>
    <row r="9" spans="1:9">
      <c r="A9" t="str">
        <f ca="1">IFERROR(MATCH($D9,Bordereau!$C:$C,0),"")</f>
        <v/>
      </c>
      <c r="D9" s="146" t="s">
        <v>56</v>
      </c>
      <c r="E9" s="145" t="str">
        <f ca="1">IFERROR(IF(INDEX(Bordereau!$A$1:$L$1000,MATCH($D9,Bordereau!$C$1:$C$1000,0),MATCH(E$5,Bordereau!$A$15:$K$15,0))=0,"","X"),"")</f>
        <v/>
      </c>
      <c r="F9" s="145" t="str">
        <f ca="1">IFERROR(IF(INDEX(Bordereau!$A$1:$L$1000,MATCH($D9,Bordereau!$C$1:$C$1000,0),MATCH(F$5,Bordereau!$A$15:$K$15,0))=0,"","X"),"")</f>
        <v/>
      </c>
      <c r="G9" s="145" t="str">
        <f ca="1">IFERROR(IF(INDEX(Bordereau!$A$1:$L$1000,MATCH($D9,Bordereau!$C$1:$C$1000,0),MATCH(G$5,Bordereau!$A$15:$K$15,0))=0,"","X"),"")</f>
        <v/>
      </c>
      <c r="H9" s="145" t="str">
        <f ca="1">IFERROR(IF(INDEX(Bordereau!$A$1:$L$1000,MATCH($D9,Bordereau!$C$1:$C$1000,0),MATCH(H$5,Bordereau!$A$15:$K$15,0))=0,"","X"),"")</f>
        <v/>
      </c>
      <c r="I9" s="145" t="str">
        <f ca="1">IFERROR(IF(INDEX(Bordereau!$A$1:$L$1000,MATCH($D9,Bordereau!$C$1:$C$1000,0),MATCH(I$5,Bordereau!$A$15:$K$15,0))=0,"","X"),"")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Feuil1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2021-06-14T08:37:34Z</dcterms:created>
  <dcterms:modified xsi:type="dcterms:W3CDTF">2021-06-16T17:48:26Z</dcterms:modified>
</cp:coreProperties>
</file>