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12240" windowHeight="9240" tabRatio="503" activeTab="1"/>
  </bookViews>
  <sheets>
    <sheet name="Logbook" sheetId="6" r:id="rId1"/>
    <sheet name="Summaries" sheetId="13" r:id="rId2"/>
  </sheets>
  <calcPr calcId="124519"/>
  <pivotCaches>
    <pivotCache cacheId="21" r:id="rId3"/>
  </pivotCaches>
</workbook>
</file>

<file path=xl/calcChain.xml><?xml version="1.0" encoding="utf-8"?>
<calcChain xmlns="http://schemas.openxmlformats.org/spreadsheetml/2006/main">
  <c r="C4" i="6"/>
  <c r="B4" l="1"/>
  <c r="B2" l="1"/>
</calcChain>
</file>

<file path=xl/sharedStrings.xml><?xml version="1.0" encoding="utf-8"?>
<sst xmlns="http://schemas.openxmlformats.org/spreadsheetml/2006/main" count="19" uniqueCount="17">
  <si>
    <t>&lt;=01/01/2099</t>
  </si>
  <si>
    <t>Jonathan RITONGA</t>
  </si>
  <si>
    <t>S.E.</t>
  </si>
  <si>
    <t>M.E.</t>
  </si>
  <si>
    <t>MULTI PILOT OP.</t>
  </si>
  <si>
    <r>
      <t>DATE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(dd/mm/yy)</t>
    </r>
  </si>
  <si>
    <t>DATE</t>
  </si>
  <si>
    <t>MP ops SE</t>
  </si>
  <si>
    <t>MP ops ME</t>
  </si>
  <si>
    <t>RIGHT SEATER</t>
  </si>
  <si>
    <t>&gt;=01/02/1986</t>
  </si>
  <si>
    <t>Total général</t>
  </si>
  <si>
    <t>Somme de MP ops SE</t>
  </si>
  <si>
    <t>Somme de MP ops ME</t>
  </si>
  <si>
    <t>Copilote</t>
  </si>
  <si>
    <t>Valeurs</t>
  </si>
  <si>
    <t>Somme de Champ1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</si>
</sst>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[hh]:mm"/>
  </numFmts>
  <fonts count="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rgb="FFFFFFDD"/>
        <bgColor indexed="64"/>
      </patternFill>
    </fill>
    <fill>
      <patternFill patternType="solid">
        <fgColor rgb="FFFFFFC1"/>
        <bgColor indexed="64"/>
      </patternFill>
    </fill>
    <fill>
      <patternFill patternType="solid">
        <fgColor theme="0" tint="-0.249977111117893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5" borderId="24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165" fontId="1" fillId="2" borderId="9" xfId="0" applyNumberFormat="1" applyFont="1" applyFill="1" applyBorder="1" applyAlignment="1">
      <alignment horizontal="center" vertical="center" wrapText="1"/>
    </xf>
    <xf numFmtId="165" fontId="1" fillId="2" borderId="10" xfId="0" applyNumberFormat="1" applyFont="1" applyFill="1" applyBorder="1" applyAlignment="1">
      <alignment horizontal="center" vertical="center" wrapText="1"/>
    </xf>
    <xf numFmtId="165" fontId="1" fillId="2" borderId="19" xfId="0" applyNumberFormat="1" applyFont="1" applyFill="1" applyBorder="1" applyAlignment="1">
      <alignment horizontal="center" vertical="center" wrapText="1"/>
    </xf>
    <xf numFmtId="165" fontId="1" fillId="2" borderId="20" xfId="0" applyNumberFormat="1" applyFont="1" applyFill="1" applyBorder="1" applyAlignment="1">
      <alignment horizontal="center" vertical="center" wrapText="1"/>
    </xf>
    <xf numFmtId="165" fontId="0" fillId="3" borderId="11" xfId="0" applyNumberFormat="1" applyFill="1" applyBorder="1" applyAlignment="1">
      <alignment horizontal="center" vertical="center" wrapText="1"/>
    </xf>
    <xf numFmtId="165" fontId="0" fillId="3" borderId="12" xfId="0" applyNumberFormat="1" applyFill="1" applyBorder="1" applyAlignment="1">
      <alignment horizontal="center" vertical="center" wrapText="1"/>
    </xf>
    <xf numFmtId="165" fontId="0" fillId="3" borderId="14" xfId="0" applyNumberFormat="1" applyFill="1" applyBorder="1" applyAlignment="1">
      <alignment horizontal="center" vertical="center" wrapText="1"/>
    </xf>
    <xf numFmtId="165" fontId="0" fillId="3" borderId="13" xfId="0" applyNumberFormat="1" applyFill="1" applyBorder="1" applyAlignment="1">
      <alignment horizontal="center" vertical="center" wrapText="1"/>
    </xf>
    <xf numFmtId="14" fontId="4" fillId="7" borderId="1" xfId="0" applyNumberFormat="1" applyFont="1" applyFill="1" applyBorder="1" applyAlignment="1">
      <alignment horizontal="center" vertical="center" wrapText="1"/>
    </xf>
    <xf numFmtId="14" fontId="4" fillId="7" borderId="4" xfId="0" applyNumberFormat="1" applyFont="1" applyFill="1" applyBorder="1" applyAlignment="1">
      <alignment horizontal="center" vertical="center" wrapText="1"/>
    </xf>
    <xf numFmtId="164" fontId="0" fillId="7" borderId="21" xfId="0" applyNumberFormat="1" applyFill="1" applyBorder="1" applyAlignment="1">
      <alignment horizontal="center" vertical="center" wrapText="1"/>
    </xf>
    <xf numFmtId="164" fontId="0" fillId="7" borderId="7" xfId="0" applyNumberFormat="1" applyFill="1" applyBorder="1" applyAlignment="1">
      <alignment horizontal="center" vertical="center" wrapText="1"/>
    </xf>
    <xf numFmtId="14" fontId="0" fillId="7" borderId="1" xfId="0" applyNumberFormat="1" applyFill="1" applyBorder="1" applyAlignment="1">
      <alignment horizontal="center" vertical="center" wrapText="1"/>
    </xf>
    <xf numFmtId="0" fontId="0" fillId="0" borderId="0" xfId="0" pivotButton="1"/>
    <xf numFmtId="165" fontId="0" fillId="0" borderId="0" xfId="0" applyNumberFormat="1"/>
    <xf numFmtId="0" fontId="5" fillId="5" borderId="25" xfId="0" applyFont="1" applyFill="1" applyBorder="1" applyAlignment="1">
      <alignment horizontal="center" vertical="center"/>
    </xf>
    <xf numFmtId="165" fontId="5" fillId="3" borderId="11" xfId="0" applyNumberFormat="1" applyFont="1" applyFill="1" applyBorder="1" applyAlignment="1">
      <alignment horizontal="center" vertical="center" wrapText="1"/>
    </xf>
    <xf numFmtId="165" fontId="5" fillId="3" borderId="12" xfId="0" applyNumberFormat="1" applyFont="1" applyFill="1" applyBorder="1" applyAlignment="1">
      <alignment horizontal="center" vertical="center" wrapText="1"/>
    </xf>
    <xf numFmtId="14" fontId="2" fillId="7" borderId="2" xfId="0" applyNumberFormat="1" applyFont="1" applyFill="1" applyBorder="1" applyAlignment="1">
      <alignment horizontal="center" vertical="top" wrapText="1"/>
    </xf>
    <xf numFmtId="14" fontId="2" fillId="7" borderId="1" xfId="0" applyNumberFormat="1" applyFont="1" applyFill="1" applyBorder="1" applyAlignment="1">
      <alignment horizontal="center" vertical="top" wrapText="1"/>
    </xf>
    <xf numFmtId="165" fontId="2" fillId="4" borderId="17" xfId="0" applyNumberFormat="1" applyFont="1" applyFill="1" applyBorder="1" applyAlignment="1">
      <alignment horizontal="center" vertical="center" wrapText="1"/>
    </xf>
    <xf numFmtId="165" fontId="2" fillId="4" borderId="18" xfId="0" applyNumberFormat="1" applyFont="1" applyFill="1" applyBorder="1" applyAlignment="1">
      <alignment horizontal="center" vertical="center" wrapText="1"/>
    </xf>
    <xf numFmtId="0" fontId="1" fillId="6" borderId="22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0" fillId="0" borderId="3" xfId="0" applyBorder="1"/>
    <xf numFmtId="0" fontId="0" fillId="0" borderId="5" xfId="0" applyBorder="1"/>
    <xf numFmtId="165" fontId="0" fillId="4" borderId="15" xfId="0" applyNumberFormat="1" applyFill="1" applyBorder="1" applyAlignment="1">
      <alignment horizontal="center" vertical="center" wrapText="1"/>
    </xf>
    <xf numFmtId="165" fontId="0" fillId="4" borderId="16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border outline="0">
        <bottom style="thin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FFFFDD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hh]:mm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hh]:mm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colors>
    <mruColors>
      <color rgb="FFFFFFEB"/>
      <color rgb="FFFEF4EC"/>
      <color rgb="FFE5F4F7"/>
      <color rgb="FFEDEAF2"/>
      <color rgb="FFEBE7F1"/>
      <color rgb="FFF1F5E7"/>
      <color rgb="FFEFF4E4"/>
      <color rgb="FFF8EDEC"/>
      <color rgb="FFECF2F8"/>
      <color rgb="FFDDE9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IS" refreshedDate="44358.304623032411" createdVersion="6" refreshedVersion="3" minRefreshableVersion="3" recordCount="1">
  <cacheSource type="worksheet">
    <worksheetSource name="Tableau1"/>
  </cacheSource>
  <cacheFields count="8">
    <cacheField name="DATE" numFmtId="164">
      <sharedItems containsSemiMixedTypes="0" containsNonDate="0" containsDate="1" containsString="0" minDate="2016-08-15T00:00:00" maxDate="2016-08-16T00:00:00"/>
    </cacheField>
    <cacheField name="MP ops SE" numFmtId="165">
      <sharedItems containsSemiMixedTypes="0" containsNonDate="0" containsDate="1" containsString="0" minDate="1899-12-30T00:42:00" maxDate="1899-12-30T00:42:00"/>
    </cacheField>
    <cacheField name="MP ops ME" numFmtId="165">
      <sharedItems containsSemiMixedTypes="0" containsNonDate="0" containsDate="1" containsString="0" minDate="1899-12-30T00:30:00" maxDate="1899-12-30T00:30:00"/>
    </cacheField>
    <cacheField name="RIGHT SEATER" numFmtId="0">
      <sharedItems containsBlank="1" count="226">
        <s v="Jonathan RITONGA"/>
        <s v="HAAS" u="1"/>
        <s v="PARIS" u="1"/>
        <s v="SELLIER" u="1"/>
        <s v="BONNEFOI" u="1"/>
        <s v="Alby RACHMAN" u="1"/>
        <s v="Kristin SKARET" u="1"/>
        <m u="1"/>
        <s v="FUSEAU" u="1"/>
        <s v="MINIOU" u="1"/>
        <s v="JEZEQUEL" u="1"/>
        <s v="Havard GRYTE" u="1"/>
        <s v="SOLA" u="1"/>
        <s v="PRIGENT" u="1"/>
        <s v="Igor CHALOV" u="1"/>
        <s v="PONS" u="1"/>
        <s v="REMOT" u="1"/>
        <s v="PHILIP" u="1"/>
        <s v="MAGNIER" u="1"/>
        <s v="LE RESTE" u="1"/>
        <s v="Marc LLINAS" u="1"/>
        <s v="TATEZ" u="1"/>
        <s v="Michael METCALF" u="1"/>
        <s v="Tomas CAVALCANTI" u="1"/>
        <s v="GESTIN" u="1"/>
        <s v="LELIEVRE" u="1"/>
        <s v="JACQ" u="1"/>
        <s v="LOZAC" u="1"/>
        <s v="LE PAGE" u="1"/>
        <s v="HOUZIAUX" u="1"/>
        <s v="LE COZ" u="1"/>
        <s v="SALLANTIN" u="1"/>
        <s v="KALKBRENNER" u="1"/>
        <s v="Marcelo LACA" u="1"/>
        <s v="ABIVEN" u="1"/>
        <s v="LEBRIS" u="1"/>
        <s v="Peter GILLARD" u="1"/>
        <s v="Robert RATHVON" u="1"/>
        <s v="FAURE" u="1"/>
        <s v="GODEBERT" u="1"/>
        <s v="SAVIN" u="1"/>
        <s v="THERY" u="1"/>
        <s v="LOZACH" u="1"/>
        <s v="Tor OEINES" u="1"/>
        <s v="Will WILSON" u="1"/>
        <s v="MARC" u="1"/>
        <s v="PRIEUR" u="1"/>
        <s v="THOMAS" u="1"/>
        <s v="PENNARUN" u="1"/>
        <s v="Syed RIZVI" u="1"/>
        <s v="GLINEC" u="1"/>
        <s v="LUSTIERE" u="1"/>
        <s v="Ricardo MENDES" u="1"/>
        <s v="YOU" u="1"/>
        <s v="GOULLIER" u="1"/>
        <s v="Miguel LOURES" u="1"/>
        <s v="BEREHOUC" u="1"/>
        <s v="Michael FISHER" u="1"/>
        <s v="TALLEC" u="1"/>
        <s v="Aulia ALIYEV" u="1"/>
        <s v="FATRAS" u="1"/>
        <s v="LE DROFF" u="1"/>
        <s v="KERVARREC" u="1"/>
        <s v="LE DU" u="1"/>
        <s v="BREUREC" u="1"/>
        <s v="FRANCOIS" u="1"/>
        <s v="REGNAULT" u="1"/>
        <s v="CRENN" u="1"/>
        <s v="TROADEC" u="1"/>
        <s v="DA COSTA" u="1"/>
        <s v="GUNZBURGER" u="1"/>
        <s v="LERIVERAND" u="1"/>
        <s v="Andreas FICK" u="1"/>
        <s v="SARRON" u="1"/>
        <s v="GUILLOU" u="1"/>
        <s v="Andrey LALAEV" u="1"/>
        <s v="Cyril MECHALIKH" u="1"/>
        <s v="Matias MARTINELLI" u="1"/>
        <s v="ANDRE" u="1"/>
        <s v="MAHEC" u="1"/>
        <s v="ATTALAH" u="1"/>
        <s v="TAILLOT" u="1"/>
        <s v="Lucas CALIL" u="1"/>
        <s v="Christina PANEBIANCO" u="1"/>
        <s v="JEGOU" u="1"/>
        <s v="LE MER" u="1"/>
        <s v="MOYSAN" u="1"/>
        <s v="BEAU" u="1"/>
        <s v="CREN" u="1"/>
        <s v="BUTAYE" u="1"/>
        <s v="GEOFFREY" u="1"/>
        <s v="COUSTEAUX" u="1"/>
        <s v="Giovanna VIEIRA" u="1"/>
        <s v="CHAPEL" u="1"/>
        <s v="FAISANT" u="1"/>
        <s v="David ELOY" u="1"/>
        <s v="Masaru KAWASHIMA" u="1"/>
        <s v="BLAYAC" u="1"/>
        <s v="AUBIN" u="1"/>
        <s v="COLIN" u="1"/>
        <s v="Indra PRATAMA" u="1"/>
        <s v="Michael GARDNER" u="1"/>
        <s v="CAPIEZ" u="1"/>
        <s v="GALLIOU" u="1"/>
        <s v="KERNINON" u="1"/>
        <s v="Andy GAO" u="1"/>
        <s v="LEGOFF" u="1"/>
        <s v="LE GROS" u="1"/>
        <s v="SAILLET" u="1"/>
        <s v="Andrea RAMALHO" u="1"/>
        <s v="CHALARD" u="1"/>
        <s v="Sergi PALAZON" u="1"/>
        <s v="Robert ASHCROFT" u="1"/>
        <s v="GINOT" u="1"/>
        <s v="GEOFFARD" u="1"/>
        <s v="Kyle STEMMET" u="1"/>
        <s v="OLLIVIER" u="1"/>
        <s v="LEZOUALC'H" u="1"/>
        <s v="Mikael GOUILLE" u="1"/>
        <s v="HASCOET" u="1"/>
        <s v="Adi DAYU" u="1"/>
        <s v="DIEVARD" u="1"/>
        <s v="KIEFFER" u="1"/>
        <s v="LE FLOT" u="1"/>
        <s v="MAZEVET" u="1"/>
        <s v="COMBROUZE" u="1"/>
        <s v="Arjun JETHMAL" u="1"/>
        <s v="Marcello LACA" u="1"/>
        <s v="LE JEUNE" u="1"/>
        <s v="Timothy ALDRIDGE" u="1"/>
        <s v="LE ROY" u="1"/>
        <s v="Tim ALDRIDGE" u="1"/>
        <s v="CAIN" u="1"/>
        <s v="DEFFRAGES" u="1"/>
        <s v="Jack BOEHM" u="1"/>
        <s v="NERRIEC" u="1"/>
        <s v="Wei HUANG" u="1"/>
        <s v="Aditya PRATANA" u="1"/>
        <s v="PASCAL" u="1"/>
        <s v="QUEMERE" u="1"/>
        <s v="CHABANOLLES" u="1"/>
        <s v="Mykola TOLPYGIN" u="1"/>
        <s v="LEGUEVEL" u="1"/>
        <s v="THIERIOT" u="1"/>
        <s v="Padraig KILLEN" u="1"/>
        <s v="JAOUEN" u="1"/>
        <s v="NORE" u="1"/>
        <s v="GUENNOU" u="1"/>
        <s v="VASSARD" u="1"/>
        <s v="THEOPHILE" u="1"/>
        <s v="CER France" u="1"/>
        <s v="Tanguy RIBIOLLET" u="1"/>
        <s v="HUBERT" u="1"/>
        <s v="CRESPEL" u="1"/>
        <s v="Mark FORDER" u="1"/>
        <s v="Michael Djaja" u="1"/>
        <s v="Tadeu SCHUNCK" u="1"/>
        <s v="CARIOU" u="1"/>
        <s v="GIRAUD" u="1"/>
        <s v="AUBERT" u="1"/>
        <s v="BOURGEOIS" u="1"/>
        <s v="Garret ROSSOUW" u="1"/>
        <s v="Stefano CALLEGARO" u="1"/>
        <s v="HELIOU" u="1"/>
        <s v="CINGAL" u="1"/>
        <s v="LHEOTE" u="1"/>
        <s v="BIZIMANA" u="1"/>
        <s v="LEFEBVRE" u="1"/>
        <s v="BOISBLEAU" u="1"/>
        <s v="Divan DE LANGE" u="1"/>
        <s v="Michael SCHEMBRI" u="1"/>
        <s v="EVENAT" u="1"/>
        <s v="Abdullah SAMMY" u="1"/>
        <s v="ROBERT" u="1"/>
        <s v="Ming CHAN" u="1"/>
        <s v="Nur Hakim YAHYA" u="1"/>
        <s v="Corne OBERHOLZER" u="1"/>
        <s v="LEBEC" u="1"/>
        <s v="BESNARD" u="1"/>
        <s v="MERRIEN" u="1"/>
        <s v="CRAMAZOU" u="1"/>
        <s v="Robert KOROA" u="1"/>
        <s v="Aymeric THEMIS" u="1"/>
        <s v="Yogesh BHAVNANI" u="1"/>
        <s v="T. DE LA TURMELIERE" u="1"/>
        <s v="Pavel DANILOV" u="1"/>
        <s v="FICHOU" u="1"/>
        <s v="COURANT" u="1"/>
        <s v="GOURVES" u="1"/>
        <s v="NICOLAS" u="1"/>
        <s v="LE MOUEL" u="1"/>
        <s v="LESPAGNOL" u="1"/>
        <s v="Will SHAO" u="1"/>
        <s v="JOIN" u="1"/>
        <s v="BRANDT" u="1"/>
        <s v="LE QUELLENEC" u="1"/>
        <s v="AUFFRET" u="1"/>
        <s v="BRISSEDET" u="1"/>
        <s v="CORVELLEC" u="1"/>
        <s v="LE CLEACH" u="1"/>
        <s v="CORBEL" u="1"/>
        <s v="SOARES" u="1"/>
        <s v="BARBIER" u="1"/>
        <s v="KEROUEDAN" u="1"/>
        <s v="DURER" u="1"/>
        <s v="KERSALE" u="1"/>
        <s v="FERRAND" u="1"/>
        <s v="Tino BAHR" u="1"/>
        <s v="Patrick LEE" u="1"/>
        <s v="DESESPRINGALLE" u="1"/>
        <s v="PAGE" u="1"/>
        <s v="BODSON" u="1"/>
        <s v="PERREAU" u="1"/>
        <s v="LEFLOT" u="1"/>
        <s v="BERTHOU" u="1"/>
        <s v="CLOAGUEN" u="1"/>
        <s v="LE FLOC'H" u="1"/>
        <s v="Wessel JACOBS" u="1"/>
        <s v="Newton ISODORO" u="1"/>
        <s v="MATHIS" u="1"/>
        <s v="PERSONIC" u="1"/>
        <s v="Erasmo RECAMI" u="1"/>
        <s v="GUERLAIN" u="1"/>
        <s v="L'HARIDON" u="1"/>
        <s v="LE MANACH" u="1"/>
        <s v="Kristine SKARET" u="1"/>
      </sharedItems>
    </cacheField>
    <cacheField name="Somme champ" numFmtId="0" formula="'MP ops ME'+'MP ops SE'" databaseField="0"/>
    <cacheField name="Champ1" numFmtId="0" formula="'MP ops SE'+'MP ops ME'" databaseField="0"/>
    <cacheField name="Total" numFmtId="0" formula="'MP ops SE'+'MP ops ME'" databaseField="0"/>
    <cacheField name="Champ2" numFmtId="0" formula="'MP ops SE'+'MP ops ME'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d v="2016-08-15T00:00:00"/>
    <d v="1899-12-30T00:42:00"/>
    <d v="1899-12-30T00:3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1" applyNumberFormats="0" applyBorderFormats="0" applyFontFormats="0" applyPatternFormats="0" applyAlignmentFormats="0" applyWidthHeightFormats="1" dataCaption="Valeurs" updatedVersion="3" minRefreshableVersion="3" useAutoFormatting="1" itemPrintTitles="1" createdVersion="6" indent="0" compact="0" compactData="0" gridDropZones="1" rowHeaderCaption="COPILOTE">
  <location ref="B5:E8" firstHeaderRow="1" firstDataRow="2" firstDataCol="1"/>
  <pivotFields count="8">
    <pivotField compact="0" outline="0" showAll="0" insertBlankRow="1"/>
    <pivotField dataField="1" compact="0" outline="0" showAll="0" insertBlankRow="1"/>
    <pivotField dataField="1" compact="0" outline="0" showAll="0" insertBlankRow="1"/>
    <pivotField axis="axisRow" compact="0" outline="0" showAll="0" insertBlankRow="1" measureFilter="1" sortType="descending">
      <items count="227">
        <item h="1" m="1" x="172"/>
        <item h="1" m="1" x="34"/>
        <item h="1" m="1" x="120"/>
        <item h="1" m="1" x="137"/>
        <item h="1" m="1" x="5"/>
        <item h="1" m="1" x="78"/>
        <item h="1" m="1" x="109"/>
        <item h="1" m="1" x="72"/>
        <item h="1" m="1" x="75"/>
        <item h="1" m="1" x="105"/>
        <item h="1" m="1" x="126"/>
        <item h="1" m="1" x="80"/>
        <item h="1" m="1" x="159"/>
        <item h="1" m="1" x="98"/>
        <item h="1" m="1" x="196"/>
        <item h="1" m="1" x="59"/>
        <item h="1" m="1" x="182"/>
        <item h="1" m="1" x="202"/>
        <item h="1" m="1" x="87"/>
        <item h="1" m="1" x="56"/>
        <item h="1" m="1" x="214"/>
        <item h="1" m="1" x="178"/>
        <item h="1" m="1" x="166"/>
        <item h="1" m="1" x="97"/>
        <item h="1" m="1" x="211"/>
        <item h="1" m="1" x="168"/>
        <item h="1" m="1" x="4"/>
        <item h="1" m="1" x="160"/>
        <item h="1" m="1" x="194"/>
        <item h="1" m="1" x="64"/>
        <item h="1" m="1" x="197"/>
        <item h="1" m="1" x="89"/>
        <item h="1" m="1" x="132"/>
        <item h="1" m="1" x="102"/>
        <item h="1" m="1" x="157"/>
        <item h="1" m="1" x="150"/>
        <item h="1" m="1" x="140"/>
        <item h="1" m="1" x="110"/>
        <item h="1" m="1" x="93"/>
        <item h="1" m="1" x="83"/>
        <item h="1" m="1" x="164"/>
        <item h="1" m="1" x="215"/>
        <item h="1" m="1" x="99"/>
        <item h="1" m="1" x="125"/>
        <item h="1" m="1" x="200"/>
        <item h="1" m="1" x="176"/>
        <item h="1" m="1" x="198"/>
        <item h="1" m="1" x="187"/>
        <item h="1" m="1" x="91"/>
        <item h="1" m="1" x="180"/>
        <item h="1" m="1" x="88"/>
        <item h="1" m="1" x="67"/>
        <item h="1" m="1" x="153"/>
        <item h="1" m="1" x="76"/>
        <item h="1" m="1" x="69"/>
        <item h="1" m="1" x="95"/>
        <item h="1" m="1" x="133"/>
        <item h="1" m="1" x="209"/>
        <item h="1" m="1" x="121"/>
        <item h="1" m="1" x="169"/>
        <item h="1" m="1" x="204"/>
        <item h="1" m="1" x="221"/>
        <item h="1" m="1" x="171"/>
        <item h="1" m="1" x="94"/>
        <item h="1" m="1" x="60"/>
        <item h="1" m="1" x="38"/>
        <item h="1" m="1" x="206"/>
        <item h="1" m="1" x="186"/>
        <item h="1" m="1" x="65"/>
        <item h="1" m="1" x="8"/>
        <item h="1" m="1" x="103"/>
        <item h="1" m="1" x="161"/>
        <item h="1" m="1" x="114"/>
        <item h="1" m="1" x="90"/>
        <item h="1" m="1" x="24"/>
        <item h="1" m="1" x="113"/>
        <item h="1" m="1" x="92"/>
        <item h="1" m="1" x="158"/>
        <item h="1" m="1" x="50"/>
        <item h="1" m="1" x="39"/>
        <item h="1" m="1" x="54"/>
        <item h="1" m="1" x="188"/>
        <item h="1" m="1" x="147"/>
        <item h="1" m="1" x="222"/>
        <item h="1" m="1" x="74"/>
        <item h="1" m="1" x="70"/>
        <item h="1" m="1" x="1"/>
        <item h="1" m="1" x="119"/>
        <item h="1" m="1" x="11"/>
        <item h="1" m="1" x="163"/>
        <item h="1" m="1" x="29"/>
        <item h="1" m="1" x="152"/>
        <item h="1" m="1" x="14"/>
        <item h="1" m="1" x="100"/>
        <item h="1" m="1" x="134"/>
        <item h="1" m="1" x="26"/>
        <item h="1" m="1" x="145"/>
        <item h="1" m="1" x="84"/>
        <item h="1" m="1" x="10"/>
        <item h="1" m="1" x="193"/>
        <item x="0"/>
        <item h="1" m="1" x="32"/>
        <item h="1" m="1" x="104"/>
        <item h="1" m="1" x="203"/>
        <item h="1" m="1" x="205"/>
        <item h="1" m="1" x="62"/>
        <item h="1" m="1" x="122"/>
        <item h="1" m="1" x="6"/>
        <item h="1" m="1" x="225"/>
        <item h="1" m="1" x="115"/>
        <item h="1" m="1" x="199"/>
        <item h="1" m="1" x="30"/>
        <item h="1" m="1" x="61"/>
        <item h="1" m="1" x="63"/>
        <item h="1" m="1" x="216"/>
        <item h="1" m="1" x="123"/>
        <item h="1" m="1" x="107"/>
        <item h="1" m="1" x="128"/>
        <item h="1" m="1" x="224"/>
        <item h="1" m="1" x="85"/>
        <item h="1" m="1" x="190"/>
        <item h="1" m="1" x="28"/>
        <item h="1" m="1" x="195"/>
        <item h="1" m="1" x="19"/>
        <item h="1" m="1" x="130"/>
        <item h="1" m="1" x="177"/>
        <item h="1" m="1" x="35"/>
        <item h="1" m="1" x="167"/>
        <item h="1" m="1" x="213"/>
        <item h="1" m="1" x="106"/>
        <item h="1" m="1" x="142"/>
        <item h="1" m="1" x="25"/>
        <item h="1" m="1" x="71"/>
        <item h="1" m="1" x="191"/>
        <item h="1" m="1" x="117"/>
        <item h="1" m="1" x="223"/>
        <item h="1" m="1" x="165"/>
        <item h="1" m="1" x="27"/>
        <item h="1" m="1" x="42"/>
        <item h="1" m="1" x="82"/>
        <item h="1" m="1" x="51"/>
        <item h="1" m="1" x="18"/>
        <item h="1" m="1" x="79"/>
        <item h="1" m="1" x="45"/>
        <item h="1" m="1" x="20"/>
        <item h="1" m="1" x="127"/>
        <item h="1" m="1" x="33"/>
        <item h="1" m="1" x="154"/>
        <item h="1" m="1" x="96"/>
        <item h="1" m="1" x="219"/>
        <item h="1" m="1" x="77"/>
        <item h="1" m="1" x="124"/>
        <item h="1" m="1" x="179"/>
        <item h="1" m="1" x="155"/>
        <item h="1" m="1" x="57"/>
        <item h="1" m="1" x="101"/>
        <item h="1" m="1" x="22"/>
        <item h="1" m="1" x="170"/>
        <item h="1" m="1" x="55"/>
        <item h="1" m="1" x="118"/>
        <item h="1" m="1" x="174"/>
        <item h="1" m="1" x="9"/>
        <item h="1" m="1" x="86"/>
        <item h="1" m="1" x="141"/>
        <item h="1" m="1" x="135"/>
        <item h="1" m="1" x="218"/>
        <item h="1" m="1" x="189"/>
        <item h="1" m="1" x="146"/>
        <item h="1" m="1" x="175"/>
        <item h="1" m="1" x="116"/>
        <item h="1" m="1" x="144"/>
        <item h="1" m="1" x="210"/>
        <item h="1" m="1" x="2"/>
        <item h="1" m="1" x="138"/>
        <item h="1" m="1" x="208"/>
        <item h="1" m="1" x="185"/>
        <item h="1" m="1" x="48"/>
        <item h="1" m="1" x="212"/>
        <item h="1" m="1" x="220"/>
        <item h="1" m="1" x="36"/>
        <item h="1" m="1" x="17"/>
        <item h="1" m="1" x="15"/>
        <item h="1" m="1" x="46"/>
        <item h="1" m="1" x="13"/>
        <item h="1" m="1" x="139"/>
        <item h="1" m="1" x="66"/>
        <item h="1" m="1" x="16"/>
        <item h="1" m="1" x="52"/>
        <item h="1" m="1" x="173"/>
        <item h="1" m="1" x="112"/>
        <item h="1" m="1" x="181"/>
        <item h="1" m="1" x="37"/>
        <item h="1" m="1" x="108"/>
        <item h="1" m="1" x="31"/>
        <item h="1" m="1" x="73"/>
        <item h="1" m="1" x="40"/>
        <item h="1" m="1" x="3"/>
        <item h="1" m="1" x="111"/>
        <item h="1" m="1" x="201"/>
        <item h="1" m="1" x="12"/>
        <item h="1" m="1" x="162"/>
        <item h="1" m="1" x="49"/>
        <item h="1" m="1" x="184"/>
        <item h="1" m="1" x="156"/>
        <item h="1" m="1" x="81"/>
        <item h="1" m="1" x="58"/>
        <item h="1" m="1" x="151"/>
        <item h="1" m="1" x="21"/>
        <item h="1" m="1" x="149"/>
        <item h="1" m="1" x="41"/>
        <item h="1" m="1" x="143"/>
        <item h="1" m="1" x="47"/>
        <item h="1" m="1" x="131"/>
        <item h="1" m="1" x="129"/>
        <item h="1" m="1" x="207"/>
        <item h="1" m="1" x="23"/>
        <item h="1" m="1" x="43"/>
        <item h="1" m="1" x="68"/>
        <item h="1" m="1" x="148"/>
        <item h="1" m="1" x="136"/>
        <item h="1" m="1" x="217"/>
        <item h="1" m="1" x="192"/>
        <item h="1" m="1" x="44"/>
        <item h="1" m="1" x="183"/>
        <item h="1" m="1" x="53"/>
        <item h="1" m="1"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dragToRow="0" dragToCol="0" dragToPage="0" showAll="0" insertBlankRow="1"/>
    <pivotField dataField="1" compact="0" outline="0" dragToRow="0" dragToCol="0" dragToPage="0" showAll="0" insertBlankRow="1"/>
    <pivotField compact="0" outline="0" dragToRow="0" dragToCol="0" dragToPage="0" showAll="0" insertBlankRow="1"/>
    <pivotField compact="0" outline="0" dragToRow="0" dragToCol="0" dragToPage="0" showAll="0" insertBlankRow="1"/>
  </pivotFields>
  <rowFields count="1">
    <field x="3"/>
  </rowFields>
  <rowItems count="2">
    <i>
      <x v="10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P ops SE" fld="1" baseField="28" baseItem="100" numFmtId="165"/>
    <dataField name="Somme de MP ops ME" fld="2" baseItem="100" numFmtId="165"/>
    <dataField name="Somme de Champ1" fld="5" baseField="0" baseItem="0" numFmtId="165"/>
  </dataFields>
  <pivotTableStyleInfo name="PivotStyleLight16" showRowHeaders="1" showColHeaders="1" showRowStripes="0" showColStripes="0" showLastColumn="1"/>
  <filters count="2">
    <filter fld="3" type="captionNotEqual" evalOrder="-1" id="12" stringValue1="">
      <autoFilter ref="A1">
        <filterColumn colId="0">
          <customFilters>
            <customFilter operator="notEqual" val=" "/>
          </customFilters>
        </filterColumn>
      </autoFilter>
    </filter>
    <filter fld="3" type="count" evalOrder="-1" id="13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D6" totalsRowShown="0" headerRowBorderDxfId="0" tableBorderDxfId="1">
  <autoFilter ref="A5:D6"/>
  <tableColumns count="4">
    <tableColumn id="1" name="DATE" dataDxfId="5"/>
    <tableColumn id="10" name="MP ops SE" dataDxfId="4"/>
    <tableColumn id="11" name="MP ops ME" dataDxfId="3"/>
    <tableColumn id="30" name="RIGHT SEATER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G6"/>
  <sheetViews>
    <sheetView zoomScale="90" zoomScaleNormal="9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A11" sqref="A11"/>
    </sheetView>
  </sheetViews>
  <sheetFormatPr baseColWidth="10" defaultColWidth="11.42578125" defaultRowHeight="15"/>
  <cols>
    <col min="1" max="1" width="9" style="21" customWidth="1"/>
    <col min="2" max="2" width="17.28515625" style="16" customWidth="1"/>
    <col min="3" max="3" width="16.7109375" style="15" customWidth="1"/>
    <col min="4" max="4" width="18.140625" style="8" customWidth="1"/>
    <col min="5" max="59" width="11.42578125" style="3"/>
    <col min="60" max="16384" width="11.42578125" style="1"/>
  </cols>
  <sheetData>
    <row r="1" spans="1:59" s="2" customFormat="1" ht="15" customHeight="1">
      <c r="A1" s="27" t="s">
        <v>5</v>
      </c>
      <c r="B1" s="29" t="s">
        <v>4</v>
      </c>
      <c r="C1" s="30"/>
      <c r="D1" s="3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</row>
    <row r="2" spans="1:59" s="3" customFormat="1" ht="15.75" customHeight="1" thickBot="1">
      <c r="A2" s="28"/>
      <c r="B2" s="35">
        <f>B4+C4</f>
        <v>4.9999999999999996E-2</v>
      </c>
      <c r="C2" s="36"/>
      <c r="D2" s="34"/>
    </row>
    <row r="3" spans="1:59" s="4" customFormat="1" ht="15.75" customHeight="1" thickBot="1">
      <c r="A3" s="17" t="s">
        <v>10</v>
      </c>
      <c r="B3" s="9" t="s">
        <v>2</v>
      </c>
      <c r="C3" s="10" t="s">
        <v>3</v>
      </c>
      <c r="D3" s="31" t="s">
        <v>14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</row>
    <row r="4" spans="1:59" s="3" customFormat="1" ht="15.75" customHeight="1" thickBot="1">
      <c r="A4" s="18" t="s">
        <v>0</v>
      </c>
      <c r="B4" s="11">
        <f>SUMIFS(B6:B94504,A6:A94504,A3,A6:A94504,A4)</f>
        <v>2.9166666666666664E-2</v>
      </c>
      <c r="C4" s="12">
        <f>SUMIFS(C6:C94504,A6:A94504,A3,A6:A94504,A4)</f>
        <v>2.0833333333333332E-2</v>
      </c>
      <c r="D4" s="32"/>
    </row>
    <row r="5" spans="1:59" s="5" customFormat="1" ht="15" customHeight="1">
      <c r="A5" s="19" t="s">
        <v>6</v>
      </c>
      <c r="B5" s="25" t="s">
        <v>7</v>
      </c>
      <c r="C5" s="26" t="s">
        <v>8</v>
      </c>
      <c r="D5" s="24" t="s">
        <v>9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</row>
    <row r="6" spans="1:59" s="6" customFormat="1" ht="15" customHeight="1">
      <c r="A6" s="20">
        <v>42597</v>
      </c>
      <c r="B6" s="13">
        <v>2.9166666666666664E-2</v>
      </c>
      <c r="C6" s="14">
        <v>2.0833333333333332E-2</v>
      </c>
      <c r="D6" s="7" t="s">
        <v>1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</row>
  </sheetData>
  <mergeCells count="5">
    <mergeCell ref="A1:A2"/>
    <mergeCell ref="B1:C1"/>
    <mergeCell ref="D3:D4"/>
    <mergeCell ref="D1:D2"/>
    <mergeCell ref="B2:C2"/>
  </mergeCells>
  <pageMargins left="0" right="0" top="0" bottom="0" header="0" footer="0"/>
  <pageSetup paperSize="9" fitToWidth="2" orientation="landscape" horizontalDpi="3600" verticalDpi="36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5:E8"/>
  <sheetViews>
    <sheetView tabSelected="1" topLeftCell="A3" workbookViewId="0">
      <selection activeCell="D16" sqref="D16"/>
    </sheetView>
  </sheetViews>
  <sheetFormatPr baseColWidth="10" defaultRowHeight="15"/>
  <cols>
    <col min="2" max="2" width="17.7109375" customWidth="1"/>
    <col min="3" max="3" width="20" bestFit="1" customWidth="1"/>
    <col min="4" max="4" width="20.85546875" bestFit="1" customWidth="1"/>
    <col min="5" max="6" width="18.140625" bestFit="1" customWidth="1"/>
  </cols>
  <sheetData>
    <row r="5" spans="2:5">
      <c r="C5" s="22" t="s">
        <v>15</v>
      </c>
    </row>
    <row r="6" spans="2:5">
      <c r="B6" s="22" t="s">
        <v>9</v>
      </c>
      <c r="C6" t="s">
        <v>12</v>
      </c>
      <c r="D6" t="s">
        <v>13</v>
      </c>
      <c r="E6" t="s">
        <v>16</v>
      </c>
    </row>
    <row r="7" spans="2:5">
      <c r="B7" t="s">
        <v>1</v>
      </c>
      <c r="C7" s="23">
        <v>2.9166666666666664E-2</v>
      </c>
      <c r="D7" s="23">
        <v>2.0833333333333332E-2</v>
      </c>
      <c r="E7" s="23">
        <v>4.9999999999999996E-2</v>
      </c>
    </row>
    <row r="8" spans="2:5">
      <c r="B8" t="s">
        <v>11</v>
      </c>
      <c r="C8" s="23">
        <v>2.9166666666666664E-2</v>
      </c>
      <c r="D8" s="23">
        <v>2.0833333333333332E-2</v>
      </c>
      <c r="E8" s="23">
        <v>4.9999999999999996E-2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Logbook</vt:lpstr>
      <vt:lpstr>Summaries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Pilot Logbook</dc:title>
  <dc:subject>Excel Logbook</dc:subject>
  <dc:creator>David ROUE</dc:creator>
  <cp:lastModifiedBy>FRANCIS</cp:lastModifiedBy>
  <cp:lastPrinted>2021-06-10T04:32:57Z</cp:lastPrinted>
  <dcterms:created xsi:type="dcterms:W3CDTF">2013-02-04T09:15:12Z</dcterms:created>
  <dcterms:modified xsi:type="dcterms:W3CDTF">2021-06-11T05:27:02Z</dcterms:modified>
</cp:coreProperties>
</file>