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5320" yWindow="-120" windowWidth="25440" windowHeight="15390"/>
  </bookViews>
  <sheets>
    <sheet name="Tableau de Travail" sheetId="1" r:id="rId1"/>
    <sheet name="Modele" sheetId="2" r:id="rId2"/>
    <sheet name="Liste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60" i="1"/>
  <c r="AD60"/>
  <c r="AC60"/>
  <c r="AB60"/>
  <c r="AA60"/>
  <c r="Z60"/>
  <c r="Y60"/>
  <c r="X60"/>
  <c r="W60"/>
  <c r="V60"/>
  <c r="U60"/>
  <c r="T60"/>
  <c r="S60"/>
  <c r="R60"/>
  <c r="Q60"/>
  <c r="P60"/>
  <c r="O60"/>
  <c r="AE59"/>
  <c r="AD59"/>
  <c r="AC59"/>
  <c r="AB59"/>
  <c r="AA59"/>
  <c r="Z59"/>
  <c r="Y59"/>
  <c r="X59"/>
  <c r="W59"/>
  <c r="V59"/>
  <c r="U59"/>
  <c r="T59"/>
  <c r="S59"/>
  <c r="R59"/>
  <c r="Q59"/>
  <c r="P59"/>
  <c r="O59"/>
  <c r="AE58"/>
  <c r="AD58"/>
  <c r="AC58"/>
  <c r="AB58"/>
  <c r="AA58"/>
  <c r="Z58"/>
  <c r="Y58"/>
  <c r="X58"/>
  <c r="W58"/>
  <c r="V58"/>
  <c r="U58"/>
  <c r="T58"/>
  <c r="S58"/>
  <c r="R58"/>
  <c r="Q58"/>
  <c r="P58"/>
  <c r="O58"/>
  <c r="AE57"/>
  <c r="AD57"/>
  <c r="AC57"/>
  <c r="AB57"/>
  <c r="AA57"/>
  <c r="Z57"/>
  <c r="Y57"/>
  <c r="X57"/>
  <c r="W57"/>
  <c r="V57"/>
  <c r="U57"/>
  <c r="T57"/>
  <c r="S57"/>
  <c r="R57"/>
  <c r="Q57"/>
  <c r="P57"/>
  <c r="O57"/>
  <c r="AE56"/>
  <c r="AD56"/>
  <c r="AC56"/>
  <c r="AB56"/>
  <c r="AA56"/>
  <c r="Z56"/>
  <c r="Y56"/>
  <c r="X56"/>
  <c r="W56"/>
  <c r="V56"/>
  <c r="U56"/>
  <c r="T56"/>
  <c r="S56"/>
  <c r="R56"/>
  <c r="Q56"/>
  <c r="P56"/>
  <c r="O56"/>
  <c r="AE55"/>
  <c r="AD55"/>
  <c r="AC55"/>
  <c r="AB55"/>
  <c r="AA55"/>
  <c r="Z55"/>
  <c r="Y55"/>
  <c r="X55"/>
  <c r="W55"/>
  <c r="V55"/>
  <c r="U55"/>
  <c r="T55"/>
  <c r="S55"/>
  <c r="R55"/>
  <c r="Q55"/>
  <c r="P55"/>
  <c r="O55"/>
  <c r="G11" i="2" l="1"/>
  <c r="F11"/>
  <c r="F10"/>
  <c r="F9"/>
  <c r="G54" i="1" l="1"/>
  <c r="H54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G53"/>
  <c r="H53"/>
  <c r="H7"/>
  <c r="G7"/>
</calcChain>
</file>

<file path=xl/sharedStrings.xml><?xml version="1.0" encoding="utf-8"?>
<sst xmlns="http://schemas.openxmlformats.org/spreadsheetml/2006/main" count="134" uniqueCount="122">
  <si>
    <t>N°</t>
  </si>
  <si>
    <t>Jockeys, Entraineurs et Chevaux</t>
  </si>
  <si>
    <t>SOUMILLON C.</t>
  </si>
  <si>
    <t>SARTORI V.</t>
  </si>
  <si>
    <t>DARK AMERICAN</t>
  </si>
  <si>
    <t>CRASTUS A.</t>
  </si>
  <si>
    <t>ROSSI CE.</t>
  </si>
  <si>
    <t>WE RIDE THE WORLD</t>
  </si>
  <si>
    <t>BOUDOT PC.</t>
  </si>
  <si>
    <t>GRAFFARD FH.</t>
  </si>
  <si>
    <t>TANTPISPOUREUX</t>
  </si>
  <si>
    <t>PASQUIER S.</t>
  </si>
  <si>
    <t>BOUTIN M.</t>
  </si>
  <si>
    <t>KING ROBBE</t>
  </si>
  <si>
    <t>BARZALONA M.</t>
  </si>
  <si>
    <t>BOTTI A&amp;G.</t>
  </si>
  <si>
    <t>AMILCAR</t>
  </si>
  <si>
    <t>MOSSE G.</t>
  </si>
  <si>
    <t>DELCHER SANCHEZ M.</t>
  </si>
  <si>
    <t>SIMPLY STRIKING</t>
  </si>
  <si>
    <t>LEMAITRE A.</t>
  </si>
  <si>
    <t>ALIMPINISIS G.</t>
  </si>
  <si>
    <t>CANAGAT</t>
  </si>
  <si>
    <t>DEMURO C.</t>
  </si>
  <si>
    <t>SMAGA D.</t>
  </si>
  <si>
    <t>MILLFIELD</t>
  </si>
  <si>
    <t>PESLIER O.</t>
  </si>
  <si>
    <t>SHIMIZU H.</t>
  </si>
  <si>
    <t>BRAVE SHIINA</t>
  </si>
  <si>
    <t>GUYON M.</t>
  </si>
  <si>
    <t>BRANDT P&amp;J.</t>
  </si>
  <si>
    <t>SHOAL OF TIME</t>
  </si>
  <si>
    <t>POUCHIN A.</t>
  </si>
  <si>
    <t>KLEINKORRES A.</t>
  </si>
  <si>
    <t>RACING GLORY</t>
  </si>
  <si>
    <t>BACHELOT T.</t>
  </si>
  <si>
    <t>REYNIER J.</t>
  </si>
  <si>
    <t>ELUSIVE FOOT</t>
  </si>
  <si>
    <t>VALLE SKAR F.</t>
  </si>
  <si>
    <t>LARNO</t>
  </si>
  <si>
    <t>HARDOUIN E.</t>
  </si>
  <si>
    <t>CHAPPET F.</t>
  </si>
  <si>
    <t>YSSINGEAUX</t>
  </si>
  <si>
    <t>MAILLOT S.</t>
  </si>
  <si>
    <t>COLLET ROB.</t>
  </si>
  <si>
    <t>MILLE SABORDS</t>
  </si>
  <si>
    <t>JOURNIAC H.</t>
  </si>
  <si>
    <t>NIGGE M.</t>
  </si>
  <si>
    <t>TOIJK</t>
  </si>
  <si>
    <t>Courses</t>
  </si>
  <si>
    <t>Victoires</t>
  </si>
  <si>
    <t>Placés</t>
  </si>
  <si>
    <t>Musiques Drivers ou Jockeys, Entraineurs et Cheval</t>
  </si>
  <si>
    <t>2p 4p 1p 4p 2p 3p 1p 0p 6p 4p 6p 2p</t>
  </si>
  <si>
    <t>0p 0p 3p 4p 7p 4p 0p 6p 4p 5p 6p 5p 4p</t>
  </si>
  <si>
    <t>2p 0p 0p 3p 4p 3p 2p 2p 1p 2p 4p 5p</t>
  </si>
  <si>
    <t>2p 4p 3p 2p 7p 2p 2p 0p 3p 3p 1p 0p</t>
  </si>
  <si>
    <t>6p-1p-6p-(20)-3p-0p-1p-1p-0p-3p-(19)-3p-6p-2p</t>
  </si>
  <si>
    <t>7p 7p 1p 6p 1p 4p 6p 1p 6p 0p 2p 7p</t>
  </si>
  <si>
    <t>7p 2p 4p 0p 3p 5p 5p 6p 0p 7p 0p 5p</t>
  </si>
  <si>
    <t>1p-3p-6p-4p-3p-(20)-7p-6p-1p-8p-2p-1p-3p</t>
  </si>
  <si>
    <t>0p 0p 5p 3p 2p 3p 3p 1p 0p 2p 7p 5p</t>
  </si>
  <si>
    <t>1p 0p 2p 6p 0p 4p 3p 6p np 1p np 6p 0p</t>
  </si>
  <si>
    <t>2p-1p-0p-(19)-3p-(18)-1p-1p-2p</t>
  </si>
  <si>
    <t>4p 6p 7p 0p 2p 1p 6p 1p 3p 2p 0p 4p</t>
  </si>
  <si>
    <t>0p 0p 6p 6p 0p 6p 3p 6p 6p 0p 0p 6p</t>
  </si>
  <si>
    <t>9p-4p-4p-(20)-3p-1p-1p-2p-2p-2p-(19)-2p-2p-3p</t>
  </si>
  <si>
    <t>0p 0p 4p 3p 6p 0p 7p 0p 0p 3p 0p 2p</t>
  </si>
  <si>
    <t>0p 1p 0p 5p 7p 0p 0p 0p 5p 0p 0p 0p</t>
  </si>
  <si>
    <t>0p 0p 2p 2p 5p 4p 0p 6p 0p 4p 3p 2p</t>
  </si>
  <si>
    <t>0p 2p 0p 4p 3p 0p 0p 0p 7p 4p 0p 6p</t>
  </si>
  <si>
    <t>5p-1p-0p-(20)-0p-6p-3p-2p-3p-0p-4p-4p-3p</t>
  </si>
  <si>
    <t>0p 7p 0p 1p 1p 2p 7p 0p 0p 0p 0p 3p</t>
  </si>
  <si>
    <t>0p np 6p 2p 7p 0p 4p 5p 0p 0p 7p 6p</t>
  </si>
  <si>
    <t>8p-(20)-0p-6p-6p-1p-4p-3p-1p-(19)-5p-5p-3p-6p</t>
  </si>
  <si>
    <t>np 3p np 4p 0p 6p 5p 0p 0p 1p 7p 3p</t>
  </si>
  <si>
    <t>np np 5p 0p 0p 7p np 6p 0p 0p 5p 7p</t>
  </si>
  <si>
    <t>5p-1p-(20)-5p-3p-1p-2p-(19)-9p-3p</t>
  </si>
  <si>
    <t>0p 6p 3p 6p 4p 7p np 0p 0p 4p 2p 4p</t>
  </si>
  <si>
    <t>6p 0p 0p 0p 4p 1p 1p 0p 5p 5p 6p 0p</t>
  </si>
  <si>
    <t>6p-(20)-3p-8p-2p-3p-1p-5p-2p</t>
  </si>
  <si>
    <t>0p 6p 3p 5p 0p 5p np 3p 0p 6p 5p 0p</t>
  </si>
  <si>
    <t>2p 3p np 0p 0p 0p 7p 3p 5p 1p 7p 0p</t>
  </si>
  <si>
    <t>2p-5p-5p-(20)-1p-5p-7p-2p-6p-3p-1p-3p-1p</t>
  </si>
  <si>
    <t>0p 2p np 0p 0p 0p 0p 4p 4p 5p 0p 5p</t>
  </si>
  <si>
    <t>7p-0p-9p-0p-1p-0p-(20)-0p-3p-6p-1p-3p-0p</t>
  </si>
  <si>
    <t>0p 0p 0p 4p 7p 0p 6p 4p 7p 0p 0p 6p</t>
  </si>
  <si>
    <t>5p 4p 3p np 6p 0p 0p 2p 0p 6p 4p 4p</t>
  </si>
  <si>
    <t>1p-5p-3p-(20)-0p-4p-8p-0p-(19)-8p-4p-6p-9p-5p</t>
  </si>
  <si>
    <t>0p 7p 2p 7p 5p 6p 7p 1p 1p 4p 0p 3p</t>
  </si>
  <si>
    <t>np 0p 0p 0p 0p 1p 0p 0p 2p 0p 0p 0p</t>
  </si>
  <si>
    <t>0p-2p-0p-8p-0p-2p-0p-(20)-0p-0p-8p-1p-4p</t>
  </si>
  <si>
    <t>5p 0p 7p 2p 1p 0p 3p 0p 5p 0p 5p 4p</t>
  </si>
  <si>
    <t>3p 0p 0p 0p 5p 0p 3p 0p 5p 4p 4p 0p</t>
  </si>
  <si>
    <t>4p-(20)-1p-0p-1p-2p-1p-5p-4p-2p-0p-4p-0p</t>
  </si>
  <si>
    <t>Réussite G</t>
  </si>
  <si>
    <t>Réussite T</t>
  </si>
  <si>
    <t>Réussite P</t>
  </si>
  <si>
    <t>Tableau de Travail</t>
  </si>
  <si>
    <r>
      <t>3p-9p-6p-</t>
    </r>
    <r>
      <rPr>
        <sz val="8"/>
        <color rgb="FFFF0000"/>
        <rFont val="Arial"/>
        <family val="2"/>
      </rPr>
      <t>(20)</t>
    </r>
    <r>
      <rPr>
        <sz val="8"/>
        <color theme="1"/>
        <rFont val="Arial"/>
        <family val="2"/>
      </rPr>
      <t>-1p-9p-4p-8p-(19)-5p-1p-0p-0p-2p</t>
    </r>
  </si>
  <si>
    <r>
      <t xml:space="preserve">5p 3p 3p </t>
    </r>
    <r>
      <rPr>
        <sz val="8"/>
        <color rgb="FFFF0000"/>
        <rFont val="Arial"/>
        <family val="2"/>
      </rPr>
      <t>np</t>
    </r>
    <r>
      <rPr>
        <sz val="8"/>
        <color theme="1"/>
        <rFont val="Arial"/>
        <family val="2"/>
      </rPr>
      <t xml:space="preserve"> 0p 0p 1p 2p 0p 1p 5p 1p</t>
    </r>
  </si>
  <si>
    <r>
      <rPr>
        <sz val="8"/>
        <color rgb="FFFF0000"/>
        <rFont val="Arial"/>
        <family val="2"/>
      </rPr>
      <t>np</t>
    </r>
    <r>
      <rPr>
        <sz val="8"/>
        <color theme="1"/>
        <rFont val="Arial"/>
        <family val="2"/>
      </rPr>
      <t xml:space="preserve"> 0p 1p 1p 4p 0p 2p 0p 0p 3p np 3p</t>
    </r>
  </si>
  <si>
    <r>
      <t>2p-3p-</t>
    </r>
    <r>
      <rPr>
        <sz val="8"/>
        <color rgb="FFFF0000"/>
        <rFont val="Arial"/>
        <family val="2"/>
      </rPr>
      <t>(20)</t>
    </r>
    <r>
      <rPr>
        <sz val="8"/>
        <color theme="1"/>
        <rFont val="Arial"/>
        <family val="2"/>
      </rPr>
      <t>-6p-7p-2p-6p-4p-1p-2p-4p-1p-1p</t>
    </r>
  </si>
  <si>
    <t>Comment peut on faire pour transferé la Musique sans les lettres , ni les année, ni les np,les T etc, voir tableau de travail</t>
  </si>
  <si>
    <r>
      <t>7p-6p-3p</t>
    </r>
    <r>
      <rPr>
        <sz val="8"/>
        <color rgb="FFFF0000"/>
        <rFont val="Arial"/>
        <family val="2"/>
      </rPr>
      <t>-Dp-</t>
    </r>
    <r>
      <rPr>
        <sz val="8"/>
        <color theme="1"/>
        <rFont val="Arial"/>
        <family val="2"/>
      </rPr>
      <t>(20)-0p-1p-5p-1p-(19)-1p-3p</t>
    </r>
  </si>
  <si>
    <t>DE 1 a 9 = chiffres normal</t>
  </si>
  <si>
    <t>Tous les autres =  0  (np,0 ,dp, ah, t,  etc )</t>
  </si>
  <si>
    <t>Je fais un copié coller, donc si le tableau de travail peux se remplir directement serais tres tres bien merci</t>
  </si>
  <si>
    <t>0p</t>
  </si>
  <si>
    <t>1p</t>
  </si>
  <si>
    <t>2p</t>
  </si>
  <si>
    <t>3p</t>
  </si>
  <si>
    <t>4p</t>
  </si>
  <si>
    <t>5p</t>
  </si>
  <si>
    <t>6p</t>
  </si>
  <si>
    <t>7p</t>
  </si>
  <si>
    <t>8p</t>
  </si>
  <si>
    <t>9p</t>
  </si>
  <si>
    <t>np</t>
  </si>
  <si>
    <t>T</t>
  </si>
  <si>
    <t>Notation</t>
  </si>
  <si>
    <t>Equivalence</t>
  </si>
</sst>
</file>

<file path=xl/styles.xml><?xml version="1.0" encoding="utf-8"?>
<styleSheet xmlns="http://schemas.openxmlformats.org/spreadsheetml/2006/main">
  <fonts count="4"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2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2" xfId="0" applyFill="1" applyBorder="1"/>
    <xf numFmtId="9" fontId="0" fillId="4" borderId="2" xfId="0" applyNumberFormat="1" applyFill="1" applyBorder="1"/>
    <xf numFmtId="0" fontId="0" fillId="2" borderId="1" xfId="0" applyFill="1" applyBorder="1"/>
    <xf numFmtId="0" fontId="0" fillId="2" borderId="0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9" fontId="0" fillId="0" borderId="1" xfId="1" applyFont="1" applyBorder="1"/>
    <xf numFmtId="9" fontId="0" fillId="4" borderId="1" xfId="1" applyFont="1" applyFill="1" applyBorder="1"/>
    <xf numFmtId="0" fontId="2" fillId="6" borderId="1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</cellXfs>
  <cellStyles count="2">
    <cellStyle name="Normal" xfId="0" builtinId="0"/>
    <cellStyle name="Pourcentage" xfId="1" builtinId="5"/>
  </cellStyles>
  <dxfs count="4">
    <dxf>
      <numFmt numFmtId="30" formatCode="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26" totalsRowShown="0" headerRowDxfId="3" dataDxfId="2">
  <autoFilter ref="A1:B26"/>
  <tableColumns count="2">
    <tableColumn id="1" name="Notation" dataDxfId="0"/>
    <tableColumn id="2" name="Equivalenc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N60"/>
  <sheetViews>
    <sheetView tabSelected="1" topLeftCell="A4" workbookViewId="0">
      <selection activeCell="AF48" sqref="AF48"/>
    </sheetView>
  </sheetViews>
  <sheetFormatPr baseColWidth="10" defaultRowHeight="11.25"/>
  <cols>
    <col min="1" max="1" width="3.83203125" customWidth="1"/>
    <col min="2" max="2" width="27.83203125" customWidth="1"/>
    <col min="3" max="3" width="8.5" customWidth="1"/>
    <col min="4" max="4" width="8.33203125" customWidth="1"/>
    <col min="5" max="5" width="7" customWidth="1"/>
    <col min="6" max="6" width="10.83203125" customWidth="1"/>
    <col min="7" max="7" width="10.83203125" style="1" customWidth="1"/>
    <col min="8" max="8" width="10.83203125" customWidth="1"/>
    <col min="9" max="9" width="3.83203125" style="1" customWidth="1"/>
    <col min="12" max="12" width="21.33203125" customWidth="1"/>
    <col min="14" max="26" width="3.83203125" customWidth="1"/>
    <col min="27" max="31" width="5.33203125" customWidth="1"/>
    <col min="32" max="52" width="3.83203125" customWidth="1"/>
  </cols>
  <sheetData>
    <row r="1" spans="1:66">
      <c r="G1" s="19" t="s">
        <v>98</v>
      </c>
      <c r="H1" s="19"/>
    </row>
    <row r="2" spans="1:66">
      <c r="G2" s="19"/>
      <c r="H2" s="19"/>
    </row>
    <row r="5" spans="1:66">
      <c r="A5" s="5" t="s">
        <v>0</v>
      </c>
      <c r="B5" s="6" t="s">
        <v>1</v>
      </c>
      <c r="C5" s="5" t="s">
        <v>49</v>
      </c>
      <c r="D5" s="5" t="s">
        <v>50</v>
      </c>
      <c r="E5" s="5" t="s">
        <v>51</v>
      </c>
      <c r="F5" s="5" t="s">
        <v>96</v>
      </c>
      <c r="G5" s="5" t="s">
        <v>95</v>
      </c>
      <c r="H5" s="5" t="s">
        <v>97</v>
      </c>
      <c r="I5" s="12"/>
      <c r="J5" s="5" t="s">
        <v>52</v>
      </c>
      <c r="K5" s="5"/>
      <c r="L5" s="5"/>
      <c r="M5" s="5"/>
      <c r="N5" s="4"/>
      <c r="O5" s="5">
        <v>1</v>
      </c>
      <c r="P5" s="5">
        <v>2</v>
      </c>
      <c r="Q5" s="5">
        <v>3</v>
      </c>
      <c r="R5" s="5">
        <v>4</v>
      </c>
      <c r="S5" s="5">
        <v>5</v>
      </c>
      <c r="T5" s="5">
        <v>6</v>
      </c>
      <c r="U5" s="5">
        <v>7</v>
      </c>
      <c r="V5" s="5">
        <v>8</v>
      </c>
      <c r="W5" s="5">
        <v>9</v>
      </c>
      <c r="X5" s="5">
        <v>10</v>
      </c>
      <c r="Y5" s="5">
        <v>11</v>
      </c>
      <c r="Z5" s="5">
        <v>12</v>
      </c>
      <c r="AA5" s="5">
        <v>13</v>
      </c>
      <c r="AB5" s="5">
        <v>14</v>
      </c>
      <c r="AC5" s="5">
        <v>15</v>
      </c>
      <c r="AD5" s="5">
        <v>16</v>
      </c>
      <c r="AE5" s="5">
        <v>17</v>
      </c>
    </row>
    <row r="6" spans="1:66" s="1" customFormat="1">
      <c r="A6" s="13"/>
      <c r="B6" s="14"/>
      <c r="C6" s="13"/>
      <c r="D6" s="13"/>
      <c r="E6" s="13"/>
      <c r="F6" s="13"/>
      <c r="G6" s="13"/>
      <c r="H6" s="13"/>
      <c r="I6" s="15"/>
      <c r="J6" s="13"/>
      <c r="K6" s="13"/>
      <c r="L6" s="13"/>
      <c r="M6" s="13"/>
      <c r="N6" s="16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66">
      <c r="A7" s="2">
        <v>1</v>
      </c>
      <c r="B7" s="2" t="s">
        <v>2</v>
      </c>
      <c r="C7" s="2">
        <v>556</v>
      </c>
      <c r="D7" s="2">
        <v>92</v>
      </c>
      <c r="E7" s="2">
        <v>159</v>
      </c>
      <c r="F7" s="3">
        <v>0.45</v>
      </c>
      <c r="G7" s="3">
        <f>+D7/C7</f>
        <v>0.16546762589928057</v>
      </c>
      <c r="H7" s="17">
        <f>+E7/C7</f>
        <v>0.28597122302158273</v>
      </c>
      <c r="I7" s="12"/>
      <c r="J7" s="2" t="s">
        <v>53</v>
      </c>
      <c r="K7" s="2"/>
      <c r="L7" s="2"/>
      <c r="M7" s="2"/>
      <c r="N7" s="4"/>
      <c r="O7" s="2">
        <v>2</v>
      </c>
      <c r="P7" s="2">
        <v>4</v>
      </c>
      <c r="Q7" s="2">
        <v>1</v>
      </c>
      <c r="R7" s="2">
        <v>4</v>
      </c>
      <c r="S7" s="2">
        <v>2</v>
      </c>
      <c r="T7" s="2">
        <v>3</v>
      </c>
      <c r="U7" s="2">
        <v>1</v>
      </c>
      <c r="V7" s="2">
        <v>0</v>
      </c>
      <c r="W7" s="2">
        <v>6</v>
      </c>
      <c r="X7" s="2">
        <v>4</v>
      </c>
      <c r="Y7" s="2">
        <v>6</v>
      </c>
      <c r="Z7" s="2">
        <v>2</v>
      </c>
      <c r="AA7" s="2"/>
      <c r="AB7" s="2"/>
      <c r="AC7" s="2"/>
      <c r="AD7" s="2"/>
      <c r="AE7" s="2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66">
      <c r="A8" s="2"/>
      <c r="B8" s="2" t="s">
        <v>3</v>
      </c>
      <c r="C8" s="2">
        <v>39</v>
      </c>
      <c r="D8" s="2">
        <v>5</v>
      </c>
      <c r="E8" s="2">
        <v>9</v>
      </c>
      <c r="F8" s="3">
        <v>0.36</v>
      </c>
      <c r="G8" s="3">
        <f t="shared" ref="G8:G53" si="0">+D8/C8</f>
        <v>0.12820512820512819</v>
      </c>
      <c r="H8" s="17">
        <f t="shared" ref="H8:H53" si="1">+E8/C8</f>
        <v>0.23076923076923078</v>
      </c>
      <c r="I8" s="12"/>
      <c r="J8" s="2" t="s">
        <v>100</v>
      </c>
      <c r="K8" s="2"/>
      <c r="L8" s="2"/>
      <c r="M8" s="2"/>
      <c r="N8" s="4"/>
      <c r="O8" s="2">
        <v>5</v>
      </c>
      <c r="P8" s="2">
        <v>3</v>
      </c>
      <c r="Q8" s="2">
        <v>3</v>
      </c>
      <c r="R8" s="2">
        <v>0</v>
      </c>
      <c r="S8" s="2">
        <v>0</v>
      </c>
      <c r="T8" s="2">
        <v>0</v>
      </c>
      <c r="U8" s="2">
        <v>1</v>
      </c>
      <c r="V8" s="2">
        <v>2</v>
      </c>
      <c r="W8" s="2">
        <v>0</v>
      </c>
      <c r="X8" s="2">
        <v>1</v>
      </c>
      <c r="Y8" s="2">
        <v>5</v>
      </c>
      <c r="Z8" s="2">
        <v>1</v>
      </c>
      <c r="AA8" s="2"/>
      <c r="AB8" s="2"/>
      <c r="AC8" s="2"/>
      <c r="AD8" s="2"/>
      <c r="AE8" s="2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6">
      <c r="A9" s="2"/>
      <c r="B9" s="2" t="s">
        <v>4</v>
      </c>
      <c r="C9" s="2">
        <v>7</v>
      </c>
      <c r="D9" s="2">
        <v>1</v>
      </c>
      <c r="E9" s="2">
        <v>2</v>
      </c>
      <c r="F9" s="3">
        <v>0.43</v>
      </c>
      <c r="G9" s="3">
        <f t="shared" si="0"/>
        <v>0.14285714285714285</v>
      </c>
      <c r="H9" s="17">
        <f t="shared" si="1"/>
        <v>0.2857142857142857</v>
      </c>
      <c r="I9" s="12"/>
      <c r="J9" s="2" t="s">
        <v>99</v>
      </c>
      <c r="K9" s="2"/>
      <c r="L9" s="2"/>
      <c r="M9" s="2"/>
      <c r="N9" s="4"/>
      <c r="O9" s="2">
        <v>3</v>
      </c>
      <c r="P9" s="2">
        <v>9</v>
      </c>
      <c r="Q9" s="2">
        <v>6</v>
      </c>
      <c r="R9" s="2">
        <v>1</v>
      </c>
      <c r="S9" s="2">
        <v>1</v>
      </c>
      <c r="T9" s="2">
        <v>9</v>
      </c>
      <c r="U9" s="2">
        <v>4</v>
      </c>
      <c r="V9" s="2">
        <v>8</v>
      </c>
      <c r="W9" s="2">
        <v>1</v>
      </c>
      <c r="X9" s="2">
        <v>5</v>
      </c>
      <c r="Y9" s="2">
        <v>1</v>
      </c>
      <c r="Z9" s="2">
        <v>0</v>
      </c>
      <c r="AA9" s="2">
        <v>0</v>
      </c>
      <c r="AB9" s="2">
        <v>2</v>
      </c>
      <c r="AC9" s="2"/>
      <c r="AD9" s="2"/>
      <c r="AE9" s="2"/>
      <c r="BA9" s="1"/>
      <c r="BB9" s="1"/>
      <c r="BC9" s="1"/>
      <c r="BE9" s="1"/>
      <c r="BF9" s="1"/>
      <c r="BG9" s="1"/>
      <c r="BH9" s="1"/>
      <c r="BJ9" s="1"/>
      <c r="BK9" s="1"/>
      <c r="BL9" s="1"/>
      <c r="BM9" s="1"/>
      <c r="BN9" s="1"/>
    </row>
    <row r="10" spans="1:66">
      <c r="A10" s="7">
        <v>2</v>
      </c>
      <c r="B10" s="7" t="s">
        <v>5</v>
      </c>
      <c r="C10" s="7">
        <v>1048</v>
      </c>
      <c r="D10" s="7">
        <v>78</v>
      </c>
      <c r="E10" s="7">
        <v>178</v>
      </c>
      <c r="F10" s="8">
        <v>0.24</v>
      </c>
      <c r="G10" s="8">
        <f t="shared" si="0"/>
        <v>7.4427480916030533E-2</v>
      </c>
      <c r="H10" s="18">
        <f t="shared" si="1"/>
        <v>0.16984732824427481</v>
      </c>
      <c r="I10" s="12"/>
      <c r="J10" s="7" t="s">
        <v>101</v>
      </c>
      <c r="K10" s="7"/>
      <c r="L10" s="7"/>
      <c r="M10" s="7"/>
      <c r="N10" s="4"/>
      <c r="O10" s="7">
        <v>0</v>
      </c>
      <c r="P10" s="7">
        <v>0</v>
      </c>
      <c r="Q10" s="7">
        <v>1</v>
      </c>
      <c r="R10" s="7">
        <v>1</v>
      </c>
      <c r="S10" s="7">
        <v>4</v>
      </c>
      <c r="T10" s="7">
        <v>0</v>
      </c>
      <c r="U10" s="7">
        <v>2</v>
      </c>
      <c r="V10" s="7">
        <v>0</v>
      </c>
      <c r="W10" s="7">
        <v>0</v>
      </c>
      <c r="X10" s="7">
        <v>3</v>
      </c>
      <c r="Y10" s="7">
        <v>0</v>
      </c>
      <c r="Z10" s="7">
        <v>3</v>
      </c>
      <c r="AA10" s="7"/>
      <c r="AB10" s="7"/>
      <c r="AC10" s="7"/>
      <c r="AD10" s="7"/>
      <c r="AE10" s="7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6">
      <c r="A11" s="7"/>
      <c r="B11" s="7" t="s">
        <v>6</v>
      </c>
      <c r="C11" s="7">
        <v>401</v>
      </c>
      <c r="D11" s="7">
        <v>41</v>
      </c>
      <c r="E11" s="7">
        <v>84</v>
      </c>
      <c r="F11" s="8">
        <v>0.31</v>
      </c>
      <c r="G11" s="8">
        <f t="shared" si="0"/>
        <v>0.10224438902743142</v>
      </c>
      <c r="H11" s="18">
        <f t="shared" si="1"/>
        <v>0.20947630922693267</v>
      </c>
      <c r="I11" s="12"/>
      <c r="J11" s="7" t="s">
        <v>54</v>
      </c>
      <c r="K11" s="7"/>
      <c r="L11" s="7"/>
      <c r="M11" s="7"/>
      <c r="N11" s="4"/>
      <c r="O11" s="7">
        <v>0</v>
      </c>
      <c r="P11" s="7">
        <v>0</v>
      </c>
      <c r="Q11" s="7">
        <v>3</v>
      </c>
      <c r="R11" s="7">
        <v>4</v>
      </c>
      <c r="S11" s="7">
        <v>7</v>
      </c>
      <c r="T11" s="7">
        <v>4</v>
      </c>
      <c r="U11" s="7">
        <v>0</v>
      </c>
      <c r="V11" s="7">
        <v>6</v>
      </c>
      <c r="W11" s="7">
        <v>4</v>
      </c>
      <c r="X11" s="7">
        <v>5</v>
      </c>
      <c r="Y11" s="7">
        <v>6</v>
      </c>
      <c r="Z11" s="7">
        <v>5</v>
      </c>
      <c r="AA11" s="7">
        <v>4</v>
      </c>
      <c r="AB11" s="7"/>
      <c r="AC11" s="7"/>
      <c r="AD11" s="7"/>
      <c r="AE11" s="7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</row>
    <row r="12" spans="1:66">
      <c r="A12" s="7"/>
      <c r="B12" s="7" t="s">
        <v>7</v>
      </c>
      <c r="C12" s="7">
        <v>7</v>
      </c>
      <c r="D12" s="7">
        <v>1</v>
      </c>
      <c r="E12" s="7">
        <v>3</v>
      </c>
      <c r="F12" s="8">
        <v>0.56999999999999995</v>
      </c>
      <c r="G12" s="8">
        <f t="shared" si="0"/>
        <v>0.14285714285714285</v>
      </c>
      <c r="H12" s="18">
        <f t="shared" si="1"/>
        <v>0.42857142857142855</v>
      </c>
      <c r="I12" s="12"/>
      <c r="J12" s="7" t="s">
        <v>102</v>
      </c>
      <c r="K12" s="7"/>
      <c r="L12" s="7"/>
      <c r="M12" s="7"/>
      <c r="N12" s="4"/>
      <c r="O12" s="7">
        <v>2</v>
      </c>
      <c r="P12" s="7">
        <v>3</v>
      </c>
      <c r="Q12" s="7">
        <v>1</v>
      </c>
      <c r="R12" s="7">
        <v>6</v>
      </c>
      <c r="S12" s="7">
        <v>7</v>
      </c>
      <c r="T12" s="7">
        <v>2</v>
      </c>
      <c r="U12" s="7">
        <v>6</v>
      </c>
      <c r="V12" s="7">
        <v>4</v>
      </c>
      <c r="W12" s="7">
        <v>1</v>
      </c>
      <c r="X12" s="7">
        <v>2</v>
      </c>
      <c r="Y12" s="7">
        <v>4</v>
      </c>
      <c r="Z12" s="7">
        <v>1</v>
      </c>
      <c r="AA12" s="7">
        <v>1</v>
      </c>
      <c r="AB12" s="7"/>
      <c r="AC12" s="7"/>
      <c r="AD12" s="7"/>
      <c r="AE12" s="7"/>
      <c r="BA12" s="1"/>
      <c r="BB12" s="1"/>
      <c r="BD12" s="1"/>
      <c r="BE12" s="1"/>
      <c r="BF12" s="1"/>
      <c r="BG12" s="1"/>
      <c r="BH12" s="1"/>
      <c r="BI12" s="1"/>
      <c r="BJ12" s="1"/>
      <c r="BK12" s="1"/>
      <c r="BL12" s="1"/>
      <c r="BM12" s="1"/>
    </row>
    <row r="13" spans="1:66">
      <c r="A13" s="2">
        <v>3</v>
      </c>
      <c r="B13" s="2" t="s">
        <v>8</v>
      </c>
      <c r="C13" s="2">
        <v>1202</v>
      </c>
      <c r="D13" s="2">
        <v>274</v>
      </c>
      <c r="E13" s="2">
        <v>285</v>
      </c>
      <c r="F13" s="3">
        <v>0.47</v>
      </c>
      <c r="G13" s="3">
        <f t="shared" si="0"/>
        <v>0.22795341098169716</v>
      </c>
      <c r="H13" s="17">
        <f t="shared" si="1"/>
        <v>0.23710482529118138</v>
      </c>
      <c r="I13" s="12"/>
      <c r="J13" s="2" t="s">
        <v>55</v>
      </c>
      <c r="K13" s="2"/>
      <c r="L13" s="2"/>
      <c r="M13" s="2"/>
      <c r="N13" s="4"/>
      <c r="O13" s="2">
        <v>2</v>
      </c>
      <c r="P13" s="2">
        <v>0</v>
      </c>
      <c r="Q13" s="2">
        <v>0</v>
      </c>
      <c r="R13" s="2">
        <v>3</v>
      </c>
      <c r="S13" s="2">
        <v>4</v>
      </c>
      <c r="T13" s="2">
        <v>3</v>
      </c>
      <c r="U13" s="2">
        <v>2</v>
      </c>
      <c r="V13" s="2">
        <v>2</v>
      </c>
      <c r="W13" s="2">
        <v>1</v>
      </c>
      <c r="X13" s="2">
        <v>2</v>
      </c>
      <c r="Y13" s="2">
        <v>4</v>
      </c>
      <c r="Z13" s="2">
        <v>5</v>
      </c>
      <c r="AA13" s="2"/>
      <c r="AB13" s="2"/>
      <c r="AC13" s="2"/>
      <c r="AD13" s="2"/>
      <c r="AE13" s="2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6">
      <c r="A14" s="2"/>
      <c r="B14" s="2" t="s">
        <v>9</v>
      </c>
      <c r="C14" s="2">
        <v>381</v>
      </c>
      <c r="D14" s="2">
        <v>71</v>
      </c>
      <c r="E14" s="2">
        <v>107</v>
      </c>
      <c r="F14" s="3">
        <v>0.47</v>
      </c>
      <c r="G14" s="3">
        <f t="shared" si="0"/>
        <v>0.18635170603674542</v>
      </c>
      <c r="H14" s="17">
        <f t="shared" si="1"/>
        <v>0.28083989501312334</v>
      </c>
      <c r="I14" s="12"/>
      <c r="J14" s="2" t="s">
        <v>56</v>
      </c>
      <c r="K14" s="2"/>
      <c r="L14" s="2"/>
      <c r="M14" s="2"/>
      <c r="N14" s="4"/>
      <c r="O14" s="2">
        <v>2</v>
      </c>
      <c r="P14" s="2">
        <v>4</v>
      </c>
      <c r="Q14" s="2">
        <v>3</v>
      </c>
      <c r="R14" s="2">
        <v>2</v>
      </c>
      <c r="S14" s="2">
        <v>7</v>
      </c>
      <c r="T14" s="2">
        <v>2</v>
      </c>
      <c r="U14" s="2">
        <v>2</v>
      </c>
      <c r="V14" s="2">
        <v>0</v>
      </c>
      <c r="W14" s="2">
        <v>3</v>
      </c>
      <c r="X14" s="2">
        <v>3</v>
      </c>
      <c r="Y14" s="2">
        <v>1</v>
      </c>
      <c r="Z14" s="2">
        <v>0</v>
      </c>
      <c r="AA14" s="2"/>
      <c r="AB14" s="2"/>
      <c r="AC14" s="2"/>
      <c r="AD14" s="2"/>
      <c r="AE14" s="2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6">
      <c r="A15" s="2"/>
      <c r="B15" s="2" t="s">
        <v>10</v>
      </c>
      <c r="C15" s="2">
        <v>9</v>
      </c>
      <c r="D15" s="2">
        <v>3</v>
      </c>
      <c r="E15" s="2">
        <v>2</v>
      </c>
      <c r="F15" s="3">
        <v>0.56000000000000005</v>
      </c>
      <c r="G15" s="3">
        <f t="shared" si="0"/>
        <v>0.33333333333333331</v>
      </c>
      <c r="H15" s="17">
        <f t="shared" si="1"/>
        <v>0.22222222222222221</v>
      </c>
      <c r="I15" s="12"/>
      <c r="J15" s="2" t="s">
        <v>57</v>
      </c>
      <c r="K15" s="2"/>
      <c r="L15" s="2"/>
      <c r="M15" s="2"/>
      <c r="N15" s="4"/>
      <c r="O15" s="2">
        <v>6</v>
      </c>
      <c r="P15" s="2">
        <v>1</v>
      </c>
      <c r="Q15" s="2">
        <v>6</v>
      </c>
      <c r="R15" s="2">
        <v>1</v>
      </c>
      <c r="S15" s="2">
        <v>3</v>
      </c>
      <c r="T15" s="2">
        <v>0</v>
      </c>
      <c r="U15" s="2">
        <v>1</v>
      </c>
      <c r="V15" s="2">
        <v>1</v>
      </c>
      <c r="W15" s="2">
        <v>0</v>
      </c>
      <c r="X15" s="2">
        <v>3</v>
      </c>
      <c r="Y15" s="2">
        <v>1</v>
      </c>
      <c r="Z15" s="2">
        <v>3</v>
      </c>
      <c r="AA15" s="2">
        <v>6</v>
      </c>
      <c r="AB15" s="2">
        <v>2</v>
      </c>
      <c r="AC15" s="2"/>
      <c r="AD15" s="2"/>
      <c r="AE15" s="2"/>
      <c r="BA15" s="1"/>
      <c r="BB15" s="1"/>
      <c r="BC15" s="1"/>
      <c r="BE15" s="1"/>
      <c r="BF15" s="1"/>
      <c r="BG15" s="1"/>
      <c r="BH15" s="1"/>
      <c r="BI15" s="1"/>
      <c r="BJ15" s="1"/>
      <c r="BL15" s="1"/>
      <c r="BM15" s="1"/>
      <c r="BN15" s="1"/>
    </row>
    <row r="16" spans="1:66">
      <c r="A16" s="7">
        <v>4</v>
      </c>
      <c r="B16" s="7" t="s">
        <v>11</v>
      </c>
      <c r="C16" s="7">
        <v>828</v>
      </c>
      <c r="D16" s="7">
        <v>88</v>
      </c>
      <c r="E16" s="7">
        <v>200</v>
      </c>
      <c r="F16" s="8">
        <v>0.35</v>
      </c>
      <c r="G16" s="8">
        <f t="shared" si="0"/>
        <v>0.10628019323671498</v>
      </c>
      <c r="H16" s="18">
        <f t="shared" si="1"/>
        <v>0.24154589371980675</v>
      </c>
      <c r="I16" s="12"/>
      <c r="J16" s="7" t="s">
        <v>58</v>
      </c>
      <c r="K16" s="7"/>
      <c r="L16" s="7"/>
      <c r="M16" s="7"/>
      <c r="N16" s="4"/>
      <c r="O16" s="7">
        <v>7</v>
      </c>
      <c r="P16" s="7">
        <v>7</v>
      </c>
      <c r="Q16" s="7">
        <v>1</v>
      </c>
      <c r="R16" s="7">
        <v>6</v>
      </c>
      <c r="S16" s="7">
        <v>1</v>
      </c>
      <c r="T16" s="7">
        <v>4</v>
      </c>
      <c r="U16" s="7">
        <v>6</v>
      </c>
      <c r="V16" s="7">
        <v>1</v>
      </c>
      <c r="W16" s="7">
        <v>6</v>
      </c>
      <c r="X16" s="7">
        <v>0</v>
      </c>
      <c r="Y16" s="7">
        <v>2</v>
      </c>
      <c r="Z16" s="7">
        <v>7</v>
      </c>
      <c r="AA16" s="7"/>
      <c r="AB16" s="7"/>
      <c r="AC16" s="7"/>
      <c r="AD16" s="7"/>
      <c r="AE16" s="7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6">
      <c r="A17" s="7"/>
      <c r="B17" s="7" t="s">
        <v>12</v>
      </c>
      <c r="C17" s="7">
        <v>559</v>
      </c>
      <c r="D17" s="7">
        <v>30</v>
      </c>
      <c r="E17" s="7">
        <v>103</v>
      </c>
      <c r="F17" s="8">
        <v>0.24</v>
      </c>
      <c r="G17" s="8">
        <f t="shared" si="0"/>
        <v>5.3667262969588549E-2</v>
      </c>
      <c r="H17" s="18">
        <f t="shared" si="1"/>
        <v>0.18425760286225404</v>
      </c>
      <c r="I17" s="12"/>
      <c r="J17" s="7" t="s">
        <v>59</v>
      </c>
      <c r="K17" s="7"/>
      <c r="L17" s="7"/>
      <c r="M17" s="7"/>
      <c r="N17" s="4"/>
      <c r="O17" s="7">
        <v>7</v>
      </c>
      <c r="P17" s="7">
        <v>2</v>
      </c>
      <c r="Q17" s="7">
        <v>4</v>
      </c>
      <c r="R17" s="7">
        <v>0</v>
      </c>
      <c r="S17" s="7">
        <v>3</v>
      </c>
      <c r="T17" s="7">
        <v>5</v>
      </c>
      <c r="U17" s="7">
        <v>5</v>
      </c>
      <c r="V17" s="7">
        <v>6</v>
      </c>
      <c r="W17" s="7">
        <v>0</v>
      </c>
      <c r="X17" s="7">
        <v>7</v>
      </c>
      <c r="Y17" s="7">
        <v>0</v>
      </c>
      <c r="Z17" s="7">
        <v>5</v>
      </c>
      <c r="AA17" s="7"/>
      <c r="AB17" s="7"/>
      <c r="AC17" s="7"/>
      <c r="AD17" s="7"/>
      <c r="AE17" s="7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6">
      <c r="A18" s="7"/>
      <c r="B18" s="7" t="s">
        <v>13</v>
      </c>
      <c r="C18" s="7">
        <v>16</v>
      </c>
      <c r="D18" s="7">
        <v>3</v>
      </c>
      <c r="E18" s="7">
        <v>4</v>
      </c>
      <c r="F18" s="8">
        <v>0.44</v>
      </c>
      <c r="G18" s="8">
        <f t="shared" si="0"/>
        <v>0.1875</v>
      </c>
      <c r="H18" s="18">
        <f t="shared" si="1"/>
        <v>0.25</v>
      </c>
      <c r="I18" s="12"/>
      <c r="J18" s="7" t="s">
        <v>60</v>
      </c>
      <c r="K18" s="7"/>
      <c r="L18" s="7"/>
      <c r="M18" s="7"/>
      <c r="N18" s="4"/>
      <c r="O18" s="7">
        <v>1</v>
      </c>
      <c r="P18" s="7">
        <v>3</v>
      </c>
      <c r="Q18" s="7">
        <v>6</v>
      </c>
      <c r="R18" s="7">
        <v>4</v>
      </c>
      <c r="S18" s="7">
        <v>3</v>
      </c>
      <c r="T18" s="7">
        <v>1</v>
      </c>
      <c r="U18" s="7">
        <v>7</v>
      </c>
      <c r="V18" s="7">
        <v>6</v>
      </c>
      <c r="W18" s="7">
        <v>1</v>
      </c>
      <c r="X18" s="7">
        <v>8</v>
      </c>
      <c r="Y18" s="7">
        <v>2</v>
      </c>
      <c r="Z18" s="7">
        <v>1</v>
      </c>
      <c r="AA18" s="7">
        <v>3</v>
      </c>
      <c r="AB18" s="7"/>
      <c r="AC18" s="7"/>
      <c r="AD18" s="7"/>
      <c r="AE18" s="7"/>
      <c r="BA18" s="1"/>
      <c r="BB18" s="1"/>
      <c r="BC18" s="1"/>
      <c r="BD18" s="1"/>
      <c r="BE18" s="1"/>
      <c r="BG18" s="1"/>
      <c r="BH18" s="1"/>
      <c r="BI18" s="1"/>
      <c r="BJ18" s="1"/>
      <c r="BK18" s="1"/>
      <c r="BL18" s="1"/>
      <c r="BM18" s="1"/>
    </row>
    <row r="19" spans="1:66">
      <c r="A19" s="2">
        <v>5</v>
      </c>
      <c r="B19" s="2" t="s">
        <v>14</v>
      </c>
      <c r="C19" s="2">
        <v>868</v>
      </c>
      <c r="D19" s="2">
        <v>136</v>
      </c>
      <c r="E19" s="2">
        <v>212</v>
      </c>
      <c r="F19" s="3">
        <v>0.4</v>
      </c>
      <c r="G19" s="3">
        <f t="shared" si="0"/>
        <v>0.15668202764976957</v>
      </c>
      <c r="H19" s="17">
        <f t="shared" si="1"/>
        <v>0.24423963133640553</v>
      </c>
      <c r="I19" s="12"/>
      <c r="J19" s="2" t="s">
        <v>61</v>
      </c>
      <c r="K19" s="2"/>
      <c r="L19" s="2"/>
      <c r="M19" s="2"/>
      <c r="N19" s="4"/>
      <c r="O19" s="2">
        <v>0</v>
      </c>
      <c r="P19" s="2">
        <v>0</v>
      </c>
      <c r="Q19" s="2">
        <v>5</v>
      </c>
      <c r="R19" s="2">
        <v>3</v>
      </c>
      <c r="S19" s="2">
        <v>2</v>
      </c>
      <c r="T19" s="2">
        <v>3</v>
      </c>
      <c r="U19" s="2">
        <v>3</v>
      </c>
      <c r="V19" s="2">
        <v>1</v>
      </c>
      <c r="W19" s="2">
        <v>0</v>
      </c>
      <c r="X19" s="2">
        <v>2</v>
      </c>
      <c r="Y19" s="2">
        <v>7</v>
      </c>
      <c r="Z19" s="2">
        <v>5</v>
      </c>
      <c r="AA19" s="2"/>
      <c r="AB19" s="2"/>
      <c r="AC19" s="2"/>
      <c r="AD19" s="2"/>
      <c r="AE19" s="2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6">
      <c r="A20" s="2"/>
      <c r="B20" s="2" t="s">
        <v>15</v>
      </c>
      <c r="C20" s="2">
        <v>299</v>
      </c>
      <c r="D20" s="2">
        <v>31</v>
      </c>
      <c r="E20" s="2">
        <v>53</v>
      </c>
      <c r="F20" s="3">
        <v>0.28000000000000003</v>
      </c>
      <c r="G20" s="3">
        <f t="shared" si="0"/>
        <v>0.10367892976588629</v>
      </c>
      <c r="H20" s="17">
        <f t="shared" si="1"/>
        <v>0.17725752508361203</v>
      </c>
      <c r="I20" s="12"/>
      <c r="J20" s="2" t="s">
        <v>62</v>
      </c>
      <c r="K20" s="2"/>
      <c r="L20" s="2"/>
      <c r="M20" s="2"/>
      <c r="N20" s="4"/>
      <c r="O20" s="2">
        <v>1</v>
      </c>
      <c r="P20" s="2">
        <v>0</v>
      </c>
      <c r="Q20" s="2">
        <v>2</v>
      </c>
      <c r="R20" s="2">
        <v>6</v>
      </c>
      <c r="S20" s="2">
        <v>0</v>
      </c>
      <c r="T20" s="2">
        <v>4</v>
      </c>
      <c r="U20" s="2">
        <v>3</v>
      </c>
      <c r="V20" s="2">
        <v>6</v>
      </c>
      <c r="W20" s="2">
        <v>0</v>
      </c>
      <c r="X20" s="2">
        <v>1</v>
      </c>
      <c r="Y20" s="2">
        <v>0</v>
      </c>
      <c r="Z20" s="2">
        <v>6</v>
      </c>
      <c r="AA20" s="2">
        <v>0</v>
      </c>
      <c r="AB20" s="2"/>
      <c r="AC20" s="2"/>
      <c r="AD20" s="2"/>
      <c r="AE20" s="2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</row>
    <row r="21" spans="1:66">
      <c r="A21" s="2"/>
      <c r="B21" s="2" t="s">
        <v>16</v>
      </c>
      <c r="C21" s="2">
        <v>3</v>
      </c>
      <c r="D21" s="2">
        <v>1</v>
      </c>
      <c r="E21" s="2">
        <v>1</v>
      </c>
      <c r="F21" s="3">
        <v>0.67</v>
      </c>
      <c r="G21" s="3">
        <f t="shared" si="0"/>
        <v>0.33333333333333331</v>
      </c>
      <c r="H21" s="17">
        <f t="shared" si="1"/>
        <v>0.33333333333333331</v>
      </c>
      <c r="I21" s="12"/>
      <c r="J21" s="2" t="s">
        <v>63</v>
      </c>
      <c r="K21" s="2"/>
      <c r="L21" s="2"/>
      <c r="M21" s="2"/>
      <c r="N21" s="4"/>
      <c r="O21" s="2">
        <v>2</v>
      </c>
      <c r="P21" s="2">
        <v>1</v>
      </c>
      <c r="Q21" s="2">
        <v>0</v>
      </c>
      <c r="R21" s="2">
        <v>1</v>
      </c>
      <c r="S21" s="2">
        <v>3</v>
      </c>
      <c r="T21" s="2">
        <v>1</v>
      </c>
      <c r="U21" s="2">
        <v>1</v>
      </c>
      <c r="V21" s="2">
        <v>1</v>
      </c>
      <c r="W21" s="2">
        <v>2</v>
      </c>
      <c r="X21" s="2"/>
      <c r="Y21" s="2"/>
      <c r="Z21" s="2"/>
      <c r="AA21" s="2"/>
      <c r="AB21" s="2"/>
      <c r="AC21" s="2"/>
      <c r="AD21" s="2"/>
      <c r="AE21" s="2"/>
      <c r="BA21" s="1"/>
      <c r="BB21" s="1"/>
      <c r="BC21" s="1"/>
      <c r="BE21" s="1"/>
      <c r="BG21" s="1"/>
      <c r="BH21" s="1"/>
      <c r="BI21" s="1"/>
    </row>
    <row r="22" spans="1:66">
      <c r="A22" s="7">
        <v>6</v>
      </c>
      <c r="B22" s="7" t="s">
        <v>17</v>
      </c>
      <c r="C22" s="7">
        <v>177</v>
      </c>
      <c r="D22" s="7">
        <v>12</v>
      </c>
      <c r="E22" s="7">
        <v>36</v>
      </c>
      <c r="F22" s="8">
        <v>0.27</v>
      </c>
      <c r="G22" s="8">
        <f t="shared" si="0"/>
        <v>6.7796610169491525E-2</v>
      </c>
      <c r="H22" s="18">
        <f t="shared" si="1"/>
        <v>0.20338983050847459</v>
      </c>
      <c r="I22" s="12"/>
      <c r="J22" s="7" t="s">
        <v>64</v>
      </c>
      <c r="K22" s="7"/>
      <c r="L22" s="7"/>
      <c r="M22" s="7"/>
      <c r="N22" s="4"/>
      <c r="O22" s="7">
        <v>4</v>
      </c>
      <c r="P22" s="7">
        <v>6</v>
      </c>
      <c r="Q22" s="7">
        <v>7</v>
      </c>
      <c r="R22" s="7">
        <v>0</v>
      </c>
      <c r="S22" s="7">
        <v>2</v>
      </c>
      <c r="T22" s="7">
        <v>1</v>
      </c>
      <c r="U22" s="7">
        <v>6</v>
      </c>
      <c r="V22" s="7">
        <v>1</v>
      </c>
      <c r="W22" s="7">
        <v>3</v>
      </c>
      <c r="X22" s="7">
        <v>2</v>
      </c>
      <c r="Y22" s="7">
        <v>0</v>
      </c>
      <c r="Z22" s="7">
        <v>4</v>
      </c>
      <c r="AA22" s="7"/>
      <c r="AB22" s="7"/>
      <c r="AC22" s="7"/>
      <c r="AD22" s="7"/>
      <c r="AE22" s="7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6">
      <c r="A23" s="7"/>
      <c r="B23" s="7" t="s">
        <v>18</v>
      </c>
      <c r="C23" s="7">
        <v>222</v>
      </c>
      <c r="D23" s="7">
        <v>27</v>
      </c>
      <c r="E23" s="7">
        <v>49</v>
      </c>
      <c r="F23" s="8">
        <v>0.34</v>
      </c>
      <c r="G23" s="8">
        <f t="shared" si="0"/>
        <v>0.12162162162162163</v>
      </c>
      <c r="H23" s="18">
        <f t="shared" si="1"/>
        <v>0.22072072072072071</v>
      </c>
      <c r="I23" s="12"/>
      <c r="J23" s="7" t="s">
        <v>65</v>
      </c>
      <c r="K23" s="7"/>
      <c r="L23" s="7"/>
      <c r="M23" s="7"/>
      <c r="N23" s="4"/>
      <c r="O23" s="7">
        <v>0</v>
      </c>
      <c r="P23" s="7">
        <v>0</v>
      </c>
      <c r="Q23" s="7">
        <v>6</v>
      </c>
      <c r="R23" s="7">
        <v>6</v>
      </c>
      <c r="S23" s="7">
        <v>0</v>
      </c>
      <c r="T23" s="7">
        <v>6</v>
      </c>
      <c r="U23" s="7">
        <v>3</v>
      </c>
      <c r="V23" s="7">
        <v>6</v>
      </c>
      <c r="W23" s="7">
        <v>6</v>
      </c>
      <c r="X23" s="7">
        <v>0</v>
      </c>
      <c r="Y23" s="7">
        <v>0</v>
      </c>
      <c r="Z23" s="7">
        <v>6</v>
      </c>
      <c r="AA23" s="7"/>
      <c r="AB23" s="7"/>
      <c r="AC23" s="7"/>
      <c r="AD23" s="7"/>
      <c r="AE23" s="7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6">
      <c r="A24" s="7"/>
      <c r="B24" s="7" t="s">
        <v>19</v>
      </c>
      <c r="C24" s="7">
        <v>9</v>
      </c>
      <c r="D24" s="7">
        <v>2</v>
      </c>
      <c r="E24" s="7">
        <v>4</v>
      </c>
      <c r="F24" s="8">
        <v>0.67</v>
      </c>
      <c r="G24" s="8">
        <f t="shared" si="0"/>
        <v>0.22222222222222221</v>
      </c>
      <c r="H24" s="18">
        <f t="shared" si="1"/>
        <v>0.44444444444444442</v>
      </c>
      <c r="I24" s="12"/>
      <c r="J24" s="7" t="s">
        <v>66</v>
      </c>
      <c r="K24" s="7"/>
      <c r="L24" s="7"/>
      <c r="M24" s="7"/>
      <c r="N24" s="4"/>
      <c r="O24" s="7">
        <v>9</v>
      </c>
      <c r="P24" s="7">
        <v>4</v>
      </c>
      <c r="Q24" s="7">
        <v>4</v>
      </c>
      <c r="R24" s="7">
        <v>1</v>
      </c>
      <c r="S24" s="7">
        <v>3</v>
      </c>
      <c r="T24" s="7">
        <v>1</v>
      </c>
      <c r="U24" s="7">
        <v>1</v>
      </c>
      <c r="V24" s="7">
        <v>2</v>
      </c>
      <c r="W24" s="7">
        <v>2</v>
      </c>
      <c r="X24" s="7">
        <v>2</v>
      </c>
      <c r="Y24" s="7">
        <v>1</v>
      </c>
      <c r="Z24" s="7">
        <v>2</v>
      </c>
      <c r="AA24" s="7">
        <v>2</v>
      </c>
      <c r="AB24" s="7">
        <v>3</v>
      </c>
      <c r="AC24" s="7"/>
      <c r="AD24" s="7"/>
      <c r="AE24" s="7"/>
      <c r="BA24" s="1"/>
      <c r="BB24" s="1"/>
      <c r="BC24" s="1"/>
      <c r="BE24" s="1"/>
      <c r="BF24" s="1"/>
      <c r="BG24" s="1"/>
      <c r="BH24" s="1"/>
      <c r="BI24" s="1"/>
      <c r="BJ24" s="1"/>
      <c r="BL24" s="1"/>
      <c r="BM24" s="1"/>
      <c r="BN24" s="1"/>
    </row>
    <row r="25" spans="1:66">
      <c r="A25" s="2">
        <v>7</v>
      </c>
      <c r="B25" s="2" t="s">
        <v>20</v>
      </c>
      <c r="C25" s="2">
        <v>893</v>
      </c>
      <c r="D25" s="2">
        <v>62</v>
      </c>
      <c r="E25" s="2">
        <v>138</v>
      </c>
      <c r="F25" s="3">
        <v>0.22</v>
      </c>
      <c r="G25" s="3">
        <f t="shared" si="0"/>
        <v>6.942889137737962E-2</v>
      </c>
      <c r="H25" s="17">
        <f t="shared" si="1"/>
        <v>0.15453527435610304</v>
      </c>
      <c r="I25" s="12"/>
      <c r="J25" s="2" t="s">
        <v>67</v>
      </c>
      <c r="K25" s="2"/>
      <c r="L25" s="2"/>
      <c r="M25" s="2"/>
      <c r="N25" s="4"/>
      <c r="O25" s="2">
        <v>0</v>
      </c>
      <c r="P25" s="2">
        <v>0</v>
      </c>
      <c r="Q25" s="2">
        <v>4</v>
      </c>
      <c r="R25" s="2">
        <v>3</v>
      </c>
      <c r="S25" s="2">
        <v>6</v>
      </c>
      <c r="T25" s="2">
        <v>0</v>
      </c>
      <c r="U25" s="2">
        <v>7</v>
      </c>
      <c r="V25" s="2">
        <v>0</v>
      </c>
      <c r="W25" s="2">
        <v>0</v>
      </c>
      <c r="X25" s="2">
        <v>3</v>
      </c>
      <c r="Y25" s="2">
        <v>0</v>
      </c>
      <c r="Z25" s="2">
        <v>2</v>
      </c>
      <c r="AA25" s="2"/>
      <c r="AB25" s="2"/>
      <c r="AC25" s="2"/>
      <c r="AD25" s="2"/>
      <c r="AE25" s="2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6">
      <c r="A26" s="2"/>
      <c r="B26" s="2" t="s">
        <v>21</v>
      </c>
      <c r="C26" s="2">
        <v>106</v>
      </c>
      <c r="D26" s="2">
        <v>11</v>
      </c>
      <c r="E26" s="2">
        <v>11</v>
      </c>
      <c r="F26" s="3">
        <v>0.21</v>
      </c>
      <c r="G26" s="3">
        <f t="shared" si="0"/>
        <v>0.10377358490566038</v>
      </c>
      <c r="H26" s="17">
        <f t="shared" si="1"/>
        <v>0.10377358490566038</v>
      </c>
      <c r="I26" s="12"/>
      <c r="J26" s="2" t="s">
        <v>68</v>
      </c>
      <c r="K26" s="2"/>
      <c r="L26" s="2"/>
      <c r="M26" s="2"/>
      <c r="N26" s="4"/>
      <c r="O26" s="2">
        <v>0</v>
      </c>
      <c r="P26" s="2">
        <v>1</v>
      </c>
      <c r="Q26" s="2">
        <v>0</v>
      </c>
      <c r="R26" s="2">
        <v>5</v>
      </c>
      <c r="S26" s="2">
        <v>7</v>
      </c>
      <c r="T26" s="2">
        <v>0</v>
      </c>
      <c r="U26" s="2">
        <v>0</v>
      </c>
      <c r="V26" s="2">
        <v>0</v>
      </c>
      <c r="W26" s="2">
        <v>5</v>
      </c>
      <c r="X26" s="2">
        <v>0</v>
      </c>
      <c r="Y26" s="2">
        <v>0</v>
      </c>
      <c r="Z26" s="2">
        <v>0</v>
      </c>
      <c r="AA26" s="2"/>
      <c r="AB26" s="2"/>
      <c r="AC26" s="2"/>
      <c r="AD26" s="2"/>
      <c r="AE26" s="2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6">
      <c r="A27" s="2"/>
      <c r="B27" s="2" t="s">
        <v>22</v>
      </c>
      <c r="C27" s="2">
        <v>4</v>
      </c>
      <c r="D27" s="2">
        <v>0</v>
      </c>
      <c r="E27" s="2">
        <v>2</v>
      </c>
      <c r="F27" s="3">
        <v>0.5</v>
      </c>
      <c r="G27" s="3">
        <f t="shared" si="0"/>
        <v>0</v>
      </c>
      <c r="H27" s="17">
        <f t="shared" si="1"/>
        <v>0.5</v>
      </c>
      <c r="I27" s="12"/>
      <c r="J27" s="2" t="s">
        <v>104</v>
      </c>
      <c r="K27" s="2"/>
      <c r="L27" s="2"/>
      <c r="M27" s="2"/>
      <c r="N27" s="4"/>
      <c r="O27" s="2">
        <v>7</v>
      </c>
      <c r="P27" s="2">
        <v>6</v>
      </c>
      <c r="Q27" s="2">
        <v>3</v>
      </c>
      <c r="R27" s="2"/>
      <c r="S27" s="2">
        <v>1</v>
      </c>
      <c r="T27" s="2">
        <v>0</v>
      </c>
      <c r="U27" s="2">
        <v>1</v>
      </c>
      <c r="V27" s="2">
        <v>5</v>
      </c>
      <c r="W27" s="2">
        <v>1</v>
      </c>
      <c r="X27" s="2">
        <v>1</v>
      </c>
      <c r="Y27" s="2">
        <v>1</v>
      </c>
      <c r="Z27" s="2">
        <v>3</v>
      </c>
      <c r="AA27" s="2"/>
      <c r="AB27" s="2"/>
      <c r="AC27" s="2"/>
      <c r="AD27" s="2"/>
      <c r="AE27" s="2"/>
      <c r="BA27" s="1"/>
      <c r="BB27" s="1"/>
      <c r="BC27" s="1"/>
      <c r="BD27" s="1"/>
      <c r="BF27" s="1"/>
      <c r="BG27" s="1"/>
      <c r="BH27" s="1"/>
      <c r="BI27" s="1"/>
      <c r="BK27" s="1"/>
      <c r="BL27" s="1"/>
    </row>
    <row r="28" spans="1:66">
      <c r="A28" s="7">
        <v>8</v>
      </c>
      <c r="B28" s="7" t="s">
        <v>23</v>
      </c>
      <c r="C28" s="7">
        <v>918</v>
      </c>
      <c r="D28" s="7">
        <v>131</v>
      </c>
      <c r="E28" s="7">
        <v>204</v>
      </c>
      <c r="F28" s="8">
        <v>0.36</v>
      </c>
      <c r="G28" s="8">
        <f t="shared" si="0"/>
        <v>0.14270152505446623</v>
      </c>
      <c r="H28" s="18">
        <f t="shared" si="1"/>
        <v>0.22222222222222221</v>
      </c>
      <c r="I28" s="12"/>
      <c r="J28" s="7" t="s">
        <v>69</v>
      </c>
      <c r="K28" s="7"/>
      <c r="L28" s="7"/>
      <c r="M28" s="7"/>
      <c r="N28" s="4"/>
      <c r="O28" s="7">
        <v>0</v>
      </c>
      <c r="P28" s="7">
        <v>0</v>
      </c>
      <c r="Q28" s="7">
        <v>2</v>
      </c>
      <c r="R28" s="7">
        <v>2</v>
      </c>
      <c r="S28" s="7">
        <v>5</v>
      </c>
      <c r="T28" s="7">
        <v>4</v>
      </c>
      <c r="U28" s="7">
        <v>0</v>
      </c>
      <c r="V28" s="7">
        <v>6</v>
      </c>
      <c r="W28" s="7">
        <v>0</v>
      </c>
      <c r="X28" s="7">
        <v>4</v>
      </c>
      <c r="Y28" s="7">
        <v>3</v>
      </c>
      <c r="Z28" s="7">
        <v>2</v>
      </c>
      <c r="AA28" s="7"/>
      <c r="AB28" s="7"/>
      <c r="AC28" s="7"/>
      <c r="AD28" s="7"/>
      <c r="AE28" s="7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6">
      <c r="A29" s="7"/>
      <c r="B29" s="7" t="s">
        <v>24</v>
      </c>
      <c r="C29" s="7">
        <v>228</v>
      </c>
      <c r="D29" s="7">
        <v>24</v>
      </c>
      <c r="E29" s="7">
        <v>42</v>
      </c>
      <c r="F29" s="8">
        <v>0.28999999999999998</v>
      </c>
      <c r="G29" s="8">
        <f t="shared" si="0"/>
        <v>0.10526315789473684</v>
      </c>
      <c r="H29" s="18">
        <f t="shared" si="1"/>
        <v>0.18421052631578946</v>
      </c>
      <c r="I29" s="12"/>
      <c r="J29" s="7" t="s">
        <v>70</v>
      </c>
      <c r="K29" s="7"/>
      <c r="L29" s="7"/>
      <c r="M29" s="7"/>
      <c r="N29" s="4"/>
      <c r="O29" s="7">
        <v>0</v>
      </c>
      <c r="P29" s="7">
        <v>2</v>
      </c>
      <c r="Q29" s="7">
        <v>0</v>
      </c>
      <c r="R29" s="7">
        <v>4</v>
      </c>
      <c r="S29" s="7">
        <v>3</v>
      </c>
      <c r="T29" s="7">
        <v>0</v>
      </c>
      <c r="U29" s="7">
        <v>0</v>
      </c>
      <c r="V29" s="7">
        <v>0</v>
      </c>
      <c r="W29" s="7">
        <v>7</v>
      </c>
      <c r="X29" s="7">
        <v>4</v>
      </c>
      <c r="Y29" s="7">
        <v>0</v>
      </c>
      <c r="Z29" s="7">
        <v>6</v>
      </c>
      <c r="AA29" s="7"/>
      <c r="AB29" s="7"/>
      <c r="AC29" s="7"/>
      <c r="AD29" s="7"/>
      <c r="AE29" s="7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6">
      <c r="A30" s="7"/>
      <c r="B30" s="7" t="s">
        <v>25</v>
      </c>
      <c r="C30" s="7">
        <v>12</v>
      </c>
      <c r="D30" s="7">
        <v>1</v>
      </c>
      <c r="E30" s="7">
        <v>7</v>
      </c>
      <c r="F30" s="8">
        <v>0.67</v>
      </c>
      <c r="G30" s="8">
        <f t="shared" si="0"/>
        <v>8.3333333333333329E-2</v>
      </c>
      <c r="H30" s="18">
        <f t="shared" si="1"/>
        <v>0.58333333333333337</v>
      </c>
      <c r="I30" s="12"/>
      <c r="J30" s="7" t="s">
        <v>71</v>
      </c>
      <c r="K30" s="7"/>
      <c r="L30" s="7"/>
      <c r="M30" s="7"/>
      <c r="N30" s="4"/>
      <c r="O30" s="7">
        <v>5</v>
      </c>
      <c r="P30" s="7">
        <v>1</v>
      </c>
      <c r="Q30" s="7">
        <v>0</v>
      </c>
      <c r="R30" s="7">
        <v>1</v>
      </c>
      <c r="S30" s="7">
        <v>0</v>
      </c>
      <c r="T30" s="7">
        <v>6</v>
      </c>
      <c r="U30" s="7">
        <v>3</v>
      </c>
      <c r="V30" s="7">
        <v>2</v>
      </c>
      <c r="W30" s="7">
        <v>3</v>
      </c>
      <c r="X30" s="7">
        <v>0</v>
      </c>
      <c r="Y30" s="7">
        <v>4</v>
      </c>
      <c r="Z30" s="7">
        <v>4</v>
      </c>
      <c r="AA30" s="7">
        <v>3</v>
      </c>
      <c r="AB30" s="7"/>
      <c r="AC30" s="7"/>
      <c r="AD30" s="7"/>
      <c r="AE30" s="7"/>
      <c r="BA30" s="1"/>
      <c r="BB30" s="1"/>
      <c r="BC30" s="1"/>
      <c r="BE30" s="1"/>
      <c r="BF30" s="1"/>
      <c r="BG30" s="1"/>
      <c r="BH30" s="1"/>
      <c r="BI30" s="1"/>
      <c r="BJ30" s="1"/>
      <c r="BK30" s="1"/>
      <c r="BL30" s="1"/>
      <c r="BM30" s="1"/>
    </row>
    <row r="31" spans="1:66">
      <c r="A31" s="2">
        <v>9</v>
      </c>
      <c r="B31" s="2" t="s">
        <v>26</v>
      </c>
      <c r="C31" s="2">
        <v>323</v>
      </c>
      <c r="D31" s="2">
        <v>39</v>
      </c>
      <c r="E31" s="2">
        <v>68</v>
      </c>
      <c r="F31" s="3">
        <v>0.33</v>
      </c>
      <c r="G31" s="3">
        <f t="shared" si="0"/>
        <v>0.12074303405572756</v>
      </c>
      <c r="H31" s="17">
        <f t="shared" si="1"/>
        <v>0.21052631578947367</v>
      </c>
      <c r="I31" s="12"/>
      <c r="J31" s="2" t="s">
        <v>72</v>
      </c>
      <c r="K31" s="2"/>
      <c r="L31" s="2"/>
      <c r="M31" s="2"/>
      <c r="N31" s="4"/>
      <c r="O31" s="2">
        <v>0</v>
      </c>
      <c r="P31" s="2">
        <v>7</v>
      </c>
      <c r="Q31" s="2">
        <v>0</v>
      </c>
      <c r="R31" s="2">
        <v>1</v>
      </c>
      <c r="S31" s="2">
        <v>1</v>
      </c>
      <c r="T31" s="2">
        <v>2</v>
      </c>
      <c r="U31" s="2">
        <v>7</v>
      </c>
      <c r="V31" s="2">
        <v>0</v>
      </c>
      <c r="W31" s="2">
        <v>0</v>
      </c>
      <c r="X31" s="2">
        <v>0</v>
      </c>
      <c r="Y31" s="2">
        <v>0</v>
      </c>
      <c r="Z31" s="2">
        <v>3</v>
      </c>
      <c r="AA31" s="2"/>
      <c r="AB31" s="2"/>
      <c r="AC31" s="2"/>
      <c r="AD31" s="2"/>
      <c r="AE31" s="2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6">
      <c r="A32" s="2"/>
      <c r="B32" s="2" t="s">
        <v>27</v>
      </c>
      <c r="C32" s="2">
        <v>108</v>
      </c>
      <c r="D32" s="2">
        <v>12</v>
      </c>
      <c r="E32" s="2">
        <v>18</v>
      </c>
      <c r="F32" s="3">
        <v>0.28000000000000003</v>
      </c>
      <c r="G32" s="3">
        <f t="shared" si="0"/>
        <v>0.1111111111111111</v>
      </c>
      <c r="H32" s="17">
        <f t="shared" si="1"/>
        <v>0.16666666666666666</v>
      </c>
      <c r="I32" s="12"/>
      <c r="J32" s="2" t="s">
        <v>73</v>
      </c>
      <c r="K32" s="2"/>
      <c r="L32" s="2"/>
      <c r="M32" s="2"/>
      <c r="N32" s="4"/>
      <c r="O32" s="2">
        <v>0</v>
      </c>
      <c r="P32" s="2">
        <v>0</v>
      </c>
      <c r="Q32" s="2">
        <v>6</v>
      </c>
      <c r="R32" s="2">
        <v>2</v>
      </c>
      <c r="S32" s="2">
        <v>7</v>
      </c>
      <c r="T32" s="2">
        <v>0</v>
      </c>
      <c r="U32" s="2">
        <v>4</v>
      </c>
      <c r="V32" s="2">
        <v>5</v>
      </c>
      <c r="W32" s="2">
        <v>0</v>
      </c>
      <c r="X32" s="2">
        <v>0</v>
      </c>
      <c r="Y32" s="2">
        <v>7</v>
      </c>
      <c r="Z32" s="2">
        <v>6</v>
      </c>
      <c r="AA32" s="2"/>
      <c r="AB32" s="2"/>
      <c r="AC32" s="2"/>
      <c r="AD32" s="2"/>
      <c r="AE32" s="2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6">
      <c r="A33" s="2"/>
      <c r="B33" s="2" t="s">
        <v>28</v>
      </c>
      <c r="C33" s="2">
        <v>7</v>
      </c>
      <c r="D33" s="2">
        <v>1</v>
      </c>
      <c r="E33" s="2">
        <v>1</v>
      </c>
      <c r="F33" s="3">
        <v>0.28999999999999998</v>
      </c>
      <c r="G33" s="3">
        <f t="shared" si="0"/>
        <v>0.14285714285714285</v>
      </c>
      <c r="H33" s="17">
        <f t="shared" si="1"/>
        <v>0.14285714285714285</v>
      </c>
      <c r="I33" s="12"/>
      <c r="J33" s="2" t="s">
        <v>74</v>
      </c>
      <c r="K33" s="2"/>
      <c r="L33" s="2"/>
      <c r="M33" s="2"/>
      <c r="N33" s="4"/>
      <c r="O33" s="2">
        <v>8</v>
      </c>
      <c r="P33" s="2">
        <v>1</v>
      </c>
      <c r="Q33" s="2">
        <v>0</v>
      </c>
      <c r="R33" s="2">
        <v>6</v>
      </c>
      <c r="S33" s="2">
        <v>6</v>
      </c>
      <c r="T33" s="2">
        <v>1</v>
      </c>
      <c r="U33" s="2">
        <v>4</v>
      </c>
      <c r="V33" s="2">
        <v>3</v>
      </c>
      <c r="W33" s="2">
        <v>1</v>
      </c>
      <c r="X33" s="2">
        <v>1</v>
      </c>
      <c r="Y33" s="2">
        <v>5</v>
      </c>
      <c r="Z33" s="2">
        <v>5</v>
      </c>
      <c r="AA33" s="2">
        <v>3</v>
      </c>
      <c r="AB33" s="2">
        <v>6</v>
      </c>
      <c r="AC33" s="2"/>
      <c r="AD33" s="2"/>
      <c r="AE33" s="2"/>
      <c r="BA33" s="1"/>
      <c r="BC33" s="1"/>
      <c r="BD33" s="1"/>
      <c r="BE33" s="1"/>
      <c r="BF33" s="1"/>
      <c r="BG33" s="1"/>
      <c r="BH33" s="1"/>
      <c r="BI33" s="1"/>
      <c r="BK33" s="1"/>
      <c r="BL33" s="1"/>
      <c r="BM33" s="1"/>
      <c r="BN33" s="1"/>
    </row>
    <row r="34" spans="1:66">
      <c r="A34" s="7">
        <v>10</v>
      </c>
      <c r="B34" s="7" t="s">
        <v>29</v>
      </c>
      <c r="C34" s="7">
        <v>1149</v>
      </c>
      <c r="D34" s="7">
        <v>144</v>
      </c>
      <c r="E34" s="7">
        <v>280</v>
      </c>
      <c r="F34" s="8">
        <v>0.37</v>
      </c>
      <c r="G34" s="8">
        <f t="shared" si="0"/>
        <v>0.12532637075718014</v>
      </c>
      <c r="H34" s="18">
        <f t="shared" si="1"/>
        <v>0.24369016536118362</v>
      </c>
      <c r="I34" s="12"/>
      <c r="J34" s="7" t="s">
        <v>75</v>
      </c>
      <c r="K34" s="7"/>
      <c r="L34" s="7"/>
      <c r="M34" s="7"/>
      <c r="N34" s="4"/>
      <c r="O34" s="7">
        <v>0</v>
      </c>
      <c r="P34" s="7">
        <v>3</v>
      </c>
      <c r="Q34" s="7">
        <v>0</v>
      </c>
      <c r="R34" s="7">
        <v>4</v>
      </c>
      <c r="S34" s="7">
        <v>0</v>
      </c>
      <c r="T34" s="7">
        <v>6</v>
      </c>
      <c r="U34" s="7">
        <v>5</v>
      </c>
      <c r="V34" s="7">
        <v>0</v>
      </c>
      <c r="W34" s="7">
        <v>0</v>
      </c>
      <c r="X34" s="7">
        <v>1</v>
      </c>
      <c r="Y34" s="7">
        <v>7</v>
      </c>
      <c r="Z34" s="7">
        <v>3</v>
      </c>
      <c r="AA34" s="7"/>
      <c r="AB34" s="7"/>
      <c r="AC34" s="7"/>
      <c r="AD34" s="7"/>
      <c r="AE34" s="7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6">
      <c r="A35" s="7"/>
      <c r="B35" s="7" t="s">
        <v>30</v>
      </c>
      <c r="C35" s="7">
        <v>296</v>
      </c>
      <c r="D35" s="7">
        <v>30</v>
      </c>
      <c r="E35" s="7">
        <v>66</v>
      </c>
      <c r="F35" s="8">
        <v>0.32</v>
      </c>
      <c r="G35" s="8">
        <f t="shared" si="0"/>
        <v>0.10135135135135136</v>
      </c>
      <c r="H35" s="18">
        <f t="shared" si="1"/>
        <v>0.22297297297297297</v>
      </c>
      <c r="I35" s="12"/>
      <c r="J35" s="7" t="s">
        <v>76</v>
      </c>
      <c r="K35" s="7"/>
      <c r="L35" s="7"/>
      <c r="M35" s="7"/>
      <c r="N35" s="4"/>
      <c r="O35" s="7">
        <v>0</v>
      </c>
      <c r="P35" s="7">
        <v>0</v>
      </c>
      <c r="Q35" s="7">
        <v>5</v>
      </c>
      <c r="R35" s="7">
        <v>0</v>
      </c>
      <c r="S35" s="7">
        <v>0</v>
      </c>
      <c r="T35" s="7">
        <v>7</v>
      </c>
      <c r="U35" s="7">
        <v>0</v>
      </c>
      <c r="V35" s="7">
        <v>6</v>
      </c>
      <c r="W35" s="7">
        <v>0</v>
      </c>
      <c r="X35" s="7">
        <v>0</v>
      </c>
      <c r="Y35" s="7">
        <v>5</v>
      </c>
      <c r="Z35" s="7">
        <v>7</v>
      </c>
      <c r="AA35" s="7"/>
      <c r="AB35" s="7"/>
      <c r="AC35" s="7"/>
      <c r="AD35" s="7"/>
      <c r="AE35" s="7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6">
      <c r="A36" s="7"/>
      <c r="B36" s="7" t="s">
        <v>31</v>
      </c>
      <c r="C36" s="7">
        <v>6</v>
      </c>
      <c r="D36" s="7">
        <v>2</v>
      </c>
      <c r="E36" s="7">
        <v>2</v>
      </c>
      <c r="F36" s="8">
        <v>0.67</v>
      </c>
      <c r="G36" s="8">
        <f t="shared" si="0"/>
        <v>0.33333333333333331</v>
      </c>
      <c r="H36" s="18">
        <f t="shared" si="1"/>
        <v>0.33333333333333331</v>
      </c>
      <c r="I36" s="12"/>
      <c r="J36" s="7" t="s">
        <v>77</v>
      </c>
      <c r="K36" s="7"/>
      <c r="L36" s="7"/>
      <c r="M36" s="7"/>
      <c r="N36" s="4"/>
      <c r="O36" s="7">
        <v>5</v>
      </c>
      <c r="P36" s="7">
        <v>1</v>
      </c>
      <c r="Q36" s="7">
        <v>1</v>
      </c>
      <c r="R36" s="7">
        <v>5</v>
      </c>
      <c r="S36" s="7">
        <v>3</v>
      </c>
      <c r="T36" s="7">
        <v>1</v>
      </c>
      <c r="U36" s="7">
        <v>2</v>
      </c>
      <c r="V36" s="7">
        <v>1</v>
      </c>
      <c r="W36" s="7">
        <v>9</v>
      </c>
      <c r="X36" s="7">
        <v>3</v>
      </c>
      <c r="Y36" s="7"/>
      <c r="Z36" s="7"/>
      <c r="AA36" s="7"/>
      <c r="AB36" s="7"/>
      <c r="AC36" s="7"/>
      <c r="AD36" s="7"/>
      <c r="AE36" s="7"/>
      <c r="BA36" s="1"/>
      <c r="BB36" s="1"/>
      <c r="BD36" s="1"/>
      <c r="BE36" s="1"/>
      <c r="BF36" s="1"/>
      <c r="BG36" s="1"/>
      <c r="BI36" s="1"/>
      <c r="BJ36" s="1"/>
    </row>
    <row r="37" spans="1:66">
      <c r="A37" s="2">
        <v>11</v>
      </c>
      <c r="B37" s="2" t="s">
        <v>32</v>
      </c>
      <c r="C37" s="2">
        <v>605</v>
      </c>
      <c r="D37" s="2">
        <v>48</v>
      </c>
      <c r="E37" s="2">
        <v>100</v>
      </c>
      <c r="F37" s="3">
        <v>0.24</v>
      </c>
      <c r="G37" s="3">
        <f t="shared" si="0"/>
        <v>7.9338842975206617E-2</v>
      </c>
      <c r="H37" s="17">
        <f t="shared" si="1"/>
        <v>0.16528925619834711</v>
      </c>
      <c r="I37" s="12"/>
      <c r="J37" s="2" t="s">
        <v>78</v>
      </c>
      <c r="K37" s="2"/>
      <c r="L37" s="2"/>
      <c r="M37" s="2"/>
      <c r="N37" s="4"/>
      <c r="O37" s="2">
        <v>0</v>
      </c>
      <c r="P37" s="2">
        <v>6</v>
      </c>
      <c r="Q37" s="2">
        <v>3</v>
      </c>
      <c r="R37" s="2">
        <v>6</v>
      </c>
      <c r="S37" s="2">
        <v>4</v>
      </c>
      <c r="T37" s="2">
        <v>7</v>
      </c>
      <c r="U37" s="2">
        <v>0</v>
      </c>
      <c r="V37" s="2">
        <v>0</v>
      </c>
      <c r="W37" s="2">
        <v>0</v>
      </c>
      <c r="X37" s="2">
        <v>4</v>
      </c>
      <c r="Y37" s="2">
        <v>2</v>
      </c>
      <c r="Z37" s="2">
        <v>4</v>
      </c>
      <c r="AA37" s="2"/>
      <c r="AB37" s="2"/>
      <c r="AC37" s="2"/>
      <c r="AD37" s="2"/>
      <c r="AE37" s="2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6">
      <c r="A38" s="2"/>
      <c r="B38" s="2" t="s">
        <v>33</v>
      </c>
      <c r="C38" s="2">
        <v>35</v>
      </c>
      <c r="D38" s="2">
        <v>5</v>
      </c>
      <c r="E38" s="2">
        <v>6</v>
      </c>
      <c r="F38" s="3">
        <v>0.31</v>
      </c>
      <c r="G38" s="3">
        <f t="shared" si="0"/>
        <v>0.14285714285714285</v>
      </c>
      <c r="H38" s="17">
        <f t="shared" si="1"/>
        <v>0.17142857142857143</v>
      </c>
      <c r="I38" s="12"/>
      <c r="J38" s="2" t="s">
        <v>79</v>
      </c>
      <c r="K38" s="2"/>
      <c r="L38" s="2"/>
      <c r="M38" s="2"/>
      <c r="N38" s="4"/>
      <c r="O38" s="2">
        <v>6</v>
      </c>
      <c r="P38" s="2">
        <v>0</v>
      </c>
      <c r="Q38" s="2">
        <v>0</v>
      </c>
      <c r="R38" s="2">
        <v>0</v>
      </c>
      <c r="S38" s="2">
        <v>4</v>
      </c>
      <c r="T38" s="2">
        <v>1</v>
      </c>
      <c r="U38" s="2">
        <v>1</v>
      </c>
      <c r="V38" s="2">
        <v>0</v>
      </c>
      <c r="W38" s="2">
        <v>5</v>
      </c>
      <c r="X38" s="2">
        <v>5</v>
      </c>
      <c r="Y38" s="2">
        <v>6</v>
      </c>
      <c r="Z38" s="2">
        <v>0</v>
      </c>
      <c r="AA38" s="2"/>
      <c r="AB38" s="2"/>
      <c r="AC38" s="2"/>
      <c r="AD38" s="2"/>
      <c r="AE38" s="2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6">
      <c r="A39" s="2"/>
      <c r="B39" s="2" t="s">
        <v>34</v>
      </c>
      <c r="C39" s="2">
        <v>6</v>
      </c>
      <c r="D39" s="2">
        <v>1</v>
      </c>
      <c r="E39" s="2">
        <v>2</v>
      </c>
      <c r="F39" s="3">
        <v>0.5</v>
      </c>
      <c r="G39" s="3">
        <f t="shared" si="0"/>
        <v>0.16666666666666666</v>
      </c>
      <c r="H39" s="17">
        <f t="shared" si="1"/>
        <v>0.33333333333333331</v>
      </c>
      <c r="I39" s="12"/>
      <c r="J39" s="2" t="s">
        <v>80</v>
      </c>
      <c r="K39" s="2"/>
      <c r="L39" s="2"/>
      <c r="M39" s="2"/>
      <c r="N39" s="4"/>
      <c r="O39" s="2">
        <v>6</v>
      </c>
      <c r="P39" s="2">
        <v>1</v>
      </c>
      <c r="Q39" s="2">
        <v>3</v>
      </c>
      <c r="R39" s="2">
        <v>8</v>
      </c>
      <c r="S39" s="2">
        <v>2</v>
      </c>
      <c r="T39" s="2">
        <v>3</v>
      </c>
      <c r="U39" s="2">
        <v>1</v>
      </c>
      <c r="V39" s="2">
        <v>5</v>
      </c>
      <c r="W39" s="2">
        <v>2</v>
      </c>
      <c r="X39" s="2"/>
      <c r="Y39" s="2"/>
      <c r="Z39" s="2"/>
      <c r="AA39" s="2"/>
      <c r="AB39" s="2"/>
      <c r="AC39" s="2"/>
      <c r="AD39" s="2"/>
      <c r="AE39" s="2"/>
      <c r="BA39" s="1"/>
      <c r="BC39" s="1"/>
      <c r="BD39" s="1"/>
      <c r="BE39" s="1"/>
      <c r="BF39" s="1"/>
      <c r="BG39" s="1"/>
      <c r="BH39" s="1"/>
      <c r="BI39" s="1"/>
    </row>
    <row r="40" spans="1:66">
      <c r="A40" s="7">
        <v>12</v>
      </c>
      <c r="B40" s="7" t="s">
        <v>35</v>
      </c>
      <c r="C40" s="7">
        <v>1197</v>
      </c>
      <c r="D40" s="7">
        <v>142</v>
      </c>
      <c r="E40" s="7">
        <v>258</v>
      </c>
      <c r="F40" s="8">
        <v>0.33</v>
      </c>
      <c r="G40" s="8">
        <f t="shared" si="0"/>
        <v>0.11862990810359231</v>
      </c>
      <c r="H40" s="18">
        <f t="shared" si="1"/>
        <v>0.21553884711779447</v>
      </c>
      <c r="I40" s="12"/>
      <c r="J40" s="7" t="s">
        <v>81</v>
      </c>
      <c r="K40" s="7"/>
      <c r="L40" s="7"/>
      <c r="M40" s="7"/>
      <c r="N40" s="4"/>
      <c r="O40" s="7">
        <v>0</v>
      </c>
      <c r="P40" s="7">
        <v>6</v>
      </c>
      <c r="Q40" s="7">
        <v>3</v>
      </c>
      <c r="R40" s="7">
        <v>5</v>
      </c>
      <c r="S40" s="7">
        <v>0</v>
      </c>
      <c r="T40" s="7">
        <v>5</v>
      </c>
      <c r="U40" s="7">
        <v>0</v>
      </c>
      <c r="V40" s="7">
        <v>3</v>
      </c>
      <c r="W40" s="7">
        <v>0</v>
      </c>
      <c r="X40" s="7">
        <v>6</v>
      </c>
      <c r="Y40" s="7">
        <v>5</v>
      </c>
      <c r="Z40" s="7">
        <v>0</v>
      </c>
      <c r="AA40" s="7"/>
      <c r="AB40" s="7"/>
      <c r="AC40" s="7"/>
      <c r="AD40" s="7"/>
      <c r="AE40" s="7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6">
      <c r="A41" s="7"/>
      <c r="B41" s="7" t="s">
        <v>36</v>
      </c>
      <c r="C41" s="7">
        <v>560</v>
      </c>
      <c r="D41" s="7">
        <v>86</v>
      </c>
      <c r="E41" s="7">
        <v>141</v>
      </c>
      <c r="F41" s="8">
        <v>0.41</v>
      </c>
      <c r="G41" s="8">
        <f t="shared" si="0"/>
        <v>0.15357142857142858</v>
      </c>
      <c r="H41" s="18">
        <f t="shared" si="1"/>
        <v>0.25178571428571428</v>
      </c>
      <c r="I41" s="12"/>
      <c r="J41" s="7" t="s">
        <v>82</v>
      </c>
      <c r="K41" s="7"/>
      <c r="L41" s="7"/>
      <c r="M41" s="7"/>
      <c r="N41" s="4"/>
      <c r="O41" s="7">
        <v>2</v>
      </c>
      <c r="P41" s="7">
        <v>3</v>
      </c>
      <c r="Q41" s="7">
        <v>0</v>
      </c>
      <c r="R41" s="7">
        <v>0</v>
      </c>
      <c r="S41" s="7">
        <v>0</v>
      </c>
      <c r="T41" s="7">
        <v>0</v>
      </c>
      <c r="U41" s="7">
        <v>7</v>
      </c>
      <c r="V41" s="7">
        <v>3</v>
      </c>
      <c r="W41" s="7">
        <v>5</v>
      </c>
      <c r="X41" s="7">
        <v>1</v>
      </c>
      <c r="Y41" s="7">
        <v>7</v>
      </c>
      <c r="Z41" s="7">
        <v>0</v>
      </c>
      <c r="AA41" s="7"/>
      <c r="AB41" s="7"/>
      <c r="AC41" s="7"/>
      <c r="AD41" s="7"/>
      <c r="AE41" s="7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6">
      <c r="A42" s="7"/>
      <c r="B42" s="7" t="s">
        <v>37</v>
      </c>
      <c r="C42" s="7">
        <v>11</v>
      </c>
      <c r="D42" s="7">
        <v>2</v>
      </c>
      <c r="E42" s="7">
        <v>6</v>
      </c>
      <c r="F42" s="8">
        <v>0.73</v>
      </c>
      <c r="G42" s="8">
        <f t="shared" si="0"/>
        <v>0.18181818181818182</v>
      </c>
      <c r="H42" s="18">
        <f t="shared" si="1"/>
        <v>0.54545454545454541</v>
      </c>
      <c r="I42" s="12"/>
      <c r="J42" s="7" t="s">
        <v>83</v>
      </c>
      <c r="K42" s="7"/>
      <c r="L42" s="7"/>
      <c r="M42" s="7"/>
      <c r="N42" s="4"/>
      <c r="O42" s="7">
        <v>2</v>
      </c>
      <c r="P42" s="7">
        <v>5</v>
      </c>
      <c r="Q42" s="7">
        <v>5</v>
      </c>
      <c r="R42" s="7">
        <v>1</v>
      </c>
      <c r="S42" s="7">
        <v>1</v>
      </c>
      <c r="T42" s="7">
        <v>5</v>
      </c>
      <c r="U42" s="7">
        <v>7</v>
      </c>
      <c r="V42" s="7">
        <v>2</v>
      </c>
      <c r="W42" s="7">
        <v>6</v>
      </c>
      <c r="X42" s="7">
        <v>3</v>
      </c>
      <c r="Y42" s="7">
        <v>1</v>
      </c>
      <c r="Z42" s="7">
        <v>3</v>
      </c>
      <c r="AA42" s="7">
        <v>1</v>
      </c>
      <c r="AB42" s="7"/>
      <c r="AC42" s="7"/>
      <c r="AD42" s="7"/>
      <c r="AE42" s="7"/>
      <c r="BA42" s="1"/>
      <c r="BB42" s="1"/>
      <c r="BC42" s="1"/>
      <c r="BE42" s="1"/>
      <c r="BF42" s="1"/>
      <c r="BG42" s="1"/>
      <c r="BH42" s="1"/>
      <c r="BI42" s="1"/>
      <c r="BJ42" s="1"/>
      <c r="BK42" s="1"/>
      <c r="BL42" s="1"/>
      <c r="BM42" s="1"/>
    </row>
    <row r="43" spans="1:66">
      <c r="A43" s="2">
        <v>13</v>
      </c>
      <c r="B43" s="2" t="s">
        <v>38</v>
      </c>
      <c r="C43" s="2">
        <v>444</v>
      </c>
      <c r="D43" s="2">
        <v>32</v>
      </c>
      <c r="E43" s="2">
        <v>70</v>
      </c>
      <c r="F43" s="3">
        <v>0.23</v>
      </c>
      <c r="G43" s="3">
        <f t="shared" si="0"/>
        <v>7.2072072072072071E-2</v>
      </c>
      <c r="H43" s="17">
        <f t="shared" si="1"/>
        <v>0.15765765765765766</v>
      </c>
      <c r="I43" s="12"/>
      <c r="J43" s="2" t="s">
        <v>84</v>
      </c>
      <c r="K43" s="2"/>
      <c r="L43" s="2"/>
      <c r="M43" s="2"/>
      <c r="N43" s="4"/>
      <c r="O43" s="2">
        <v>0</v>
      </c>
      <c r="P43" s="2">
        <v>2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4</v>
      </c>
      <c r="W43" s="2">
        <v>4</v>
      </c>
      <c r="X43" s="2">
        <v>5</v>
      </c>
      <c r="Y43" s="2">
        <v>0</v>
      </c>
      <c r="Z43" s="2">
        <v>5</v>
      </c>
      <c r="AA43" s="2"/>
      <c r="AB43" s="2"/>
      <c r="AC43" s="2"/>
      <c r="AD43" s="2"/>
      <c r="AE43" s="2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6">
      <c r="A44" s="2"/>
      <c r="B44" s="2" t="s">
        <v>12</v>
      </c>
      <c r="C44" s="2">
        <v>559</v>
      </c>
      <c r="D44" s="2">
        <v>30</v>
      </c>
      <c r="E44" s="2">
        <v>103</v>
      </c>
      <c r="F44" s="3">
        <v>0.24</v>
      </c>
      <c r="G44" s="3">
        <f t="shared" si="0"/>
        <v>5.3667262969588549E-2</v>
      </c>
      <c r="H44" s="17">
        <f t="shared" si="1"/>
        <v>0.18425760286225404</v>
      </c>
      <c r="I44" s="12"/>
      <c r="J44" s="2" t="s">
        <v>59</v>
      </c>
      <c r="K44" s="2"/>
      <c r="L44" s="2"/>
      <c r="M44" s="2"/>
      <c r="N44" s="4"/>
      <c r="O44" s="2">
        <v>7</v>
      </c>
      <c r="P44" s="2">
        <v>2</v>
      </c>
      <c r="Q44" s="2">
        <v>4</v>
      </c>
      <c r="R44" s="2">
        <v>0</v>
      </c>
      <c r="S44" s="2">
        <v>3</v>
      </c>
      <c r="T44" s="2">
        <v>5</v>
      </c>
      <c r="U44" s="2">
        <v>5</v>
      </c>
      <c r="V44" s="2">
        <v>6</v>
      </c>
      <c r="W44" s="2">
        <v>0</v>
      </c>
      <c r="X44" s="2">
        <v>7</v>
      </c>
      <c r="Y44" s="2">
        <v>0</v>
      </c>
      <c r="Z44" s="2">
        <v>5</v>
      </c>
      <c r="AA44" s="2"/>
      <c r="AB44" s="2"/>
      <c r="AC44" s="2"/>
      <c r="AD44" s="2"/>
      <c r="AE44" s="2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6">
      <c r="A45" s="2"/>
      <c r="B45" s="2" t="s">
        <v>39</v>
      </c>
      <c r="C45" s="2">
        <v>17</v>
      </c>
      <c r="D45" s="2">
        <v>2</v>
      </c>
      <c r="E45" s="2">
        <v>2</v>
      </c>
      <c r="F45" s="3">
        <v>0.24</v>
      </c>
      <c r="G45" s="3">
        <f t="shared" si="0"/>
        <v>0.11764705882352941</v>
      </c>
      <c r="H45" s="17">
        <f t="shared" si="1"/>
        <v>0.11764705882352941</v>
      </c>
      <c r="I45" s="12"/>
      <c r="J45" s="2" t="s">
        <v>85</v>
      </c>
      <c r="K45" s="2"/>
      <c r="L45" s="2"/>
      <c r="M45" s="2"/>
      <c r="N45" s="4"/>
      <c r="O45" s="2">
        <v>7</v>
      </c>
      <c r="P45" s="2">
        <v>0</v>
      </c>
      <c r="Q45" s="2">
        <v>9</v>
      </c>
      <c r="R45" s="2">
        <v>0</v>
      </c>
      <c r="S45" s="2">
        <v>1</v>
      </c>
      <c r="T45" s="2">
        <v>0</v>
      </c>
      <c r="U45" s="2">
        <v>1</v>
      </c>
      <c r="V45" s="2">
        <v>0</v>
      </c>
      <c r="W45" s="2">
        <v>3</v>
      </c>
      <c r="X45" s="2">
        <v>6</v>
      </c>
      <c r="Y45" s="2">
        <v>1</v>
      </c>
      <c r="Z45" s="2">
        <v>3</v>
      </c>
      <c r="AA45" s="2">
        <v>0</v>
      </c>
      <c r="AB45" s="2"/>
      <c r="AC45" s="2"/>
      <c r="AD45" s="2"/>
      <c r="AE45" s="2"/>
      <c r="BA45" s="1"/>
      <c r="BB45" s="1"/>
      <c r="BC45" s="1"/>
      <c r="BD45" s="1"/>
      <c r="BE45" s="1"/>
      <c r="BF45" s="1"/>
      <c r="BH45" s="1"/>
      <c r="BI45" s="1"/>
      <c r="BJ45" s="1"/>
      <c r="BK45" s="1"/>
      <c r="BL45" s="1"/>
      <c r="BM45" s="1"/>
    </row>
    <row r="46" spans="1:66">
      <c r="A46" s="7">
        <v>14</v>
      </c>
      <c r="B46" s="7" t="s">
        <v>40</v>
      </c>
      <c r="C46" s="7">
        <v>1045</v>
      </c>
      <c r="D46" s="7">
        <v>86</v>
      </c>
      <c r="E46" s="7">
        <v>184</v>
      </c>
      <c r="F46" s="8">
        <v>0.26</v>
      </c>
      <c r="G46" s="8">
        <f t="shared" si="0"/>
        <v>8.2296650717703354E-2</v>
      </c>
      <c r="H46" s="18">
        <f t="shared" si="1"/>
        <v>0.17607655502392344</v>
      </c>
      <c r="I46" s="12"/>
      <c r="J46" s="7" t="s">
        <v>86</v>
      </c>
      <c r="K46" s="7"/>
      <c r="L46" s="7"/>
      <c r="M46" s="7"/>
      <c r="N46" s="4"/>
      <c r="O46" s="7">
        <v>0</v>
      </c>
      <c r="P46" s="7">
        <v>0</v>
      </c>
      <c r="Q46" s="7">
        <v>0</v>
      </c>
      <c r="R46" s="7">
        <v>4</v>
      </c>
      <c r="S46" s="7">
        <v>7</v>
      </c>
      <c r="T46" s="7">
        <v>0</v>
      </c>
      <c r="U46" s="7">
        <v>6</v>
      </c>
      <c r="V46" s="7">
        <v>4</v>
      </c>
      <c r="W46" s="7">
        <v>7</v>
      </c>
      <c r="X46" s="7">
        <v>0</v>
      </c>
      <c r="Y46" s="7">
        <v>0</v>
      </c>
      <c r="Z46" s="7">
        <v>6</v>
      </c>
      <c r="AA46" s="7"/>
      <c r="AB46" s="7"/>
      <c r="AC46" s="7"/>
      <c r="AD46" s="7"/>
      <c r="AE46" s="7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6">
      <c r="A47" s="7"/>
      <c r="B47" s="7" t="s">
        <v>41</v>
      </c>
      <c r="C47" s="7">
        <v>423</v>
      </c>
      <c r="D47" s="7">
        <v>59</v>
      </c>
      <c r="E47" s="7">
        <v>90</v>
      </c>
      <c r="F47" s="8">
        <v>0.35</v>
      </c>
      <c r="G47" s="8">
        <f t="shared" si="0"/>
        <v>0.13947990543735225</v>
      </c>
      <c r="H47" s="18">
        <f t="shared" si="1"/>
        <v>0.21276595744680851</v>
      </c>
      <c r="I47" s="12"/>
      <c r="J47" s="7" t="s">
        <v>87</v>
      </c>
      <c r="K47" s="7"/>
      <c r="L47" s="7"/>
      <c r="M47" s="7"/>
      <c r="N47" s="4"/>
      <c r="O47" s="7">
        <v>5</v>
      </c>
      <c r="P47" s="7">
        <v>4</v>
      </c>
      <c r="Q47" s="7">
        <v>3</v>
      </c>
      <c r="R47" s="7">
        <v>0</v>
      </c>
      <c r="S47" s="7">
        <v>6</v>
      </c>
      <c r="T47" s="7">
        <v>0</v>
      </c>
      <c r="U47" s="7">
        <v>0</v>
      </c>
      <c r="V47" s="7">
        <v>2</v>
      </c>
      <c r="W47" s="7">
        <v>0</v>
      </c>
      <c r="X47" s="7">
        <v>6</v>
      </c>
      <c r="Y47" s="7">
        <v>4</v>
      </c>
      <c r="Z47" s="7">
        <v>4</v>
      </c>
      <c r="AA47" s="7"/>
      <c r="AB47" s="7"/>
      <c r="AC47" s="7"/>
      <c r="AD47" s="7"/>
      <c r="AE47" s="7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6">
      <c r="A48" s="7"/>
      <c r="B48" s="7" t="s">
        <v>42</v>
      </c>
      <c r="C48" s="7">
        <v>5</v>
      </c>
      <c r="D48" s="7">
        <v>1</v>
      </c>
      <c r="E48" s="7">
        <v>2</v>
      </c>
      <c r="F48" s="8">
        <v>0.6</v>
      </c>
      <c r="G48" s="8">
        <f t="shared" si="0"/>
        <v>0.2</v>
      </c>
      <c r="H48" s="18">
        <f t="shared" si="1"/>
        <v>0.4</v>
      </c>
      <c r="I48" s="12"/>
      <c r="J48" s="7" t="s">
        <v>88</v>
      </c>
      <c r="K48" s="7"/>
      <c r="L48" s="7"/>
      <c r="M48" s="7"/>
      <c r="N48" s="4"/>
      <c r="O48" s="7">
        <v>1</v>
      </c>
      <c r="P48" s="7">
        <v>5</v>
      </c>
      <c r="Q48" s="7">
        <v>3</v>
      </c>
      <c r="R48" s="7">
        <v>1</v>
      </c>
      <c r="S48" s="7">
        <v>0</v>
      </c>
      <c r="T48" s="7">
        <v>4</v>
      </c>
      <c r="U48" s="7">
        <v>8</v>
      </c>
      <c r="V48" s="7">
        <v>0</v>
      </c>
      <c r="W48" s="7">
        <v>1</v>
      </c>
      <c r="X48" s="7">
        <v>8</v>
      </c>
      <c r="Y48" s="7">
        <v>4</v>
      </c>
      <c r="Z48" s="7">
        <v>6</v>
      </c>
      <c r="AA48" s="7">
        <v>9</v>
      </c>
      <c r="AB48" s="7">
        <v>5</v>
      </c>
      <c r="AC48" s="7"/>
      <c r="AD48" s="7"/>
      <c r="AE48" s="7"/>
      <c r="BA48" s="1"/>
      <c r="BB48" s="1"/>
      <c r="BC48" s="1"/>
      <c r="BE48" s="1"/>
      <c r="BF48" s="1"/>
      <c r="BG48" s="1"/>
      <c r="BH48" s="1"/>
      <c r="BJ48" s="1"/>
      <c r="BK48" s="1"/>
      <c r="BL48" s="1"/>
      <c r="BM48" s="1"/>
      <c r="BN48" s="1"/>
    </row>
    <row r="49" spans="1:65">
      <c r="A49" s="2">
        <v>15</v>
      </c>
      <c r="B49" s="2" t="s">
        <v>43</v>
      </c>
      <c r="C49" s="2">
        <v>602</v>
      </c>
      <c r="D49" s="2">
        <v>45</v>
      </c>
      <c r="E49" s="2">
        <v>88</v>
      </c>
      <c r="F49" s="3">
        <v>0.22</v>
      </c>
      <c r="G49" s="3">
        <f t="shared" si="0"/>
        <v>7.4750830564784057E-2</v>
      </c>
      <c r="H49" s="17">
        <f t="shared" si="1"/>
        <v>0.1461794019933555</v>
      </c>
      <c r="I49" s="12"/>
      <c r="J49" s="2" t="s">
        <v>89</v>
      </c>
      <c r="K49" s="2"/>
      <c r="L49" s="2"/>
      <c r="M49" s="2"/>
      <c r="N49" s="4"/>
      <c r="O49" s="2">
        <v>0</v>
      </c>
      <c r="P49" s="2">
        <v>7</v>
      </c>
      <c r="Q49" s="2">
        <v>2</v>
      </c>
      <c r="R49" s="2">
        <v>7</v>
      </c>
      <c r="S49" s="2">
        <v>5</v>
      </c>
      <c r="T49" s="2">
        <v>6</v>
      </c>
      <c r="U49" s="2">
        <v>7</v>
      </c>
      <c r="V49" s="2">
        <v>1</v>
      </c>
      <c r="W49" s="2">
        <v>1</v>
      </c>
      <c r="X49" s="2">
        <v>4</v>
      </c>
      <c r="Y49" s="2">
        <v>0</v>
      </c>
      <c r="Z49" s="2">
        <v>3</v>
      </c>
      <c r="AA49" s="2"/>
      <c r="AB49" s="2"/>
      <c r="AC49" s="2"/>
      <c r="AD49" s="2"/>
      <c r="AE49" s="2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5">
      <c r="A50" s="2"/>
      <c r="B50" s="2" t="s">
        <v>44</v>
      </c>
      <c r="C50" s="2">
        <v>123</v>
      </c>
      <c r="D50" s="2">
        <v>9</v>
      </c>
      <c r="E50" s="2">
        <v>20</v>
      </c>
      <c r="F50" s="3">
        <v>0.24</v>
      </c>
      <c r="G50" s="3">
        <f t="shared" si="0"/>
        <v>7.3170731707317069E-2</v>
      </c>
      <c r="H50" s="17">
        <f t="shared" si="1"/>
        <v>0.16260162601626016</v>
      </c>
      <c r="I50" s="12"/>
      <c r="J50" s="2" t="s">
        <v>90</v>
      </c>
      <c r="K50" s="2"/>
      <c r="L50" s="2"/>
      <c r="M50" s="2"/>
      <c r="N50" s="4"/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1</v>
      </c>
      <c r="U50" s="2">
        <v>0</v>
      </c>
      <c r="V50" s="2">
        <v>0</v>
      </c>
      <c r="W50" s="2">
        <v>2</v>
      </c>
      <c r="X50" s="2">
        <v>0</v>
      </c>
      <c r="Y50" s="2">
        <v>0</v>
      </c>
      <c r="Z50" s="2">
        <v>0</v>
      </c>
      <c r="AA50" s="2"/>
      <c r="AB50" s="2"/>
      <c r="AC50" s="2"/>
      <c r="AD50" s="2"/>
      <c r="AE50" s="2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5">
      <c r="A51" s="2"/>
      <c r="B51" s="2" t="s">
        <v>45</v>
      </c>
      <c r="C51" s="2">
        <v>12</v>
      </c>
      <c r="D51" s="2">
        <v>1</v>
      </c>
      <c r="E51" s="2">
        <v>3</v>
      </c>
      <c r="F51" s="3">
        <v>0.33</v>
      </c>
      <c r="G51" s="3">
        <f t="shared" si="0"/>
        <v>8.3333333333333329E-2</v>
      </c>
      <c r="H51" s="17">
        <f t="shared" si="1"/>
        <v>0.25</v>
      </c>
      <c r="I51" s="12"/>
      <c r="J51" s="2" t="s">
        <v>91</v>
      </c>
      <c r="K51" s="2"/>
      <c r="L51" s="2"/>
      <c r="M51" s="2"/>
      <c r="N51" s="4"/>
      <c r="O51" s="2">
        <v>0</v>
      </c>
      <c r="P51" s="2">
        <v>2</v>
      </c>
      <c r="Q51" s="2">
        <v>0</v>
      </c>
      <c r="R51" s="2">
        <v>8</v>
      </c>
      <c r="S51" s="2">
        <v>0</v>
      </c>
      <c r="T51" s="2">
        <v>2</v>
      </c>
      <c r="U51" s="2">
        <v>0</v>
      </c>
      <c r="V51" s="2">
        <v>1</v>
      </c>
      <c r="W51" s="2">
        <v>0</v>
      </c>
      <c r="X51" s="2">
        <v>0</v>
      </c>
      <c r="Y51" s="2">
        <v>8</v>
      </c>
      <c r="Z51" s="2">
        <v>1</v>
      </c>
      <c r="AA51" s="2">
        <v>4</v>
      </c>
      <c r="AB51" s="2"/>
      <c r="AC51" s="2"/>
      <c r="AD51" s="2"/>
      <c r="AE51" s="2"/>
      <c r="BA51" s="1"/>
      <c r="BB51" s="1"/>
      <c r="BC51" s="1"/>
      <c r="BD51" s="1"/>
      <c r="BE51" s="1"/>
      <c r="BF51" s="1"/>
      <c r="BG51" s="1"/>
      <c r="BI51" s="1"/>
      <c r="BJ51" s="1"/>
      <c r="BK51" s="1"/>
      <c r="BL51" s="1"/>
      <c r="BM51" s="1"/>
    </row>
    <row r="52" spans="1:65">
      <c r="A52" s="7">
        <v>16</v>
      </c>
      <c r="B52" s="7" t="s">
        <v>46</v>
      </c>
      <c r="C52" s="7">
        <v>483</v>
      </c>
      <c r="D52" s="7">
        <v>36</v>
      </c>
      <c r="E52" s="7">
        <v>83</v>
      </c>
      <c r="F52" s="8">
        <v>0.25</v>
      </c>
      <c r="G52" s="8">
        <f t="shared" si="0"/>
        <v>7.4534161490683232E-2</v>
      </c>
      <c r="H52" s="18">
        <f t="shared" si="1"/>
        <v>0.17184265010351968</v>
      </c>
      <c r="I52" s="12"/>
      <c r="J52" s="7" t="s">
        <v>92</v>
      </c>
      <c r="K52" s="7"/>
      <c r="L52" s="7"/>
      <c r="M52" s="7"/>
      <c r="N52" s="4"/>
      <c r="O52" s="7">
        <v>5</v>
      </c>
      <c r="P52" s="7">
        <v>0</v>
      </c>
      <c r="Q52" s="7">
        <v>7</v>
      </c>
      <c r="R52" s="7">
        <v>2</v>
      </c>
      <c r="S52" s="7">
        <v>1</v>
      </c>
      <c r="T52" s="7">
        <v>0</v>
      </c>
      <c r="U52" s="7">
        <v>3</v>
      </c>
      <c r="V52" s="7">
        <v>0</v>
      </c>
      <c r="W52" s="7">
        <v>5</v>
      </c>
      <c r="X52" s="7">
        <v>0</v>
      </c>
      <c r="Y52" s="7">
        <v>5</v>
      </c>
      <c r="Z52" s="7">
        <v>4</v>
      </c>
      <c r="AA52" s="7"/>
      <c r="AB52" s="7"/>
      <c r="AC52" s="7"/>
      <c r="AD52" s="7"/>
      <c r="AE52" s="7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5">
      <c r="A53" s="7"/>
      <c r="B53" s="7" t="s">
        <v>47</v>
      </c>
      <c r="C53" s="7">
        <v>148</v>
      </c>
      <c r="D53" s="7">
        <v>14</v>
      </c>
      <c r="E53" s="7">
        <v>31</v>
      </c>
      <c r="F53" s="8">
        <v>0.3</v>
      </c>
      <c r="G53" s="8">
        <f t="shared" si="0"/>
        <v>9.45945945945946E-2</v>
      </c>
      <c r="H53" s="18">
        <f t="shared" si="1"/>
        <v>0.20945945945945946</v>
      </c>
      <c r="I53" s="12"/>
      <c r="J53" s="7" t="s">
        <v>93</v>
      </c>
      <c r="K53" s="7"/>
      <c r="L53" s="7"/>
      <c r="M53" s="7"/>
      <c r="N53" s="4"/>
      <c r="O53" s="7">
        <v>3</v>
      </c>
      <c r="P53" s="7">
        <v>0</v>
      </c>
      <c r="Q53" s="7">
        <v>0</v>
      </c>
      <c r="R53" s="7">
        <v>0</v>
      </c>
      <c r="S53" s="7">
        <v>5</v>
      </c>
      <c r="T53" s="7">
        <v>0</v>
      </c>
      <c r="U53" s="7">
        <v>3</v>
      </c>
      <c r="V53" s="7">
        <v>0</v>
      </c>
      <c r="W53" s="7">
        <v>5</v>
      </c>
      <c r="X53" s="7">
        <v>4</v>
      </c>
      <c r="Y53" s="7">
        <v>4</v>
      </c>
      <c r="Z53" s="7">
        <v>0</v>
      </c>
      <c r="AA53" s="7"/>
      <c r="AB53" s="7"/>
      <c r="AC53" s="7"/>
      <c r="AD53" s="7"/>
      <c r="AE53" s="7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5">
      <c r="A54" s="9"/>
      <c r="B54" s="9" t="s">
        <v>48</v>
      </c>
      <c r="C54" s="9">
        <v>11</v>
      </c>
      <c r="D54" s="9">
        <v>3</v>
      </c>
      <c r="E54" s="9">
        <v>3</v>
      </c>
      <c r="F54" s="10">
        <v>0.55000000000000004</v>
      </c>
      <c r="G54" s="10">
        <f>+D54/C54</f>
        <v>0.27272727272727271</v>
      </c>
      <c r="H54" s="18">
        <f>+E54/C54</f>
        <v>0.27272727272727271</v>
      </c>
      <c r="I54" s="12"/>
      <c r="J54" s="9" t="s">
        <v>94</v>
      </c>
      <c r="K54" s="9"/>
      <c r="L54" s="9"/>
      <c r="M54" s="9"/>
      <c r="N54" s="4"/>
      <c r="O54" s="9">
        <v>4</v>
      </c>
      <c r="P54" s="9">
        <v>1</v>
      </c>
      <c r="Q54" s="9">
        <v>1</v>
      </c>
      <c r="R54" s="9">
        <v>0</v>
      </c>
      <c r="S54" s="9">
        <v>1</v>
      </c>
      <c r="T54" s="9">
        <v>2</v>
      </c>
      <c r="U54" s="9">
        <v>1</v>
      </c>
      <c r="V54" s="9">
        <v>5</v>
      </c>
      <c r="W54" s="9">
        <v>4</v>
      </c>
      <c r="X54" s="9">
        <v>2</v>
      </c>
      <c r="Y54" s="9">
        <v>0</v>
      </c>
      <c r="Z54" s="7">
        <v>4</v>
      </c>
      <c r="AA54" s="7">
        <v>0</v>
      </c>
      <c r="AB54" s="9"/>
      <c r="AC54" s="9"/>
      <c r="AD54" s="9"/>
      <c r="AE54" s="9"/>
      <c r="BA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</row>
    <row r="55" spans="1:65">
      <c r="A55" s="2">
        <v>17</v>
      </c>
      <c r="B55" s="2"/>
      <c r="C55" s="2"/>
      <c r="D55" s="2"/>
      <c r="E55" s="2"/>
      <c r="F55" s="2"/>
      <c r="G55" s="2"/>
      <c r="H55" s="17"/>
      <c r="I55" s="12"/>
      <c r="J55" s="2"/>
      <c r="K55" s="2"/>
      <c r="L55" s="2"/>
      <c r="M55" s="2"/>
      <c r="N55" s="11"/>
      <c r="O55" s="2" t="str">
        <f>IFERROR(VLOOKUP(#REF!,Tableau1[#All],2,0),"")</f>
        <v/>
      </c>
      <c r="P55" s="2" t="str">
        <f>IFERROR(VLOOKUP(#REF!,Tableau1[#All],2,0),"")</f>
        <v/>
      </c>
      <c r="Q55" s="2" t="str">
        <f>IFERROR(VLOOKUP(#REF!,Tableau1[#All],2,0),"")</f>
        <v/>
      </c>
      <c r="R55" s="2" t="str">
        <f>IFERROR(VLOOKUP(#REF!,Tableau1[#All],2,0),"")</f>
        <v/>
      </c>
      <c r="S55" s="2" t="str">
        <f>IFERROR(VLOOKUP(#REF!,Tableau1[#All],2,0),"")</f>
        <v/>
      </c>
      <c r="T55" s="2" t="str">
        <f>IFERROR(VLOOKUP(#REF!,Tableau1[#All],2,0),"")</f>
        <v/>
      </c>
      <c r="U55" s="2" t="str">
        <f>IFERROR(VLOOKUP(#REF!,Tableau1[#All],2,0),"")</f>
        <v/>
      </c>
      <c r="V55" s="2" t="str">
        <f>IFERROR(VLOOKUP(#REF!,Tableau1[#All],2,0),"")</f>
        <v/>
      </c>
      <c r="W55" s="2" t="str">
        <f>IFERROR(VLOOKUP(#REF!,Tableau1[#All],2,0),"")</f>
        <v/>
      </c>
      <c r="X55" s="2" t="str">
        <f>IFERROR(VLOOKUP(#REF!,Tableau1[#All],2,0),"")</f>
        <v/>
      </c>
      <c r="Y55" s="2" t="str">
        <f>IFERROR(VLOOKUP(#REF!,Tableau1[#All],2,0),"")</f>
        <v/>
      </c>
      <c r="Z55" s="2" t="str">
        <f>IFERROR(VLOOKUP(#REF!,Tableau1[#All],2,0),"")</f>
        <v/>
      </c>
      <c r="AA55" s="2" t="str">
        <f>IFERROR(VLOOKUP(#REF!,Tableau1[#All],2,0),"")</f>
        <v/>
      </c>
      <c r="AB55" s="2" t="str">
        <f>IFERROR(VLOOKUP(#REF!,Tableau1[#All],2,0),"")</f>
        <v/>
      </c>
      <c r="AC55" s="2" t="str">
        <f>IFERROR(VLOOKUP(#REF!,Tableau1[#All],2,0),"")</f>
        <v/>
      </c>
      <c r="AD55" s="2" t="str">
        <f>IFERROR(VLOOKUP(#REF!,Tableau1[#All],2,0),"")</f>
        <v/>
      </c>
      <c r="AE55" s="2" t="str">
        <f>IFERROR(VLOOKUP(#REF!,Tableau1[#All],2,0),"")</f>
        <v/>
      </c>
    </row>
    <row r="56" spans="1:65">
      <c r="A56" s="2"/>
      <c r="B56" s="2"/>
      <c r="C56" s="2"/>
      <c r="D56" s="2"/>
      <c r="E56" s="2"/>
      <c r="F56" s="2"/>
      <c r="G56" s="2"/>
      <c r="H56" s="17"/>
      <c r="I56" s="12"/>
      <c r="J56" s="2"/>
      <c r="K56" s="2"/>
      <c r="L56" s="2"/>
      <c r="M56" s="2"/>
      <c r="N56" s="11"/>
      <c r="O56" s="2" t="str">
        <f>IFERROR(VLOOKUP(#REF!,Tableau1[#All],2,0),"")</f>
        <v/>
      </c>
      <c r="P56" s="2" t="str">
        <f>IFERROR(VLOOKUP(#REF!,Tableau1[#All],2,0),"")</f>
        <v/>
      </c>
      <c r="Q56" s="2" t="str">
        <f>IFERROR(VLOOKUP(#REF!,Tableau1[#All],2,0),"")</f>
        <v/>
      </c>
      <c r="R56" s="2" t="str">
        <f>IFERROR(VLOOKUP(#REF!,Tableau1[#All],2,0),"")</f>
        <v/>
      </c>
      <c r="S56" s="2" t="str">
        <f>IFERROR(VLOOKUP(#REF!,Tableau1[#All],2,0),"")</f>
        <v/>
      </c>
      <c r="T56" s="2" t="str">
        <f>IFERROR(VLOOKUP(#REF!,Tableau1[#All],2,0),"")</f>
        <v/>
      </c>
      <c r="U56" s="2" t="str">
        <f>IFERROR(VLOOKUP(#REF!,Tableau1[#All],2,0),"")</f>
        <v/>
      </c>
      <c r="V56" s="2" t="str">
        <f>IFERROR(VLOOKUP(#REF!,Tableau1[#All],2,0),"")</f>
        <v/>
      </c>
      <c r="W56" s="2" t="str">
        <f>IFERROR(VLOOKUP(#REF!,Tableau1[#All],2,0),"")</f>
        <v/>
      </c>
      <c r="X56" s="2" t="str">
        <f>IFERROR(VLOOKUP(#REF!,Tableau1[#All],2,0),"")</f>
        <v/>
      </c>
      <c r="Y56" s="2" t="str">
        <f>IFERROR(VLOOKUP(#REF!,Tableau1[#All],2,0),"")</f>
        <v/>
      </c>
      <c r="Z56" s="2" t="str">
        <f>IFERROR(VLOOKUP(#REF!,Tableau1[#All],2,0),"")</f>
        <v/>
      </c>
      <c r="AA56" s="2" t="str">
        <f>IFERROR(VLOOKUP(#REF!,Tableau1[#All],2,0),"")</f>
        <v/>
      </c>
      <c r="AB56" s="2" t="str">
        <f>IFERROR(VLOOKUP(#REF!,Tableau1[#All],2,0),"")</f>
        <v/>
      </c>
      <c r="AC56" s="2" t="str">
        <f>IFERROR(VLOOKUP(#REF!,Tableau1[#All],2,0),"")</f>
        <v/>
      </c>
      <c r="AD56" s="2" t="str">
        <f>IFERROR(VLOOKUP(#REF!,Tableau1[#All],2,0),"")</f>
        <v/>
      </c>
      <c r="AE56" s="2" t="str">
        <f>IFERROR(VLOOKUP(#REF!,Tableau1[#All],2,0),"")</f>
        <v/>
      </c>
    </row>
    <row r="57" spans="1:65">
      <c r="A57" s="2"/>
      <c r="B57" s="2"/>
      <c r="C57" s="2"/>
      <c r="D57" s="2"/>
      <c r="E57" s="2"/>
      <c r="F57" s="2"/>
      <c r="G57" s="2"/>
      <c r="H57" s="17"/>
      <c r="I57" s="12"/>
      <c r="J57" s="2"/>
      <c r="K57" s="2"/>
      <c r="L57" s="2"/>
      <c r="M57" s="2"/>
      <c r="N57" s="11"/>
      <c r="O57" s="2" t="str">
        <f>IFERROR(VLOOKUP(#REF!,Tableau1[#All],2,0),"")</f>
        <v/>
      </c>
      <c r="P57" s="2" t="str">
        <f>IFERROR(VLOOKUP(#REF!,Tableau1[#All],2,0),"")</f>
        <v/>
      </c>
      <c r="Q57" s="2" t="str">
        <f>IFERROR(VLOOKUP(#REF!,Tableau1[#All],2,0),"")</f>
        <v/>
      </c>
      <c r="R57" s="2" t="str">
        <f>IFERROR(VLOOKUP(#REF!,Tableau1[#All],2,0),"")</f>
        <v/>
      </c>
      <c r="S57" s="2" t="str">
        <f>IFERROR(VLOOKUP(#REF!,Tableau1[#All],2,0),"")</f>
        <v/>
      </c>
      <c r="T57" s="2" t="str">
        <f>IFERROR(VLOOKUP(#REF!,Tableau1[#All],2,0),"")</f>
        <v/>
      </c>
      <c r="U57" s="2" t="str">
        <f>IFERROR(VLOOKUP(#REF!,Tableau1[#All],2,0),"")</f>
        <v/>
      </c>
      <c r="V57" s="2" t="str">
        <f>IFERROR(VLOOKUP(#REF!,Tableau1[#All],2,0),"")</f>
        <v/>
      </c>
      <c r="W57" s="2" t="str">
        <f>IFERROR(VLOOKUP(#REF!,Tableau1[#All],2,0),"")</f>
        <v/>
      </c>
      <c r="X57" s="2" t="str">
        <f>IFERROR(VLOOKUP(#REF!,Tableau1[#All],2,0),"")</f>
        <v/>
      </c>
      <c r="Y57" s="2" t="str">
        <f>IFERROR(VLOOKUP(#REF!,Tableau1[#All],2,0),"")</f>
        <v/>
      </c>
      <c r="Z57" s="2" t="str">
        <f>IFERROR(VLOOKUP(#REF!,Tableau1[#All],2,0),"")</f>
        <v/>
      </c>
      <c r="AA57" s="2" t="str">
        <f>IFERROR(VLOOKUP(#REF!,Tableau1[#All],2,0),"")</f>
        <v/>
      </c>
      <c r="AB57" s="2" t="str">
        <f>IFERROR(VLOOKUP(#REF!,Tableau1[#All],2,0),"")</f>
        <v/>
      </c>
      <c r="AC57" s="2" t="str">
        <f>IFERROR(VLOOKUP(#REF!,Tableau1[#All],2,0),"")</f>
        <v/>
      </c>
      <c r="AD57" s="2" t="str">
        <f>IFERROR(VLOOKUP(#REF!,Tableau1[#All],2,0),"")</f>
        <v/>
      </c>
      <c r="AE57" s="2" t="str">
        <f>IFERROR(VLOOKUP(#REF!,Tableau1[#All],2,0),"")</f>
        <v/>
      </c>
    </row>
    <row r="58" spans="1:65">
      <c r="A58" s="7">
        <v>18</v>
      </c>
      <c r="B58" s="7"/>
      <c r="C58" s="7"/>
      <c r="D58" s="7"/>
      <c r="E58" s="7"/>
      <c r="F58" s="7"/>
      <c r="G58" s="7"/>
      <c r="H58" s="18"/>
      <c r="I58" s="12"/>
      <c r="J58" s="7"/>
      <c r="K58" s="7"/>
      <c r="L58" s="7"/>
      <c r="M58" s="7"/>
      <c r="N58" s="11"/>
      <c r="O58" s="7" t="str">
        <f>IFERROR(VLOOKUP(#REF!,Tableau1[#All],2,0),"")</f>
        <v/>
      </c>
      <c r="P58" s="7" t="str">
        <f>IFERROR(VLOOKUP(#REF!,Tableau1[#All],2,0),"")</f>
        <v/>
      </c>
      <c r="Q58" s="7" t="str">
        <f>IFERROR(VLOOKUP(#REF!,Tableau1[#All],2,0),"")</f>
        <v/>
      </c>
      <c r="R58" s="7" t="str">
        <f>IFERROR(VLOOKUP(#REF!,Tableau1[#All],2,0),"")</f>
        <v/>
      </c>
      <c r="S58" s="7" t="str">
        <f>IFERROR(VLOOKUP(#REF!,Tableau1[#All],2,0),"")</f>
        <v/>
      </c>
      <c r="T58" s="7" t="str">
        <f>IFERROR(VLOOKUP(#REF!,Tableau1[#All],2,0),"")</f>
        <v/>
      </c>
      <c r="U58" s="7" t="str">
        <f>IFERROR(VLOOKUP(#REF!,Tableau1[#All],2,0),"")</f>
        <v/>
      </c>
      <c r="V58" s="7" t="str">
        <f>IFERROR(VLOOKUP(#REF!,Tableau1[#All],2,0),"")</f>
        <v/>
      </c>
      <c r="W58" s="7" t="str">
        <f>IFERROR(VLOOKUP(#REF!,Tableau1[#All],2,0),"")</f>
        <v/>
      </c>
      <c r="X58" s="7" t="str">
        <f>IFERROR(VLOOKUP(#REF!,Tableau1[#All],2,0),"")</f>
        <v/>
      </c>
      <c r="Y58" s="7" t="str">
        <f>IFERROR(VLOOKUP(#REF!,Tableau1[#All],2,0),"")</f>
        <v/>
      </c>
      <c r="Z58" s="7" t="str">
        <f>IFERROR(VLOOKUP(#REF!,Tableau1[#All],2,0),"")</f>
        <v/>
      </c>
      <c r="AA58" s="7" t="str">
        <f>IFERROR(VLOOKUP(#REF!,Tableau1[#All],2,0),"")</f>
        <v/>
      </c>
      <c r="AB58" s="7" t="str">
        <f>IFERROR(VLOOKUP(#REF!,Tableau1[#All],2,0),"")</f>
        <v/>
      </c>
      <c r="AC58" s="7" t="str">
        <f>IFERROR(VLOOKUP(#REF!,Tableau1[#All],2,0),"")</f>
        <v/>
      </c>
      <c r="AD58" s="7" t="str">
        <f>IFERROR(VLOOKUP(#REF!,Tableau1[#All],2,0),"")</f>
        <v/>
      </c>
      <c r="AE58" s="7" t="str">
        <f>IFERROR(VLOOKUP(#REF!,Tableau1[#All],2,0),"")</f>
        <v/>
      </c>
    </row>
    <row r="59" spans="1:65">
      <c r="A59" s="7"/>
      <c r="B59" s="7"/>
      <c r="C59" s="7"/>
      <c r="D59" s="7"/>
      <c r="E59" s="7"/>
      <c r="F59" s="7"/>
      <c r="G59" s="7"/>
      <c r="H59" s="18"/>
      <c r="I59" s="12"/>
      <c r="J59" s="7"/>
      <c r="K59" s="7"/>
      <c r="L59" s="7"/>
      <c r="M59" s="7"/>
      <c r="N59" s="11"/>
      <c r="O59" s="7" t="str">
        <f>IFERROR(VLOOKUP(#REF!,Tableau1[#All],2,0),"")</f>
        <v/>
      </c>
      <c r="P59" s="7" t="str">
        <f>IFERROR(VLOOKUP(#REF!,Tableau1[#All],2,0),"")</f>
        <v/>
      </c>
      <c r="Q59" s="7" t="str">
        <f>IFERROR(VLOOKUP(#REF!,Tableau1[#All],2,0),"")</f>
        <v/>
      </c>
      <c r="R59" s="7" t="str">
        <f>IFERROR(VLOOKUP(#REF!,Tableau1[#All],2,0),"")</f>
        <v/>
      </c>
      <c r="S59" s="7" t="str">
        <f>IFERROR(VLOOKUP(#REF!,Tableau1[#All],2,0),"")</f>
        <v/>
      </c>
      <c r="T59" s="7" t="str">
        <f>IFERROR(VLOOKUP(#REF!,Tableau1[#All],2,0),"")</f>
        <v/>
      </c>
      <c r="U59" s="7" t="str">
        <f>IFERROR(VLOOKUP(#REF!,Tableau1[#All],2,0),"")</f>
        <v/>
      </c>
      <c r="V59" s="7" t="str">
        <f>IFERROR(VLOOKUP(#REF!,Tableau1[#All],2,0),"")</f>
        <v/>
      </c>
      <c r="W59" s="7" t="str">
        <f>IFERROR(VLOOKUP(#REF!,Tableau1[#All],2,0),"")</f>
        <v/>
      </c>
      <c r="X59" s="7" t="str">
        <f>IFERROR(VLOOKUP(#REF!,Tableau1[#All],2,0),"")</f>
        <v/>
      </c>
      <c r="Y59" s="7" t="str">
        <f>IFERROR(VLOOKUP(#REF!,Tableau1[#All],2,0),"")</f>
        <v/>
      </c>
      <c r="Z59" s="7" t="str">
        <f>IFERROR(VLOOKUP(#REF!,Tableau1[#All],2,0),"")</f>
        <v/>
      </c>
      <c r="AA59" s="7" t="str">
        <f>IFERROR(VLOOKUP(#REF!,Tableau1[#All],2,0),"")</f>
        <v/>
      </c>
      <c r="AB59" s="7" t="str">
        <f>IFERROR(VLOOKUP(#REF!,Tableau1[#All],2,0),"")</f>
        <v/>
      </c>
      <c r="AC59" s="7" t="str">
        <f>IFERROR(VLOOKUP(#REF!,Tableau1[#All],2,0),"")</f>
        <v/>
      </c>
      <c r="AD59" s="7" t="str">
        <f>IFERROR(VLOOKUP(#REF!,Tableau1[#All],2,0),"")</f>
        <v/>
      </c>
      <c r="AE59" s="7" t="str">
        <f>IFERROR(VLOOKUP(#REF!,Tableau1[#All],2,0),"")</f>
        <v/>
      </c>
    </row>
    <row r="60" spans="1:65">
      <c r="A60" s="7"/>
      <c r="B60" s="7"/>
      <c r="C60" s="7"/>
      <c r="D60" s="7"/>
      <c r="E60" s="7"/>
      <c r="F60" s="7"/>
      <c r="G60" s="7"/>
      <c r="H60" s="18"/>
      <c r="I60" s="12"/>
      <c r="J60" s="7"/>
      <c r="K60" s="7"/>
      <c r="L60" s="7"/>
      <c r="M60" s="7"/>
      <c r="N60" s="11"/>
      <c r="O60" s="7" t="str">
        <f>IFERROR(VLOOKUP(#REF!,Tableau1[#All],2,0),"")</f>
        <v/>
      </c>
      <c r="P60" s="7" t="str">
        <f>IFERROR(VLOOKUP(#REF!,Tableau1[#All],2,0),"")</f>
        <v/>
      </c>
      <c r="Q60" s="7" t="str">
        <f>IFERROR(VLOOKUP(#REF!,Tableau1[#All],2,0),"")</f>
        <v/>
      </c>
      <c r="R60" s="7" t="str">
        <f>IFERROR(VLOOKUP(#REF!,Tableau1[#All],2,0),"")</f>
        <v/>
      </c>
      <c r="S60" s="7" t="str">
        <f>IFERROR(VLOOKUP(#REF!,Tableau1[#All],2,0),"")</f>
        <v/>
      </c>
      <c r="T60" s="7" t="str">
        <f>IFERROR(VLOOKUP(#REF!,Tableau1[#All],2,0),"")</f>
        <v/>
      </c>
      <c r="U60" s="7" t="str">
        <f>IFERROR(VLOOKUP(#REF!,Tableau1[#All],2,0),"")</f>
        <v/>
      </c>
      <c r="V60" s="7" t="str">
        <f>IFERROR(VLOOKUP(#REF!,Tableau1[#All],2,0),"")</f>
        <v/>
      </c>
      <c r="W60" s="7" t="str">
        <f>IFERROR(VLOOKUP(#REF!,Tableau1[#All],2,0),"")</f>
        <v/>
      </c>
      <c r="X60" s="7" t="str">
        <f>IFERROR(VLOOKUP(#REF!,Tableau1[#All],2,0),"")</f>
        <v/>
      </c>
      <c r="Y60" s="7" t="str">
        <f>IFERROR(VLOOKUP(#REF!,Tableau1[#All],2,0),"")</f>
        <v/>
      </c>
      <c r="Z60" s="7" t="str">
        <f>IFERROR(VLOOKUP(#REF!,Tableau1[#All],2,0),"")</f>
        <v/>
      </c>
      <c r="AA60" s="7" t="str">
        <f>IFERROR(VLOOKUP(#REF!,Tableau1[#All],2,0),"")</f>
        <v/>
      </c>
      <c r="AB60" s="7" t="str">
        <f>IFERROR(VLOOKUP(#REF!,Tableau1[#All],2,0),"")</f>
        <v/>
      </c>
      <c r="AC60" s="7" t="str">
        <f>IFERROR(VLOOKUP(#REF!,Tableau1[#All],2,0),"")</f>
        <v/>
      </c>
      <c r="AD60" s="7" t="str">
        <f>IFERROR(VLOOKUP(#REF!,Tableau1[#All],2,0),"")</f>
        <v/>
      </c>
      <c r="AE60" s="7" t="str">
        <f>IFERROR(VLOOKUP(#REF!,Tableau1[#All],2,0),"")</f>
        <v/>
      </c>
    </row>
  </sheetData>
  <mergeCells count="1">
    <mergeCell ref="G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X29"/>
  <sheetViews>
    <sheetView topLeftCell="A4" zoomScale="178" zoomScaleNormal="178" workbookViewId="0">
      <selection activeCell="R12" sqref="R12"/>
    </sheetView>
  </sheetViews>
  <sheetFormatPr baseColWidth="10" defaultRowHeight="11.25"/>
  <cols>
    <col min="5" max="5" width="4.1640625" customWidth="1"/>
    <col min="6" max="17" width="3.83203125" customWidth="1"/>
  </cols>
  <sheetData>
    <row r="7" spans="1:24">
      <c r="A7" s="5" t="s">
        <v>52</v>
      </c>
      <c r="B7" s="5"/>
      <c r="C7" s="5"/>
      <c r="D7" s="5"/>
      <c r="E7" s="4"/>
      <c r="F7" s="5">
        <v>1</v>
      </c>
      <c r="G7" s="5">
        <v>2</v>
      </c>
      <c r="H7" s="5">
        <v>3</v>
      </c>
      <c r="I7" s="5">
        <v>4</v>
      </c>
      <c r="J7" s="5">
        <v>5</v>
      </c>
      <c r="K7" s="5">
        <v>6</v>
      </c>
      <c r="L7" s="5">
        <v>7</v>
      </c>
      <c r="M7" s="5">
        <v>8</v>
      </c>
      <c r="N7" s="5">
        <v>9</v>
      </c>
      <c r="O7" s="5">
        <v>10</v>
      </c>
      <c r="P7" s="5">
        <v>11</v>
      </c>
      <c r="Q7" s="5">
        <v>12</v>
      </c>
      <c r="S7" s="1"/>
      <c r="T7" s="1"/>
      <c r="U7" s="1"/>
      <c r="V7" s="1"/>
      <c r="W7" s="1"/>
      <c r="X7" s="1"/>
    </row>
    <row r="8" spans="1:24" ht="11.25" customHeight="1">
      <c r="A8" s="13"/>
      <c r="B8" s="13"/>
      <c r="C8" s="13"/>
      <c r="D8" s="13"/>
      <c r="E8" s="16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S8" s="1"/>
      <c r="T8" s="1"/>
      <c r="U8" s="1"/>
      <c r="V8" s="1"/>
      <c r="W8" s="1"/>
      <c r="X8" s="1"/>
    </row>
    <row r="9" spans="1:24" ht="11.25" customHeight="1">
      <c r="A9" s="2" t="s">
        <v>53</v>
      </c>
      <c r="B9" s="2"/>
      <c r="C9" s="2"/>
      <c r="D9" s="2"/>
      <c r="E9" s="4"/>
      <c r="F9" s="2" t="str">
        <f>SUBSTITUTE(SUBSTITUTE($A9,"( ","",1),")","",1)</f>
        <v>2p 4p 1p 4p 2p 3p 1p 0p 6p 4p 6p 2p</v>
      </c>
      <c r="G9" s="2">
        <v>4</v>
      </c>
      <c r="H9" s="2">
        <v>1</v>
      </c>
      <c r="I9" s="2">
        <v>4</v>
      </c>
      <c r="J9" s="2">
        <v>2</v>
      </c>
      <c r="K9" s="2">
        <v>3</v>
      </c>
      <c r="L9" s="2">
        <v>1</v>
      </c>
      <c r="M9" s="2">
        <v>0</v>
      </c>
      <c r="N9" s="2">
        <v>6</v>
      </c>
      <c r="O9" s="2">
        <v>4</v>
      </c>
      <c r="P9" s="2">
        <v>6</v>
      </c>
      <c r="Q9" s="2">
        <v>2</v>
      </c>
      <c r="S9" s="1"/>
      <c r="T9" s="1"/>
      <c r="U9" s="1"/>
      <c r="V9" s="1"/>
      <c r="W9" s="1"/>
      <c r="X9" s="1"/>
    </row>
    <row r="10" spans="1:24" ht="11.25" customHeight="1">
      <c r="A10" s="2" t="s">
        <v>100</v>
      </c>
      <c r="B10" s="2"/>
      <c r="C10" s="2"/>
      <c r="D10" s="2"/>
      <c r="E10" s="4"/>
      <c r="F10" s="2" t="str">
        <f t="shared" ref="F10:F11" si="0">SUBSTITUTE(SUBSTITUTE($A10,"( ","",1),")","",1)</f>
        <v>5p 3p 3p np 0p 0p 1p 2p 0p 1p 5p 1p</v>
      </c>
      <c r="G10" s="2">
        <v>3</v>
      </c>
      <c r="H10" s="2">
        <v>3</v>
      </c>
      <c r="I10" s="2">
        <v>0</v>
      </c>
      <c r="J10" s="2">
        <v>0</v>
      </c>
      <c r="K10" s="2">
        <v>0</v>
      </c>
      <c r="L10" s="2">
        <v>1</v>
      </c>
      <c r="M10" s="2">
        <v>2</v>
      </c>
      <c r="N10" s="2">
        <v>0</v>
      </c>
      <c r="O10" s="2">
        <v>1</v>
      </c>
      <c r="P10" s="2">
        <v>5</v>
      </c>
      <c r="Q10" s="2">
        <v>1</v>
      </c>
      <c r="S10" s="1"/>
      <c r="T10" s="1"/>
      <c r="U10" s="1"/>
      <c r="V10" s="1"/>
      <c r="W10" s="1"/>
      <c r="X10" s="1"/>
    </row>
    <row r="11" spans="1:24" ht="11.25" customHeight="1">
      <c r="A11" s="2" t="s">
        <v>99</v>
      </c>
      <c r="B11" s="2"/>
      <c r="C11" s="2"/>
      <c r="D11" s="2"/>
      <c r="E11" s="4"/>
      <c r="F11" s="2" t="str">
        <f>SUBSTITUTE(SUBSTITUTE(SUBSTITUTE($A11,"( ","",1),")","",1),"(","",1)</f>
        <v>3p-9p-6p-20-1p-9p-4p-8p-(19)-5p-1p-0p-0p-2p</v>
      </c>
      <c r="G11" s="2" t="str">
        <f>SUBSTITUTE($A11,"(","",1)</f>
        <v>3p-9p-6p-20)-1p-9p-4p-8p-(19)-5p-1p-0p-0p-2p</v>
      </c>
      <c r="H11" s="2">
        <v>6</v>
      </c>
      <c r="I11" s="2">
        <v>1</v>
      </c>
      <c r="J11" s="2">
        <v>9</v>
      </c>
      <c r="K11" s="2">
        <v>4</v>
      </c>
      <c r="L11" s="2">
        <v>8</v>
      </c>
      <c r="M11" s="2">
        <v>5</v>
      </c>
      <c r="N11" s="2">
        <v>1</v>
      </c>
      <c r="O11" s="2">
        <v>0</v>
      </c>
      <c r="P11" s="2">
        <v>0</v>
      </c>
      <c r="Q11" s="2">
        <v>2</v>
      </c>
      <c r="S11" s="1"/>
      <c r="T11" s="1"/>
      <c r="U11" s="1"/>
      <c r="V11" s="1"/>
      <c r="W11" s="1"/>
      <c r="X11" s="1"/>
    </row>
    <row r="12" spans="1:24" ht="11.25" customHeight="1">
      <c r="A12" s="7" t="s">
        <v>101</v>
      </c>
      <c r="B12" s="7"/>
      <c r="C12" s="7"/>
      <c r="D12" s="7"/>
      <c r="E12" s="4"/>
      <c r="F12" s="7">
        <v>0</v>
      </c>
      <c r="G12" s="7">
        <v>0</v>
      </c>
      <c r="H12" s="7">
        <v>1</v>
      </c>
      <c r="I12" s="7">
        <v>1</v>
      </c>
      <c r="J12" s="7"/>
      <c r="K12" s="7"/>
      <c r="L12" s="7"/>
      <c r="M12" s="7"/>
      <c r="N12" s="7"/>
      <c r="O12" s="7"/>
      <c r="P12" s="7"/>
      <c r="Q12" s="7"/>
      <c r="S12" s="1"/>
      <c r="T12" s="1"/>
      <c r="U12" s="1"/>
      <c r="V12" s="1"/>
      <c r="W12" s="1"/>
      <c r="X12" s="1"/>
    </row>
    <row r="13" spans="1:24">
      <c r="A13" s="7" t="s">
        <v>54</v>
      </c>
      <c r="B13" s="7"/>
      <c r="C13" s="7"/>
      <c r="D13" s="7"/>
      <c r="E13" s="4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24">
      <c r="A14" s="7" t="s">
        <v>102</v>
      </c>
      <c r="B14" s="7"/>
      <c r="C14" s="7"/>
      <c r="D14" s="7"/>
      <c r="E14" s="4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4">
      <c r="A15" s="2" t="s">
        <v>55</v>
      </c>
      <c r="B15" s="2"/>
      <c r="C15" s="2"/>
      <c r="D15" s="2"/>
      <c r="E15" s="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24">
      <c r="A16" s="2" t="s">
        <v>56</v>
      </c>
      <c r="B16" s="2"/>
      <c r="C16" s="2"/>
      <c r="D16" s="2"/>
      <c r="E16" s="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23">
      <c r="A17" s="2" t="s">
        <v>57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20" spans="1:23">
      <c r="A20" s="20" t="s">
        <v>103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2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2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5" spans="1:23">
      <c r="F25" s="21" t="s">
        <v>105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3"/>
    </row>
    <row r="27" spans="1:23">
      <c r="F27" s="24" t="s">
        <v>106</v>
      </c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9" spans="1:23">
      <c r="E29" s="25" t="s">
        <v>107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</row>
  </sheetData>
  <mergeCells count="4">
    <mergeCell ref="A20:Q22"/>
    <mergeCell ref="F25:Q25"/>
    <mergeCell ref="F27:Q27"/>
    <mergeCell ref="E29:W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6"/>
  <sheetViews>
    <sheetView zoomScale="154" zoomScaleNormal="154" workbookViewId="0">
      <selection activeCell="A20" sqref="A20:A23"/>
    </sheetView>
  </sheetViews>
  <sheetFormatPr baseColWidth="10" defaultRowHeight="11.25"/>
  <cols>
    <col min="1" max="1" width="12" style="27"/>
    <col min="2" max="2" width="18.33203125" style="26" customWidth="1"/>
  </cols>
  <sheetData>
    <row r="1" spans="1:4">
      <c r="A1" s="27" t="s">
        <v>120</v>
      </c>
      <c r="B1" s="26" t="s">
        <v>121</v>
      </c>
    </row>
    <row r="2" spans="1:4">
      <c r="A2" s="27" t="s">
        <v>108</v>
      </c>
      <c r="B2" s="26">
        <v>0</v>
      </c>
    </row>
    <row r="3" spans="1:4">
      <c r="A3" s="27" t="s">
        <v>109</v>
      </c>
      <c r="B3" s="26">
        <v>1</v>
      </c>
    </row>
    <row r="4" spans="1:4">
      <c r="A4" s="27" t="s">
        <v>110</v>
      </c>
      <c r="B4" s="26">
        <v>2</v>
      </c>
    </row>
    <row r="5" spans="1:4">
      <c r="A5" s="27" t="s">
        <v>111</v>
      </c>
      <c r="B5" s="26">
        <v>3</v>
      </c>
    </row>
    <row r="6" spans="1:4">
      <c r="A6" s="27" t="s">
        <v>112</v>
      </c>
      <c r="B6" s="26">
        <v>4</v>
      </c>
    </row>
    <row r="7" spans="1:4">
      <c r="A7" s="27" t="s">
        <v>113</v>
      </c>
      <c r="B7" s="26">
        <v>5</v>
      </c>
      <c r="D7" s="28"/>
    </row>
    <row r="8" spans="1:4">
      <c r="A8" s="27" t="s">
        <v>114</v>
      </c>
      <c r="B8" s="26">
        <v>6</v>
      </c>
    </row>
    <row r="9" spans="1:4">
      <c r="A9" s="27" t="s">
        <v>115</v>
      </c>
      <c r="B9" s="26">
        <v>7</v>
      </c>
    </row>
    <row r="10" spans="1:4">
      <c r="A10" s="27" t="s">
        <v>116</v>
      </c>
      <c r="B10" s="26">
        <v>8</v>
      </c>
    </row>
    <row r="11" spans="1:4">
      <c r="A11" s="27" t="s">
        <v>117</v>
      </c>
      <c r="B11" s="26">
        <v>9</v>
      </c>
    </row>
    <row r="12" spans="1:4">
      <c r="A12" s="27">
        <v>10</v>
      </c>
      <c r="B12" s="26">
        <v>1</v>
      </c>
    </row>
    <row r="13" spans="1:4">
      <c r="A13" s="27">
        <v>11</v>
      </c>
      <c r="B13" s="26">
        <v>1</v>
      </c>
    </row>
    <row r="14" spans="1:4">
      <c r="A14" s="27">
        <v>12</v>
      </c>
      <c r="B14" s="26">
        <v>1</v>
      </c>
    </row>
    <row r="15" spans="1:4">
      <c r="A15" s="27">
        <v>13</v>
      </c>
      <c r="B15" s="26">
        <v>1</v>
      </c>
    </row>
    <row r="16" spans="1:4">
      <c r="A16" s="27">
        <v>14</v>
      </c>
      <c r="B16" s="26">
        <v>1</v>
      </c>
    </row>
    <row r="17" spans="1:2">
      <c r="A17" s="27">
        <v>15</v>
      </c>
      <c r="B17" s="26">
        <v>1</v>
      </c>
    </row>
    <row r="18" spans="1:2">
      <c r="A18" s="27">
        <v>16</v>
      </c>
      <c r="B18" s="26">
        <v>1</v>
      </c>
    </row>
    <row r="19" spans="1:2">
      <c r="A19" s="27">
        <v>17</v>
      </c>
      <c r="B19" s="26">
        <v>1</v>
      </c>
    </row>
    <row r="20" spans="1:2">
      <c r="A20" s="27">
        <v>18</v>
      </c>
      <c r="B20" s="26">
        <v>1</v>
      </c>
    </row>
    <row r="21" spans="1:2">
      <c r="A21" s="27">
        <v>19</v>
      </c>
      <c r="B21" s="26">
        <v>1</v>
      </c>
    </row>
    <row r="22" spans="1:2" s="1" customFormat="1">
      <c r="A22" s="27">
        <v>20</v>
      </c>
      <c r="B22" s="26">
        <v>1</v>
      </c>
    </row>
    <row r="23" spans="1:2">
      <c r="A23" s="27">
        <v>21</v>
      </c>
      <c r="B23" s="26">
        <v>1</v>
      </c>
    </row>
    <row r="24" spans="1:2">
      <c r="A24" s="27">
        <v>22</v>
      </c>
      <c r="B24" s="26">
        <v>1</v>
      </c>
    </row>
    <row r="25" spans="1:2">
      <c r="A25" s="27" t="s">
        <v>118</v>
      </c>
      <c r="B25" s="26">
        <v>0</v>
      </c>
    </row>
    <row r="26" spans="1:2">
      <c r="A26" s="27" t="s">
        <v>119</v>
      </c>
      <c r="B26" s="26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Travail</vt:lpstr>
      <vt:lpstr>Modele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FRANCIS</cp:lastModifiedBy>
  <dcterms:created xsi:type="dcterms:W3CDTF">2021-05-02T08:27:21Z</dcterms:created>
  <dcterms:modified xsi:type="dcterms:W3CDTF">2021-05-02T17:54:34Z</dcterms:modified>
</cp:coreProperties>
</file>