
<file path=[Content_Types].xml><?xml version="1.0" encoding="utf-8"?>
<Types xmlns="http://schemas.openxmlformats.org/package/2006/content-types">
  <Default Extension="bin" ContentType="application/vnd.ms-office.vbaProject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4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comments2.xml" ContentType="application/vnd.openxmlformats-officedocument.spreadsheetml.comments+xml"/>
  <Override PartName="/xl/worksheets/sheet1.xml" ContentType="application/vnd.openxmlformats-officedocument.spreadsheetml.worksheet+xml"/>
  <Default Extension="vml" ContentType="application/vnd.openxmlformats-officedocument.vmlDrawing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5" codeName="{37E998C4-C9E5-D4B9-71C8-EB1FF731991C}"/>
  <workbookPr codeName="ThisWorkbook"/>
  <bookViews>
    <workbookView xWindow="0" yWindow="465" windowWidth="27315" windowHeight="13635" tabRatio="500"/>
  </bookViews>
  <sheets>
    <sheet name="Liste" sheetId="3" r:id="rId1"/>
    <sheet name="AVRIL" sheetId="1" r:id="rId2"/>
    <sheet name="Reste à décaisser au 1er Avril" sheetId="2" r:id="rId3"/>
    <sheet name="Reste à décaisser au 1er Mai" sheetId="4" r:id="rId4"/>
  </sheets>
  <calcPr calcId="124519"/>
  <extLst>
    <ext xmlns:x14="http://schemas.microsoft.com/office/spreadsheetml/2009/9/main" uri="{79F54976-1DA5-4618-B147-4CDE4B953A38}">
      <x14:workbookPr defaultImageDpi="32767"/>
    </ex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BR4" i="2"/>
  <c r="BR5"/>
  <c r="BR6"/>
  <c r="BR7"/>
  <c r="BR8"/>
  <c r="BR9"/>
  <c r="BR10"/>
  <c r="BR11"/>
  <c r="BR12"/>
  <c r="BR13"/>
  <c r="BR14"/>
  <c r="BR15"/>
  <c r="BR16"/>
  <c r="BR17"/>
  <c r="BR18"/>
  <c r="BR19"/>
  <c r="BR20"/>
  <c r="BR21"/>
  <c r="BR22"/>
  <c r="BR23"/>
  <c r="BR24"/>
  <c r="BR25"/>
  <c r="BR26"/>
  <c r="BR27"/>
  <c r="BR28"/>
  <c r="BR29"/>
  <c r="BR30"/>
  <c r="BE4"/>
  <c r="BE5"/>
  <c r="BE6"/>
  <c r="BE7"/>
  <c r="BE8"/>
  <c r="BE9"/>
  <c r="BE10"/>
  <c r="BE11"/>
  <c r="BE12"/>
  <c r="BE13"/>
  <c r="BE14"/>
  <c r="BE15"/>
  <c r="BE16"/>
  <c r="BE17"/>
  <c r="BE18"/>
  <c r="BE19"/>
  <c r="BE20"/>
  <c r="BE21"/>
  <c r="BE22"/>
  <c r="BE23"/>
  <c r="BE24"/>
  <c r="BE25"/>
  <c r="BE26"/>
  <c r="BE27"/>
  <c r="BE28"/>
  <c r="BE29"/>
  <c r="BE30"/>
  <c r="AR4"/>
  <c r="AR5"/>
  <c r="AR6"/>
  <c r="AR7"/>
  <c r="AR8"/>
  <c r="AR9"/>
  <c r="AR10"/>
  <c r="AR11"/>
  <c r="AR12"/>
  <c r="AR13"/>
  <c r="AR14"/>
  <c r="AR15"/>
  <c r="AR16"/>
  <c r="AR17"/>
  <c r="AR18"/>
  <c r="AR19"/>
  <c r="AR20"/>
  <c r="AR21"/>
  <c r="AR22"/>
  <c r="AR23"/>
  <c r="AR24"/>
  <c r="AR25"/>
  <c r="AR26"/>
  <c r="AR27"/>
  <c r="AR28"/>
  <c r="AR29"/>
  <c r="AR30"/>
  <c r="AE4"/>
  <c r="AE5"/>
  <c r="AE6"/>
  <c r="AE7"/>
  <c r="AE8"/>
  <c r="AE9"/>
  <c r="AE10"/>
  <c r="AE11"/>
  <c r="AE12"/>
  <c r="AE13"/>
  <c r="AE14"/>
  <c r="AE15"/>
  <c r="AE16"/>
  <c r="AE17"/>
  <c r="AE18"/>
  <c r="AE19"/>
  <c r="AE20"/>
  <c r="AE21"/>
  <c r="AE22"/>
  <c r="AE23"/>
  <c r="AE24"/>
  <c r="AE25"/>
  <c r="AE26"/>
  <c r="AE27"/>
  <c r="AE28"/>
  <c r="AE29"/>
  <c r="AE30"/>
  <c r="V4"/>
  <c r="W4"/>
  <c r="X4"/>
  <c r="Y4"/>
  <c r="Z4"/>
  <c r="AA4"/>
  <c r="AB4"/>
  <c r="AC4"/>
  <c r="AD4"/>
  <c r="AF4"/>
  <c r="AG4"/>
  <c r="AH4"/>
  <c r="AI4"/>
  <c r="AJ4"/>
  <c r="AK4"/>
  <c r="AL4"/>
  <c r="AM4"/>
  <c r="AN4"/>
  <c r="AO4"/>
  <c r="AP4"/>
  <c r="AQ4"/>
  <c r="AS4"/>
  <c r="AT4"/>
  <c r="AU4"/>
  <c r="AV4"/>
  <c r="AW4"/>
  <c r="AX4"/>
  <c r="AY4"/>
  <c r="AZ4"/>
  <c r="BA4"/>
  <c r="BB4"/>
  <c r="BC4"/>
  <c r="BD4"/>
  <c r="BF4"/>
  <c r="BG4"/>
  <c r="BH4"/>
  <c r="BI4"/>
  <c r="BJ4"/>
  <c r="BK4"/>
  <c r="BL4"/>
  <c r="BM4"/>
  <c r="BN4"/>
  <c r="BO4"/>
  <c r="BP4"/>
  <c r="BQ4"/>
  <c r="V5"/>
  <c r="W5"/>
  <c r="X5"/>
  <c r="Y5"/>
  <c r="Z5"/>
  <c r="AA5"/>
  <c r="AB5"/>
  <c r="AC5"/>
  <c r="AD5"/>
  <c r="AF5"/>
  <c r="AG5"/>
  <c r="AH5"/>
  <c r="AI5"/>
  <c r="AJ5"/>
  <c r="AK5"/>
  <c r="AL5"/>
  <c r="AM5"/>
  <c r="AN5"/>
  <c r="AO5"/>
  <c r="AP5"/>
  <c r="AQ5"/>
  <c r="AS5"/>
  <c r="AT5"/>
  <c r="AU5"/>
  <c r="AV5"/>
  <c r="AW5"/>
  <c r="AX5"/>
  <c r="AY5"/>
  <c r="AZ5"/>
  <c r="BA5"/>
  <c r="BB5"/>
  <c r="BC5"/>
  <c r="BD5"/>
  <c r="BF5"/>
  <c r="BG5"/>
  <c r="BH5"/>
  <c r="BI5"/>
  <c r="BJ5"/>
  <c r="BK5"/>
  <c r="BL5"/>
  <c r="BM5"/>
  <c r="BN5"/>
  <c r="BO5"/>
  <c r="BP5"/>
  <c r="BQ5"/>
  <c r="V6"/>
  <c r="W6"/>
  <c r="X6"/>
  <c r="Y6"/>
  <c r="Z6"/>
  <c r="AA6"/>
  <c r="AB6"/>
  <c r="AC6"/>
  <c r="AD6"/>
  <c r="AF6"/>
  <c r="AG6"/>
  <c r="AH6"/>
  <c r="AI6"/>
  <c r="AJ6"/>
  <c r="AK6"/>
  <c r="AL6"/>
  <c r="AM6"/>
  <c r="AN6"/>
  <c r="AO6"/>
  <c r="AP6"/>
  <c r="AQ6"/>
  <c r="AS6"/>
  <c r="AT6"/>
  <c r="AU6"/>
  <c r="AV6"/>
  <c r="AW6"/>
  <c r="AX6"/>
  <c r="AY6"/>
  <c r="AZ6"/>
  <c r="BA6"/>
  <c r="BB6"/>
  <c r="BC6"/>
  <c r="BD6"/>
  <c r="BF6"/>
  <c r="BG6"/>
  <c r="BH6"/>
  <c r="BI6"/>
  <c r="BJ6"/>
  <c r="BK6"/>
  <c r="BL6"/>
  <c r="BM6"/>
  <c r="BN6"/>
  <c r="BO6"/>
  <c r="BP6"/>
  <c r="BQ6"/>
  <c r="V7"/>
  <c r="W7"/>
  <c r="X7"/>
  <c r="Y7"/>
  <c r="Z7"/>
  <c r="AA7"/>
  <c r="AB7"/>
  <c r="AC7"/>
  <c r="AD7"/>
  <c r="AF7"/>
  <c r="AG7"/>
  <c r="AH7"/>
  <c r="AI7"/>
  <c r="AJ7"/>
  <c r="AK7"/>
  <c r="AL7"/>
  <c r="AM7"/>
  <c r="AN7"/>
  <c r="AO7"/>
  <c r="AP7"/>
  <c r="AQ7"/>
  <c r="AS7"/>
  <c r="AT7"/>
  <c r="AU7"/>
  <c r="AV7"/>
  <c r="AW7"/>
  <c r="AX7"/>
  <c r="AY7"/>
  <c r="AZ7"/>
  <c r="BA7"/>
  <c r="BB7"/>
  <c r="BC7"/>
  <c r="BD7"/>
  <c r="BF7"/>
  <c r="BG7"/>
  <c r="BH7"/>
  <c r="BI7"/>
  <c r="BJ7"/>
  <c r="BK7"/>
  <c r="BL7"/>
  <c r="BM7"/>
  <c r="BN7"/>
  <c r="BO7"/>
  <c r="BP7"/>
  <c r="BQ7"/>
  <c r="V8"/>
  <c r="W8"/>
  <c r="X8"/>
  <c r="Y8"/>
  <c r="Z8"/>
  <c r="AA8"/>
  <c r="AB8"/>
  <c r="AC8"/>
  <c r="AD8"/>
  <c r="AF8"/>
  <c r="AG8"/>
  <c r="AH8"/>
  <c r="AI8"/>
  <c r="AJ8"/>
  <c r="AK8"/>
  <c r="AL8"/>
  <c r="AM8"/>
  <c r="AN8"/>
  <c r="AO8"/>
  <c r="AP8"/>
  <c r="AQ8"/>
  <c r="AS8"/>
  <c r="AT8"/>
  <c r="AU8"/>
  <c r="AV8"/>
  <c r="AW8"/>
  <c r="AX8"/>
  <c r="AY8"/>
  <c r="AZ8"/>
  <c r="BA8"/>
  <c r="BB8"/>
  <c r="BC8"/>
  <c r="BD8"/>
  <c r="BF8"/>
  <c r="BG8"/>
  <c r="BH8"/>
  <c r="BI8"/>
  <c r="BJ8"/>
  <c r="BK8"/>
  <c r="BL8"/>
  <c r="BM8"/>
  <c r="BN8"/>
  <c r="BO8"/>
  <c r="BP8"/>
  <c r="BQ8"/>
  <c r="V9"/>
  <c r="W9"/>
  <c r="X9"/>
  <c r="Y9"/>
  <c r="Z9"/>
  <c r="AA9"/>
  <c r="AB9"/>
  <c r="AC9"/>
  <c r="AD9"/>
  <c r="AF9"/>
  <c r="AG9"/>
  <c r="AH9"/>
  <c r="AI9"/>
  <c r="AJ9"/>
  <c r="AK9"/>
  <c r="AL9"/>
  <c r="AM9"/>
  <c r="AN9"/>
  <c r="AO9"/>
  <c r="AP9"/>
  <c r="AQ9"/>
  <c r="AS9"/>
  <c r="AT9"/>
  <c r="AU9"/>
  <c r="AV9"/>
  <c r="AW9"/>
  <c r="AX9"/>
  <c r="AY9"/>
  <c r="AZ9"/>
  <c r="BA9"/>
  <c r="BB9"/>
  <c r="BC9"/>
  <c r="BD9"/>
  <c r="BF9"/>
  <c r="BG9"/>
  <c r="BH9"/>
  <c r="BI9"/>
  <c r="BJ9"/>
  <c r="BK9"/>
  <c r="BL9"/>
  <c r="BM9"/>
  <c r="BN9"/>
  <c r="BO9"/>
  <c r="BP9"/>
  <c r="BQ9"/>
  <c r="V10"/>
  <c r="W10"/>
  <c r="X10"/>
  <c r="Y10"/>
  <c r="Z10"/>
  <c r="AA10"/>
  <c r="AB10"/>
  <c r="AC10"/>
  <c r="AD10"/>
  <c r="AF10"/>
  <c r="AG10"/>
  <c r="AH10"/>
  <c r="AI10"/>
  <c r="AJ10"/>
  <c r="AK10"/>
  <c r="AL10"/>
  <c r="AM10"/>
  <c r="AN10"/>
  <c r="AO10"/>
  <c r="AP10"/>
  <c r="AQ10"/>
  <c r="AS10"/>
  <c r="AT10"/>
  <c r="AU10"/>
  <c r="AV10"/>
  <c r="AW10"/>
  <c r="AX10"/>
  <c r="AY10"/>
  <c r="AZ10"/>
  <c r="BA10"/>
  <c r="BB10"/>
  <c r="BC10"/>
  <c r="BD10"/>
  <c r="BF10"/>
  <c r="BG10"/>
  <c r="BH10"/>
  <c r="BI10"/>
  <c r="BJ10"/>
  <c r="BK10"/>
  <c r="BL10"/>
  <c r="BM10"/>
  <c r="BN10"/>
  <c r="BO10"/>
  <c r="BP10"/>
  <c r="BQ10"/>
  <c r="V11"/>
  <c r="W11"/>
  <c r="X11"/>
  <c r="Y11"/>
  <c r="Z11"/>
  <c r="AA11"/>
  <c r="AB11"/>
  <c r="AC11"/>
  <c r="AD11"/>
  <c r="AF11"/>
  <c r="AG11"/>
  <c r="AH11"/>
  <c r="AI11"/>
  <c r="AJ11"/>
  <c r="AK11"/>
  <c r="AL11"/>
  <c r="AM11"/>
  <c r="AN11"/>
  <c r="AO11"/>
  <c r="AP11"/>
  <c r="AQ11"/>
  <c r="AS11"/>
  <c r="AT11"/>
  <c r="AU11"/>
  <c r="AV11"/>
  <c r="AW11"/>
  <c r="AX11"/>
  <c r="AY11"/>
  <c r="AZ11"/>
  <c r="BA11"/>
  <c r="BB11"/>
  <c r="BC11"/>
  <c r="BD11"/>
  <c r="BF11"/>
  <c r="BG11"/>
  <c r="BH11"/>
  <c r="BI11"/>
  <c r="BJ11"/>
  <c r="BK11"/>
  <c r="BL11"/>
  <c r="BM11"/>
  <c r="BN11"/>
  <c r="BO11"/>
  <c r="BP11"/>
  <c r="BQ11"/>
  <c r="V12"/>
  <c r="W12"/>
  <c r="X12"/>
  <c r="Y12"/>
  <c r="Z12"/>
  <c r="AA12"/>
  <c r="AB12"/>
  <c r="AC12"/>
  <c r="AD12"/>
  <c r="AF12"/>
  <c r="AG12"/>
  <c r="AH12"/>
  <c r="AI12"/>
  <c r="AJ12"/>
  <c r="AK12"/>
  <c r="AL12"/>
  <c r="AM12"/>
  <c r="AN12"/>
  <c r="AO12"/>
  <c r="AP12"/>
  <c r="AQ12"/>
  <c r="AS12"/>
  <c r="AT12"/>
  <c r="AU12"/>
  <c r="AV12"/>
  <c r="AW12"/>
  <c r="AX12"/>
  <c r="AY12"/>
  <c r="AZ12"/>
  <c r="BA12"/>
  <c r="BB12"/>
  <c r="BC12"/>
  <c r="BD12"/>
  <c r="BF12"/>
  <c r="BG12"/>
  <c r="BH12"/>
  <c r="BI12"/>
  <c r="BJ12"/>
  <c r="BK12"/>
  <c r="BL12"/>
  <c r="BM12"/>
  <c r="BN12"/>
  <c r="BO12"/>
  <c r="BP12"/>
  <c r="BQ12"/>
  <c r="V13"/>
  <c r="W13"/>
  <c r="X13"/>
  <c r="Y13"/>
  <c r="Z13"/>
  <c r="AA13"/>
  <c r="AB13"/>
  <c r="AC13"/>
  <c r="AD13"/>
  <c r="AF13"/>
  <c r="AG13"/>
  <c r="AH13"/>
  <c r="AI13"/>
  <c r="AJ13"/>
  <c r="AK13"/>
  <c r="AL13"/>
  <c r="AM13"/>
  <c r="AN13"/>
  <c r="AO13"/>
  <c r="AP13"/>
  <c r="AQ13"/>
  <c r="AS13"/>
  <c r="AT13"/>
  <c r="AU13"/>
  <c r="AV13"/>
  <c r="AW13"/>
  <c r="AX13"/>
  <c r="AY13"/>
  <c r="AZ13"/>
  <c r="BA13"/>
  <c r="BB13"/>
  <c r="BC13"/>
  <c r="BD13"/>
  <c r="BF13"/>
  <c r="BG13"/>
  <c r="BH13"/>
  <c r="BI13"/>
  <c r="BJ13"/>
  <c r="BK13"/>
  <c r="BL13"/>
  <c r="BM13"/>
  <c r="BN13"/>
  <c r="BO13"/>
  <c r="BP13"/>
  <c r="BQ13"/>
  <c r="V14"/>
  <c r="W14"/>
  <c r="X14"/>
  <c r="Y14"/>
  <c r="Z14"/>
  <c r="AA14"/>
  <c r="AB14"/>
  <c r="AC14"/>
  <c r="AD14"/>
  <c r="AF14"/>
  <c r="AG14"/>
  <c r="AH14"/>
  <c r="AI14"/>
  <c r="AJ14"/>
  <c r="AK14"/>
  <c r="AL14"/>
  <c r="AM14"/>
  <c r="AN14"/>
  <c r="AO14"/>
  <c r="AP14"/>
  <c r="AQ14"/>
  <c r="AS14"/>
  <c r="AT14"/>
  <c r="AU14"/>
  <c r="AV14"/>
  <c r="AW14"/>
  <c r="AX14"/>
  <c r="AY14"/>
  <c r="AZ14"/>
  <c r="BA14"/>
  <c r="BB14"/>
  <c r="BC14"/>
  <c r="BD14"/>
  <c r="BF14"/>
  <c r="BG14"/>
  <c r="BH14"/>
  <c r="BI14"/>
  <c r="BJ14"/>
  <c r="BK14"/>
  <c r="BL14"/>
  <c r="BM14"/>
  <c r="BN14"/>
  <c r="BO14"/>
  <c r="BP14"/>
  <c r="BQ14"/>
  <c r="V15"/>
  <c r="W15"/>
  <c r="X15"/>
  <c r="Y15"/>
  <c r="Z15"/>
  <c r="AA15"/>
  <c r="AB15"/>
  <c r="AC15"/>
  <c r="AD15"/>
  <c r="AF15"/>
  <c r="AG15"/>
  <c r="AH15"/>
  <c r="AI15"/>
  <c r="AJ15"/>
  <c r="AK15"/>
  <c r="AL15"/>
  <c r="AM15"/>
  <c r="AN15"/>
  <c r="AO15"/>
  <c r="AP15"/>
  <c r="AQ15"/>
  <c r="AS15"/>
  <c r="AT15"/>
  <c r="AU15"/>
  <c r="AV15"/>
  <c r="AW15"/>
  <c r="AX15"/>
  <c r="AY15"/>
  <c r="AZ15"/>
  <c r="BA15"/>
  <c r="BB15"/>
  <c r="BC15"/>
  <c r="BD15"/>
  <c r="BF15"/>
  <c r="BG15"/>
  <c r="BH15"/>
  <c r="BI15"/>
  <c r="BJ15"/>
  <c r="BK15"/>
  <c r="BL15"/>
  <c r="BM15"/>
  <c r="BN15"/>
  <c r="BO15"/>
  <c r="BP15"/>
  <c r="BQ15"/>
  <c r="V16"/>
  <c r="W16"/>
  <c r="X16"/>
  <c r="Y16"/>
  <c r="Z16"/>
  <c r="AA16"/>
  <c r="AB16"/>
  <c r="AC16"/>
  <c r="AD16"/>
  <c r="AF16"/>
  <c r="AG16"/>
  <c r="AH16"/>
  <c r="AI16"/>
  <c r="AJ16"/>
  <c r="AK16"/>
  <c r="AL16"/>
  <c r="AM16"/>
  <c r="AN16"/>
  <c r="AO16"/>
  <c r="AP16"/>
  <c r="AQ16"/>
  <c r="AS16"/>
  <c r="AT16"/>
  <c r="AU16"/>
  <c r="AV16"/>
  <c r="AW16"/>
  <c r="AX16"/>
  <c r="AY16"/>
  <c r="AZ16"/>
  <c r="BA16"/>
  <c r="BB16"/>
  <c r="BC16"/>
  <c r="BD16"/>
  <c r="BF16"/>
  <c r="BG16"/>
  <c r="BH16"/>
  <c r="BI16"/>
  <c r="BJ16"/>
  <c r="BK16"/>
  <c r="BL16"/>
  <c r="BM16"/>
  <c r="BN16"/>
  <c r="BO16"/>
  <c r="BP16"/>
  <c r="BQ16"/>
  <c r="V17"/>
  <c r="W17"/>
  <c r="X17"/>
  <c r="Y17"/>
  <c r="Z17"/>
  <c r="AA17"/>
  <c r="AB17"/>
  <c r="AC17"/>
  <c r="AD17"/>
  <c r="AF17"/>
  <c r="AG17"/>
  <c r="AH17"/>
  <c r="AI17"/>
  <c r="AJ17"/>
  <c r="AK17"/>
  <c r="AL17"/>
  <c r="AM17"/>
  <c r="AN17"/>
  <c r="AO17"/>
  <c r="AP17"/>
  <c r="AQ17"/>
  <c r="AS17"/>
  <c r="AT17"/>
  <c r="AU17"/>
  <c r="AV17"/>
  <c r="AW17"/>
  <c r="AX17"/>
  <c r="AY17"/>
  <c r="AZ17"/>
  <c r="BA17"/>
  <c r="BB17"/>
  <c r="BC17"/>
  <c r="BD17"/>
  <c r="BF17"/>
  <c r="BG17"/>
  <c r="BH17"/>
  <c r="BI17"/>
  <c r="BJ17"/>
  <c r="BK17"/>
  <c r="BL17"/>
  <c r="BM17"/>
  <c r="BN17"/>
  <c r="BO17"/>
  <c r="BP17"/>
  <c r="BQ17"/>
  <c r="V18"/>
  <c r="W18"/>
  <c r="X18"/>
  <c r="Y18"/>
  <c r="Z18"/>
  <c r="AA18"/>
  <c r="AB18"/>
  <c r="AC18"/>
  <c r="AD18"/>
  <c r="AF18"/>
  <c r="AG18"/>
  <c r="AH18"/>
  <c r="AI18"/>
  <c r="AJ18"/>
  <c r="AK18"/>
  <c r="AL18"/>
  <c r="AM18"/>
  <c r="AN18"/>
  <c r="AO18"/>
  <c r="AP18"/>
  <c r="AQ18"/>
  <c r="AS18"/>
  <c r="AT18"/>
  <c r="AU18"/>
  <c r="AV18"/>
  <c r="AW18"/>
  <c r="AX18"/>
  <c r="AY18"/>
  <c r="AZ18"/>
  <c r="BA18"/>
  <c r="BB18"/>
  <c r="BC18"/>
  <c r="BD18"/>
  <c r="BF18"/>
  <c r="BG18"/>
  <c r="BH18"/>
  <c r="BI18"/>
  <c r="BJ18"/>
  <c r="BK18"/>
  <c r="BL18"/>
  <c r="BM18"/>
  <c r="BN18"/>
  <c r="BO18"/>
  <c r="BP18"/>
  <c r="BQ18"/>
  <c r="V19"/>
  <c r="W19"/>
  <c r="X19"/>
  <c r="Y19"/>
  <c r="Z19"/>
  <c r="AA19"/>
  <c r="AB19"/>
  <c r="AC19"/>
  <c r="AD19"/>
  <c r="AF19"/>
  <c r="AG19"/>
  <c r="AH19"/>
  <c r="AI19"/>
  <c r="AJ19"/>
  <c r="AK19"/>
  <c r="AL19"/>
  <c r="AM19"/>
  <c r="AN19"/>
  <c r="AO19"/>
  <c r="AP19"/>
  <c r="AQ19"/>
  <c r="AS19"/>
  <c r="AT19"/>
  <c r="AU19"/>
  <c r="AV19"/>
  <c r="AW19"/>
  <c r="AX19"/>
  <c r="AY19"/>
  <c r="AZ19"/>
  <c r="BA19"/>
  <c r="BB19"/>
  <c r="BC19"/>
  <c r="BD19"/>
  <c r="BF19"/>
  <c r="BG19"/>
  <c r="BH19"/>
  <c r="BI19"/>
  <c r="BJ19"/>
  <c r="BK19"/>
  <c r="BL19"/>
  <c r="BM19"/>
  <c r="BN19"/>
  <c r="BO19"/>
  <c r="BP19"/>
  <c r="BQ19"/>
  <c r="V20"/>
  <c r="W20"/>
  <c r="X20"/>
  <c r="Y20"/>
  <c r="Z20"/>
  <c r="AA20"/>
  <c r="AB20"/>
  <c r="AC20"/>
  <c r="AD20"/>
  <c r="AF20"/>
  <c r="AG20"/>
  <c r="AH20"/>
  <c r="AI20"/>
  <c r="AJ20"/>
  <c r="AK20"/>
  <c r="AL20"/>
  <c r="AM20"/>
  <c r="AN20"/>
  <c r="AO20"/>
  <c r="AP20"/>
  <c r="AQ20"/>
  <c r="AS20"/>
  <c r="AT20"/>
  <c r="AU20"/>
  <c r="AV20"/>
  <c r="AW20"/>
  <c r="AX20"/>
  <c r="AY20"/>
  <c r="AZ20"/>
  <c r="BA20"/>
  <c r="BB20"/>
  <c r="BC20"/>
  <c r="BD20"/>
  <c r="BF20"/>
  <c r="BG20"/>
  <c r="BH20"/>
  <c r="BI20"/>
  <c r="BJ20"/>
  <c r="BK20"/>
  <c r="BL20"/>
  <c r="BM20"/>
  <c r="BN20"/>
  <c r="BO20"/>
  <c r="BP20"/>
  <c r="BQ20"/>
  <c r="V21"/>
  <c r="W21"/>
  <c r="X21"/>
  <c r="Y21"/>
  <c r="Z21"/>
  <c r="AA21"/>
  <c r="AB21"/>
  <c r="AC21"/>
  <c r="AD21"/>
  <c r="AF21"/>
  <c r="AG21"/>
  <c r="AH21"/>
  <c r="AI21"/>
  <c r="AJ21"/>
  <c r="AK21"/>
  <c r="AL21"/>
  <c r="AM21"/>
  <c r="AN21"/>
  <c r="AO21"/>
  <c r="AP21"/>
  <c r="AQ21"/>
  <c r="AS21"/>
  <c r="AT21"/>
  <c r="AU21"/>
  <c r="AV21"/>
  <c r="AW21"/>
  <c r="AX21"/>
  <c r="AY21"/>
  <c r="AZ21"/>
  <c r="BA21"/>
  <c r="BB21"/>
  <c r="BC21"/>
  <c r="BD21"/>
  <c r="BF21"/>
  <c r="BG21"/>
  <c r="BH21"/>
  <c r="BI21"/>
  <c r="BJ21"/>
  <c r="BK21"/>
  <c r="BL21"/>
  <c r="BM21"/>
  <c r="BN21"/>
  <c r="BO21"/>
  <c r="BP21"/>
  <c r="BQ21"/>
  <c r="V22"/>
  <c r="W22"/>
  <c r="X22"/>
  <c r="Y22"/>
  <c r="Z22"/>
  <c r="AA22"/>
  <c r="AB22"/>
  <c r="AC22"/>
  <c r="AD22"/>
  <c r="AF22"/>
  <c r="AG22"/>
  <c r="AH22"/>
  <c r="AI22"/>
  <c r="AJ22"/>
  <c r="AK22"/>
  <c r="AL22"/>
  <c r="AM22"/>
  <c r="AN22"/>
  <c r="AO22"/>
  <c r="AP22"/>
  <c r="AQ22"/>
  <c r="AS22"/>
  <c r="AT22"/>
  <c r="AU22"/>
  <c r="AV22"/>
  <c r="AW22"/>
  <c r="AX22"/>
  <c r="AY22"/>
  <c r="AZ22"/>
  <c r="BA22"/>
  <c r="BB22"/>
  <c r="BC22"/>
  <c r="BD22"/>
  <c r="BF22"/>
  <c r="BG22"/>
  <c r="BH22"/>
  <c r="BI22"/>
  <c r="BJ22"/>
  <c r="BK22"/>
  <c r="BL22"/>
  <c r="BM22"/>
  <c r="BN22"/>
  <c r="BO22"/>
  <c r="BP22"/>
  <c r="BQ22"/>
  <c r="V23"/>
  <c r="W23"/>
  <c r="X23"/>
  <c r="Y23"/>
  <c r="Z23"/>
  <c r="AA23"/>
  <c r="AB23"/>
  <c r="AC23"/>
  <c r="AD23"/>
  <c r="AF23"/>
  <c r="AG23"/>
  <c r="AH23"/>
  <c r="AI23"/>
  <c r="AJ23"/>
  <c r="AK23"/>
  <c r="AL23"/>
  <c r="AM23"/>
  <c r="AN23"/>
  <c r="AO23"/>
  <c r="AP23"/>
  <c r="AQ23"/>
  <c r="AS23"/>
  <c r="AT23"/>
  <c r="AU23"/>
  <c r="AV23"/>
  <c r="AW23"/>
  <c r="AX23"/>
  <c r="AY23"/>
  <c r="AZ23"/>
  <c r="BA23"/>
  <c r="BB23"/>
  <c r="BC23"/>
  <c r="BD23"/>
  <c r="BF23"/>
  <c r="BG23"/>
  <c r="BH23"/>
  <c r="BI23"/>
  <c r="BJ23"/>
  <c r="BK23"/>
  <c r="BL23"/>
  <c r="BM23"/>
  <c r="BN23"/>
  <c r="BO23"/>
  <c r="BP23"/>
  <c r="BQ23"/>
  <c r="V24"/>
  <c r="W24"/>
  <c r="X24"/>
  <c r="Y24"/>
  <c r="Z24"/>
  <c r="AA24"/>
  <c r="AB24"/>
  <c r="AC24"/>
  <c r="AD24"/>
  <c r="AF24"/>
  <c r="AG24"/>
  <c r="AH24"/>
  <c r="AI24"/>
  <c r="AJ24"/>
  <c r="AK24"/>
  <c r="AL24"/>
  <c r="AM24"/>
  <c r="AN24"/>
  <c r="AO24"/>
  <c r="AP24"/>
  <c r="AQ24"/>
  <c r="AS24"/>
  <c r="AT24"/>
  <c r="AU24"/>
  <c r="AV24"/>
  <c r="AW24"/>
  <c r="AX24"/>
  <c r="AY24"/>
  <c r="AZ24"/>
  <c r="BA24"/>
  <c r="BB24"/>
  <c r="BC24"/>
  <c r="BD24"/>
  <c r="BF24"/>
  <c r="BG24"/>
  <c r="BH24"/>
  <c r="BI24"/>
  <c r="BJ24"/>
  <c r="BK24"/>
  <c r="BL24"/>
  <c r="BM24"/>
  <c r="BN24"/>
  <c r="BO24"/>
  <c r="BP24"/>
  <c r="BQ24"/>
  <c r="V25"/>
  <c r="W25"/>
  <c r="X25"/>
  <c r="Y25"/>
  <c r="Z25"/>
  <c r="AA25"/>
  <c r="AB25"/>
  <c r="AC25"/>
  <c r="AD25"/>
  <c r="AF25"/>
  <c r="AG25"/>
  <c r="AH25"/>
  <c r="AI25"/>
  <c r="AJ25"/>
  <c r="AK25"/>
  <c r="AL25"/>
  <c r="AM25"/>
  <c r="AN25"/>
  <c r="AO25"/>
  <c r="AP25"/>
  <c r="AQ25"/>
  <c r="AS25"/>
  <c r="AT25"/>
  <c r="AU25"/>
  <c r="AV25"/>
  <c r="AW25"/>
  <c r="AX25"/>
  <c r="AY25"/>
  <c r="AZ25"/>
  <c r="BA25"/>
  <c r="BB25"/>
  <c r="BC25"/>
  <c r="BD25"/>
  <c r="BF25"/>
  <c r="BG25"/>
  <c r="BH25"/>
  <c r="BI25"/>
  <c r="BJ25"/>
  <c r="BK25"/>
  <c r="BL25"/>
  <c r="BM25"/>
  <c r="BN25"/>
  <c r="BO25"/>
  <c r="BP25"/>
  <c r="BQ25"/>
  <c r="V26"/>
  <c r="W26"/>
  <c r="X26"/>
  <c r="Y26"/>
  <c r="Z26"/>
  <c r="AA26"/>
  <c r="AB26"/>
  <c r="AC26"/>
  <c r="AD26"/>
  <c r="AF26"/>
  <c r="AG26"/>
  <c r="AH26"/>
  <c r="AI26"/>
  <c r="AJ26"/>
  <c r="AK26"/>
  <c r="AL26"/>
  <c r="AM26"/>
  <c r="AN26"/>
  <c r="AO26"/>
  <c r="AP26"/>
  <c r="AQ26"/>
  <c r="AS26"/>
  <c r="AT26"/>
  <c r="AU26"/>
  <c r="AV26"/>
  <c r="AW26"/>
  <c r="AX26"/>
  <c r="AY26"/>
  <c r="AZ26"/>
  <c r="BA26"/>
  <c r="BB26"/>
  <c r="BC26"/>
  <c r="BD26"/>
  <c r="BF26"/>
  <c r="BG26"/>
  <c r="BH26"/>
  <c r="BI26"/>
  <c r="BJ26"/>
  <c r="BK26"/>
  <c r="BL26"/>
  <c r="BM26"/>
  <c r="BN26"/>
  <c r="BO26"/>
  <c r="BP26"/>
  <c r="BQ26"/>
  <c r="V27"/>
  <c r="W27"/>
  <c r="X27"/>
  <c r="Y27"/>
  <c r="Z27"/>
  <c r="AA27"/>
  <c r="AB27"/>
  <c r="AC27"/>
  <c r="AD27"/>
  <c r="AF27"/>
  <c r="AG27"/>
  <c r="AH27"/>
  <c r="AI27"/>
  <c r="AJ27"/>
  <c r="AK27"/>
  <c r="AL27"/>
  <c r="AM27"/>
  <c r="AN27"/>
  <c r="AO27"/>
  <c r="AP27"/>
  <c r="AQ27"/>
  <c r="AS27"/>
  <c r="AT27"/>
  <c r="AU27"/>
  <c r="AV27"/>
  <c r="AW27"/>
  <c r="AX27"/>
  <c r="AY27"/>
  <c r="AZ27"/>
  <c r="BA27"/>
  <c r="BB27"/>
  <c r="BC27"/>
  <c r="BD27"/>
  <c r="BF27"/>
  <c r="BG27"/>
  <c r="BH27"/>
  <c r="BI27"/>
  <c r="BJ27"/>
  <c r="BK27"/>
  <c r="BL27"/>
  <c r="BM27"/>
  <c r="BN27"/>
  <c r="BO27"/>
  <c r="BP27"/>
  <c r="BQ27"/>
  <c r="V28"/>
  <c r="W28"/>
  <c r="X28"/>
  <c r="Y28"/>
  <c r="Z28"/>
  <c r="AA28"/>
  <c r="AB28"/>
  <c r="AC28"/>
  <c r="AD28"/>
  <c r="AF28"/>
  <c r="AG28"/>
  <c r="AH28"/>
  <c r="AI28"/>
  <c r="AJ28"/>
  <c r="AK28"/>
  <c r="AL28"/>
  <c r="AM28"/>
  <c r="AN28"/>
  <c r="AO28"/>
  <c r="AP28"/>
  <c r="AQ28"/>
  <c r="AS28"/>
  <c r="AT28"/>
  <c r="AU28"/>
  <c r="AV28"/>
  <c r="AW28"/>
  <c r="AX28"/>
  <c r="AY28"/>
  <c r="AZ28"/>
  <c r="BA28"/>
  <c r="BB28"/>
  <c r="BC28"/>
  <c r="BD28"/>
  <c r="BF28"/>
  <c r="BG28"/>
  <c r="BH28"/>
  <c r="BI28"/>
  <c r="BJ28"/>
  <c r="BK28"/>
  <c r="BL28"/>
  <c r="BM28"/>
  <c r="BN28"/>
  <c r="BO28"/>
  <c r="BP28"/>
  <c r="BQ28"/>
  <c r="V29"/>
  <c r="W29"/>
  <c r="X29"/>
  <c r="Y29"/>
  <c r="Z29"/>
  <c r="AA29"/>
  <c r="AB29"/>
  <c r="AC29"/>
  <c r="AD29"/>
  <c r="AF29"/>
  <c r="AG29"/>
  <c r="AH29"/>
  <c r="AI29"/>
  <c r="AJ29"/>
  <c r="AK29"/>
  <c r="AL29"/>
  <c r="AM29"/>
  <c r="AN29"/>
  <c r="AO29"/>
  <c r="AP29"/>
  <c r="AQ29"/>
  <c r="AS29"/>
  <c r="AT29"/>
  <c r="AU29"/>
  <c r="AV29"/>
  <c r="AW29"/>
  <c r="AX29"/>
  <c r="AY29"/>
  <c r="AZ29"/>
  <c r="BA29"/>
  <c r="BB29"/>
  <c r="BC29"/>
  <c r="BD29"/>
  <c r="BF29"/>
  <c r="BG29"/>
  <c r="BH29"/>
  <c r="BI29"/>
  <c r="BJ29"/>
  <c r="BK29"/>
  <c r="BL29"/>
  <c r="BM29"/>
  <c r="BN29"/>
  <c r="BO29"/>
  <c r="BP29"/>
  <c r="BQ29"/>
  <c r="V30"/>
  <c r="W30"/>
  <c r="X30"/>
  <c r="Y30"/>
  <c r="Z30"/>
  <c r="AA30"/>
  <c r="AB30"/>
  <c r="AC30"/>
  <c r="AD30"/>
  <c r="AF30"/>
  <c r="AG30"/>
  <c r="AH30"/>
  <c r="AI30"/>
  <c r="AJ30"/>
  <c r="AK30"/>
  <c r="AL30"/>
  <c r="AM30"/>
  <c r="AN30"/>
  <c r="AO30"/>
  <c r="AP30"/>
  <c r="AQ30"/>
  <c r="AS30"/>
  <c r="AT30"/>
  <c r="AU30"/>
  <c r="AV30"/>
  <c r="AW30"/>
  <c r="AX30"/>
  <c r="AY30"/>
  <c r="AZ30"/>
  <c r="BA30"/>
  <c r="BB30"/>
  <c r="BC30"/>
  <c r="BD30"/>
  <c r="BF30"/>
  <c r="BG30"/>
  <c r="BH30"/>
  <c r="BI30"/>
  <c r="BJ30"/>
  <c r="BK30"/>
  <c r="BL30"/>
  <c r="BM30"/>
  <c r="BN30"/>
  <c r="BO30"/>
  <c r="BP30"/>
  <c r="BQ30"/>
  <c r="BQ1" l="1"/>
  <c r="F4" i="1"/>
  <c r="F5"/>
  <c r="F6"/>
  <c r="F7"/>
  <c r="V4"/>
  <c r="W4"/>
  <c r="AI4"/>
  <c r="AV4"/>
  <c r="BI4"/>
  <c r="V5"/>
  <c r="AI5"/>
  <c r="AV5"/>
  <c r="BI5"/>
  <c r="V6"/>
  <c r="AI6"/>
  <c r="AV6"/>
  <c r="BI6"/>
  <c r="V7"/>
  <c r="AI7"/>
  <c r="AV7"/>
  <c r="BI7"/>
  <c r="F8"/>
  <c r="V8"/>
  <c r="AI8"/>
  <c r="AV8"/>
  <c r="BI8"/>
  <c r="F9"/>
  <c r="V9"/>
  <c r="AI9"/>
  <c r="AV9"/>
  <c r="BI9"/>
  <c r="F10"/>
  <c r="V10"/>
  <c r="AI10"/>
  <c r="AV10"/>
  <c r="BI10"/>
  <c r="F11"/>
  <c r="V11"/>
  <c r="AI11"/>
  <c r="AV11"/>
  <c r="BI11"/>
  <c r="F12"/>
  <c r="V12"/>
  <c r="AI12"/>
  <c r="AV12"/>
  <c r="BI12"/>
  <c r="F13"/>
  <c r="V13"/>
  <c r="AI13"/>
  <c r="AV13"/>
  <c r="BI13"/>
  <c r="F14"/>
  <c r="V14"/>
  <c r="AI14"/>
  <c r="AV14"/>
  <c r="BI14"/>
  <c r="F15"/>
  <c r="V15"/>
  <c r="AI15"/>
  <c r="AV15"/>
  <c r="BI15"/>
  <c r="F16"/>
  <c r="V16"/>
  <c r="AI16"/>
  <c r="AV16"/>
  <c r="BI16"/>
  <c r="F17"/>
  <c r="V17"/>
  <c r="AI17"/>
  <c r="AV17"/>
  <c r="BI17"/>
  <c r="F18"/>
  <c r="V18"/>
  <c r="AI18"/>
  <c r="AV18"/>
  <c r="BI18"/>
  <c r="C43" i="3"/>
  <c r="C35"/>
  <c r="C27"/>
  <c r="C19"/>
  <c r="C12"/>
  <c r="C4"/>
  <c r="C22"/>
  <c r="C39"/>
  <c r="C8"/>
  <c r="C18"/>
  <c r="C44"/>
  <c r="C36"/>
  <c r="C28"/>
  <c r="C20"/>
  <c r="C2"/>
  <c r="C5"/>
  <c r="C6"/>
  <c r="C38"/>
  <c r="C30"/>
  <c r="C7"/>
  <c r="C31"/>
  <c r="C16"/>
  <c r="E2"/>
  <c r="C26"/>
  <c r="C3"/>
  <c r="C45"/>
  <c r="C37"/>
  <c r="C29"/>
  <c r="C21"/>
  <c r="C13"/>
  <c r="C46"/>
  <c r="C14"/>
  <c r="C23"/>
  <c r="C42"/>
  <c r="C47"/>
  <c r="C48"/>
  <c r="C40"/>
  <c r="C32"/>
  <c r="C24"/>
  <c r="C15"/>
  <c r="C9"/>
  <c r="C49"/>
  <c r="C41"/>
  <c r="C33"/>
  <c r="C25"/>
  <c r="C17"/>
  <c r="C10"/>
  <c r="C34"/>
  <c r="C11"/>
  <c r="E34"/>
  <c r="E18"/>
  <c r="E45"/>
  <c r="E46"/>
  <c r="E48"/>
  <c r="E41"/>
  <c r="E37"/>
  <c r="E32"/>
  <c r="E44"/>
  <c r="E28"/>
  <c r="E33"/>
  <c r="E49"/>
  <c r="E19"/>
  <c r="E22"/>
  <c r="E3"/>
  <c r="E26"/>
  <c r="E17"/>
  <c r="E5"/>
  <c r="E42"/>
  <c r="E27"/>
  <c r="E21"/>
  <c r="E24"/>
  <c r="E40"/>
  <c r="E9"/>
  <c r="E11"/>
  <c r="E4"/>
  <c r="E25"/>
  <c r="E31"/>
  <c r="E35"/>
  <c r="E30"/>
  <c r="E43"/>
  <c r="E6"/>
  <c r="E15"/>
  <c r="E13"/>
  <c r="E8"/>
  <c r="E16"/>
  <c r="E7"/>
  <c r="E38"/>
  <c r="E36"/>
  <c r="E39"/>
  <c r="E10"/>
  <c r="E23"/>
  <c r="E20"/>
  <c r="E29"/>
  <c r="E12"/>
  <c r="E47"/>
  <c r="E14"/>
  <c r="Q7" i="2" l="1"/>
  <c r="Q8"/>
  <c r="Q9"/>
  <c r="Q10"/>
  <c r="Q11"/>
  <c r="Q12"/>
  <c r="Q13"/>
  <c r="Q14"/>
  <c r="Q15"/>
  <c r="Q16"/>
  <c r="Q17"/>
  <c r="Q18"/>
  <c r="Q19"/>
  <c r="Q20"/>
  <c r="Q21"/>
  <c r="Q22"/>
  <c r="Q23"/>
  <c r="Q24"/>
  <c r="Q25"/>
  <c r="Q26"/>
  <c r="Q27"/>
  <c r="Q28"/>
  <c r="Q29"/>
  <c r="Q30"/>
  <c r="Q5"/>
  <c r="Q6"/>
  <c r="Q4"/>
  <c r="I25"/>
  <c r="E25" s="1"/>
  <c r="I23"/>
  <c r="E23" s="1"/>
  <c r="I18"/>
  <c r="E18" s="1"/>
  <c r="I16"/>
  <c r="E16" s="1"/>
  <c r="I14"/>
  <c r="E14" s="1"/>
  <c r="I13"/>
  <c r="E13" s="1"/>
  <c r="I12"/>
  <c r="E12" s="1"/>
  <c r="I11"/>
  <c r="E11" s="1"/>
  <c r="I10"/>
  <c r="E10" s="1"/>
  <c r="I8"/>
  <c r="E8" s="1"/>
  <c r="I5"/>
  <c r="E5" s="1"/>
  <c r="M20"/>
  <c r="M21"/>
  <c r="M22"/>
  <c r="M23"/>
  <c r="M24"/>
  <c r="M25"/>
  <c r="M26"/>
  <c r="M27"/>
  <c r="M28"/>
  <c r="M29"/>
  <c r="M30"/>
  <c r="M9"/>
  <c r="M10"/>
  <c r="M11"/>
  <c r="M12"/>
  <c r="M13"/>
  <c r="M14"/>
  <c r="M15"/>
  <c r="M16"/>
  <c r="M17"/>
  <c r="M18"/>
  <c r="M19"/>
  <c r="M6"/>
  <c r="M7"/>
  <c r="E9"/>
  <c r="E6"/>
  <c r="E7"/>
  <c r="E15"/>
  <c r="E17"/>
  <c r="E19"/>
  <c r="E20"/>
  <c r="E21"/>
  <c r="E22"/>
  <c r="E24"/>
  <c r="E26"/>
  <c r="E27"/>
  <c r="I28"/>
  <c r="E28" s="1"/>
  <c r="I29"/>
  <c r="E29" s="1"/>
  <c r="I30"/>
  <c r="E30" s="1"/>
  <c r="I4"/>
  <c r="E4" s="1"/>
  <c r="M8"/>
  <c r="M5"/>
  <c r="M4"/>
  <c r="E5" i="1"/>
  <c r="E6"/>
  <c r="E7"/>
  <c r="E8"/>
  <c r="E9"/>
  <c r="E10"/>
  <c r="E11"/>
  <c r="E12"/>
  <c r="E13"/>
  <c r="E14"/>
  <c r="E15"/>
  <c r="E16"/>
  <c r="E17"/>
  <c r="E18"/>
  <c r="E4"/>
</calcChain>
</file>

<file path=xl/comments1.xml><?xml version="1.0" encoding="utf-8"?>
<comments xmlns="http://schemas.openxmlformats.org/spreadsheetml/2006/main">
  <authors>
    <author>MELIK MESSAOUDI</author>
  </authors>
  <commentList>
    <comment ref="J4" authorId="0">
      <text>
        <r>
          <rPr>
            <b/>
            <sz val="10"/>
            <color indexed="81"/>
            <rFont val="Calibri"/>
            <family val="2"/>
          </rPr>
          <t xml:space="preserve">MELIK MESSAOUDI
ligne 1
</t>
        </r>
      </text>
    </comment>
    <comment ref="M4" authorId="0">
      <text>
        <r>
          <rPr>
            <b/>
            <sz val="10"/>
            <color indexed="81"/>
            <rFont val="Calibri"/>
            <family val="2"/>
          </rPr>
          <t>MELIK MESSAOUDI:</t>
        </r>
        <r>
          <rPr>
            <sz val="10"/>
            <color indexed="81"/>
            <rFont val="Calibri"/>
            <family val="2"/>
          </rPr>
          <t xml:space="preserve">
ligne 7-7</t>
        </r>
      </text>
    </comment>
    <comment ref="Q4" authorId="0">
      <text>
        <r>
          <rPr>
            <b/>
            <sz val="10"/>
            <color indexed="81"/>
            <rFont val="Calibri"/>
            <family val="2"/>
          </rPr>
          <t>MELIK MESSAOUDI:</t>
        </r>
        <r>
          <rPr>
            <sz val="10"/>
            <color indexed="81"/>
            <rFont val="Calibri"/>
            <family val="2"/>
          </rPr>
          <t xml:space="preserve">
ligne 5-6</t>
        </r>
      </text>
    </comment>
    <comment ref="U4" authorId="0">
      <text>
        <r>
          <rPr>
            <b/>
            <sz val="10"/>
            <color indexed="81"/>
            <rFont val="Calibri"/>
            <family val="2"/>
          </rPr>
          <t>MELIK MESSAOUDI:</t>
        </r>
        <r>
          <rPr>
            <sz val="10"/>
            <color indexed="81"/>
            <rFont val="Calibri"/>
            <family val="2"/>
          </rPr>
          <t xml:space="preserve">
ligne 3-9</t>
        </r>
      </text>
    </comment>
    <comment ref="L5" authorId="0">
      <text>
        <r>
          <rPr>
            <b/>
            <sz val="10"/>
            <color indexed="81"/>
            <rFont val="Calibri"/>
            <family val="2"/>
          </rPr>
          <t>MELIK MESSAOUDI:</t>
        </r>
        <r>
          <rPr>
            <sz val="10"/>
            <color indexed="81"/>
            <rFont val="Calibri"/>
            <family val="2"/>
          </rPr>
          <t xml:space="preserve">
ligne 3</t>
        </r>
      </text>
    </comment>
    <comment ref="U5" authorId="0">
      <text>
        <r>
          <rPr>
            <b/>
            <sz val="10"/>
            <color indexed="81"/>
            <rFont val="Calibri"/>
            <family val="2"/>
          </rPr>
          <t>MELIK MESSAOUDI:</t>
        </r>
        <r>
          <rPr>
            <sz val="10"/>
            <color indexed="81"/>
            <rFont val="Calibri"/>
            <family val="2"/>
          </rPr>
          <t xml:space="preserve">
tréso</t>
        </r>
      </text>
    </comment>
    <comment ref="L6" authorId="0">
      <text>
        <r>
          <rPr>
            <b/>
            <sz val="10"/>
            <color indexed="81"/>
            <rFont val="Calibri"/>
            <family val="2"/>
          </rPr>
          <t>MELIK MESSAOUDI:</t>
        </r>
        <r>
          <rPr>
            <sz val="10"/>
            <color indexed="81"/>
            <rFont val="Calibri"/>
            <family val="2"/>
          </rPr>
          <t xml:space="preserve">
ligne 3</t>
        </r>
      </text>
    </comment>
    <comment ref="R6" authorId="0">
      <text>
        <r>
          <rPr>
            <b/>
            <sz val="10"/>
            <color indexed="81"/>
            <rFont val="Calibri"/>
            <family val="2"/>
          </rPr>
          <t>MELIK MESSAOUDI:</t>
        </r>
        <r>
          <rPr>
            <sz val="10"/>
            <color indexed="81"/>
            <rFont val="Calibri"/>
            <family val="2"/>
          </rPr>
          <t xml:space="preserve">
ligne 870</t>
        </r>
      </text>
    </comment>
    <comment ref="K8" authorId="0">
      <text>
        <r>
          <rPr>
            <b/>
            <sz val="10"/>
            <color indexed="81"/>
            <rFont val="Calibri"/>
            <family val="2"/>
          </rPr>
          <t>MELIK MESSAOUDI:</t>
        </r>
        <r>
          <rPr>
            <sz val="10"/>
            <color indexed="81"/>
            <rFont val="Calibri"/>
            <family val="2"/>
          </rPr>
          <t xml:space="preserve">
accompe 2</t>
        </r>
      </text>
    </comment>
    <comment ref="M8" authorId="0">
      <text>
        <r>
          <rPr>
            <b/>
            <sz val="10"/>
            <color indexed="81"/>
            <rFont val="Calibri"/>
            <family val="2"/>
          </rPr>
          <t>MELIK MESSAOUDI:</t>
        </r>
        <r>
          <rPr>
            <sz val="10"/>
            <color indexed="81"/>
            <rFont val="Calibri"/>
            <family val="2"/>
          </rPr>
          <t xml:space="preserve">
ligne 3</t>
        </r>
      </text>
    </comment>
    <comment ref="P8" authorId="0">
      <text>
        <r>
          <rPr>
            <b/>
            <sz val="10"/>
            <color indexed="81"/>
            <rFont val="Calibri"/>
            <family val="2"/>
          </rPr>
          <t>MELIK MESSAOUDI:</t>
        </r>
        <r>
          <rPr>
            <sz val="10"/>
            <color indexed="81"/>
            <rFont val="Calibri"/>
            <family val="2"/>
          </rPr>
          <t xml:space="preserve">
ligne 7</t>
        </r>
      </text>
    </comment>
    <comment ref="T8" authorId="0">
      <text>
        <r>
          <rPr>
            <b/>
            <sz val="10"/>
            <color indexed="81"/>
            <rFont val="Calibri"/>
            <family val="2"/>
          </rPr>
          <t>MELIK MESSAOUDI:</t>
        </r>
        <r>
          <rPr>
            <sz val="10"/>
            <color indexed="81"/>
            <rFont val="Calibri"/>
            <family val="2"/>
          </rPr>
          <t xml:space="preserve">
ligne 2-4</t>
        </r>
      </text>
    </comment>
    <comment ref="N10" authorId="0">
      <text>
        <r>
          <rPr>
            <b/>
            <sz val="10"/>
            <color indexed="81"/>
            <rFont val="Calibri"/>
            <family val="2"/>
          </rPr>
          <t>MELIK MESSAOUDI:</t>
        </r>
        <r>
          <rPr>
            <sz val="10"/>
            <color indexed="81"/>
            <rFont val="Calibri"/>
            <family val="2"/>
          </rPr>
          <t xml:space="preserve">
ligne 8</t>
        </r>
      </text>
    </comment>
    <comment ref="R10" authorId="0">
      <text>
        <r>
          <rPr>
            <b/>
            <sz val="10"/>
            <color indexed="81"/>
            <rFont val="Calibri"/>
            <family val="2"/>
          </rPr>
          <t>MELIK MESSAOUDI:</t>
        </r>
        <r>
          <rPr>
            <sz val="10"/>
            <color indexed="81"/>
            <rFont val="Calibri"/>
            <family val="2"/>
          </rPr>
          <t xml:space="preserve">
ligne 3-8</t>
        </r>
      </text>
    </comment>
    <comment ref="T10" authorId="0">
      <text>
        <r>
          <rPr>
            <b/>
            <sz val="10"/>
            <color indexed="81"/>
            <rFont val="Calibri"/>
            <family val="2"/>
          </rPr>
          <t>MELIK MESSAOUDI:</t>
        </r>
        <r>
          <rPr>
            <sz val="10"/>
            <color indexed="81"/>
            <rFont val="Calibri"/>
            <family val="2"/>
          </rPr>
          <t xml:space="preserve">
ligne 7</t>
        </r>
      </text>
    </comment>
    <comment ref="AJ10" authorId="0">
      <text>
        <r>
          <rPr>
            <b/>
            <sz val="10"/>
            <color indexed="81"/>
            <rFont val="Calibri"/>
            <family val="2"/>
          </rPr>
          <t>MELIK MESSAOUDI:</t>
        </r>
        <r>
          <rPr>
            <sz val="10"/>
            <color indexed="81"/>
            <rFont val="Calibri"/>
            <family val="2"/>
          </rPr>
          <t xml:space="preserve">
ligne x</t>
        </r>
      </text>
    </comment>
    <comment ref="K11" authorId="0">
      <text>
        <r>
          <rPr>
            <b/>
            <sz val="10"/>
            <color indexed="81"/>
            <rFont val="Calibri"/>
            <family val="2"/>
          </rPr>
          <t>MELIK MESSAOUDI:</t>
        </r>
        <r>
          <rPr>
            <sz val="10"/>
            <color indexed="81"/>
            <rFont val="Calibri"/>
            <family val="2"/>
          </rPr>
          <t xml:space="preserve">
acompte 89</t>
        </r>
      </text>
    </comment>
    <comment ref="P11" authorId="0">
      <text>
        <r>
          <rPr>
            <b/>
            <sz val="10"/>
            <color indexed="81"/>
            <rFont val="Calibri"/>
            <family val="2"/>
          </rPr>
          <t>MELIK MESSAOUDI:</t>
        </r>
        <r>
          <rPr>
            <sz val="10"/>
            <color indexed="81"/>
            <rFont val="Calibri"/>
            <family val="2"/>
          </rPr>
          <t xml:space="preserve">
ligne 87 avec acompte payé  année dernière</t>
        </r>
      </text>
    </comment>
    <comment ref="R11" authorId="0">
      <text>
        <r>
          <rPr>
            <b/>
            <sz val="10"/>
            <color indexed="81"/>
            <rFont val="Calibri"/>
            <family val="2"/>
          </rPr>
          <t>MELIK MESSAOUDI:</t>
        </r>
        <r>
          <rPr>
            <sz val="10"/>
            <color indexed="81"/>
            <rFont val="Calibri"/>
            <family val="2"/>
          </rPr>
          <t xml:space="preserve">
ligne 90</t>
        </r>
      </text>
    </comment>
    <comment ref="AJ16" authorId="0">
      <text>
        <r>
          <rPr>
            <b/>
            <sz val="10"/>
            <color indexed="81"/>
            <rFont val="Calibri"/>
            <family val="2"/>
          </rPr>
          <t>MELIK MESSAOUDI:</t>
        </r>
        <r>
          <rPr>
            <sz val="10"/>
            <color indexed="81"/>
            <rFont val="Calibri"/>
            <family val="2"/>
          </rPr>
          <t xml:space="preserve">
ligne 45</t>
        </r>
      </text>
    </comment>
    <comment ref="AY16" authorId="0">
      <text>
        <r>
          <rPr>
            <b/>
            <sz val="10"/>
            <color indexed="81"/>
            <rFont val="Calibri"/>
            <family val="2"/>
          </rPr>
          <t>MELIK MESSAOUDI:</t>
        </r>
        <r>
          <rPr>
            <sz val="10"/>
            <color indexed="81"/>
            <rFont val="Calibri"/>
            <family val="2"/>
          </rPr>
          <t xml:space="preserve">
ligne 5</t>
        </r>
      </text>
    </comment>
    <comment ref="AB18" authorId="0">
      <text>
        <r>
          <rPr>
            <b/>
            <sz val="10"/>
            <color indexed="81"/>
            <rFont val="Calibri"/>
            <family val="2"/>
          </rPr>
          <t>MELIK MESSAOUDI:</t>
        </r>
        <r>
          <rPr>
            <sz val="10"/>
            <color indexed="81"/>
            <rFont val="Calibri"/>
            <family val="2"/>
          </rPr>
          <t xml:space="preserve">
ligne 7</t>
        </r>
      </text>
    </comment>
    <comment ref="AM18" authorId="0">
      <text>
        <r>
          <rPr>
            <b/>
            <sz val="10"/>
            <color indexed="81"/>
            <rFont val="Calibri"/>
            <family val="2"/>
          </rPr>
          <t>MELIK MESSAOUDI:</t>
        </r>
        <r>
          <rPr>
            <sz val="10"/>
            <color indexed="81"/>
            <rFont val="Calibri"/>
            <family val="2"/>
          </rPr>
          <t xml:space="preserve">
ligne 5
</t>
        </r>
      </text>
    </comment>
  </commentList>
</comments>
</file>

<file path=xl/comments2.xml><?xml version="1.0" encoding="utf-8"?>
<comments xmlns="http://schemas.openxmlformats.org/spreadsheetml/2006/main">
  <authors>
    <author>MELIK MESSAOUDI</author>
    <author>FRANCIS</author>
  </authors>
  <commentList>
    <comment ref="S4" authorId="0">
      <text>
        <r>
          <rPr>
            <b/>
            <sz val="10"/>
            <color indexed="81"/>
            <rFont val="Calibri"/>
            <family val="2"/>
          </rPr>
          <t xml:space="preserve">MELIK MESSAOUDI
ligne 1
</t>
        </r>
      </text>
    </comment>
    <comment ref="V4" authorId="1">
      <text>
        <r>
          <rPr>
            <sz val="9"/>
            <color indexed="81"/>
            <rFont val="Tahoma"/>
            <family val="2"/>
          </rPr>
          <t>MELIK MESSAOUDI:
ligne 7-7</t>
        </r>
      </text>
    </comment>
    <comment ref="Z4" authorId="1">
      <text>
        <r>
          <rPr>
            <sz val="9"/>
            <color indexed="81"/>
            <rFont val="Tahoma"/>
            <family val="2"/>
          </rPr>
          <t>MELIK MESSAOUDI:
ligne 5-6</t>
        </r>
      </text>
    </comment>
    <comment ref="AD4" authorId="1">
      <text>
        <r>
          <rPr>
            <sz val="9"/>
            <color indexed="81"/>
            <rFont val="Tahoma"/>
            <family val="2"/>
          </rPr>
          <t>MELIK MESSAOUDI:
ligne 3-9</t>
        </r>
      </text>
    </comment>
    <comment ref="U5" authorId="0">
      <text>
        <r>
          <rPr>
            <b/>
            <sz val="10"/>
            <color indexed="81"/>
            <rFont val="Calibri"/>
            <family val="2"/>
          </rPr>
          <t>MELIK MESSAOUDI:</t>
        </r>
        <r>
          <rPr>
            <sz val="10"/>
            <color indexed="81"/>
            <rFont val="Calibri"/>
            <family val="2"/>
          </rPr>
          <t xml:space="preserve">
ligne 3</t>
        </r>
      </text>
    </comment>
    <comment ref="AD5" authorId="1">
      <text>
        <r>
          <rPr>
            <sz val="9"/>
            <color indexed="81"/>
            <rFont val="Tahoma"/>
            <family val="2"/>
          </rPr>
          <t>MELIK MESSAOUDI:
tréso</t>
        </r>
      </text>
    </comment>
    <comment ref="T8" authorId="0">
      <text>
        <r>
          <rPr>
            <b/>
            <sz val="10"/>
            <color indexed="81"/>
            <rFont val="Calibri"/>
            <family val="2"/>
          </rPr>
          <t>MELIK MESSAOUDI:</t>
        </r>
        <r>
          <rPr>
            <sz val="10"/>
            <color indexed="81"/>
            <rFont val="Calibri"/>
            <family val="2"/>
          </rPr>
          <t xml:space="preserve">
accompe 2</t>
        </r>
      </text>
    </comment>
    <comment ref="V8" authorId="1">
      <text>
        <r>
          <rPr>
            <sz val="9"/>
            <color indexed="81"/>
            <rFont val="Tahoma"/>
            <family val="2"/>
          </rPr>
          <t>MELIK MESSAOUDI:
ligne 3</t>
        </r>
      </text>
    </comment>
    <comment ref="Y8" authorId="1">
      <text>
        <r>
          <rPr>
            <sz val="9"/>
            <color indexed="81"/>
            <rFont val="Tahoma"/>
            <family val="2"/>
          </rPr>
          <t>MELIK MESSAOUDI:
ligne 7</t>
        </r>
      </text>
    </comment>
    <comment ref="AC8" authorId="1">
      <text>
        <r>
          <rPr>
            <sz val="9"/>
            <color indexed="81"/>
            <rFont val="Tahoma"/>
            <family val="2"/>
          </rPr>
          <t>MELIK MESSAOUDI:
ligne 2-4</t>
        </r>
      </text>
    </comment>
    <comment ref="U10" authorId="0">
      <text>
        <r>
          <rPr>
            <b/>
            <sz val="10"/>
            <color indexed="81"/>
            <rFont val="Calibri"/>
            <family val="2"/>
          </rPr>
          <t>MELIK MESSAOUDI:</t>
        </r>
        <r>
          <rPr>
            <sz val="10"/>
            <color indexed="81"/>
            <rFont val="Calibri"/>
            <family val="2"/>
          </rPr>
          <t xml:space="preserve">
ligne 3</t>
        </r>
      </text>
    </comment>
    <comment ref="AA10" authorId="1">
      <text>
        <r>
          <rPr>
            <sz val="9"/>
            <color indexed="81"/>
            <rFont val="Tahoma"/>
            <family val="2"/>
          </rPr>
          <t>MELIK MESSAOUDI:
ligne 870</t>
        </r>
      </text>
    </comment>
    <comment ref="AS16" authorId="1">
      <text>
        <r>
          <rPr>
            <sz val="9"/>
            <color indexed="81"/>
            <rFont val="Tahoma"/>
            <family val="2"/>
          </rPr>
          <t>MELIK MESSAOUDI:
ligne 45</t>
        </r>
      </text>
    </comment>
    <comment ref="BH16" authorId="1">
      <text>
        <r>
          <rPr>
            <sz val="9"/>
            <color indexed="81"/>
            <rFont val="Tahoma"/>
            <family val="2"/>
          </rPr>
          <t>MELIK MESSAOUDI:
ligne 5</t>
        </r>
      </text>
    </comment>
    <comment ref="AK18" authorId="1">
      <text>
        <r>
          <rPr>
            <sz val="9"/>
            <color indexed="81"/>
            <rFont val="Tahoma"/>
            <family val="2"/>
          </rPr>
          <t>MELIK MESSAOUDI:
ligne 7</t>
        </r>
      </text>
    </comment>
    <comment ref="AV18" authorId="1">
      <text>
        <r>
          <rPr>
            <sz val="9"/>
            <color indexed="81"/>
            <rFont val="Tahoma"/>
            <family val="2"/>
          </rPr>
          <t xml:space="preserve">MELIK MESSAOUDI:
ligne 5
</t>
        </r>
      </text>
    </comment>
    <comment ref="W29" authorId="1">
      <text>
        <r>
          <rPr>
            <sz val="9"/>
            <color indexed="81"/>
            <rFont val="Tahoma"/>
            <family val="2"/>
          </rPr>
          <t>MELIK MESSAOUDI:
ligne 8</t>
        </r>
      </text>
    </comment>
    <comment ref="AA29" authorId="1">
      <text>
        <r>
          <rPr>
            <sz val="9"/>
            <color indexed="81"/>
            <rFont val="Tahoma"/>
            <family val="2"/>
          </rPr>
          <t>MELIK MESSAOUDI:
ligne 3-8</t>
        </r>
      </text>
    </comment>
    <comment ref="AC29" authorId="1">
      <text>
        <r>
          <rPr>
            <sz val="9"/>
            <color indexed="81"/>
            <rFont val="Tahoma"/>
            <family val="2"/>
          </rPr>
          <t>MELIK MESSAOUDI:
ligne 7</t>
        </r>
      </text>
    </comment>
    <comment ref="AS29" authorId="1">
      <text>
        <r>
          <rPr>
            <sz val="9"/>
            <color indexed="81"/>
            <rFont val="Tahoma"/>
            <family val="2"/>
          </rPr>
          <t>MELIK MESSAOUDI:
ligne x</t>
        </r>
      </text>
    </comment>
    <comment ref="T30" authorId="0">
      <text>
        <r>
          <rPr>
            <b/>
            <sz val="10"/>
            <color indexed="81"/>
            <rFont val="Calibri"/>
            <family val="2"/>
          </rPr>
          <t>MELIK MESSAOUDI:</t>
        </r>
        <r>
          <rPr>
            <sz val="10"/>
            <color indexed="81"/>
            <rFont val="Calibri"/>
            <family val="2"/>
          </rPr>
          <t xml:space="preserve">
acompte 89</t>
        </r>
      </text>
    </comment>
    <comment ref="Y30" authorId="1">
      <text>
        <r>
          <rPr>
            <sz val="9"/>
            <color indexed="81"/>
            <rFont val="Tahoma"/>
            <family val="2"/>
          </rPr>
          <t>MELIK MESSAOUDI:
ligne 87 avec acompte payé  année dernière</t>
        </r>
      </text>
    </comment>
    <comment ref="AA30" authorId="1">
      <text>
        <r>
          <rPr>
            <sz val="9"/>
            <color indexed="81"/>
            <rFont val="Tahoma"/>
            <family val="2"/>
          </rPr>
          <t>MELIK MESSAOUDI:
ligne 90</t>
        </r>
      </text>
    </comment>
  </commentList>
</comments>
</file>

<file path=xl/sharedStrings.xml><?xml version="1.0" encoding="utf-8"?>
<sst xmlns="http://schemas.openxmlformats.org/spreadsheetml/2006/main" count="429" uniqueCount="84">
  <si>
    <t>JANVIER</t>
  </si>
  <si>
    <t>FEVRIER</t>
  </si>
  <si>
    <t>MARS</t>
  </si>
  <si>
    <t>AVRIL</t>
  </si>
  <si>
    <t>MAI</t>
  </si>
  <si>
    <t>JUIN</t>
  </si>
  <si>
    <t>JUILLET</t>
  </si>
  <si>
    <t>AOÛT</t>
  </si>
  <si>
    <t>SEPTEMBRE</t>
  </si>
  <si>
    <t>OCTOBRE</t>
  </si>
  <si>
    <t>NOVEMBRE</t>
  </si>
  <si>
    <t>DÉCEMBRE</t>
  </si>
  <si>
    <t>N° de commande</t>
  </si>
  <si>
    <t>Nom de fournisseur</t>
  </si>
  <si>
    <t>Acheteur</t>
  </si>
  <si>
    <t>Projet</t>
  </si>
  <si>
    <t>Somme de cash à décaisser</t>
  </si>
  <si>
    <t>délai en j</t>
  </si>
  <si>
    <t>commande analysé</t>
  </si>
  <si>
    <t>commande analysée m-1</t>
  </si>
  <si>
    <t>Concatener</t>
  </si>
  <si>
    <t>BROCO</t>
  </si>
  <si>
    <t>CAFFR</t>
  </si>
  <si>
    <t>POST</t>
  </si>
  <si>
    <t>MIXO</t>
  </si>
  <si>
    <t>PARTA</t>
  </si>
  <si>
    <t>Anthony Syl</t>
  </si>
  <si>
    <t>Mister b</t>
  </si>
  <si>
    <t>Alexandra</t>
  </si>
  <si>
    <t>Vanil</t>
  </si>
  <si>
    <t>Momo</t>
  </si>
  <si>
    <t>FGT</t>
  </si>
  <si>
    <t>UIO</t>
  </si>
  <si>
    <t>POM</t>
  </si>
  <si>
    <t>DRE</t>
  </si>
  <si>
    <t>x</t>
  </si>
  <si>
    <t>Contrôle</t>
  </si>
  <si>
    <t>Total 2021</t>
  </si>
  <si>
    <t>Janvier</t>
  </si>
  <si>
    <t>Février</t>
  </si>
  <si>
    <t>Mars</t>
  </si>
  <si>
    <t>Avril</t>
  </si>
  <si>
    <t>Mai</t>
  </si>
  <si>
    <t>Juin</t>
  </si>
  <si>
    <t>Juillet</t>
  </si>
  <si>
    <t>Août</t>
  </si>
  <si>
    <t>Septembre</t>
  </si>
  <si>
    <t>Octobre</t>
  </si>
  <si>
    <t>Novembre</t>
  </si>
  <si>
    <t>Décembre</t>
  </si>
  <si>
    <t>Fevrier</t>
  </si>
  <si>
    <t>Total 2022</t>
  </si>
  <si>
    <t>Total 2023</t>
  </si>
  <si>
    <t>Total 2024</t>
  </si>
  <si>
    <t>Somme de Montant Facturé</t>
  </si>
  <si>
    <t>Somme de Montant Commandé</t>
  </si>
  <si>
    <t>Solde Facturation d'acompte</t>
  </si>
  <si>
    <t>Dette fournisseurs</t>
  </si>
  <si>
    <t>Cash à décaisser</t>
  </si>
  <si>
    <t>Divison</t>
  </si>
  <si>
    <t>Activité</t>
  </si>
  <si>
    <t>Sous-activité</t>
  </si>
  <si>
    <t>ttt</t>
  </si>
  <si>
    <t>ooo</t>
  </si>
  <si>
    <t>mmm</t>
  </si>
  <si>
    <t>Dec prévu à 3 mois</t>
  </si>
  <si>
    <t>Mois à traiter</t>
  </si>
  <si>
    <t>Feuille "Reste à décaisser"</t>
  </si>
  <si>
    <t>Plage destination</t>
  </si>
  <si>
    <t>Plage à recopier</t>
  </si>
  <si>
    <t>Reste à décaisser au 1er Avril</t>
  </si>
  <si>
    <t>Reste à décaisser au 1er Mai</t>
  </si>
  <si>
    <t>Reste à décaisser au 1er Juin</t>
  </si>
  <si>
    <t>Reste à décaisser au 1er Juillet</t>
  </si>
  <si>
    <t>Reste à décaisser au 1er Août</t>
  </si>
  <si>
    <t>Reste à décaisser au 1er Septembre</t>
  </si>
  <si>
    <t>Reste à décaisser au 1er Octobre</t>
  </si>
  <si>
    <t>Reste à décaisser au 1er Novembre</t>
  </si>
  <si>
    <t>Reste à décaisser au 1er Décembre</t>
  </si>
  <si>
    <t>Reste à décaisser au 1er Janvier</t>
  </si>
  <si>
    <t>Reste à décaisser au 1er Février</t>
  </si>
  <si>
    <t>Reste à décaisser au 1er Mars</t>
  </si>
  <si>
    <t>Année</t>
  </si>
  <si>
    <t>N° de la première Colonne destination</t>
  </si>
</sst>
</file>

<file path=xl/styles.xml><?xml version="1.0" encoding="utf-8"?>
<styleSheet xmlns="http://schemas.openxmlformats.org/spreadsheetml/2006/main">
  <numFmts count="2">
    <numFmt numFmtId="164" formatCode="_ * #,##0.00_)\ _€_ ;_ * \(#,##0.00\)\ _€_ ;_ * &quot;-&quot;??_)\ _€_ ;_ @_ "/>
    <numFmt numFmtId="165" formatCode="_ * #,##0_)\ _€_ ;_ * \(#,##0\)\ _€_ ;_ * &quot;-&quot;??_)\ _€_ ;_ @_ "/>
  </numFmts>
  <fonts count="12">
    <font>
      <sz val="12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10"/>
      <color indexed="81"/>
      <name val="Calibri"/>
      <family val="2"/>
    </font>
    <font>
      <b/>
      <sz val="10"/>
      <color indexed="81"/>
      <name val="Calibri"/>
      <family val="2"/>
    </font>
    <font>
      <b/>
      <sz val="12"/>
      <color theme="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2"/>
      <color theme="0"/>
      <name val="Calibri"/>
      <family val="2"/>
      <scheme val="minor"/>
    </font>
    <font>
      <u/>
      <sz val="12"/>
      <color theme="10"/>
      <name val="Calibri"/>
      <family val="2"/>
      <scheme val="minor"/>
    </font>
    <font>
      <u/>
      <sz val="12"/>
      <color theme="11"/>
      <name val="Calibri"/>
      <family val="2"/>
      <scheme val="minor"/>
    </font>
    <font>
      <sz val="12"/>
      <color rgb="FF000000"/>
      <name val="Calibri"/>
      <family val="2"/>
      <scheme val="minor"/>
    </font>
    <font>
      <sz val="9"/>
      <color indexed="81"/>
      <name val="Tahoma"/>
      <family val="2"/>
    </font>
    <font>
      <sz val="12"/>
      <color rgb="FFC00000"/>
      <name val="Calibri"/>
      <family val="2"/>
      <scheme val="minor"/>
    </font>
  </fonts>
  <fills count="12">
    <fill>
      <patternFill patternType="none"/>
    </fill>
    <fill>
      <patternFill patternType="gray125"/>
    </fill>
    <fill>
      <patternFill patternType="solid">
        <fgColor rgb="FF002060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rgb="FF7030A0"/>
        <bgColor indexed="64"/>
      </patternFill>
    </fill>
    <fill>
      <patternFill patternType="solid">
        <fgColor theme="2" tint="-0.249977111117893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9" tint="0.59999389629810485"/>
        <bgColor indexed="64"/>
      </patternFill>
    </fill>
  </fills>
  <borders count="2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medium">
        <color indexed="64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medium">
        <color indexed="64"/>
      </bottom>
      <diagonal/>
    </border>
    <border>
      <left style="medium">
        <color indexed="64"/>
      </left>
      <right style="thin">
        <color auto="1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/>
      <top style="medium">
        <color indexed="64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medium">
        <color indexed="64"/>
      </bottom>
      <diagonal/>
    </border>
    <border>
      <left style="medium">
        <color indexed="64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 style="thin">
        <color auto="1"/>
      </left>
      <right style="medium">
        <color indexed="64"/>
      </right>
      <top/>
      <bottom style="thin">
        <color auto="1"/>
      </bottom>
      <diagonal/>
    </border>
  </borders>
  <cellStyleXfs count="52">
    <xf numFmtId="0" fontId="0" fillId="0" borderId="0"/>
    <xf numFmtId="164" fontId="1" fillId="0" borderId="0" applyFon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</cellStyleXfs>
  <cellXfs count="73">
    <xf numFmtId="0" fontId="0" fillId="0" borderId="0" xfId="0"/>
    <xf numFmtId="0" fontId="4" fillId="2" borderId="1" xfId="0" applyFont="1" applyFill="1" applyBorder="1" applyAlignment="1">
      <alignment horizontal="center"/>
    </xf>
    <xf numFmtId="0" fontId="0" fillId="0" borderId="1" xfId="0" applyBorder="1"/>
    <xf numFmtId="0" fontId="0" fillId="0" borderId="1" xfId="0" applyFont="1" applyFill="1" applyBorder="1" applyAlignment="1">
      <alignment horizontal="center"/>
    </xf>
    <xf numFmtId="0" fontId="5" fillId="0" borderId="1" xfId="0" applyFont="1" applyFill="1" applyBorder="1" applyAlignment="1">
      <alignment horizontal="center"/>
    </xf>
    <xf numFmtId="0" fontId="0" fillId="4" borderId="1" xfId="0" applyFont="1" applyFill="1" applyBorder="1"/>
    <xf numFmtId="0" fontId="5" fillId="3" borderId="1" xfId="0" applyFont="1" applyFill="1" applyBorder="1" applyAlignment="1">
      <alignment horizontal="center"/>
    </xf>
    <xf numFmtId="0" fontId="5" fillId="5" borderId="1" xfId="0" applyFont="1" applyFill="1" applyBorder="1" applyAlignment="1">
      <alignment horizontal="center"/>
    </xf>
    <xf numFmtId="0" fontId="0" fillId="5" borderId="1" xfId="0" applyFont="1" applyFill="1" applyBorder="1" applyAlignment="1">
      <alignment horizontal="center"/>
    </xf>
    <xf numFmtId="0" fontId="0" fillId="5" borderId="1" xfId="0" applyFill="1" applyBorder="1"/>
    <xf numFmtId="0" fontId="0" fillId="0" borderId="1" xfId="0" applyFill="1" applyBorder="1" applyAlignment="1">
      <alignment horizontal="center"/>
    </xf>
    <xf numFmtId="0" fontId="4" fillId="2" borderId="2" xfId="0" applyFont="1" applyFill="1" applyBorder="1" applyAlignment="1">
      <alignment horizontal="center"/>
    </xf>
    <xf numFmtId="0" fontId="4" fillId="6" borderId="2" xfId="0" applyFont="1" applyFill="1" applyBorder="1" applyAlignment="1">
      <alignment horizontal="center"/>
    </xf>
    <xf numFmtId="0" fontId="0" fillId="0" borderId="1" xfId="0" applyBorder="1" applyAlignment="1">
      <alignment horizontal="center"/>
    </xf>
    <xf numFmtId="0" fontId="9" fillId="0" borderId="1" xfId="0" applyFont="1" applyBorder="1" applyAlignment="1">
      <alignment horizontal="center"/>
    </xf>
    <xf numFmtId="0" fontId="5" fillId="3" borderId="2" xfId="0" applyNumberFormat="1" applyFont="1" applyFill="1" applyBorder="1" applyAlignment="1">
      <alignment horizontal="center" wrapText="1"/>
    </xf>
    <xf numFmtId="0" fontId="4" fillId="6" borderId="2" xfId="0" applyNumberFormat="1" applyFont="1" applyFill="1" applyBorder="1" applyAlignment="1">
      <alignment horizontal="center" wrapText="1"/>
    </xf>
    <xf numFmtId="0" fontId="0" fillId="0" borderId="0" xfId="0" applyNumberFormat="1" applyFont="1" applyAlignment="1">
      <alignment wrapText="1"/>
    </xf>
    <xf numFmtId="0" fontId="0" fillId="0" borderId="0" xfId="0" applyAlignment="1">
      <alignment horizontal="center"/>
    </xf>
    <xf numFmtId="0" fontId="5" fillId="3" borderId="3" xfId="0" applyNumberFormat="1" applyFont="1" applyFill="1" applyBorder="1" applyAlignment="1">
      <alignment horizontal="center" wrapText="1"/>
    </xf>
    <xf numFmtId="0" fontId="5" fillId="0" borderId="3" xfId="0" applyNumberFormat="1" applyFont="1" applyFill="1" applyBorder="1" applyAlignment="1">
      <alignment horizontal="center" wrapText="1"/>
    </xf>
    <xf numFmtId="0" fontId="5" fillId="5" borderId="3" xfId="0" applyNumberFormat="1" applyFont="1" applyFill="1" applyBorder="1" applyAlignment="1">
      <alignment horizontal="center" wrapText="1"/>
    </xf>
    <xf numFmtId="0" fontId="5" fillId="4" borderId="3" xfId="0" applyNumberFormat="1" applyFont="1" applyFill="1" applyBorder="1" applyAlignment="1">
      <alignment horizontal="center" wrapText="1"/>
    </xf>
    <xf numFmtId="17" fontId="4" fillId="7" borderId="3" xfId="0" applyNumberFormat="1" applyFont="1" applyFill="1" applyBorder="1" applyAlignment="1">
      <alignment horizontal="center" vertical="center" wrapText="1"/>
    </xf>
    <xf numFmtId="17" fontId="4" fillId="2" borderId="3" xfId="0" applyNumberFormat="1" applyFont="1" applyFill="1" applyBorder="1" applyAlignment="1">
      <alignment horizontal="center" wrapText="1"/>
    </xf>
    <xf numFmtId="17" fontId="4" fillId="2" borderId="2" xfId="0" applyNumberFormat="1" applyFont="1" applyFill="1" applyBorder="1" applyAlignment="1">
      <alignment horizontal="center" wrapText="1"/>
    </xf>
    <xf numFmtId="165" fontId="0" fillId="7" borderId="1" xfId="1" applyNumberFormat="1" applyFont="1" applyFill="1" applyBorder="1"/>
    <xf numFmtId="165" fontId="0" fillId="0" borderId="1" xfId="1" applyNumberFormat="1" applyFont="1" applyFill="1" applyBorder="1"/>
    <xf numFmtId="165" fontId="6" fillId="6" borderId="1" xfId="1" applyNumberFormat="1" applyFont="1" applyFill="1" applyBorder="1" applyAlignment="1">
      <alignment horizontal="center"/>
    </xf>
    <xf numFmtId="165" fontId="9" fillId="7" borderId="1" xfId="1" applyNumberFormat="1" applyFont="1" applyFill="1" applyBorder="1"/>
    <xf numFmtId="165" fontId="6" fillId="6" borderId="0" xfId="1" applyNumberFormat="1" applyFont="1" applyFill="1" applyAlignment="1">
      <alignment horizontal="center"/>
    </xf>
    <xf numFmtId="165" fontId="9" fillId="0" borderId="1" xfId="1" applyNumberFormat="1" applyFont="1" applyFill="1" applyBorder="1"/>
    <xf numFmtId="0" fontId="0" fillId="8" borderId="1" xfId="0" applyFont="1" applyFill="1" applyBorder="1" applyAlignment="1">
      <alignment horizontal="center"/>
    </xf>
    <xf numFmtId="0" fontId="5" fillId="8" borderId="3" xfId="0" applyNumberFormat="1" applyFont="1" applyFill="1" applyBorder="1" applyAlignment="1">
      <alignment horizontal="center" wrapText="1"/>
    </xf>
    <xf numFmtId="0" fontId="0" fillId="9" borderId="1" xfId="0" applyFill="1" applyBorder="1"/>
    <xf numFmtId="0" fontId="0" fillId="10" borderId="1" xfId="0" applyFill="1" applyBorder="1"/>
    <xf numFmtId="0" fontId="0" fillId="9" borderId="5" xfId="0" applyFill="1" applyBorder="1"/>
    <xf numFmtId="0" fontId="0" fillId="9" borderId="10" xfId="0" applyFill="1" applyBorder="1"/>
    <xf numFmtId="0" fontId="0" fillId="10" borderId="5" xfId="0" applyFill="1" applyBorder="1"/>
    <xf numFmtId="0" fontId="0" fillId="10" borderId="10" xfId="0" applyFill="1" applyBorder="1"/>
    <xf numFmtId="0" fontId="5" fillId="11" borderId="12" xfId="0" applyFont="1" applyFill="1" applyBorder="1" applyAlignment="1">
      <alignment wrapText="1"/>
    </xf>
    <xf numFmtId="0" fontId="5" fillId="11" borderId="13" xfId="0" applyFont="1" applyFill="1" applyBorder="1" applyAlignment="1">
      <alignment wrapText="1"/>
    </xf>
    <xf numFmtId="0" fontId="0" fillId="9" borderId="4" xfId="0" applyFill="1" applyBorder="1" applyAlignment="1">
      <alignment horizontal="center" vertical="center"/>
    </xf>
    <xf numFmtId="0" fontId="0" fillId="9" borderId="7" xfId="0" applyFill="1" applyBorder="1" applyAlignment="1">
      <alignment horizontal="center" vertical="center"/>
    </xf>
    <xf numFmtId="0" fontId="0" fillId="9" borderId="9" xfId="0" applyFill="1" applyBorder="1" applyAlignment="1">
      <alignment horizontal="center" vertical="center"/>
    </xf>
    <xf numFmtId="0" fontId="0" fillId="10" borderId="4" xfId="0" applyFill="1" applyBorder="1" applyAlignment="1">
      <alignment horizontal="center" vertical="center"/>
    </xf>
    <xf numFmtId="0" fontId="0" fillId="10" borderId="7" xfId="0" applyFill="1" applyBorder="1" applyAlignment="1">
      <alignment horizontal="center" vertical="center"/>
    </xf>
    <xf numFmtId="0" fontId="0" fillId="10" borderId="9" xfId="0" applyFill="1" applyBorder="1" applyAlignment="1">
      <alignment horizontal="center" vertical="center"/>
    </xf>
    <xf numFmtId="0" fontId="0" fillId="9" borderId="15" xfId="0" applyFill="1" applyBorder="1"/>
    <xf numFmtId="0" fontId="0" fillId="9" borderId="16" xfId="0" applyFill="1" applyBorder="1"/>
    <xf numFmtId="0" fontId="0" fillId="9" borderId="17" xfId="0" applyFill="1" applyBorder="1"/>
    <xf numFmtId="0" fontId="0" fillId="10" borderId="15" xfId="0" applyFill="1" applyBorder="1"/>
    <xf numFmtId="0" fontId="0" fillId="10" borderId="16" xfId="0" applyFill="1" applyBorder="1"/>
    <xf numFmtId="0" fontId="0" fillId="10" borderId="17" xfId="0" applyFill="1" applyBorder="1"/>
    <xf numFmtId="0" fontId="0" fillId="0" borderId="0" xfId="0" applyAlignment="1">
      <alignment horizontal="center" vertical="center"/>
    </xf>
    <xf numFmtId="0" fontId="0" fillId="9" borderId="6" xfId="0" applyFill="1" applyBorder="1" applyAlignment="1">
      <alignment horizontal="center" vertical="center"/>
    </xf>
    <xf numFmtId="0" fontId="0" fillId="9" borderId="8" xfId="0" applyFill="1" applyBorder="1" applyAlignment="1">
      <alignment horizontal="center" vertical="center"/>
    </xf>
    <xf numFmtId="0" fontId="0" fillId="9" borderId="11" xfId="0" applyFill="1" applyBorder="1" applyAlignment="1">
      <alignment horizontal="center" vertical="center"/>
    </xf>
    <xf numFmtId="0" fontId="0" fillId="10" borderId="6" xfId="0" applyFill="1" applyBorder="1" applyAlignment="1">
      <alignment horizontal="center" vertical="center"/>
    </xf>
    <xf numFmtId="0" fontId="0" fillId="10" borderId="8" xfId="0" applyFill="1" applyBorder="1" applyAlignment="1">
      <alignment horizontal="center" vertical="center"/>
    </xf>
    <xf numFmtId="0" fontId="0" fillId="10" borderId="11" xfId="0" applyFill="1" applyBorder="1" applyAlignment="1">
      <alignment horizontal="center" vertical="center"/>
    </xf>
    <xf numFmtId="0" fontId="0" fillId="9" borderId="18" xfId="0" applyFill="1" applyBorder="1" applyAlignment="1">
      <alignment horizontal="center" vertical="center"/>
    </xf>
    <xf numFmtId="0" fontId="0" fillId="9" borderId="19" xfId="0" applyFill="1" applyBorder="1"/>
    <xf numFmtId="0" fontId="0" fillId="9" borderId="20" xfId="0" applyFill="1" applyBorder="1"/>
    <xf numFmtId="0" fontId="0" fillId="9" borderId="21" xfId="0" applyFill="1" applyBorder="1" applyAlignment="1">
      <alignment horizontal="center" vertical="center"/>
    </xf>
    <xf numFmtId="0" fontId="5" fillId="11" borderId="14" xfId="0" applyFont="1" applyFill="1" applyBorder="1" applyAlignment="1">
      <alignment horizontal="center" vertical="center" wrapText="1"/>
    </xf>
    <xf numFmtId="0" fontId="11" fillId="9" borderId="19" xfId="0" applyFont="1" applyFill="1" applyBorder="1"/>
    <xf numFmtId="0" fontId="11" fillId="9" borderId="1" xfId="0" applyFont="1" applyFill="1" applyBorder="1"/>
    <xf numFmtId="0" fontId="11" fillId="9" borderId="10" xfId="0" applyFont="1" applyFill="1" applyBorder="1"/>
    <xf numFmtId="0" fontId="11" fillId="10" borderId="5" xfId="0" applyFont="1" applyFill="1" applyBorder="1"/>
    <xf numFmtId="0" fontId="11" fillId="10" borderId="1" xfId="0" applyFont="1" applyFill="1" applyBorder="1"/>
    <xf numFmtId="0" fontId="11" fillId="10" borderId="10" xfId="0" applyFont="1" applyFill="1" applyBorder="1"/>
    <xf numFmtId="0" fontId="11" fillId="9" borderId="5" xfId="0" applyFont="1" applyFill="1" applyBorder="1"/>
  </cellXfs>
  <cellStyles count="52">
    <cellStyle name="Lien hypertexte" xfId="2" builtinId="8" hidden="1"/>
    <cellStyle name="Lien hypertexte" xfId="4" builtinId="8" hidden="1"/>
    <cellStyle name="Lien hypertexte" xfId="6" builtinId="8" hidden="1"/>
    <cellStyle name="Lien hypertexte" xfId="8" builtinId="8" hidden="1"/>
    <cellStyle name="Lien hypertexte" xfId="10" builtinId="8" hidden="1"/>
    <cellStyle name="Lien hypertexte" xfId="12" builtinId="8" hidden="1"/>
    <cellStyle name="Lien hypertexte" xfId="14" builtinId="8" hidden="1"/>
    <cellStyle name="Lien hypertexte" xfId="16" builtinId="8" hidden="1"/>
    <cellStyle name="Lien hypertexte" xfId="18" builtinId="8" hidden="1"/>
    <cellStyle name="Lien hypertexte" xfId="20" builtinId="8" hidden="1"/>
    <cellStyle name="Lien hypertexte" xfId="22" builtinId="8" hidden="1"/>
    <cellStyle name="Lien hypertexte" xfId="24" builtinId="8" hidden="1"/>
    <cellStyle name="Lien hypertexte" xfId="26" builtinId="8" hidden="1"/>
    <cellStyle name="Lien hypertexte" xfId="28" builtinId="8" hidden="1"/>
    <cellStyle name="Lien hypertexte" xfId="30" builtinId="8" hidden="1"/>
    <cellStyle name="Lien hypertexte" xfId="32" builtinId="8" hidden="1"/>
    <cellStyle name="Lien hypertexte" xfId="34" builtinId="8" hidden="1"/>
    <cellStyle name="Lien hypertexte" xfId="36" builtinId="8" hidden="1"/>
    <cellStyle name="Lien hypertexte" xfId="38" builtinId="8" hidden="1"/>
    <cellStyle name="Lien hypertexte" xfId="40" builtinId="8" hidden="1"/>
    <cellStyle name="Lien hypertexte" xfId="42" builtinId="8" hidden="1"/>
    <cellStyle name="Lien hypertexte" xfId="44" builtinId="8" hidden="1"/>
    <cellStyle name="Lien hypertexte" xfId="46" builtinId="8" hidden="1"/>
    <cellStyle name="Lien hypertexte" xfId="48" builtinId="8" hidden="1"/>
    <cellStyle name="Lien hypertexte" xfId="50" builtinId="8" hidden="1"/>
    <cellStyle name="Lien hypertexte visité" xfId="3" builtinId="9" hidden="1"/>
    <cellStyle name="Lien hypertexte visité" xfId="5" builtinId="9" hidden="1"/>
    <cellStyle name="Lien hypertexte visité" xfId="7" builtinId="9" hidden="1"/>
    <cellStyle name="Lien hypertexte visité" xfId="9" builtinId="9" hidden="1"/>
    <cellStyle name="Lien hypertexte visité" xfId="11" builtinId="9" hidden="1"/>
    <cellStyle name="Lien hypertexte visité" xfId="13" builtinId="9" hidden="1"/>
    <cellStyle name="Lien hypertexte visité" xfId="15" builtinId="9" hidden="1"/>
    <cellStyle name="Lien hypertexte visité" xfId="17" builtinId="9" hidden="1"/>
    <cellStyle name="Lien hypertexte visité" xfId="19" builtinId="9" hidden="1"/>
    <cellStyle name="Lien hypertexte visité" xfId="21" builtinId="9" hidden="1"/>
    <cellStyle name="Lien hypertexte visité" xfId="23" builtinId="9" hidden="1"/>
    <cellStyle name="Lien hypertexte visité" xfId="25" builtinId="9" hidden="1"/>
    <cellStyle name="Lien hypertexte visité" xfId="27" builtinId="9" hidden="1"/>
    <cellStyle name="Lien hypertexte visité" xfId="29" builtinId="9" hidden="1"/>
    <cellStyle name="Lien hypertexte visité" xfId="31" builtinId="9" hidden="1"/>
    <cellStyle name="Lien hypertexte visité" xfId="33" builtinId="9" hidden="1"/>
    <cellStyle name="Lien hypertexte visité" xfId="35" builtinId="9" hidden="1"/>
    <cellStyle name="Lien hypertexte visité" xfId="37" builtinId="9" hidden="1"/>
    <cellStyle name="Lien hypertexte visité" xfId="39" builtinId="9" hidden="1"/>
    <cellStyle name="Lien hypertexte visité" xfId="41" builtinId="9" hidden="1"/>
    <cellStyle name="Lien hypertexte visité" xfId="43" builtinId="9" hidden="1"/>
    <cellStyle name="Lien hypertexte visité" xfId="45" builtinId="9" hidden="1"/>
    <cellStyle name="Lien hypertexte visité" xfId="47" builtinId="9" hidden="1"/>
    <cellStyle name="Lien hypertexte visité" xfId="49" builtinId="9" hidden="1"/>
    <cellStyle name="Lien hypertexte visité" xfId="51" builtinId="9" hidden="1"/>
    <cellStyle name="Milliers" xfId="1" builtinId="3"/>
    <cellStyle name="Normal" xfId="0" builtinId="0"/>
  </cellStyles>
  <dxfs count="0"/>
  <tableStyles count="0" defaultTableStyle="TableStyleMedium9" defaultPivotStyle="PivotStyleMedium7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microsoft.com/office/2006/relationships/vbaProject" Target="vbaProject.bin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6</xdr:col>
      <xdr:colOff>1066800</xdr:colOff>
      <xdr:row>2</xdr:row>
      <xdr:rowOff>161925</xdr:rowOff>
    </xdr:from>
    <xdr:to>
      <xdr:col>9</xdr:col>
      <xdr:colOff>133350</xdr:colOff>
      <xdr:row>12</xdr:row>
      <xdr:rowOff>152400</xdr:rowOff>
    </xdr:to>
    <xdr:sp macro="[0]!Recup" textlink="">
      <xdr:nvSpPr>
        <xdr:cNvPr id="2" name="ZoneTexte 1"/>
        <xdr:cNvSpPr txBox="1"/>
      </xdr:nvSpPr>
      <xdr:spPr>
        <a:xfrm>
          <a:off x="10325100" y="771525"/>
          <a:ext cx="3695700" cy="1990725"/>
        </a:xfrm>
        <a:prstGeom prst="rect">
          <a:avLst/>
        </a:prstGeom>
        <a:solidFill>
          <a:schemeClr val="accent1">
            <a:lumMod val="60000"/>
            <a:lumOff val="40000"/>
          </a:schemeClr>
        </a:solidFill>
        <a:ln w="9525" cmpd="sng">
          <a:solidFill>
            <a:schemeClr val="lt1">
              <a:shade val="50000"/>
            </a:schemeClr>
          </a:solidFill>
        </a:ln>
        <a:scene3d>
          <a:camera prst="orthographicFront"/>
          <a:lightRig rig="threePt" dir="t"/>
        </a:scene3d>
        <a:sp3d>
          <a:bevelT w="127000" h="127000" prst="convex"/>
        </a:sp3d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ctr"/>
        <a:lstStyle/>
        <a:p>
          <a:pPr algn="ctr"/>
          <a:r>
            <a:rPr lang="fr-FR" sz="1800"/>
            <a:t>Cliquez sur</a:t>
          </a:r>
          <a:r>
            <a:rPr lang="fr-FR" sz="1800" baseline="0"/>
            <a:t> le </a:t>
          </a:r>
          <a:r>
            <a:rPr lang="fr-FR" sz="1800" baseline="0">
              <a:solidFill>
                <a:srgbClr val="FF0000"/>
              </a:solidFill>
            </a:rPr>
            <a:t>mois</a:t>
          </a:r>
          <a:r>
            <a:rPr lang="fr-FR" sz="1800" baseline="0"/>
            <a:t> à traiter dans la colonne </a:t>
          </a:r>
          <a:r>
            <a:rPr lang="fr-FR" sz="1800" baseline="0">
              <a:solidFill>
                <a:srgbClr val="FF0000"/>
              </a:solidFill>
            </a:rPr>
            <a:t>B</a:t>
          </a:r>
          <a:r>
            <a:rPr lang="fr-FR" sz="1800" baseline="0"/>
            <a:t> puis cliquez ici pour la r</a:t>
          </a:r>
          <a:r>
            <a:rPr lang="fr-FR" sz="1800"/>
            <a:t>écupération</a:t>
          </a:r>
          <a:r>
            <a:rPr lang="fr-FR" sz="1800" baseline="0"/>
            <a:t> des valeurs et des commentaires</a:t>
          </a:r>
          <a:endParaRPr lang="fr-FR" sz="1800"/>
        </a:p>
      </xdr:txBody>
    </xdr:sp>
    <xdr:clientData fPrintsWithSheet="0"/>
  </xdr:twoCellAnchor>
</xdr:wsDr>
</file>

<file path=xl/theme/theme1.xml><?xml version="1.0" encoding="utf-8"?>
<a:theme xmlns:a="http://schemas.openxmlformats.org/drawingml/2006/main" name="Thème Office">
  <a:themeElements>
    <a:clrScheme name="Bureau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Bureau">
      <a:majorFont>
        <a:latin typeface="Calibri Light"/>
        <a:ea typeface=""/>
        <a:cs typeface=""/>
        <a:font script="Jpan" typeface="Yu Gothic Light"/>
        <a:font script="Hang" typeface="맑은 고딕"/>
        <a:font script="Hans" typeface="DengXian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DengXian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Bureau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comments" Target="../comments1.xml"/><Relationship Id="rId1" Type="http://schemas.openxmlformats.org/officeDocument/2006/relationships/vmlDrawing" Target="../drawings/vmlDrawing1.vml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comments" Target="../comments2.xml"/><Relationship Id="rId1" Type="http://schemas.openxmlformats.org/officeDocument/2006/relationships/vmlDrawing" Target="../drawings/vmlDrawing2.v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3"/>
  <dimension ref="A1:F49"/>
  <sheetViews>
    <sheetView tabSelected="1" workbookViewId="0">
      <pane xSplit="1" ySplit="1" topLeftCell="B2" activePane="bottomRight" state="frozen"/>
      <selection pane="topRight" activeCell="B1" sqref="B1"/>
      <selection pane="bottomLeft" activeCell="A2" sqref="A2"/>
      <selection pane="bottomRight" activeCell="G18" sqref="G18"/>
    </sheetView>
  </sheetViews>
  <sheetFormatPr baseColWidth="10" defaultColWidth="20.25" defaultRowHeight="15.75"/>
  <cols>
    <col min="6" max="6" width="20.25" style="54"/>
  </cols>
  <sheetData>
    <row r="1" spans="1:6" ht="32.25" thickBot="1">
      <c r="A1" s="40" t="s">
        <v>82</v>
      </c>
      <c r="B1" s="41" t="s">
        <v>66</v>
      </c>
      <c r="C1" s="41" t="s">
        <v>69</v>
      </c>
      <c r="D1" s="41" t="s">
        <v>67</v>
      </c>
      <c r="E1" s="41" t="s">
        <v>68</v>
      </c>
      <c r="F1" s="65" t="s">
        <v>83</v>
      </c>
    </row>
    <row r="2" spans="1:6">
      <c r="A2" s="61">
        <v>2021</v>
      </c>
      <c r="B2" s="66" t="s">
        <v>38</v>
      </c>
      <c r="C2" s="62" t="str">
        <f ca="1">"J4:BH" &amp;COUNTA(INDIRECT("'"&amp;$B2&amp;"'!A:A"))+2</f>
        <v>J4:BH3</v>
      </c>
      <c r="D2" s="62" t="s">
        <v>79</v>
      </c>
      <c r="E2" s="63" t="str">
        <f ca="1">"S4:BQ"&amp;COUNTA(INDIRECT("'"&amp;$D2&amp;"'!A:A"))+2</f>
        <v>S4:BQ3</v>
      </c>
      <c r="F2" s="64">
        <v>19</v>
      </c>
    </row>
    <row r="3" spans="1:6">
      <c r="A3" s="43"/>
      <c r="B3" s="67" t="s">
        <v>39</v>
      </c>
      <c r="C3" s="34" t="str">
        <f ca="1">"K4:BH" &amp;COUNTA(INDIRECT("'"&amp;$B3&amp;"'!A:A"))+2</f>
        <v>K4:BH3</v>
      </c>
      <c r="D3" s="34" t="s">
        <v>80</v>
      </c>
      <c r="E3" s="49" t="str">
        <f ca="1">"T4:BQ"&amp;COUNTA(INDIRECT("'"&amp;$D3&amp;"'!A:A"))+2</f>
        <v>T4:BQ3</v>
      </c>
      <c r="F3" s="56">
        <v>20</v>
      </c>
    </row>
    <row r="4" spans="1:6">
      <c r="A4" s="43"/>
      <c r="B4" s="67" t="s">
        <v>40</v>
      </c>
      <c r="C4" s="34" t="str">
        <f ca="1">"L4:BH" &amp;COUNTA(INDIRECT("'"&amp;$B4&amp;"'!A:A"))+2</f>
        <v>L4:BH3</v>
      </c>
      <c r="D4" s="34" t="s">
        <v>81</v>
      </c>
      <c r="E4" s="49" t="str">
        <f ca="1">"U4:BQ"&amp;COUNTA(INDIRECT("'"&amp;$D4&amp;"'!A:A"))+2</f>
        <v>U4:BQ3</v>
      </c>
      <c r="F4" s="56">
        <v>21</v>
      </c>
    </row>
    <row r="5" spans="1:6">
      <c r="A5" s="43"/>
      <c r="B5" s="67" t="s">
        <v>41</v>
      </c>
      <c r="C5" s="34" t="str">
        <f ca="1">"M4:BH" &amp;COUNTA(INDIRECT("'"&amp;$B5&amp;"'!A:A"))+2</f>
        <v>M4:BH18</v>
      </c>
      <c r="D5" s="34" t="s">
        <v>70</v>
      </c>
      <c r="E5" s="49" t="str">
        <f ca="1">"V4:BQ"&amp;COUNTA(INDIRECT("'"&amp;$D5&amp;"'!A:A"))+2</f>
        <v>V4:BQ30</v>
      </c>
      <c r="F5" s="56">
        <v>22</v>
      </c>
    </row>
    <row r="6" spans="1:6">
      <c r="A6" s="43"/>
      <c r="B6" s="67" t="s">
        <v>42</v>
      </c>
      <c r="C6" s="34" t="str">
        <f ca="1">"N4:BH" &amp;COUNTA(INDIRECT("'"&amp;$B6&amp;"'!A:A"))+2</f>
        <v>N4:BH3</v>
      </c>
      <c r="D6" s="34" t="s">
        <v>71</v>
      </c>
      <c r="E6" s="49" t="str">
        <f ca="1">"W4:BQ"&amp;COUNTA(INDIRECT("'"&amp;$D6&amp;"'!A:A"))+2</f>
        <v>W4:BQ2</v>
      </c>
      <c r="F6" s="56">
        <v>23</v>
      </c>
    </row>
    <row r="7" spans="1:6">
      <c r="A7" s="43"/>
      <c r="B7" s="67" t="s">
        <v>43</v>
      </c>
      <c r="C7" s="34" t="str">
        <f ca="1">"O4:BH" &amp;COUNTA(INDIRECT("'"&amp;$B7&amp;"'!A:A"))+2</f>
        <v>O4:BH3</v>
      </c>
      <c r="D7" s="34" t="s">
        <v>72</v>
      </c>
      <c r="E7" s="49" t="str">
        <f ca="1">"X4:BQ"&amp;COUNTA(INDIRECT("'"&amp;$D7&amp;"'!A:A"))+2</f>
        <v>X4:BQ3</v>
      </c>
      <c r="F7" s="56">
        <v>24</v>
      </c>
    </row>
    <row r="8" spans="1:6">
      <c r="A8" s="43"/>
      <c r="B8" s="67" t="s">
        <v>44</v>
      </c>
      <c r="C8" s="34" t="str">
        <f ca="1">"P4:BH" &amp;COUNTA(INDIRECT("'"&amp;$B8&amp;"'!A:A"))+2</f>
        <v>P4:BH3</v>
      </c>
      <c r="D8" s="34" t="s">
        <v>73</v>
      </c>
      <c r="E8" s="49" t="str">
        <f ca="1">"Y4:BQ"&amp;COUNTA(INDIRECT("'"&amp;$D8&amp;"'!A:A"))+2</f>
        <v>Y4:BQ3</v>
      </c>
      <c r="F8" s="56">
        <v>25</v>
      </c>
    </row>
    <row r="9" spans="1:6">
      <c r="A9" s="43"/>
      <c r="B9" s="67" t="s">
        <v>45</v>
      </c>
      <c r="C9" s="34" t="str">
        <f ca="1">"Q4:BH" &amp;COUNTA(INDIRECT("'"&amp;$B9&amp;"'!A:A"))+2</f>
        <v>Q4:BH3</v>
      </c>
      <c r="D9" s="34" t="s">
        <v>74</v>
      </c>
      <c r="E9" s="49" t="str">
        <f ca="1">"Z4:BQ"&amp;COUNTA(INDIRECT("'"&amp;$D9&amp;"'!A:A"))+2</f>
        <v>Z4:BQ3</v>
      </c>
      <c r="F9" s="56">
        <v>26</v>
      </c>
    </row>
    <row r="10" spans="1:6">
      <c r="A10" s="43"/>
      <c r="B10" s="67" t="s">
        <v>46</v>
      </c>
      <c r="C10" s="34" t="str">
        <f ca="1">"R4:BH" &amp;COUNTA(INDIRECT("'"&amp;$B10&amp;"'!A:A"))+2</f>
        <v>R4:BH3</v>
      </c>
      <c r="D10" s="34" t="s">
        <v>75</v>
      </c>
      <c r="E10" s="49" t="str">
        <f ca="1">"AA4:BQ"&amp;COUNTA(INDIRECT("'"&amp;$D10&amp;"'!A:A"))+2</f>
        <v>AA4:BQ3</v>
      </c>
      <c r="F10" s="56">
        <v>27</v>
      </c>
    </row>
    <row r="11" spans="1:6">
      <c r="A11" s="43"/>
      <c r="B11" s="67" t="s">
        <v>47</v>
      </c>
      <c r="C11" s="34" t="str">
        <f ca="1">"S4:BH" &amp;COUNTA(INDIRECT("'"&amp;$B11&amp;"'!A:A"))+2</f>
        <v>S4:BH3</v>
      </c>
      <c r="D11" s="34" t="s">
        <v>76</v>
      </c>
      <c r="E11" s="49" t="str">
        <f ca="1">"AB4:BQ"&amp;COUNTA(INDIRECT("'"&amp;$D11&amp;"'!A:A"))+2</f>
        <v>AB4:BQ3</v>
      </c>
      <c r="F11" s="56">
        <v>28</v>
      </c>
    </row>
    <row r="12" spans="1:6">
      <c r="A12" s="43"/>
      <c r="B12" s="67" t="s">
        <v>48</v>
      </c>
      <c r="C12" s="34" t="str">
        <f ca="1">"T4:BH" &amp;COUNTA(INDIRECT("'"&amp;$B12&amp;"'!A:A"))+2</f>
        <v>T4:BH3</v>
      </c>
      <c r="D12" s="34" t="s">
        <v>77</v>
      </c>
      <c r="E12" s="49" t="str">
        <f ca="1">"AC4:BQ"&amp;COUNTA(INDIRECT("'"&amp;$D12&amp;"'!A:A"))+2</f>
        <v>AC4:BQ3</v>
      </c>
      <c r="F12" s="56">
        <v>29</v>
      </c>
    </row>
    <row r="13" spans="1:6" ht="16.5" thickBot="1">
      <c r="A13" s="44"/>
      <c r="B13" s="68" t="s">
        <v>49</v>
      </c>
      <c r="C13" s="37" t="str">
        <f ca="1">"U4:BH" &amp;COUNTA(INDIRECT("'"&amp;$B13&amp;"'!A:A"))+2</f>
        <v>U4:BH3</v>
      </c>
      <c r="D13" s="37" t="s">
        <v>78</v>
      </c>
      <c r="E13" s="50" t="str">
        <f ca="1">"AD4:BQ"&amp;COUNTA(INDIRECT("'"&amp;$D13&amp;"'!A:A"))+2</f>
        <v>AD4:BQ3</v>
      </c>
      <c r="F13" s="57">
        <v>30</v>
      </c>
    </row>
    <row r="14" spans="1:6">
      <c r="A14" s="45">
        <v>2022</v>
      </c>
      <c r="B14" s="69" t="s">
        <v>38</v>
      </c>
      <c r="C14" s="38" t="str">
        <f ca="1">"W4:BH" &amp;COUNTA(INDIRECT("'"&amp;$B14&amp;"'!A:A"))+2</f>
        <v>W4:BH3</v>
      </c>
      <c r="D14" s="38" t="s">
        <v>79</v>
      </c>
      <c r="E14" s="51" t="str">
        <f ca="1">"AF4:BQ"&amp;COUNTA(INDIRECT("'"&amp;$D14&amp;"'!A:A"))+2</f>
        <v>AF4:BQ3</v>
      </c>
      <c r="F14" s="58">
        <v>32</v>
      </c>
    </row>
    <row r="15" spans="1:6">
      <c r="A15" s="46"/>
      <c r="B15" s="70" t="s">
        <v>39</v>
      </c>
      <c r="C15" s="35" t="str">
        <f ca="1">"X4:BH" &amp;COUNTA(INDIRECT("'"&amp;$B15&amp;"'!A:A"))+2</f>
        <v>X4:BH3</v>
      </c>
      <c r="D15" s="35" t="s">
        <v>80</v>
      </c>
      <c r="E15" s="52" t="str">
        <f ca="1">"AG4:BQ"&amp;COUNTA(INDIRECT("'"&amp;$D15&amp;"'!A:A"))+2</f>
        <v>AG4:BQ3</v>
      </c>
      <c r="F15" s="59">
        <v>33</v>
      </c>
    </row>
    <row r="16" spans="1:6">
      <c r="A16" s="46"/>
      <c r="B16" s="70" t="s">
        <v>40</v>
      </c>
      <c r="C16" s="35" t="str">
        <f ca="1">"Y4:BH" &amp;COUNTA(INDIRECT("'"&amp;$B16&amp;"'!A:A"))+2</f>
        <v>Y4:BH3</v>
      </c>
      <c r="D16" s="35" t="s">
        <v>81</v>
      </c>
      <c r="E16" s="52" t="str">
        <f ca="1">"AH4:BQ"&amp;COUNTA(INDIRECT("'"&amp;$D16&amp;"'!A:A"))+2</f>
        <v>AH4:BQ3</v>
      </c>
      <c r="F16" s="59">
        <v>34</v>
      </c>
    </row>
    <row r="17" spans="1:6">
      <c r="A17" s="46"/>
      <c r="B17" s="70" t="s">
        <v>41</v>
      </c>
      <c r="C17" s="35" t="str">
        <f ca="1">"Z4:BH" &amp;COUNTA(INDIRECT("'"&amp;$B17&amp;"'!A:A"))+2</f>
        <v>Z4:BH18</v>
      </c>
      <c r="D17" s="35" t="s">
        <v>70</v>
      </c>
      <c r="E17" s="52" t="str">
        <f ca="1">"AI4:BQ"&amp;COUNTA(INDIRECT("'"&amp;$D17&amp;"'!A:A"))+2</f>
        <v>AI4:BQ30</v>
      </c>
      <c r="F17" s="59">
        <v>35</v>
      </c>
    </row>
    <row r="18" spans="1:6">
      <c r="A18" s="46"/>
      <c r="B18" s="70" t="s">
        <v>42</v>
      </c>
      <c r="C18" s="35" t="str">
        <f ca="1">"AA4:BH" &amp;COUNTA(INDIRECT("'"&amp;$B18&amp;"'!A:A"))+2</f>
        <v>AA4:BH3</v>
      </c>
      <c r="D18" s="35" t="s">
        <v>71</v>
      </c>
      <c r="E18" s="52" t="str">
        <f ca="1">"AJ4:BQ"&amp;COUNTA(INDIRECT("'"&amp;$D18&amp;"'!A:A"))+2</f>
        <v>AJ4:BQ2</v>
      </c>
      <c r="F18" s="59">
        <v>36</v>
      </c>
    </row>
    <row r="19" spans="1:6">
      <c r="A19" s="46"/>
      <c r="B19" s="70" t="s">
        <v>43</v>
      </c>
      <c r="C19" s="35" t="str">
        <f ca="1">"AB4:BH" &amp;COUNTA(INDIRECT("'"&amp;$B19&amp;"'!A:A"))+2</f>
        <v>AB4:BH3</v>
      </c>
      <c r="D19" s="35" t="s">
        <v>72</v>
      </c>
      <c r="E19" s="52" t="str">
        <f ca="1">"AK4:BQ"&amp;COUNTA(INDIRECT("'"&amp;$D19&amp;"'!A:A"))+2</f>
        <v>AK4:BQ3</v>
      </c>
      <c r="F19" s="59">
        <v>37</v>
      </c>
    </row>
    <row r="20" spans="1:6">
      <c r="A20" s="46"/>
      <c r="B20" s="70" t="s">
        <v>44</v>
      </c>
      <c r="C20" s="35" t="str">
        <f ca="1">"AC4:BH" &amp;COUNTA(INDIRECT("'"&amp;$B20&amp;"'!A:A"))+2</f>
        <v>AC4:BH3</v>
      </c>
      <c r="D20" s="35" t="s">
        <v>73</v>
      </c>
      <c r="E20" s="52" t="str">
        <f ca="1">"AL4:BQ"&amp;COUNTA(INDIRECT("'"&amp;$D20&amp;"'!A:A"))+2</f>
        <v>AL4:BQ3</v>
      </c>
      <c r="F20" s="59">
        <v>38</v>
      </c>
    </row>
    <row r="21" spans="1:6">
      <c r="A21" s="46"/>
      <c r="B21" s="70" t="s">
        <v>45</v>
      </c>
      <c r="C21" s="35" t="str">
        <f ca="1">"AD4:BH" &amp;COUNTA(INDIRECT("'"&amp;$B21&amp;"'!A:A"))+2</f>
        <v>AD4:BH3</v>
      </c>
      <c r="D21" s="35" t="s">
        <v>74</v>
      </c>
      <c r="E21" s="52" t="str">
        <f ca="1">"AM4:BQ"&amp;COUNTA(INDIRECT("'"&amp;$D21&amp;"'!A:A"))+2</f>
        <v>AM4:BQ3</v>
      </c>
      <c r="F21" s="59">
        <v>39</v>
      </c>
    </row>
    <row r="22" spans="1:6">
      <c r="A22" s="46"/>
      <c r="B22" s="70" t="s">
        <v>46</v>
      </c>
      <c r="C22" s="35" t="str">
        <f ca="1">"AE4:BH" &amp;COUNTA(INDIRECT("'"&amp;$B22&amp;"'!A:A"))+2</f>
        <v>AE4:BH3</v>
      </c>
      <c r="D22" s="35" t="s">
        <v>75</v>
      </c>
      <c r="E22" s="52" t="str">
        <f ca="1">"AN4:BQ"&amp;COUNTA(INDIRECT("'"&amp;$D22&amp;"'!A:A"))+2</f>
        <v>AN4:BQ3</v>
      </c>
      <c r="F22" s="59">
        <v>40</v>
      </c>
    </row>
    <row r="23" spans="1:6">
      <c r="A23" s="46"/>
      <c r="B23" s="70" t="s">
        <v>47</v>
      </c>
      <c r="C23" s="35" t="str">
        <f ca="1">"AF4:BH" &amp;COUNTA(INDIRECT("'"&amp;$B23&amp;"'!A:A"))+2</f>
        <v>AF4:BH3</v>
      </c>
      <c r="D23" s="35" t="s">
        <v>76</v>
      </c>
      <c r="E23" s="52" t="str">
        <f ca="1">"AO4:BQ"&amp;COUNTA(INDIRECT("'"&amp;$D23&amp;"'!A:A"))+2</f>
        <v>AO4:BQ3</v>
      </c>
      <c r="F23" s="59">
        <v>41</v>
      </c>
    </row>
    <row r="24" spans="1:6">
      <c r="A24" s="46"/>
      <c r="B24" s="70" t="s">
        <v>48</v>
      </c>
      <c r="C24" s="35" t="str">
        <f ca="1">"AG4:BH" &amp;COUNTA(INDIRECT("'"&amp;$B24&amp;"'!A:A"))+2</f>
        <v>AG4:BH3</v>
      </c>
      <c r="D24" s="35" t="s">
        <v>77</v>
      </c>
      <c r="E24" s="52" t="str">
        <f ca="1">"AP4:BQ"&amp;COUNTA(INDIRECT("'"&amp;$D24&amp;"'!A:A"))+2</f>
        <v>AP4:BQ3</v>
      </c>
      <c r="F24" s="59">
        <v>42</v>
      </c>
    </row>
    <row r="25" spans="1:6" ht="16.5" thickBot="1">
      <c r="A25" s="47"/>
      <c r="B25" s="71" t="s">
        <v>49</v>
      </c>
      <c r="C25" s="39" t="str">
        <f ca="1">"AH4:BH" &amp;COUNTA(INDIRECT("'"&amp;$B25&amp;"'!A:A"))+2</f>
        <v>AH4:BH3</v>
      </c>
      <c r="D25" s="39" t="s">
        <v>78</v>
      </c>
      <c r="E25" s="53" t="str">
        <f ca="1">"AQ4:BQ"&amp;COUNTA(INDIRECT("'"&amp;$D25&amp;"'!A:A"))+2</f>
        <v>AQ4:BQ3</v>
      </c>
      <c r="F25" s="60">
        <v>43</v>
      </c>
    </row>
    <row r="26" spans="1:6">
      <c r="A26" s="42">
        <v>2023</v>
      </c>
      <c r="B26" s="72" t="s">
        <v>38</v>
      </c>
      <c r="C26" s="36" t="str">
        <f ca="1">"AJ4:BH" &amp;COUNTA(INDIRECT("'"&amp;$B26&amp;"'!A:A"))+2</f>
        <v>AJ4:BH3</v>
      </c>
      <c r="D26" s="36" t="s">
        <v>79</v>
      </c>
      <c r="E26" s="48" t="str">
        <f ca="1">"AS4:BQ"&amp;COUNTA(INDIRECT("'"&amp;$D26&amp;"'!A:A"))+2</f>
        <v>AS4:BQ3</v>
      </c>
      <c r="F26" s="55">
        <v>45</v>
      </c>
    </row>
    <row r="27" spans="1:6">
      <c r="A27" s="43"/>
      <c r="B27" s="67" t="s">
        <v>39</v>
      </c>
      <c r="C27" s="34" t="str">
        <f ca="1">"AK4:BH" &amp;COUNTA(INDIRECT("'"&amp;$B27&amp;"'!A:A"))+2</f>
        <v>AK4:BH3</v>
      </c>
      <c r="D27" s="34" t="s">
        <v>80</v>
      </c>
      <c r="E27" s="49" t="str">
        <f ca="1">"AT4:BQ"&amp;COUNTA(INDIRECT("'"&amp;$D27&amp;"'!A:A"))+2</f>
        <v>AT4:BQ3</v>
      </c>
      <c r="F27" s="56">
        <v>46</v>
      </c>
    </row>
    <row r="28" spans="1:6">
      <c r="A28" s="43"/>
      <c r="B28" s="67" t="s">
        <v>40</v>
      </c>
      <c r="C28" s="34" t="str">
        <f ca="1">"AL4:BH" &amp;COUNTA(INDIRECT("'"&amp;$B28&amp;"'!A:A"))+2</f>
        <v>AL4:BH3</v>
      </c>
      <c r="D28" s="34" t="s">
        <v>81</v>
      </c>
      <c r="E28" s="49" t="str">
        <f ca="1">"AU4:BQ"&amp;COUNTA(INDIRECT("'"&amp;$D28&amp;"'!A:A"))+2</f>
        <v>AU4:BQ3</v>
      </c>
      <c r="F28" s="56">
        <v>47</v>
      </c>
    </row>
    <row r="29" spans="1:6">
      <c r="A29" s="43"/>
      <c r="B29" s="67" t="s">
        <v>41</v>
      </c>
      <c r="C29" s="34" t="str">
        <f ca="1">"AM4:BH" &amp;COUNTA(INDIRECT("'"&amp;$B29&amp;"'!A:A"))+2</f>
        <v>AM4:BH18</v>
      </c>
      <c r="D29" s="34" t="s">
        <v>70</v>
      </c>
      <c r="E29" s="49" t="str">
        <f ca="1">"AV4:BQ"&amp;COUNTA(INDIRECT("'"&amp;$D29&amp;"'!A:A"))+2</f>
        <v>AV4:BQ30</v>
      </c>
      <c r="F29" s="56">
        <v>48</v>
      </c>
    </row>
    <row r="30" spans="1:6">
      <c r="A30" s="43"/>
      <c r="B30" s="67" t="s">
        <v>42</v>
      </c>
      <c r="C30" s="34" t="str">
        <f ca="1">"AN4:BH" &amp;COUNTA(INDIRECT("'"&amp;$B30&amp;"'!A:A"))+2</f>
        <v>AN4:BH3</v>
      </c>
      <c r="D30" s="34" t="s">
        <v>71</v>
      </c>
      <c r="E30" s="49" t="str">
        <f ca="1">"AW4:BQ"&amp;COUNTA(INDIRECT("'"&amp;$D30&amp;"'!A:A"))+2</f>
        <v>AW4:BQ2</v>
      </c>
      <c r="F30" s="56">
        <v>49</v>
      </c>
    </row>
    <row r="31" spans="1:6">
      <c r="A31" s="43"/>
      <c r="B31" s="67" t="s">
        <v>43</v>
      </c>
      <c r="C31" s="34" t="str">
        <f ca="1">"AO4:BH" &amp;COUNTA(INDIRECT("'"&amp;$B31&amp;"'!A:A"))+2</f>
        <v>AO4:BH3</v>
      </c>
      <c r="D31" s="34" t="s">
        <v>72</v>
      </c>
      <c r="E31" s="49" t="str">
        <f ca="1">"AX4:BQ"&amp;COUNTA(INDIRECT("'"&amp;$D31&amp;"'!A:A"))+2</f>
        <v>AX4:BQ3</v>
      </c>
      <c r="F31" s="56">
        <v>50</v>
      </c>
    </row>
    <row r="32" spans="1:6">
      <c r="A32" s="43"/>
      <c r="B32" s="67" t="s">
        <v>44</v>
      </c>
      <c r="C32" s="34" t="str">
        <f ca="1">"AP4:BH" &amp;COUNTA(INDIRECT("'"&amp;$B32&amp;"'!A:A"))+2</f>
        <v>AP4:BH3</v>
      </c>
      <c r="D32" s="34" t="s">
        <v>73</v>
      </c>
      <c r="E32" s="49" t="str">
        <f ca="1">"AY4:BQ"&amp;COUNTA(INDIRECT("'"&amp;$D32&amp;"'!A:A"))+2</f>
        <v>AY4:BQ3</v>
      </c>
      <c r="F32" s="56">
        <v>51</v>
      </c>
    </row>
    <row r="33" spans="1:6">
      <c r="A33" s="43"/>
      <c r="B33" s="67" t="s">
        <v>45</v>
      </c>
      <c r="C33" s="34" t="str">
        <f ca="1">"AQ4:BH" &amp;COUNTA(INDIRECT("'"&amp;$B33&amp;"'!A:A"))+2</f>
        <v>AQ4:BH3</v>
      </c>
      <c r="D33" s="34" t="s">
        <v>74</v>
      </c>
      <c r="E33" s="49" t="str">
        <f ca="1">"AZ4:BQ"&amp;COUNTA(INDIRECT("'"&amp;$D33&amp;"'!A:A"))+2</f>
        <v>AZ4:BQ3</v>
      </c>
      <c r="F33" s="56">
        <v>52</v>
      </c>
    </row>
    <row r="34" spans="1:6">
      <c r="A34" s="43"/>
      <c r="B34" s="67" t="s">
        <v>46</v>
      </c>
      <c r="C34" s="34" t="str">
        <f ca="1">"AR4:BH" &amp;COUNTA(INDIRECT("'"&amp;$B34&amp;"'!A:A"))+2</f>
        <v>AR4:BH3</v>
      </c>
      <c r="D34" s="34" t="s">
        <v>75</v>
      </c>
      <c r="E34" s="49" t="str">
        <f ca="1">"BA4:BQ"&amp;COUNTA(INDIRECT("'"&amp;$D34&amp;"'!A:A"))+2</f>
        <v>BA4:BQ3</v>
      </c>
      <c r="F34" s="56">
        <v>53</v>
      </c>
    </row>
    <row r="35" spans="1:6">
      <c r="A35" s="43"/>
      <c r="B35" s="67" t="s">
        <v>47</v>
      </c>
      <c r="C35" s="34" t="str">
        <f ca="1">"AS4:BH" &amp;COUNTA(INDIRECT("'"&amp;$B35&amp;"'!A:A"))+2</f>
        <v>AS4:BH3</v>
      </c>
      <c r="D35" s="34" t="s">
        <v>76</v>
      </c>
      <c r="E35" s="49" t="str">
        <f ca="1">"BB4:BQ"&amp;COUNTA(INDIRECT("'"&amp;$D35&amp;"'!A:A"))+2</f>
        <v>BB4:BQ3</v>
      </c>
      <c r="F35" s="56">
        <v>54</v>
      </c>
    </row>
    <row r="36" spans="1:6">
      <c r="A36" s="43"/>
      <c r="B36" s="67" t="s">
        <v>48</v>
      </c>
      <c r="C36" s="34" t="str">
        <f ca="1">"AT4:BH" &amp;COUNTA(INDIRECT("'"&amp;$B36&amp;"'!A:A"))+2</f>
        <v>AT4:BH3</v>
      </c>
      <c r="D36" s="34" t="s">
        <v>77</v>
      </c>
      <c r="E36" s="49" t="str">
        <f ca="1">"BC4:BQ"&amp;COUNTA(INDIRECT("'"&amp;$D36&amp;"'!A:A"))+2</f>
        <v>BC4:BQ3</v>
      </c>
      <c r="F36" s="56">
        <v>55</v>
      </c>
    </row>
    <row r="37" spans="1:6" ht="16.5" thickBot="1">
      <c r="A37" s="44"/>
      <c r="B37" s="68" t="s">
        <v>49</v>
      </c>
      <c r="C37" s="37" t="str">
        <f ca="1">"AU4:BH" &amp;COUNTA(INDIRECT("'"&amp;$B37&amp;"'!A:A"))+2</f>
        <v>AU4:BH3</v>
      </c>
      <c r="D37" s="37" t="s">
        <v>78</v>
      </c>
      <c r="E37" s="50" t="str">
        <f ca="1">"BD4:BQ"&amp;COUNTA(INDIRECT("'"&amp;$D37&amp;"'!A:A"))+2</f>
        <v>BD4:BQ3</v>
      </c>
      <c r="F37" s="57">
        <v>56</v>
      </c>
    </row>
    <row r="38" spans="1:6">
      <c r="A38" s="45">
        <v>2024</v>
      </c>
      <c r="B38" s="69" t="s">
        <v>38</v>
      </c>
      <c r="C38" s="38" t="str">
        <f ca="1">"AW4:BH" &amp;COUNTA(INDIRECT("'"&amp;$B38&amp;"'!A:A"))+2</f>
        <v>AW4:BH3</v>
      </c>
      <c r="D38" s="38" t="s">
        <v>79</v>
      </c>
      <c r="E38" s="51" t="str">
        <f ca="1">"BF4:BQ"&amp;COUNTA(INDIRECT("'"&amp;$D38&amp;"'!A:A"))+2</f>
        <v>BF4:BQ3</v>
      </c>
      <c r="F38" s="58">
        <v>58</v>
      </c>
    </row>
    <row r="39" spans="1:6">
      <c r="A39" s="46"/>
      <c r="B39" s="70" t="s">
        <v>39</v>
      </c>
      <c r="C39" s="35" t="str">
        <f ca="1">"AX4:BH" &amp;COUNTA(INDIRECT("'"&amp;$B39&amp;"'!A:A"))+2</f>
        <v>AX4:BH3</v>
      </c>
      <c r="D39" s="35" t="s">
        <v>80</v>
      </c>
      <c r="E39" s="52" t="str">
        <f ca="1">"BG4:BQ"&amp;COUNTA(INDIRECT("'"&amp;$D39&amp;"'!A:A"))+2</f>
        <v>BG4:BQ3</v>
      </c>
      <c r="F39" s="59">
        <v>59</v>
      </c>
    </row>
    <row r="40" spans="1:6">
      <c r="A40" s="46"/>
      <c r="B40" s="70" t="s">
        <v>40</v>
      </c>
      <c r="C40" s="35" t="str">
        <f ca="1">"AY4:BH" &amp;COUNTA(INDIRECT("'"&amp;$B40&amp;"'!A:A"))+2</f>
        <v>AY4:BH3</v>
      </c>
      <c r="D40" s="35" t="s">
        <v>81</v>
      </c>
      <c r="E40" s="52" t="str">
        <f ca="1">"BH4:BQ"&amp;COUNTA(INDIRECT("'"&amp;$D40&amp;"'!A:A"))+2</f>
        <v>BH4:BQ3</v>
      </c>
      <c r="F40" s="59">
        <v>60</v>
      </c>
    </row>
    <row r="41" spans="1:6">
      <c r="A41" s="46"/>
      <c r="B41" s="70" t="s">
        <v>41</v>
      </c>
      <c r="C41" s="35" t="str">
        <f ca="1">"AZ4:BH" &amp;COUNTA(INDIRECT("'"&amp;$B41&amp;"'!A:A"))+2</f>
        <v>AZ4:BH18</v>
      </c>
      <c r="D41" s="35" t="s">
        <v>70</v>
      </c>
      <c r="E41" s="52" t="str">
        <f ca="1">"BI4:BQ"&amp;COUNTA(INDIRECT("'"&amp;$D41&amp;"'!A:A"))+2</f>
        <v>BI4:BQ30</v>
      </c>
      <c r="F41" s="59">
        <v>61</v>
      </c>
    </row>
    <row r="42" spans="1:6">
      <c r="A42" s="46"/>
      <c r="B42" s="70" t="s">
        <v>42</v>
      </c>
      <c r="C42" s="35" t="str">
        <f ca="1">"BA4:BH" &amp;COUNTA(INDIRECT("'"&amp;$B42&amp;"'!A:A"))+2</f>
        <v>BA4:BH3</v>
      </c>
      <c r="D42" s="35" t="s">
        <v>71</v>
      </c>
      <c r="E42" s="52" t="str">
        <f ca="1">"BJ4:BQ"&amp;COUNTA(INDIRECT("'"&amp;$D42&amp;"'!A:A"))+2</f>
        <v>BJ4:BQ2</v>
      </c>
      <c r="F42" s="59">
        <v>62</v>
      </c>
    </row>
    <row r="43" spans="1:6">
      <c r="A43" s="46"/>
      <c r="B43" s="70" t="s">
        <v>43</v>
      </c>
      <c r="C43" s="35" t="str">
        <f ca="1">"BB4:BH" &amp;COUNTA(INDIRECT("'"&amp;$B43&amp;"'!A:A"))+2</f>
        <v>BB4:BH3</v>
      </c>
      <c r="D43" s="35" t="s">
        <v>72</v>
      </c>
      <c r="E43" s="52" t="str">
        <f ca="1">"BK4:BQ"&amp;COUNTA(INDIRECT("'"&amp;$D43&amp;"'!A:A"))+2</f>
        <v>BK4:BQ3</v>
      </c>
      <c r="F43" s="59">
        <v>63</v>
      </c>
    </row>
    <row r="44" spans="1:6">
      <c r="A44" s="46"/>
      <c r="B44" s="70" t="s">
        <v>44</v>
      </c>
      <c r="C44" s="35" t="str">
        <f ca="1">"BC4:BH" &amp;COUNTA(INDIRECT("'"&amp;$B44&amp;"'!A:A"))+2</f>
        <v>BC4:BH3</v>
      </c>
      <c r="D44" s="35" t="s">
        <v>73</v>
      </c>
      <c r="E44" s="52" t="str">
        <f ca="1">"BL4:BQ"&amp;COUNTA(INDIRECT("'"&amp;$D44&amp;"'!A:A"))+2</f>
        <v>BL4:BQ3</v>
      </c>
      <c r="F44" s="59">
        <v>64</v>
      </c>
    </row>
    <row r="45" spans="1:6">
      <c r="A45" s="46"/>
      <c r="B45" s="70" t="s">
        <v>45</v>
      </c>
      <c r="C45" s="35" t="str">
        <f ca="1">"BD4:BH" &amp;COUNTA(INDIRECT("'"&amp;$B45&amp;"'!A:A"))+2</f>
        <v>BD4:BH3</v>
      </c>
      <c r="D45" s="35" t="s">
        <v>74</v>
      </c>
      <c r="E45" s="52" t="str">
        <f ca="1">"BM4:BQ"&amp;COUNTA(INDIRECT("'"&amp;$D45&amp;"'!A:A"))+2</f>
        <v>BM4:BQ3</v>
      </c>
      <c r="F45" s="59">
        <v>65</v>
      </c>
    </row>
    <row r="46" spans="1:6">
      <c r="A46" s="46"/>
      <c r="B46" s="70" t="s">
        <v>46</v>
      </c>
      <c r="C46" s="35" t="str">
        <f ca="1">"BE4:BH" &amp;COUNTA(INDIRECT("'"&amp;$B46&amp;"'!A:A"))+2</f>
        <v>BE4:BH3</v>
      </c>
      <c r="D46" s="35" t="s">
        <v>75</v>
      </c>
      <c r="E46" s="52" t="str">
        <f ca="1">"BN4:BQ"&amp;COUNTA(INDIRECT("'"&amp;$D46&amp;"'!A:A"))+2</f>
        <v>BN4:BQ3</v>
      </c>
      <c r="F46" s="59">
        <v>66</v>
      </c>
    </row>
    <row r="47" spans="1:6">
      <c r="A47" s="46"/>
      <c r="B47" s="70" t="s">
        <v>47</v>
      </c>
      <c r="C47" s="35" t="str">
        <f ca="1">"BF4:BH" &amp;COUNTA(INDIRECT("'"&amp;$B47&amp;"'!A:A"))+2</f>
        <v>BF4:BH3</v>
      </c>
      <c r="D47" s="35" t="s">
        <v>76</v>
      </c>
      <c r="E47" s="52" t="str">
        <f ca="1">"BO4:BQ"&amp;COUNTA(INDIRECT("'"&amp;$D47&amp;"'!A:A"))+2</f>
        <v>BO4:BQ3</v>
      </c>
      <c r="F47" s="59">
        <v>67</v>
      </c>
    </row>
    <row r="48" spans="1:6">
      <c r="A48" s="46"/>
      <c r="B48" s="70" t="s">
        <v>48</v>
      </c>
      <c r="C48" s="35" t="str">
        <f ca="1">"BG4:BH" &amp;COUNTA(INDIRECT("'"&amp;$B48&amp;"'!A:A"))+2</f>
        <v>BG4:BH3</v>
      </c>
      <c r="D48" s="35" t="s">
        <v>77</v>
      </c>
      <c r="E48" s="52" t="str">
        <f ca="1">"BP4:BQ"&amp;COUNTA(INDIRECT("'"&amp;$D48&amp;"'!A:A"))+2</f>
        <v>BP4:BQ3</v>
      </c>
      <c r="F48" s="59">
        <v>68</v>
      </c>
    </row>
    <row r="49" spans="1:6" ht="16.5" thickBot="1">
      <c r="A49" s="47"/>
      <c r="B49" s="71" t="s">
        <v>49</v>
      </c>
      <c r="C49" s="39" t="str">
        <f ca="1">"BH4:BH" &amp;COUNTA(INDIRECT("'"&amp;$B49&amp;"'!A:A"))+2</f>
        <v>BH4:BH3</v>
      </c>
      <c r="D49" s="39" t="s">
        <v>78</v>
      </c>
      <c r="E49" s="53" t="str">
        <f ca="1">"BQ4:BQ"&amp;COUNTA(INDIRECT("'"&amp;$D49&amp;"'!A:A"))+2</f>
        <v>BQ4:BQ3</v>
      </c>
      <c r="F49" s="60">
        <v>69</v>
      </c>
    </row>
  </sheetData>
  <mergeCells count="4">
    <mergeCell ref="A2:A13"/>
    <mergeCell ref="A14:A25"/>
    <mergeCell ref="A26:A37"/>
    <mergeCell ref="A38:A49"/>
  </mergeCells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1" enableFormatConditionsCalculation="0"/>
  <dimension ref="A3:BI18"/>
  <sheetViews>
    <sheetView topLeftCell="B1" zoomScale="80" zoomScaleNormal="80" workbookViewId="0">
      <pane ySplit="3" topLeftCell="A4" activePane="bottomLeft" state="frozen"/>
      <selection pane="bottomLeft" activeCell="M4" sqref="M4"/>
    </sheetView>
  </sheetViews>
  <sheetFormatPr baseColWidth="10" defaultRowHeight="15.75"/>
  <cols>
    <col min="1" max="1" width="17.5" bestFit="1" customWidth="1"/>
    <col min="2" max="7" width="17.5" customWidth="1"/>
    <col min="8" max="8" width="22.375" customWidth="1"/>
    <col min="9" max="9" width="17.5" customWidth="1"/>
    <col min="10" max="17" width="11.125" bestFit="1" customWidth="1"/>
    <col min="18" max="18" width="12.875" customWidth="1"/>
    <col min="19" max="19" width="11.125" bestFit="1" customWidth="1"/>
    <col min="20" max="20" width="12.625" customWidth="1"/>
    <col min="21" max="21" width="12" customWidth="1"/>
    <col min="22" max="22" width="12.125" bestFit="1" customWidth="1"/>
    <col min="23" max="24" width="11.125" bestFit="1" customWidth="1"/>
    <col min="26" max="28" width="11" bestFit="1" customWidth="1"/>
    <col min="31" max="31" width="11.125" bestFit="1" customWidth="1"/>
    <col min="35" max="36" width="11.125" bestFit="1" customWidth="1"/>
    <col min="39" max="40" width="11" bestFit="1" customWidth="1"/>
    <col min="48" max="48" width="11.125" bestFit="1" customWidth="1"/>
    <col min="49" max="51" width="11" bestFit="1" customWidth="1"/>
    <col min="59" max="59" width="11.125" bestFit="1" customWidth="1"/>
    <col min="61" max="61" width="11.125" bestFit="1" customWidth="1"/>
  </cols>
  <sheetData>
    <row r="3" spans="1:61">
      <c r="A3" s="6" t="s">
        <v>12</v>
      </c>
      <c r="B3" s="6" t="s">
        <v>13</v>
      </c>
      <c r="C3" s="6" t="s">
        <v>14</v>
      </c>
      <c r="D3" s="6" t="s">
        <v>15</v>
      </c>
      <c r="E3" s="6" t="s">
        <v>16</v>
      </c>
      <c r="F3" s="4" t="s">
        <v>20</v>
      </c>
      <c r="G3" s="4" t="s">
        <v>17</v>
      </c>
      <c r="H3" s="7" t="s">
        <v>19</v>
      </c>
      <c r="I3" s="7" t="s">
        <v>18</v>
      </c>
      <c r="J3" s="1" t="s">
        <v>0</v>
      </c>
      <c r="K3" s="1" t="s">
        <v>1</v>
      </c>
      <c r="L3" s="1" t="s">
        <v>2</v>
      </c>
      <c r="M3" s="1" t="s">
        <v>3</v>
      </c>
      <c r="N3" s="1" t="s">
        <v>4</v>
      </c>
      <c r="O3" s="1" t="s">
        <v>5</v>
      </c>
      <c r="P3" s="1" t="s">
        <v>6</v>
      </c>
      <c r="Q3" s="1" t="s">
        <v>7</v>
      </c>
      <c r="R3" s="1" t="s">
        <v>8</v>
      </c>
      <c r="S3" s="1" t="s">
        <v>9</v>
      </c>
      <c r="T3" s="1" t="s">
        <v>10</v>
      </c>
      <c r="U3" s="1" t="s">
        <v>11</v>
      </c>
      <c r="V3" s="12" t="s">
        <v>37</v>
      </c>
      <c r="W3" s="11" t="s">
        <v>38</v>
      </c>
      <c r="X3" s="11" t="s">
        <v>39</v>
      </c>
      <c r="Y3" s="11" t="s">
        <v>40</v>
      </c>
      <c r="Z3" s="11" t="s">
        <v>41</v>
      </c>
      <c r="AA3" s="11" t="s">
        <v>42</v>
      </c>
      <c r="AB3" s="11" t="s">
        <v>43</v>
      </c>
      <c r="AC3" s="11" t="s">
        <v>44</v>
      </c>
      <c r="AD3" s="11" t="s">
        <v>45</v>
      </c>
      <c r="AE3" s="11" t="s">
        <v>46</v>
      </c>
      <c r="AF3" s="11" t="s">
        <v>47</v>
      </c>
      <c r="AG3" s="11" t="s">
        <v>48</v>
      </c>
      <c r="AH3" s="11" t="s">
        <v>49</v>
      </c>
      <c r="AI3" s="12" t="s">
        <v>51</v>
      </c>
      <c r="AJ3" s="11" t="s">
        <v>38</v>
      </c>
      <c r="AK3" s="11" t="s">
        <v>50</v>
      </c>
      <c r="AL3" s="11" t="s">
        <v>40</v>
      </c>
      <c r="AM3" s="11" t="s">
        <v>41</v>
      </c>
      <c r="AN3" s="11" t="s">
        <v>42</v>
      </c>
      <c r="AO3" s="11" t="s">
        <v>43</v>
      </c>
      <c r="AP3" s="11" t="s">
        <v>44</v>
      </c>
      <c r="AQ3" s="11" t="s">
        <v>45</v>
      </c>
      <c r="AR3" s="11" t="s">
        <v>46</v>
      </c>
      <c r="AS3" s="11" t="s">
        <v>47</v>
      </c>
      <c r="AT3" s="11" t="s">
        <v>48</v>
      </c>
      <c r="AU3" s="11" t="s">
        <v>49</v>
      </c>
      <c r="AV3" s="12" t="s">
        <v>52</v>
      </c>
      <c r="AW3" s="11" t="s">
        <v>38</v>
      </c>
      <c r="AX3" s="11" t="s">
        <v>50</v>
      </c>
      <c r="AY3" s="11" t="s">
        <v>40</v>
      </c>
      <c r="AZ3" s="11" t="s">
        <v>41</v>
      </c>
      <c r="BA3" s="11" t="s">
        <v>42</v>
      </c>
      <c r="BB3" s="11" t="s">
        <v>43</v>
      </c>
      <c r="BC3" s="11" t="s">
        <v>44</v>
      </c>
      <c r="BD3" s="11" t="s">
        <v>45</v>
      </c>
      <c r="BE3" s="11" t="s">
        <v>46</v>
      </c>
      <c r="BF3" s="11" t="s">
        <v>47</v>
      </c>
      <c r="BG3" s="11" t="s">
        <v>48</v>
      </c>
      <c r="BH3" s="11" t="s">
        <v>49</v>
      </c>
      <c r="BI3" s="12" t="s">
        <v>53</v>
      </c>
    </row>
    <row r="4" spans="1:61">
      <c r="A4" s="3">
        <v>784984</v>
      </c>
      <c r="B4" s="3" t="s">
        <v>21</v>
      </c>
      <c r="C4" s="3" t="s">
        <v>26</v>
      </c>
      <c r="D4" s="3" t="s">
        <v>31</v>
      </c>
      <c r="E4" s="3">
        <f>V4+AI4+AV4+BI4</f>
        <v>7019</v>
      </c>
      <c r="F4" s="3" t="str">
        <f>A4&amp;D4</f>
        <v>784984FGT</v>
      </c>
      <c r="G4" s="3">
        <v>45</v>
      </c>
      <c r="H4" s="8"/>
      <c r="I4" s="8" t="s">
        <v>35</v>
      </c>
      <c r="J4" s="27">
        <v>647</v>
      </c>
      <c r="K4" s="27"/>
      <c r="L4" s="27"/>
      <c r="M4" s="27">
        <v>890</v>
      </c>
      <c r="N4" s="27"/>
      <c r="O4" s="27"/>
      <c r="P4" s="27"/>
      <c r="Q4" s="27">
        <v>223</v>
      </c>
      <c r="R4" s="27"/>
      <c r="S4" s="27"/>
      <c r="T4" s="27"/>
      <c r="U4" s="27">
        <v>470</v>
      </c>
      <c r="V4" s="30">
        <f t="shared" ref="V4:V18" si="0">SUM(J4,K4:U4)</f>
        <v>2230</v>
      </c>
      <c r="W4" s="27">
        <f>4789</f>
        <v>4789</v>
      </c>
      <c r="X4" s="27"/>
      <c r="Y4" s="27"/>
      <c r="Z4" s="27"/>
      <c r="AA4" s="27"/>
      <c r="AB4" s="27"/>
      <c r="AC4" s="27"/>
      <c r="AD4" s="27"/>
      <c r="AE4" s="27"/>
      <c r="AF4" s="27"/>
      <c r="AG4" s="27"/>
      <c r="AH4" s="27"/>
      <c r="AI4" s="30">
        <f>SUM(W4:AH4)</f>
        <v>4789</v>
      </c>
      <c r="AJ4" s="27"/>
      <c r="AK4" s="27"/>
      <c r="AL4" s="27"/>
      <c r="AM4" s="27"/>
      <c r="AN4" s="27"/>
      <c r="AO4" s="27"/>
      <c r="AP4" s="27"/>
      <c r="AQ4" s="27"/>
      <c r="AR4" s="27"/>
      <c r="AS4" s="27"/>
      <c r="AT4" s="27"/>
      <c r="AU4" s="27"/>
      <c r="AV4" s="30">
        <f>SUM(AJ4:AU4)</f>
        <v>0</v>
      </c>
      <c r="AW4" s="27"/>
      <c r="AX4" s="27"/>
      <c r="AY4" s="27"/>
      <c r="AZ4" s="27"/>
      <c r="BA4" s="27"/>
      <c r="BB4" s="27"/>
      <c r="BC4" s="27"/>
      <c r="BD4" s="27"/>
      <c r="BE4" s="27"/>
      <c r="BF4" s="27"/>
      <c r="BG4" s="27"/>
      <c r="BH4" s="27"/>
      <c r="BI4" s="30">
        <f>SUM(AW4:BH4)</f>
        <v>0</v>
      </c>
    </row>
    <row r="5" spans="1:61">
      <c r="A5" s="3">
        <v>783930</v>
      </c>
      <c r="B5" s="3" t="s">
        <v>22</v>
      </c>
      <c r="C5" s="3" t="s">
        <v>28</v>
      </c>
      <c r="D5" s="3" t="s">
        <v>33</v>
      </c>
      <c r="E5" s="3">
        <f t="shared" ref="E5:E18" si="1">V5+AI5+AV5+BI5</f>
        <v>15817</v>
      </c>
      <c r="F5" s="3" t="str">
        <f t="shared" ref="F5:F18" si="2">A5&amp;D5</f>
        <v>783930POM</v>
      </c>
      <c r="G5" s="3">
        <v>30</v>
      </c>
      <c r="H5" s="8"/>
      <c r="I5" s="8" t="s">
        <v>35</v>
      </c>
      <c r="J5" s="27"/>
      <c r="K5" s="27"/>
      <c r="L5" s="27">
        <v>7640</v>
      </c>
      <c r="M5" s="27"/>
      <c r="N5" s="27"/>
      <c r="O5" s="27"/>
      <c r="P5" s="27"/>
      <c r="Q5" s="27"/>
      <c r="R5" s="27"/>
      <c r="S5" s="27"/>
      <c r="T5" s="27"/>
      <c r="U5" s="27">
        <v>789</v>
      </c>
      <c r="V5" s="30">
        <f t="shared" si="0"/>
        <v>8429</v>
      </c>
      <c r="W5" s="27"/>
      <c r="X5" s="27">
        <v>6688</v>
      </c>
      <c r="Y5" s="27"/>
      <c r="Z5" s="27"/>
      <c r="AA5" s="27"/>
      <c r="AB5" s="27"/>
      <c r="AC5" s="27"/>
      <c r="AD5" s="27"/>
      <c r="AE5" s="27"/>
      <c r="AF5" s="27"/>
      <c r="AG5" s="27"/>
      <c r="AH5" s="27"/>
      <c r="AI5" s="30">
        <f t="shared" ref="AI5:AI18" si="3">SUM(W5:AH5)</f>
        <v>6688</v>
      </c>
      <c r="AJ5" s="27"/>
      <c r="AK5" s="27"/>
      <c r="AL5" s="27"/>
      <c r="AM5" s="27"/>
      <c r="AN5" s="27"/>
      <c r="AO5" s="27"/>
      <c r="AP5" s="27"/>
      <c r="AQ5" s="27"/>
      <c r="AR5" s="27"/>
      <c r="AS5" s="27"/>
      <c r="AT5" s="27"/>
      <c r="AU5" s="27"/>
      <c r="AV5" s="30">
        <f t="shared" ref="AV5:AV18" si="4">SUM(AJ5:AU5)</f>
        <v>0</v>
      </c>
      <c r="AW5" s="27">
        <v>140</v>
      </c>
      <c r="AX5" s="27"/>
      <c r="AY5" s="27"/>
      <c r="AZ5" s="27"/>
      <c r="BA5" s="27"/>
      <c r="BB5" s="27"/>
      <c r="BC5" s="27"/>
      <c r="BD5" s="27"/>
      <c r="BE5" s="27"/>
      <c r="BF5" s="27"/>
      <c r="BG5" s="27">
        <v>560</v>
      </c>
      <c r="BH5" s="27"/>
      <c r="BI5" s="30">
        <f t="shared" ref="BI5:BI18" si="5">SUM(AW5:BH5)</f>
        <v>700</v>
      </c>
    </row>
    <row r="6" spans="1:61">
      <c r="A6" s="3">
        <v>289304</v>
      </c>
      <c r="B6" s="3" t="s">
        <v>22</v>
      </c>
      <c r="C6" s="3" t="s">
        <v>28</v>
      </c>
      <c r="D6" s="3" t="s">
        <v>33</v>
      </c>
      <c r="E6" s="3">
        <f t="shared" si="1"/>
        <v>4553</v>
      </c>
      <c r="F6" s="3" t="str">
        <f t="shared" si="2"/>
        <v>289304POM</v>
      </c>
      <c r="G6" s="3">
        <v>30</v>
      </c>
      <c r="H6" s="8"/>
      <c r="I6" s="8" t="s">
        <v>35</v>
      </c>
      <c r="J6" s="27"/>
      <c r="K6" s="27"/>
      <c r="L6" s="27">
        <v>4330</v>
      </c>
      <c r="M6" s="27"/>
      <c r="N6" s="27"/>
      <c r="O6" s="27"/>
      <c r="P6" s="27"/>
      <c r="Q6" s="27"/>
      <c r="R6" s="27">
        <v>223</v>
      </c>
      <c r="S6" s="27"/>
      <c r="T6" s="27"/>
      <c r="U6" s="27"/>
      <c r="V6" s="30">
        <f t="shared" si="0"/>
        <v>4553</v>
      </c>
      <c r="W6" s="27"/>
      <c r="X6" s="27"/>
      <c r="Y6" s="27"/>
      <c r="Z6" s="27"/>
      <c r="AA6" s="27"/>
      <c r="AB6" s="27"/>
      <c r="AC6" s="27"/>
      <c r="AD6" s="27"/>
      <c r="AE6" s="27"/>
      <c r="AF6" s="27"/>
      <c r="AG6" s="27"/>
      <c r="AH6" s="27"/>
      <c r="AI6" s="30">
        <f t="shared" si="3"/>
        <v>0</v>
      </c>
      <c r="AJ6" s="27"/>
      <c r="AK6" s="27"/>
      <c r="AL6" s="27"/>
      <c r="AM6" s="27"/>
      <c r="AN6" s="27"/>
      <c r="AO6" s="27"/>
      <c r="AP6" s="27"/>
      <c r="AQ6" s="27"/>
      <c r="AR6" s="27"/>
      <c r="AS6" s="27"/>
      <c r="AT6" s="27"/>
      <c r="AU6" s="27"/>
      <c r="AV6" s="30">
        <f t="shared" si="4"/>
        <v>0</v>
      </c>
      <c r="AW6" s="27"/>
      <c r="AX6" s="27"/>
      <c r="AY6" s="27"/>
      <c r="AZ6" s="27"/>
      <c r="BA6" s="27"/>
      <c r="BB6" s="27"/>
      <c r="BC6" s="27"/>
      <c r="BD6" s="27"/>
      <c r="BE6" s="27"/>
      <c r="BF6" s="27"/>
      <c r="BG6" s="27"/>
      <c r="BH6" s="27"/>
      <c r="BI6" s="30">
        <f t="shared" si="5"/>
        <v>0</v>
      </c>
    </row>
    <row r="7" spans="1:61">
      <c r="A7" s="3">
        <v>930293</v>
      </c>
      <c r="B7" s="3" t="s">
        <v>23</v>
      </c>
      <c r="C7" s="3" t="s">
        <v>27</v>
      </c>
      <c r="D7" s="3" t="s">
        <v>33</v>
      </c>
      <c r="E7" s="3">
        <f t="shared" si="1"/>
        <v>0</v>
      </c>
      <c r="F7" s="3" t="str">
        <f t="shared" si="2"/>
        <v>930293POM</v>
      </c>
      <c r="G7" s="3">
        <v>45</v>
      </c>
      <c r="H7" s="8"/>
      <c r="I7" s="8" t="s">
        <v>35</v>
      </c>
      <c r="J7" s="27"/>
      <c r="K7" s="27"/>
      <c r="L7" s="27"/>
      <c r="M7" s="27"/>
      <c r="N7" s="27"/>
      <c r="O7" s="27"/>
      <c r="P7" s="27"/>
      <c r="Q7" s="27"/>
      <c r="R7" s="27"/>
      <c r="S7" s="27"/>
      <c r="T7" s="27"/>
      <c r="U7" s="27"/>
      <c r="V7" s="30">
        <f t="shared" si="0"/>
        <v>0</v>
      </c>
      <c r="W7" s="27"/>
      <c r="X7" s="27"/>
      <c r="Y7" s="27"/>
      <c r="Z7" s="27"/>
      <c r="AA7" s="27"/>
      <c r="AB7" s="27"/>
      <c r="AC7" s="27"/>
      <c r="AD7" s="27"/>
      <c r="AE7" s="27"/>
      <c r="AF7" s="27"/>
      <c r="AG7" s="27"/>
      <c r="AH7" s="27"/>
      <c r="AI7" s="30">
        <f t="shared" si="3"/>
        <v>0</v>
      </c>
      <c r="AJ7" s="27"/>
      <c r="AK7" s="27"/>
      <c r="AL7" s="27"/>
      <c r="AM7" s="27"/>
      <c r="AN7" s="27"/>
      <c r="AO7" s="27"/>
      <c r="AP7" s="27"/>
      <c r="AQ7" s="27"/>
      <c r="AR7" s="27"/>
      <c r="AS7" s="27"/>
      <c r="AT7" s="27"/>
      <c r="AU7" s="27"/>
      <c r="AV7" s="30">
        <f t="shared" si="4"/>
        <v>0</v>
      </c>
      <c r="AW7" s="27"/>
      <c r="AX7" s="27"/>
      <c r="AY7" s="27"/>
      <c r="AZ7" s="27"/>
      <c r="BA7" s="27"/>
      <c r="BB7" s="27"/>
      <c r="BC7" s="27"/>
      <c r="BD7" s="27"/>
      <c r="BE7" s="27"/>
      <c r="BF7" s="27"/>
      <c r="BG7" s="27"/>
      <c r="BH7" s="27"/>
      <c r="BI7" s="30">
        <f t="shared" si="5"/>
        <v>0</v>
      </c>
    </row>
    <row r="8" spans="1:61">
      <c r="A8" s="3">
        <v>928301</v>
      </c>
      <c r="B8" s="3" t="s">
        <v>21</v>
      </c>
      <c r="C8" s="3" t="s">
        <v>26</v>
      </c>
      <c r="D8" s="3" t="s">
        <v>31</v>
      </c>
      <c r="E8" s="3">
        <f t="shared" si="1"/>
        <v>9473</v>
      </c>
      <c r="F8" s="3" t="str">
        <f t="shared" si="2"/>
        <v>928301FGT</v>
      </c>
      <c r="G8" s="3">
        <v>60</v>
      </c>
      <c r="H8" s="8"/>
      <c r="I8" s="8" t="s">
        <v>35</v>
      </c>
      <c r="J8" s="27"/>
      <c r="K8" s="27">
        <v>8393</v>
      </c>
      <c r="L8" s="27"/>
      <c r="M8" s="27">
        <v>890</v>
      </c>
      <c r="N8" s="27"/>
      <c r="O8" s="27"/>
      <c r="P8" s="27">
        <v>100</v>
      </c>
      <c r="Q8" s="27"/>
      <c r="R8" s="27"/>
      <c r="S8" s="27"/>
      <c r="T8" s="27">
        <v>90</v>
      </c>
      <c r="U8" s="27"/>
      <c r="V8" s="30">
        <f t="shared" si="0"/>
        <v>9473</v>
      </c>
      <c r="W8" s="27"/>
      <c r="X8" s="27"/>
      <c r="Y8" s="27"/>
      <c r="Z8" s="27"/>
      <c r="AA8" s="27"/>
      <c r="AB8" s="27"/>
      <c r="AC8" s="27"/>
      <c r="AD8" s="27"/>
      <c r="AE8" s="27"/>
      <c r="AF8" s="27"/>
      <c r="AG8" s="27"/>
      <c r="AH8" s="27"/>
      <c r="AI8" s="30">
        <f t="shared" si="3"/>
        <v>0</v>
      </c>
      <c r="AJ8" s="27"/>
      <c r="AK8" s="27"/>
      <c r="AL8" s="27"/>
      <c r="AM8" s="27"/>
      <c r="AN8" s="27"/>
      <c r="AO8" s="27"/>
      <c r="AP8" s="27"/>
      <c r="AQ8" s="27"/>
      <c r="AR8" s="27"/>
      <c r="AS8" s="27"/>
      <c r="AT8" s="27"/>
      <c r="AU8" s="27"/>
      <c r="AV8" s="30">
        <f t="shared" si="4"/>
        <v>0</v>
      </c>
      <c r="AW8" s="27"/>
      <c r="AX8" s="27"/>
      <c r="AY8" s="27"/>
      <c r="AZ8" s="27"/>
      <c r="BA8" s="27"/>
      <c r="BB8" s="27"/>
      <c r="BC8" s="27"/>
      <c r="BD8" s="27"/>
      <c r="BE8" s="27"/>
      <c r="BF8" s="27"/>
      <c r="BG8" s="27"/>
      <c r="BH8" s="27"/>
      <c r="BI8" s="30">
        <f t="shared" si="5"/>
        <v>0</v>
      </c>
    </row>
    <row r="9" spans="1:61">
      <c r="A9" s="3">
        <v>637291</v>
      </c>
      <c r="B9" s="3" t="s">
        <v>23</v>
      </c>
      <c r="C9" s="3" t="s">
        <v>27</v>
      </c>
      <c r="D9" s="3" t="s">
        <v>32</v>
      </c>
      <c r="E9" s="3">
        <f t="shared" si="1"/>
        <v>0</v>
      </c>
      <c r="F9" s="3" t="str">
        <f t="shared" si="2"/>
        <v>637291UIO</v>
      </c>
      <c r="G9" s="3">
        <v>30</v>
      </c>
      <c r="H9" s="8"/>
      <c r="I9" s="8"/>
      <c r="J9" s="27"/>
      <c r="K9" s="27"/>
      <c r="L9" s="27"/>
      <c r="M9" s="27"/>
      <c r="N9" s="27"/>
      <c r="O9" s="27"/>
      <c r="P9" s="27"/>
      <c r="Q9" s="27"/>
      <c r="R9" s="27"/>
      <c r="S9" s="27"/>
      <c r="T9" s="27"/>
      <c r="U9" s="27"/>
      <c r="V9" s="30">
        <f t="shared" si="0"/>
        <v>0</v>
      </c>
      <c r="W9" s="27"/>
      <c r="X9" s="27"/>
      <c r="Y9" s="27"/>
      <c r="Z9" s="27"/>
      <c r="AA9" s="27"/>
      <c r="AB9" s="27"/>
      <c r="AC9" s="27"/>
      <c r="AD9" s="27"/>
      <c r="AE9" s="27"/>
      <c r="AF9" s="27"/>
      <c r="AG9" s="27"/>
      <c r="AH9" s="27"/>
      <c r="AI9" s="30">
        <f t="shared" si="3"/>
        <v>0</v>
      </c>
      <c r="AJ9" s="27"/>
      <c r="AK9" s="27"/>
      <c r="AL9" s="27"/>
      <c r="AM9" s="27"/>
      <c r="AN9" s="27"/>
      <c r="AO9" s="27"/>
      <c r="AP9" s="27"/>
      <c r="AQ9" s="27"/>
      <c r="AR9" s="27"/>
      <c r="AS9" s="27"/>
      <c r="AT9" s="27"/>
      <c r="AU9" s="27"/>
      <c r="AV9" s="30">
        <f t="shared" si="4"/>
        <v>0</v>
      </c>
      <c r="AW9" s="27"/>
      <c r="AX9" s="27"/>
      <c r="AY9" s="27"/>
      <c r="AZ9" s="27"/>
      <c r="BA9" s="27"/>
      <c r="BB9" s="27"/>
      <c r="BC9" s="27"/>
      <c r="BD9" s="27"/>
      <c r="BE9" s="27"/>
      <c r="BF9" s="27"/>
      <c r="BG9" s="27"/>
      <c r="BH9" s="27"/>
      <c r="BI9" s="30">
        <f t="shared" si="5"/>
        <v>0</v>
      </c>
    </row>
    <row r="10" spans="1:61">
      <c r="A10" s="3">
        <v>128304</v>
      </c>
      <c r="B10" s="3" t="s">
        <v>24</v>
      </c>
      <c r="C10" s="3" t="s">
        <v>29</v>
      </c>
      <c r="D10" s="3" t="s">
        <v>34</v>
      </c>
      <c r="E10" s="3">
        <f t="shared" si="1"/>
        <v>35283</v>
      </c>
      <c r="F10" s="3" t="str">
        <f t="shared" si="2"/>
        <v>128304DRE</v>
      </c>
      <c r="G10" s="3">
        <v>60</v>
      </c>
      <c r="H10" s="8"/>
      <c r="I10" s="8" t="s">
        <v>35</v>
      </c>
      <c r="J10" s="27"/>
      <c r="K10" s="27"/>
      <c r="L10" s="27"/>
      <c r="M10" s="27"/>
      <c r="N10" s="27">
        <v>4738</v>
      </c>
      <c r="O10" s="27"/>
      <c r="P10" s="27"/>
      <c r="Q10" s="27"/>
      <c r="R10" s="27">
        <v>5849</v>
      </c>
      <c r="S10" s="27"/>
      <c r="T10" s="27">
        <v>450</v>
      </c>
      <c r="U10" s="27"/>
      <c r="V10" s="30">
        <f t="shared" si="0"/>
        <v>11037</v>
      </c>
      <c r="W10" s="27"/>
      <c r="X10" s="27"/>
      <c r="Y10" s="27"/>
      <c r="Z10" s="27">
        <v>567</v>
      </c>
      <c r="AA10" s="27"/>
      <c r="AB10" s="27"/>
      <c r="AC10" s="27"/>
      <c r="AD10" s="27"/>
      <c r="AE10" s="27">
        <v>7890</v>
      </c>
      <c r="AF10" s="27"/>
      <c r="AG10" s="27"/>
      <c r="AH10" s="27"/>
      <c r="AI10" s="30">
        <f t="shared" si="3"/>
        <v>8457</v>
      </c>
      <c r="AJ10" s="27">
        <v>6790</v>
      </c>
      <c r="AK10" s="27"/>
      <c r="AL10" s="27"/>
      <c r="AM10" s="27">
        <v>546</v>
      </c>
      <c r="AN10" s="27">
        <v>567</v>
      </c>
      <c r="AO10" s="27"/>
      <c r="AP10" s="27"/>
      <c r="AQ10" s="27"/>
      <c r="AR10" s="27"/>
      <c r="AS10" s="27"/>
      <c r="AT10" s="27"/>
      <c r="AU10" s="27"/>
      <c r="AV10" s="30">
        <f t="shared" si="4"/>
        <v>7903</v>
      </c>
      <c r="AW10" s="27"/>
      <c r="AX10" s="27">
        <v>232</v>
      </c>
      <c r="AY10" s="27"/>
      <c r="AZ10" s="27"/>
      <c r="BA10" s="27"/>
      <c r="BB10" s="27"/>
      <c r="BC10" s="27"/>
      <c r="BD10" s="27"/>
      <c r="BE10" s="27"/>
      <c r="BF10" s="27"/>
      <c r="BG10" s="27">
        <v>7654</v>
      </c>
      <c r="BH10" s="27"/>
      <c r="BI10" s="30">
        <f>SUM(AW10:BH10)</f>
        <v>7886</v>
      </c>
    </row>
    <row r="11" spans="1:61">
      <c r="A11" s="3">
        <v>348393</v>
      </c>
      <c r="B11" s="3" t="s">
        <v>25</v>
      </c>
      <c r="C11" s="3" t="s">
        <v>30</v>
      </c>
      <c r="D11" s="3" t="s">
        <v>34</v>
      </c>
      <c r="E11" s="3">
        <f t="shared" si="1"/>
        <v>8930</v>
      </c>
      <c r="F11" s="3" t="str">
        <f t="shared" si="2"/>
        <v>348393DRE</v>
      </c>
      <c r="G11" s="3">
        <v>45</v>
      </c>
      <c r="H11" s="8"/>
      <c r="I11" s="8" t="s">
        <v>35</v>
      </c>
      <c r="J11" s="27"/>
      <c r="K11" s="27">
        <v>3736</v>
      </c>
      <c r="L11" s="27"/>
      <c r="M11" s="27"/>
      <c r="N11" s="27">
        <v>3882</v>
      </c>
      <c r="O11" s="27"/>
      <c r="P11" s="27">
        <v>382</v>
      </c>
      <c r="Q11" s="27"/>
      <c r="R11" s="27">
        <v>930</v>
      </c>
      <c r="S11" s="27"/>
      <c r="T11" s="27"/>
      <c r="U11" s="27"/>
      <c r="V11" s="30">
        <f t="shared" si="0"/>
        <v>8930</v>
      </c>
      <c r="W11" s="27"/>
      <c r="X11" s="27"/>
      <c r="Y11" s="27"/>
      <c r="Z11" s="27"/>
      <c r="AA11" s="27"/>
      <c r="AB11" s="27"/>
      <c r="AC11" s="27"/>
      <c r="AD11" s="27"/>
      <c r="AE11" s="27"/>
      <c r="AF11" s="27"/>
      <c r="AG11" s="27"/>
      <c r="AH11" s="27"/>
      <c r="AI11" s="30">
        <f>SUM(W11:AH11)</f>
        <v>0</v>
      </c>
      <c r="AJ11" s="27"/>
      <c r="AK11" s="27"/>
      <c r="AL11" s="27"/>
      <c r="AM11" s="27"/>
      <c r="AN11" s="27"/>
      <c r="AO11" s="27"/>
      <c r="AP11" s="27"/>
      <c r="AQ11" s="27"/>
      <c r="AR11" s="27"/>
      <c r="AS11" s="27"/>
      <c r="AT11" s="27"/>
      <c r="AU11" s="27"/>
      <c r="AV11" s="30">
        <f t="shared" si="4"/>
        <v>0</v>
      </c>
      <c r="AW11" s="27"/>
      <c r="AX11" s="27"/>
      <c r="AY11" s="27"/>
      <c r="AZ11" s="27"/>
      <c r="BA11" s="27"/>
      <c r="BB11" s="27"/>
      <c r="BC11" s="27"/>
      <c r="BD11" s="27"/>
      <c r="BE11" s="27"/>
      <c r="BF11" s="27"/>
      <c r="BG11" s="27"/>
      <c r="BH11" s="27"/>
      <c r="BI11" s="30">
        <f t="shared" si="5"/>
        <v>0</v>
      </c>
    </row>
    <row r="12" spans="1:61">
      <c r="A12" s="10">
        <v>84467</v>
      </c>
      <c r="B12" s="3" t="s">
        <v>24</v>
      </c>
      <c r="C12" s="3" t="s">
        <v>29</v>
      </c>
      <c r="D12" s="10" t="s">
        <v>34</v>
      </c>
      <c r="E12" s="3">
        <f t="shared" si="1"/>
        <v>1768</v>
      </c>
      <c r="F12" s="3" t="str">
        <f t="shared" si="2"/>
        <v>84467DRE</v>
      </c>
      <c r="G12" s="3">
        <v>60</v>
      </c>
      <c r="H12" s="9"/>
      <c r="I12" s="8" t="s">
        <v>35</v>
      </c>
      <c r="J12" s="27">
        <v>1768</v>
      </c>
      <c r="K12" s="31"/>
      <c r="L12" s="31"/>
      <c r="M12" s="31"/>
      <c r="N12" s="31"/>
      <c r="O12" s="31"/>
      <c r="P12" s="31"/>
      <c r="Q12" s="31"/>
      <c r="R12" s="31"/>
      <c r="S12" s="31"/>
      <c r="T12" s="31"/>
      <c r="U12" s="31"/>
      <c r="V12" s="30">
        <f t="shared" si="0"/>
        <v>1768</v>
      </c>
      <c r="W12" s="31"/>
      <c r="X12" s="31"/>
      <c r="Y12" s="31"/>
      <c r="Z12" s="31"/>
      <c r="AA12" s="31"/>
      <c r="AB12" s="31"/>
      <c r="AC12" s="31"/>
      <c r="AD12" s="31"/>
      <c r="AE12" s="31"/>
      <c r="AF12" s="31"/>
      <c r="AG12" s="31"/>
      <c r="AH12" s="31"/>
      <c r="AI12" s="30">
        <f t="shared" si="3"/>
        <v>0</v>
      </c>
      <c r="AJ12" s="31"/>
      <c r="AK12" s="31"/>
      <c r="AL12" s="31"/>
      <c r="AM12" s="31"/>
      <c r="AN12" s="31"/>
      <c r="AO12" s="31"/>
      <c r="AP12" s="31"/>
      <c r="AQ12" s="31"/>
      <c r="AR12" s="31"/>
      <c r="AS12" s="31"/>
      <c r="AT12" s="31"/>
      <c r="AU12" s="31"/>
      <c r="AV12" s="30">
        <f t="shared" si="4"/>
        <v>0</v>
      </c>
      <c r="AW12" s="31"/>
      <c r="AX12" s="31"/>
      <c r="AY12" s="31"/>
      <c r="AZ12" s="31"/>
      <c r="BA12" s="31"/>
      <c r="BB12" s="31"/>
      <c r="BC12" s="31"/>
      <c r="BD12" s="31"/>
      <c r="BE12" s="31"/>
      <c r="BF12" s="31"/>
      <c r="BG12" s="31"/>
      <c r="BH12" s="31"/>
      <c r="BI12" s="30">
        <f t="shared" si="5"/>
        <v>0</v>
      </c>
    </row>
    <row r="13" spans="1:61">
      <c r="A13" s="10">
        <v>64696</v>
      </c>
      <c r="B13" s="3" t="s">
        <v>24</v>
      </c>
      <c r="C13" s="3" t="s">
        <v>29</v>
      </c>
      <c r="D13" s="10" t="s">
        <v>34</v>
      </c>
      <c r="E13" s="3">
        <f t="shared" si="1"/>
        <v>14117</v>
      </c>
      <c r="F13" s="3" t="str">
        <f t="shared" si="2"/>
        <v>64696DRE</v>
      </c>
      <c r="G13" s="3">
        <v>30</v>
      </c>
      <c r="H13" s="9"/>
      <c r="I13" s="8" t="s">
        <v>35</v>
      </c>
      <c r="J13" s="27"/>
      <c r="K13" s="31"/>
      <c r="L13" s="31"/>
      <c r="M13" s="31"/>
      <c r="N13" s="31"/>
      <c r="O13" s="31"/>
      <c r="P13" s="31"/>
      <c r="Q13" s="27">
        <v>4045</v>
      </c>
      <c r="R13" s="31"/>
      <c r="S13" s="31"/>
      <c r="T13" s="31"/>
      <c r="U13" s="27">
        <v>8402</v>
      </c>
      <c r="V13" s="30">
        <f t="shared" si="0"/>
        <v>12447</v>
      </c>
      <c r="W13" s="27"/>
      <c r="X13" s="27"/>
      <c r="Y13" s="27"/>
      <c r="Z13" s="27"/>
      <c r="AA13" s="27">
        <v>890</v>
      </c>
      <c r="AB13" s="27"/>
      <c r="AC13" s="27"/>
      <c r="AD13" s="27"/>
      <c r="AE13" s="27"/>
      <c r="AF13" s="27"/>
      <c r="AG13" s="27"/>
      <c r="AH13" s="27"/>
      <c r="AI13" s="30">
        <f t="shared" si="3"/>
        <v>890</v>
      </c>
      <c r="AJ13" s="27"/>
      <c r="AK13" s="27"/>
      <c r="AL13" s="27"/>
      <c r="AM13" s="27">
        <v>780</v>
      </c>
      <c r="AN13" s="27"/>
      <c r="AO13" s="27"/>
      <c r="AP13" s="27"/>
      <c r="AQ13" s="27"/>
      <c r="AR13" s="27"/>
      <c r="AS13" s="27"/>
      <c r="AT13" s="27"/>
      <c r="AU13" s="27"/>
      <c r="AV13" s="30">
        <f t="shared" si="4"/>
        <v>780</v>
      </c>
      <c r="AW13" s="27"/>
      <c r="AX13" s="27"/>
      <c r="AY13" s="27"/>
      <c r="AZ13" s="27"/>
      <c r="BA13" s="27"/>
      <c r="BB13" s="27"/>
      <c r="BC13" s="27"/>
      <c r="BD13" s="27"/>
      <c r="BE13" s="27"/>
      <c r="BF13" s="27"/>
      <c r="BG13" s="27"/>
      <c r="BH13" s="27"/>
      <c r="BI13" s="30">
        <f t="shared" si="5"/>
        <v>0</v>
      </c>
    </row>
    <row r="14" spans="1:61">
      <c r="A14" s="10">
        <v>59758</v>
      </c>
      <c r="B14" s="3" t="s">
        <v>24</v>
      </c>
      <c r="C14" s="3" t="s">
        <v>29</v>
      </c>
      <c r="D14" s="10" t="s">
        <v>31</v>
      </c>
      <c r="E14" s="3">
        <f t="shared" si="1"/>
        <v>16406</v>
      </c>
      <c r="F14" s="3" t="str">
        <f t="shared" si="2"/>
        <v>59758FGT</v>
      </c>
      <c r="G14" s="3">
        <v>30</v>
      </c>
      <c r="H14" s="9"/>
      <c r="I14" s="8" t="s">
        <v>35</v>
      </c>
      <c r="J14" s="27"/>
      <c r="K14" s="31"/>
      <c r="L14" s="27">
        <v>4499</v>
      </c>
      <c r="M14" s="31"/>
      <c r="N14" s="27">
        <v>2352</v>
      </c>
      <c r="O14" s="27">
        <v>5137</v>
      </c>
      <c r="P14" s="27">
        <v>3786</v>
      </c>
      <c r="Q14" s="27">
        <v>632</v>
      </c>
      <c r="R14" s="31"/>
      <c r="S14" s="31"/>
      <c r="T14" s="31"/>
      <c r="U14" s="31"/>
      <c r="V14" s="30">
        <f t="shared" si="0"/>
        <v>16406</v>
      </c>
      <c r="W14" s="31"/>
      <c r="X14" s="31"/>
      <c r="Y14" s="31"/>
      <c r="Z14" s="31"/>
      <c r="AA14" s="31"/>
      <c r="AB14" s="31"/>
      <c r="AC14" s="31"/>
      <c r="AD14" s="31"/>
      <c r="AE14" s="31"/>
      <c r="AF14" s="31"/>
      <c r="AG14" s="31"/>
      <c r="AH14" s="31"/>
      <c r="AI14" s="30">
        <f t="shared" si="3"/>
        <v>0</v>
      </c>
      <c r="AJ14" s="31"/>
      <c r="AK14" s="31"/>
      <c r="AL14" s="31"/>
      <c r="AM14" s="31"/>
      <c r="AN14" s="31"/>
      <c r="AO14" s="31"/>
      <c r="AP14" s="31"/>
      <c r="AQ14" s="31"/>
      <c r="AR14" s="31"/>
      <c r="AS14" s="31"/>
      <c r="AT14" s="31"/>
      <c r="AU14" s="31"/>
      <c r="AV14" s="30">
        <f t="shared" si="4"/>
        <v>0</v>
      </c>
      <c r="AW14" s="31"/>
      <c r="AX14" s="31"/>
      <c r="AY14" s="31"/>
      <c r="AZ14" s="31"/>
      <c r="BA14" s="31"/>
      <c r="BB14" s="31"/>
      <c r="BC14" s="31"/>
      <c r="BD14" s="31"/>
      <c r="BE14" s="31"/>
      <c r="BF14" s="31"/>
      <c r="BG14" s="31"/>
      <c r="BH14" s="31"/>
      <c r="BI14" s="30">
        <f t="shared" si="5"/>
        <v>0</v>
      </c>
    </row>
    <row r="15" spans="1:61">
      <c r="A15" s="10">
        <v>23275</v>
      </c>
      <c r="B15" s="3" t="s">
        <v>24</v>
      </c>
      <c r="C15" s="3" t="s">
        <v>29</v>
      </c>
      <c r="D15" s="10" t="s">
        <v>34</v>
      </c>
      <c r="E15" s="3">
        <f t="shared" si="1"/>
        <v>0</v>
      </c>
      <c r="F15" s="3" t="str">
        <f t="shared" si="2"/>
        <v>23275DRE</v>
      </c>
      <c r="G15" s="3">
        <v>30</v>
      </c>
      <c r="H15" s="9"/>
      <c r="I15" s="9"/>
      <c r="J15" s="27"/>
      <c r="K15" s="31"/>
      <c r="L15" s="31"/>
      <c r="M15" s="31"/>
      <c r="N15" s="31"/>
      <c r="O15" s="31"/>
      <c r="P15" s="31"/>
      <c r="Q15" s="31"/>
      <c r="R15" s="31"/>
      <c r="S15" s="31"/>
      <c r="T15" s="31"/>
      <c r="U15" s="31"/>
      <c r="V15" s="30">
        <f t="shared" si="0"/>
        <v>0</v>
      </c>
      <c r="W15" s="31"/>
      <c r="X15" s="31"/>
      <c r="Y15" s="31"/>
      <c r="Z15" s="31"/>
      <c r="AA15" s="31"/>
      <c r="AB15" s="31"/>
      <c r="AC15" s="31"/>
      <c r="AD15" s="31"/>
      <c r="AE15" s="31"/>
      <c r="AF15" s="31"/>
      <c r="AG15" s="31"/>
      <c r="AH15" s="31"/>
      <c r="AI15" s="30">
        <f t="shared" si="3"/>
        <v>0</v>
      </c>
      <c r="AJ15" s="31"/>
      <c r="AK15" s="31"/>
      <c r="AL15" s="31"/>
      <c r="AM15" s="31"/>
      <c r="AN15" s="31"/>
      <c r="AO15" s="31"/>
      <c r="AP15" s="31"/>
      <c r="AQ15" s="31"/>
      <c r="AR15" s="31"/>
      <c r="AS15" s="31"/>
      <c r="AT15" s="31"/>
      <c r="AU15" s="31"/>
      <c r="AV15" s="30">
        <f>SUM(AJ15:AU15)</f>
        <v>0</v>
      </c>
      <c r="AW15" s="31"/>
      <c r="AX15" s="31"/>
      <c r="AY15" s="31"/>
      <c r="AZ15" s="31"/>
      <c r="BA15" s="31"/>
      <c r="BB15" s="31"/>
      <c r="BC15" s="31"/>
      <c r="BD15" s="31"/>
      <c r="BE15" s="31"/>
      <c r="BF15" s="31"/>
      <c r="BG15" s="31"/>
      <c r="BH15" s="31"/>
      <c r="BI15" s="30">
        <f t="shared" si="5"/>
        <v>0</v>
      </c>
    </row>
    <row r="16" spans="1:61">
      <c r="A16" s="10">
        <v>61045</v>
      </c>
      <c r="B16" s="3" t="s">
        <v>23</v>
      </c>
      <c r="C16" s="3" t="s">
        <v>27</v>
      </c>
      <c r="D16" s="10" t="s">
        <v>33</v>
      </c>
      <c r="E16" s="3">
        <f t="shared" si="1"/>
        <v>43416</v>
      </c>
      <c r="F16" s="3" t="str">
        <f t="shared" si="2"/>
        <v>61045POM</v>
      </c>
      <c r="G16" s="3">
        <v>45</v>
      </c>
      <c r="H16" s="9"/>
      <c r="I16" s="8" t="s">
        <v>35</v>
      </c>
      <c r="J16" s="27">
        <v>2071</v>
      </c>
      <c r="K16" s="27">
        <v>7554</v>
      </c>
      <c r="L16" s="31"/>
      <c r="M16" s="27">
        <v>7531</v>
      </c>
      <c r="N16" s="27">
        <v>2762</v>
      </c>
      <c r="O16" s="31"/>
      <c r="P16" s="27">
        <v>5668</v>
      </c>
      <c r="Q16" s="27">
        <v>5717</v>
      </c>
      <c r="R16" s="31"/>
      <c r="S16" s="27">
        <v>2062</v>
      </c>
      <c r="T16" s="31"/>
      <c r="U16" s="27">
        <v>7578</v>
      </c>
      <c r="V16" s="30">
        <f t="shared" si="0"/>
        <v>40943</v>
      </c>
      <c r="W16" s="27"/>
      <c r="X16" s="27"/>
      <c r="Y16" s="27"/>
      <c r="Z16" s="27"/>
      <c r="AA16" s="27">
        <v>675</v>
      </c>
      <c r="AB16" s="27"/>
      <c r="AC16" s="27"/>
      <c r="AD16" s="27"/>
      <c r="AE16" s="27"/>
      <c r="AF16" s="27"/>
      <c r="AG16" s="27"/>
      <c r="AH16" s="27"/>
      <c r="AI16" s="30">
        <f t="shared" si="3"/>
        <v>675</v>
      </c>
      <c r="AJ16" s="27">
        <v>890</v>
      </c>
      <c r="AK16" s="27"/>
      <c r="AL16" s="27"/>
      <c r="AM16" s="27"/>
      <c r="AN16" s="27"/>
      <c r="AO16" s="27"/>
      <c r="AP16" s="27"/>
      <c r="AQ16" s="27"/>
      <c r="AR16" s="27"/>
      <c r="AS16" s="27"/>
      <c r="AT16" s="27"/>
      <c r="AU16" s="27"/>
      <c r="AV16" s="30">
        <f t="shared" si="4"/>
        <v>890</v>
      </c>
      <c r="AW16" s="27"/>
      <c r="AX16" s="27"/>
      <c r="AY16" s="27">
        <v>908</v>
      </c>
      <c r="AZ16" s="27"/>
      <c r="BA16" s="27"/>
      <c r="BB16" s="27"/>
      <c r="BC16" s="27"/>
      <c r="BD16" s="27"/>
      <c r="BE16" s="27"/>
      <c r="BF16" s="27"/>
      <c r="BG16" s="27"/>
      <c r="BH16" s="27"/>
      <c r="BI16" s="30">
        <f t="shared" si="5"/>
        <v>908</v>
      </c>
    </row>
    <row r="17" spans="1:61">
      <c r="A17" s="10">
        <v>86480</v>
      </c>
      <c r="B17" s="3" t="s">
        <v>23</v>
      </c>
      <c r="C17" s="3" t="s">
        <v>27</v>
      </c>
      <c r="D17" s="10" t="s">
        <v>33</v>
      </c>
      <c r="E17" s="3">
        <f t="shared" si="1"/>
        <v>0</v>
      </c>
      <c r="F17" s="3" t="str">
        <f t="shared" si="2"/>
        <v>86480POM</v>
      </c>
      <c r="G17" s="3">
        <v>60</v>
      </c>
      <c r="H17" s="9"/>
      <c r="I17" s="9"/>
      <c r="J17" s="27"/>
      <c r="K17" s="27"/>
      <c r="L17" s="27"/>
      <c r="M17" s="27"/>
      <c r="N17" s="27"/>
      <c r="O17" s="27"/>
      <c r="P17" s="27"/>
      <c r="Q17" s="27"/>
      <c r="R17" s="31"/>
      <c r="S17" s="31"/>
      <c r="T17" s="31"/>
      <c r="U17" s="27"/>
      <c r="V17" s="30">
        <f t="shared" si="0"/>
        <v>0</v>
      </c>
      <c r="W17" s="27"/>
      <c r="X17" s="27"/>
      <c r="Y17" s="27"/>
      <c r="Z17" s="27"/>
      <c r="AA17" s="27"/>
      <c r="AB17" s="27"/>
      <c r="AC17" s="27"/>
      <c r="AD17" s="27"/>
      <c r="AE17" s="27"/>
      <c r="AF17" s="27"/>
      <c r="AG17" s="27"/>
      <c r="AH17" s="27"/>
      <c r="AI17" s="30">
        <f t="shared" si="3"/>
        <v>0</v>
      </c>
      <c r="AJ17" s="27"/>
      <c r="AK17" s="27"/>
      <c r="AL17" s="27"/>
      <c r="AM17" s="27"/>
      <c r="AN17" s="27"/>
      <c r="AO17" s="27"/>
      <c r="AP17" s="27"/>
      <c r="AQ17" s="27"/>
      <c r="AR17" s="27"/>
      <c r="AS17" s="27"/>
      <c r="AT17" s="27"/>
      <c r="AU17" s="27"/>
      <c r="AV17" s="30">
        <f t="shared" si="4"/>
        <v>0</v>
      </c>
      <c r="AW17" s="27"/>
      <c r="AX17" s="27"/>
      <c r="AY17" s="27"/>
      <c r="AZ17" s="27"/>
      <c r="BA17" s="27"/>
      <c r="BB17" s="27"/>
      <c r="BC17" s="27"/>
      <c r="BD17" s="27"/>
      <c r="BE17" s="27"/>
      <c r="BF17" s="27"/>
      <c r="BG17" s="27"/>
      <c r="BH17" s="27"/>
      <c r="BI17" s="30">
        <f t="shared" si="5"/>
        <v>0</v>
      </c>
    </row>
    <row r="18" spans="1:61">
      <c r="A18" s="10">
        <v>90043</v>
      </c>
      <c r="B18" s="3" t="s">
        <v>23</v>
      </c>
      <c r="C18" s="3" t="s">
        <v>27</v>
      </c>
      <c r="D18" s="10" t="s">
        <v>33</v>
      </c>
      <c r="E18" s="3">
        <f t="shared" si="1"/>
        <v>19259</v>
      </c>
      <c r="F18" s="3" t="str">
        <f t="shared" si="2"/>
        <v>90043POM</v>
      </c>
      <c r="G18" s="3">
        <v>45</v>
      </c>
      <c r="H18" s="9"/>
      <c r="I18" s="8" t="s">
        <v>35</v>
      </c>
      <c r="J18" s="27">
        <v>3244</v>
      </c>
      <c r="K18" s="27">
        <v>8768</v>
      </c>
      <c r="L18" s="31"/>
      <c r="M18" s="31"/>
      <c r="N18" s="31"/>
      <c r="O18" s="31"/>
      <c r="P18" s="31"/>
      <c r="Q18" s="31"/>
      <c r="R18" s="31"/>
      <c r="S18" s="31"/>
      <c r="T18" s="31"/>
      <c r="U18" s="27">
        <v>5250</v>
      </c>
      <c r="V18" s="30">
        <f t="shared" si="0"/>
        <v>17262</v>
      </c>
      <c r="W18" s="27"/>
      <c r="X18" s="27"/>
      <c r="Y18" s="27"/>
      <c r="Z18" s="27"/>
      <c r="AA18" s="27"/>
      <c r="AB18" s="27">
        <v>890</v>
      </c>
      <c r="AC18" s="27"/>
      <c r="AD18" s="27"/>
      <c r="AE18" s="27">
        <v>98</v>
      </c>
      <c r="AF18" s="27"/>
      <c r="AG18" s="27"/>
      <c r="AH18" s="27"/>
      <c r="AI18" s="30">
        <f t="shared" si="3"/>
        <v>988</v>
      </c>
      <c r="AJ18" s="27"/>
      <c r="AK18" s="27"/>
      <c r="AL18" s="27"/>
      <c r="AM18" s="27">
        <v>675</v>
      </c>
      <c r="AN18" s="27"/>
      <c r="AO18" s="27"/>
      <c r="AP18" s="27"/>
      <c r="AQ18" s="27"/>
      <c r="AR18" s="27"/>
      <c r="AS18" s="27"/>
      <c r="AT18" s="27"/>
      <c r="AU18" s="27"/>
      <c r="AV18" s="30">
        <f t="shared" si="4"/>
        <v>675</v>
      </c>
      <c r="AW18" s="27"/>
      <c r="AX18" s="27"/>
      <c r="AY18" s="27">
        <v>334</v>
      </c>
      <c r="AZ18" s="27"/>
      <c r="BA18" s="27"/>
      <c r="BB18" s="27"/>
      <c r="BC18" s="27"/>
      <c r="BD18" s="27"/>
      <c r="BE18" s="27"/>
      <c r="BF18" s="27"/>
      <c r="BG18" s="27"/>
      <c r="BH18" s="27"/>
      <c r="BI18" s="30">
        <f t="shared" si="5"/>
        <v>334</v>
      </c>
    </row>
  </sheetData>
  <pageMargins left="0.7" right="0.7" top="0.75" bottom="0.75" header="0.3" footer="0.3"/>
  <legacyDrawing r:id="rId1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2" enableFormatConditionsCalculation="0"/>
  <dimension ref="A1:BR30"/>
  <sheetViews>
    <sheetView showZeros="0" workbookViewId="0">
      <pane xSplit="4" ySplit="3" topLeftCell="BE4" activePane="bottomRight" state="frozen"/>
      <selection pane="topRight" activeCell="E1" sqref="E1"/>
      <selection pane="bottomLeft" activeCell="A4" sqref="A4"/>
      <selection pane="bottomRight" activeCell="BR5" sqref="BR5"/>
    </sheetView>
  </sheetViews>
  <sheetFormatPr baseColWidth="10" defaultRowHeight="15.75"/>
  <cols>
    <col min="1" max="1" width="17.5" style="18" bestFit="1" customWidth="1"/>
    <col min="5" max="5" width="23.5" customWidth="1"/>
    <col min="6" max="8" width="17" customWidth="1"/>
    <col min="14" max="14" width="10.875" style="18"/>
    <col min="19" max="19" width="12.875" customWidth="1"/>
    <col min="20" max="20" width="12.625" customWidth="1"/>
    <col min="21" max="21" width="12" customWidth="1"/>
    <col min="22" max="28" width="11.125" bestFit="1" customWidth="1"/>
    <col min="29" max="29" width="11" bestFit="1" customWidth="1"/>
    <col min="30" max="30" width="11.125" bestFit="1" customWidth="1"/>
    <col min="31" max="31" width="12.125" bestFit="1" customWidth="1"/>
    <col min="32" max="33" width="11.125" bestFit="1" customWidth="1"/>
    <col min="34" max="39" width="11" bestFit="1" customWidth="1"/>
    <col min="40" max="40" width="11.125" bestFit="1" customWidth="1"/>
    <col min="41" max="43" width="11" bestFit="1" customWidth="1"/>
    <col min="44" max="45" width="11.125" bestFit="1" customWidth="1"/>
    <col min="46" max="56" width="11" bestFit="1" customWidth="1"/>
    <col min="57" max="57" width="11.125" bestFit="1" customWidth="1"/>
    <col min="58" max="67" width="11" bestFit="1" customWidth="1"/>
    <col min="68" max="68" width="11.125" bestFit="1" customWidth="1"/>
    <col min="69" max="69" width="11" bestFit="1" customWidth="1"/>
    <col min="70" max="70" width="11.125" bestFit="1" customWidth="1"/>
  </cols>
  <sheetData>
    <row r="1" spans="1:70" ht="30" customHeight="1">
      <c r="A1"/>
      <c r="N1"/>
      <c r="BQ1">
        <f>COLUMN()</f>
        <v>69</v>
      </c>
    </row>
    <row r="2" spans="1:70" ht="30" customHeight="1">
      <c r="A2"/>
      <c r="N2"/>
      <c r="V2">
        <v>9</v>
      </c>
      <c r="W2">
        <v>10</v>
      </c>
      <c r="X2">
        <v>11</v>
      </c>
      <c r="Y2">
        <v>12</v>
      </c>
      <c r="Z2">
        <v>13</v>
      </c>
      <c r="AA2">
        <v>14</v>
      </c>
      <c r="AB2">
        <v>15</v>
      </c>
      <c r="AC2">
        <v>16</v>
      </c>
      <c r="AD2">
        <v>17</v>
      </c>
      <c r="AE2">
        <v>18</v>
      </c>
      <c r="AF2">
        <v>19</v>
      </c>
      <c r="AG2">
        <v>20</v>
      </c>
      <c r="AH2">
        <v>21</v>
      </c>
      <c r="AI2">
        <v>22</v>
      </c>
      <c r="AJ2">
        <v>23</v>
      </c>
      <c r="AK2">
        <v>24</v>
      </c>
      <c r="AL2">
        <v>25</v>
      </c>
      <c r="AM2">
        <v>26</v>
      </c>
      <c r="AN2">
        <v>27</v>
      </c>
      <c r="AO2">
        <v>28</v>
      </c>
      <c r="AP2">
        <v>29</v>
      </c>
      <c r="AQ2">
        <v>30</v>
      </c>
      <c r="AR2">
        <v>31</v>
      </c>
      <c r="AS2">
        <v>32</v>
      </c>
      <c r="AT2">
        <v>33</v>
      </c>
      <c r="AU2">
        <v>34</v>
      </c>
      <c r="AV2">
        <v>35</v>
      </c>
      <c r="AW2">
        <v>36</v>
      </c>
      <c r="AX2">
        <v>37</v>
      </c>
      <c r="AY2">
        <v>38</v>
      </c>
      <c r="AZ2">
        <v>39</v>
      </c>
      <c r="BA2">
        <v>40</v>
      </c>
      <c r="BB2">
        <v>41</v>
      </c>
      <c r="BC2">
        <v>42</v>
      </c>
      <c r="BD2">
        <v>43</v>
      </c>
      <c r="BE2">
        <v>44</v>
      </c>
      <c r="BF2">
        <v>45</v>
      </c>
      <c r="BG2">
        <v>46</v>
      </c>
      <c r="BH2">
        <v>47</v>
      </c>
      <c r="BI2">
        <v>48</v>
      </c>
      <c r="BJ2">
        <v>49</v>
      </c>
      <c r="BK2">
        <v>50</v>
      </c>
      <c r="BL2">
        <v>51</v>
      </c>
      <c r="BM2">
        <v>52</v>
      </c>
      <c r="BN2">
        <v>53</v>
      </c>
      <c r="BO2">
        <v>54</v>
      </c>
      <c r="BP2">
        <v>55</v>
      </c>
      <c r="BQ2">
        <v>56</v>
      </c>
      <c r="BR2">
        <v>57</v>
      </c>
    </row>
    <row r="3" spans="1:70" s="17" customFormat="1" ht="47.25">
      <c r="A3" s="19" t="s">
        <v>12</v>
      </c>
      <c r="B3" s="19" t="s">
        <v>15</v>
      </c>
      <c r="C3" s="19" t="s">
        <v>13</v>
      </c>
      <c r="D3" s="19" t="s">
        <v>14</v>
      </c>
      <c r="E3" s="15" t="s">
        <v>55</v>
      </c>
      <c r="F3" s="15" t="s">
        <v>54</v>
      </c>
      <c r="G3" s="15" t="s">
        <v>56</v>
      </c>
      <c r="H3" s="15" t="s">
        <v>57</v>
      </c>
      <c r="I3" s="19" t="s">
        <v>58</v>
      </c>
      <c r="J3" s="19" t="s">
        <v>59</v>
      </c>
      <c r="K3" s="19" t="s">
        <v>60</v>
      </c>
      <c r="L3" s="19" t="s">
        <v>61</v>
      </c>
      <c r="M3" s="20" t="s">
        <v>20</v>
      </c>
      <c r="N3" s="20" t="s">
        <v>17</v>
      </c>
      <c r="O3" s="21" t="s">
        <v>19</v>
      </c>
      <c r="P3" s="21" t="s">
        <v>18</v>
      </c>
      <c r="Q3" s="33" t="s">
        <v>65</v>
      </c>
      <c r="R3" s="22" t="s">
        <v>36</v>
      </c>
      <c r="S3" s="23">
        <v>44197</v>
      </c>
      <c r="T3" s="23">
        <v>44228</v>
      </c>
      <c r="U3" s="23">
        <v>44256</v>
      </c>
      <c r="V3" s="24">
        <v>44287</v>
      </c>
      <c r="W3" s="24">
        <v>44317</v>
      </c>
      <c r="X3" s="24">
        <v>44348</v>
      </c>
      <c r="Y3" s="24">
        <v>44378</v>
      </c>
      <c r="Z3" s="24">
        <v>44409</v>
      </c>
      <c r="AA3" s="24">
        <v>44440</v>
      </c>
      <c r="AB3" s="24">
        <v>44470</v>
      </c>
      <c r="AC3" s="24">
        <v>44501</v>
      </c>
      <c r="AD3" s="24">
        <v>44531</v>
      </c>
      <c r="AE3" s="16" t="s">
        <v>37</v>
      </c>
      <c r="AF3" s="25">
        <v>44562</v>
      </c>
      <c r="AG3" s="25">
        <v>44593</v>
      </c>
      <c r="AH3" s="25">
        <v>44621</v>
      </c>
      <c r="AI3" s="25">
        <v>44652</v>
      </c>
      <c r="AJ3" s="25">
        <v>44682</v>
      </c>
      <c r="AK3" s="25">
        <v>44713</v>
      </c>
      <c r="AL3" s="25">
        <v>44743</v>
      </c>
      <c r="AM3" s="25">
        <v>44774</v>
      </c>
      <c r="AN3" s="25">
        <v>44805</v>
      </c>
      <c r="AO3" s="25">
        <v>44835</v>
      </c>
      <c r="AP3" s="25">
        <v>44866</v>
      </c>
      <c r="AQ3" s="25">
        <v>44896</v>
      </c>
      <c r="AR3" s="16" t="s">
        <v>51</v>
      </c>
      <c r="AS3" s="25">
        <v>44927</v>
      </c>
      <c r="AT3" s="25">
        <v>44958</v>
      </c>
      <c r="AU3" s="25">
        <v>44986</v>
      </c>
      <c r="AV3" s="25">
        <v>45017</v>
      </c>
      <c r="AW3" s="25">
        <v>45047</v>
      </c>
      <c r="AX3" s="25">
        <v>45078</v>
      </c>
      <c r="AY3" s="25">
        <v>45108</v>
      </c>
      <c r="AZ3" s="25">
        <v>45139</v>
      </c>
      <c r="BA3" s="25">
        <v>45170</v>
      </c>
      <c r="BB3" s="25">
        <v>45200</v>
      </c>
      <c r="BC3" s="25">
        <v>45231</v>
      </c>
      <c r="BD3" s="25">
        <v>45261</v>
      </c>
      <c r="BE3" s="16" t="s">
        <v>52</v>
      </c>
      <c r="BF3" s="25">
        <v>45292</v>
      </c>
      <c r="BG3" s="25">
        <v>45323</v>
      </c>
      <c r="BH3" s="25">
        <v>45352</v>
      </c>
      <c r="BI3" s="25">
        <v>45383</v>
      </c>
      <c r="BJ3" s="25">
        <v>45413</v>
      </c>
      <c r="BK3" s="25">
        <v>45444</v>
      </c>
      <c r="BL3" s="25">
        <v>45474</v>
      </c>
      <c r="BM3" s="25">
        <v>45505</v>
      </c>
      <c r="BN3" s="25">
        <v>45536</v>
      </c>
      <c r="BO3" s="25">
        <v>45566</v>
      </c>
      <c r="BP3" s="25">
        <v>45597</v>
      </c>
      <c r="BQ3" s="25">
        <v>45627</v>
      </c>
      <c r="BR3" s="16" t="s">
        <v>53</v>
      </c>
    </row>
    <row r="4" spans="1:70">
      <c r="A4" s="3">
        <v>784984</v>
      </c>
      <c r="B4" s="3" t="s">
        <v>31</v>
      </c>
      <c r="C4" s="3" t="s">
        <v>21</v>
      </c>
      <c r="D4" s="3" t="s">
        <v>26</v>
      </c>
      <c r="E4" s="2">
        <f>I4</f>
        <v>7019</v>
      </c>
      <c r="F4" s="2"/>
      <c r="G4" s="2"/>
      <c r="H4" s="2"/>
      <c r="I4" s="3">
        <f>AE4+AR4+BE4+BR4</f>
        <v>7019</v>
      </c>
      <c r="J4" s="3" t="s">
        <v>62</v>
      </c>
      <c r="K4" s="3" t="s">
        <v>63</v>
      </c>
      <c r="L4" s="3" t="s">
        <v>64</v>
      </c>
      <c r="M4" s="3" t="str">
        <f>A4&amp;B4</f>
        <v>784984FGT</v>
      </c>
      <c r="N4" s="3">
        <v>45</v>
      </c>
      <c r="O4" s="8" t="s">
        <v>35</v>
      </c>
      <c r="P4" s="8" t="s">
        <v>35</v>
      </c>
      <c r="Q4" s="32" t="str">
        <f>IF(OR(V4&gt;0,W4&gt;0,X4&gt;0),"x",0)</f>
        <v>x</v>
      </c>
      <c r="R4" s="5">
        <v>0</v>
      </c>
      <c r="S4" s="26">
        <v>647</v>
      </c>
      <c r="T4" s="26"/>
      <c r="U4" s="26"/>
      <c r="V4" s="27">
        <f>IFERROR(VLOOKUP($A4,AVRIL!$A$4:$BQ$18,COLUMN()-9,0),0)</f>
        <v>890</v>
      </c>
      <c r="W4" s="27">
        <f>IFERROR(VLOOKUP($A4,AVRIL!$A$4:$BQ$18,COLUMN()-9,0),0)</f>
        <v>0</v>
      </c>
      <c r="X4" s="27">
        <f>IFERROR(VLOOKUP($A4,AVRIL!$A$4:$BQ$18,COLUMN()-9,0),0)</f>
        <v>0</v>
      </c>
      <c r="Y4" s="27">
        <f>IFERROR(VLOOKUP($A4,AVRIL!$A$4:$BQ$18,COLUMN()-9,0),0)</f>
        <v>0</v>
      </c>
      <c r="Z4" s="27">
        <f>IFERROR(VLOOKUP($A4,AVRIL!$A$4:$BQ$18,COLUMN()-9,0),0)</f>
        <v>223</v>
      </c>
      <c r="AA4" s="27">
        <f>IFERROR(VLOOKUP($A4,AVRIL!$A$4:$BQ$18,COLUMN()-9,0),0)</f>
        <v>0</v>
      </c>
      <c r="AB4" s="27">
        <f>IFERROR(VLOOKUP($A4,AVRIL!$A$4:$BQ$18,COLUMN()-9,0),0)</f>
        <v>0</v>
      </c>
      <c r="AC4" s="27">
        <f>IFERROR(VLOOKUP($A4,AVRIL!$A$4:$BQ$18,COLUMN()-9,0),0)</f>
        <v>0</v>
      </c>
      <c r="AD4" s="27">
        <f>IFERROR(VLOOKUP($A4,AVRIL!$A$4:$BQ$18,COLUMN()-9,0),0)</f>
        <v>470</v>
      </c>
      <c r="AE4" s="28">
        <f t="shared" ref="AE4:AE30" si="0">SUM(S4:AD4)</f>
        <v>2230</v>
      </c>
      <c r="AF4" s="27">
        <f>IFERROR(VLOOKUP($A4,AVRIL!$A$4:$BQ$18,COLUMN()-9,0),0)</f>
        <v>4789</v>
      </c>
      <c r="AG4" s="27">
        <f>IFERROR(VLOOKUP($A4,AVRIL!$A$4:$BQ$18,COLUMN()-9,0),0)</f>
        <v>0</v>
      </c>
      <c r="AH4" s="27">
        <f>IFERROR(VLOOKUP($A4,AVRIL!$A$4:$BQ$18,COLUMN()-9,0),0)</f>
        <v>0</v>
      </c>
      <c r="AI4" s="27">
        <f>IFERROR(VLOOKUP($A4,AVRIL!$A$4:$BQ$18,COLUMN()-9,0),0)</f>
        <v>0</v>
      </c>
      <c r="AJ4" s="27">
        <f>IFERROR(VLOOKUP($A4,AVRIL!$A$4:$BQ$18,COLUMN()-9,0),0)</f>
        <v>0</v>
      </c>
      <c r="AK4" s="27">
        <f>IFERROR(VLOOKUP($A4,AVRIL!$A$4:$BQ$18,COLUMN()-9,0),0)</f>
        <v>0</v>
      </c>
      <c r="AL4" s="27">
        <f>IFERROR(VLOOKUP($A4,AVRIL!$A$4:$BQ$18,COLUMN()-9,0),0)</f>
        <v>0</v>
      </c>
      <c r="AM4" s="27">
        <f>IFERROR(VLOOKUP($A4,AVRIL!$A$4:$BQ$18,COLUMN()-9,0),0)</f>
        <v>0</v>
      </c>
      <c r="AN4" s="27">
        <f>IFERROR(VLOOKUP($A4,AVRIL!$A$4:$BQ$18,COLUMN()-9,0),0)</f>
        <v>0</v>
      </c>
      <c r="AO4" s="27">
        <f>IFERROR(VLOOKUP($A4,AVRIL!$A$4:$BQ$18,COLUMN()-9,0),0)</f>
        <v>0</v>
      </c>
      <c r="AP4" s="27">
        <f>IFERROR(VLOOKUP($A4,AVRIL!$A$4:$BQ$18,COLUMN()-9,0),0)</f>
        <v>0</v>
      </c>
      <c r="AQ4" s="27">
        <f>IFERROR(VLOOKUP($A4,AVRIL!$A$4:$BQ$18,COLUMN()-9,0),0)</f>
        <v>0</v>
      </c>
      <c r="AR4" s="28">
        <f t="shared" ref="AR4:AR30" si="1">SUM(AF4:AQ4)</f>
        <v>4789</v>
      </c>
      <c r="AS4" s="27">
        <f>IFERROR(VLOOKUP($A4,AVRIL!$A$4:$BQ$18,COLUMN()-9,0),0)</f>
        <v>0</v>
      </c>
      <c r="AT4" s="27">
        <f>IFERROR(VLOOKUP($A4,AVRIL!$A$4:$BQ$18,COLUMN()-9,0),0)</f>
        <v>0</v>
      </c>
      <c r="AU4" s="27">
        <f>IFERROR(VLOOKUP($A4,AVRIL!$A$4:$BQ$18,COLUMN()-9,0),0)</f>
        <v>0</v>
      </c>
      <c r="AV4" s="27">
        <f>IFERROR(VLOOKUP($A4,AVRIL!$A$4:$BQ$18,COLUMN()-9,0),0)</f>
        <v>0</v>
      </c>
      <c r="AW4" s="27">
        <f>IFERROR(VLOOKUP($A4,AVRIL!$A$4:$BQ$18,COLUMN()-9,0),0)</f>
        <v>0</v>
      </c>
      <c r="AX4" s="27">
        <f>IFERROR(VLOOKUP($A4,AVRIL!$A$4:$BQ$18,COLUMN()-9,0),0)</f>
        <v>0</v>
      </c>
      <c r="AY4" s="27">
        <f>IFERROR(VLOOKUP($A4,AVRIL!$A$4:$BQ$18,COLUMN()-9,0),0)</f>
        <v>0</v>
      </c>
      <c r="AZ4" s="27">
        <f>IFERROR(VLOOKUP($A4,AVRIL!$A$4:$BQ$18,COLUMN()-9,0),0)</f>
        <v>0</v>
      </c>
      <c r="BA4" s="27">
        <f>IFERROR(VLOOKUP($A4,AVRIL!$A$4:$BQ$18,COLUMN()-9,0),0)</f>
        <v>0</v>
      </c>
      <c r="BB4" s="27">
        <f>IFERROR(VLOOKUP($A4,AVRIL!$A$4:$BQ$18,COLUMN()-9,0),0)</f>
        <v>0</v>
      </c>
      <c r="BC4" s="27">
        <f>IFERROR(VLOOKUP($A4,AVRIL!$A$4:$BQ$18,COLUMN()-9,0),0)</f>
        <v>0</v>
      </c>
      <c r="BD4" s="27">
        <f>IFERROR(VLOOKUP($A4,AVRIL!$A$4:$BQ$18,COLUMN()-9,0),0)</f>
        <v>0</v>
      </c>
      <c r="BE4" s="28">
        <f t="shared" ref="BE4:BE30" si="2">SUM(AS4:BD4)</f>
        <v>0</v>
      </c>
      <c r="BF4" s="27">
        <f>IFERROR(VLOOKUP($A4,AVRIL!$A$4:$BQ$18,COLUMN()-9,0),0)</f>
        <v>0</v>
      </c>
      <c r="BG4" s="27">
        <f>IFERROR(VLOOKUP($A4,AVRIL!$A$4:$BQ$18,COLUMN()-9,0),0)</f>
        <v>0</v>
      </c>
      <c r="BH4" s="27">
        <f>IFERROR(VLOOKUP($A4,AVRIL!$A$4:$BQ$18,COLUMN()-9,0),0)</f>
        <v>0</v>
      </c>
      <c r="BI4" s="27">
        <f>IFERROR(VLOOKUP($A4,AVRIL!$A$4:$BQ$18,COLUMN()-9,0),0)</f>
        <v>0</v>
      </c>
      <c r="BJ4" s="27">
        <f>IFERROR(VLOOKUP($A4,AVRIL!$A$4:$BQ$18,COLUMN()-9,0),0)</f>
        <v>0</v>
      </c>
      <c r="BK4" s="27">
        <f>IFERROR(VLOOKUP($A4,AVRIL!$A$4:$BQ$18,COLUMN()-9,0),0)</f>
        <v>0</v>
      </c>
      <c r="BL4" s="27">
        <f>IFERROR(VLOOKUP($A4,AVRIL!$A$4:$BQ$18,COLUMN()-9,0),0)</f>
        <v>0</v>
      </c>
      <c r="BM4" s="27">
        <f>IFERROR(VLOOKUP($A4,AVRIL!$A$4:$BQ$18,COLUMN()-9,0),0)</f>
        <v>0</v>
      </c>
      <c r="BN4" s="27">
        <f>IFERROR(VLOOKUP($A4,AVRIL!$A$4:$BQ$18,COLUMN()-9,0),0)</f>
        <v>0</v>
      </c>
      <c r="BO4" s="27">
        <f>IFERROR(VLOOKUP($A4,AVRIL!$A$4:$BQ$18,COLUMN()-9,0),0)</f>
        <v>0</v>
      </c>
      <c r="BP4" s="27">
        <f>IFERROR(VLOOKUP($A4,AVRIL!$A$4:$BQ$18,COLUMN()-9,0),0)</f>
        <v>0</v>
      </c>
      <c r="BQ4" s="27">
        <f>IFERROR(VLOOKUP($A4,AVRIL!$A$4:$BQ$18,COLUMN()-9,0),0)</f>
        <v>0</v>
      </c>
      <c r="BR4" s="28">
        <f t="shared" ref="BR4:BR30" si="3">SUM(BF4:BQ4)</f>
        <v>0</v>
      </c>
    </row>
    <row r="5" spans="1:70">
      <c r="A5" s="3">
        <v>783930</v>
      </c>
      <c r="B5" s="3" t="s">
        <v>33</v>
      </c>
      <c r="C5" s="3" t="s">
        <v>22</v>
      </c>
      <c r="D5" s="3" t="s">
        <v>28</v>
      </c>
      <c r="E5" s="2">
        <f>I5</f>
        <v>15817</v>
      </c>
      <c r="F5" s="2"/>
      <c r="G5" s="2"/>
      <c r="H5" s="2"/>
      <c r="I5" s="3">
        <f t="shared" ref="I5:I18" si="4">AE5+AR5+BE5+BR5</f>
        <v>15817</v>
      </c>
      <c r="J5" s="3" t="s">
        <v>62</v>
      </c>
      <c r="K5" s="3" t="s">
        <v>63</v>
      </c>
      <c r="L5" s="3" t="s">
        <v>64</v>
      </c>
      <c r="M5" s="3" t="str">
        <f>A5&amp;B5</f>
        <v>783930POM</v>
      </c>
      <c r="N5" s="3">
        <v>30</v>
      </c>
      <c r="O5" s="8" t="s">
        <v>35</v>
      </c>
      <c r="P5" s="8" t="s">
        <v>35</v>
      </c>
      <c r="Q5" s="32">
        <f t="shared" ref="Q5:Q30" si="5">IF(OR(V5&gt;0,W5&gt;0,X5&gt;0),"x",0)</f>
        <v>0</v>
      </c>
      <c r="R5" s="5">
        <v>0</v>
      </c>
      <c r="S5" s="26"/>
      <c r="T5" s="26"/>
      <c r="U5" s="26">
        <v>7640</v>
      </c>
      <c r="V5" s="27">
        <f>IFERROR(VLOOKUP($A5,AVRIL!$A$4:$BQ$18,COLUMN()-9,0),0)</f>
        <v>0</v>
      </c>
      <c r="W5" s="27">
        <f>IFERROR(VLOOKUP($A5,AVRIL!$A$4:$BQ$18,COLUMN()-9,0),0)</f>
        <v>0</v>
      </c>
      <c r="X5" s="27">
        <f>IFERROR(VLOOKUP($A5,AVRIL!$A$4:$BQ$18,COLUMN()-9,0),0)</f>
        <v>0</v>
      </c>
      <c r="Y5" s="27">
        <f>IFERROR(VLOOKUP($A5,AVRIL!$A$4:$BQ$18,COLUMN()-9,0),0)</f>
        <v>0</v>
      </c>
      <c r="Z5" s="27">
        <f>IFERROR(VLOOKUP($A5,AVRIL!$A$4:$BQ$18,COLUMN()-9,0),0)</f>
        <v>0</v>
      </c>
      <c r="AA5" s="27">
        <f>IFERROR(VLOOKUP($A5,AVRIL!$A$4:$BQ$18,COLUMN()-9,0),0)</f>
        <v>0</v>
      </c>
      <c r="AB5" s="27">
        <f>IFERROR(VLOOKUP($A5,AVRIL!$A$4:$BQ$18,COLUMN()-9,0),0)</f>
        <v>0</v>
      </c>
      <c r="AC5" s="27">
        <f>IFERROR(VLOOKUP($A5,AVRIL!$A$4:$BQ$18,COLUMN()-9,0),0)</f>
        <v>0</v>
      </c>
      <c r="AD5" s="27">
        <f>IFERROR(VLOOKUP($A5,AVRIL!$A$4:$BQ$18,COLUMN()-9,0),0)</f>
        <v>789</v>
      </c>
      <c r="AE5" s="28">
        <f t="shared" si="0"/>
        <v>8429</v>
      </c>
      <c r="AF5" s="27">
        <f>IFERROR(VLOOKUP($A5,AVRIL!$A$4:$BQ$18,COLUMN()-9,0),0)</f>
        <v>0</v>
      </c>
      <c r="AG5" s="27">
        <f>IFERROR(VLOOKUP($A5,AVRIL!$A$4:$BQ$18,COLUMN()-9,0),0)</f>
        <v>6688</v>
      </c>
      <c r="AH5" s="27">
        <f>IFERROR(VLOOKUP($A5,AVRIL!$A$4:$BQ$18,COLUMN()-9,0),0)</f>
        <v>0</v>
      </c>
      <c r="AI5" s="27">
        <f>IFERROR(VLOOKUP($A5,AVRIL!$A$4:$BQ$18,COLUMN()-9,0),0)</f>
        <v>0</v>
      </c>
      <c r="AJ5" s="27">
        <f>IFERROR(VLOOKUP($A5,AVRIL!$A$4:$BQ$18,COLUMN()-9,0),0)</f>
        <v>0</v>
      </c>
      <c r="AK5" s="27">
        <f>IFERROR(VLOOKUP($A5,AVRIL!$A$4:$BQ$18,COLUMN()-9,0),0)</f>
        <v>0</v>
      </c>
      <c r="AL5" s="27">
        <f>IFERROR(VLOOKUP($A5,AVRIL!$A$4:$BQ$18,COLUMN()-9,0),0)</f>
        <v>0</v>
      </c>
      <c r="AM5" s="27">
        <f>IFERROR(VLOOKUP($A5,AVRIL!$A$4:$BQ$18,COLUMN()-9,0),0)</f>
        <v>0</v>
      </c>
      <c r="AN5" s="27">
        <f>IFERROR(VLOOKUP($A5,AVRIL!$A$4:$BQ$18,COLUMN()-9,0),0)</f>
        <v>0</v>
      </c>
      <c r="AO5" s="27">
        <f>IFERROR(VLOOKUP($A5,AVRIL!$A$4:$BQ$18,COLUMN()-9,0),0)</f>
        <v>0</v>
      </c>
      <c r="AP5" s="27">
        <f>IFERROR(VLOOKUP($A5,AVRIL!$A$4:$BQ$18,COLUMN()-9,0),0)</f>
        <v>0</v>
      </c>
      <c r="AQ5" s="27">
        <f>IFERROR(VLOOKUP($A5,AVRIL!$A$4:$BQ$18,COLUMN()-9,0),0)</f>
        <v>0</v>
      </c>
      <c r="AR5" s="28">
        <f t="shared" si="1"/>
        <v>6688</v>
      </c>
      <c r="AS5" s="27">
        <f>IFERROR(VLOOKUP($A5,AVRIL!$A$4:$BQ$18,COLUMN()-9,0),0)</f>
        <v>0</v>
      </c>
      <c r="AT5" s="27">
        <f>IFERROR(VLOOKUP($A5,AVRIL!$A$4:$BQ$18,COLUMN()-9,0),0)</f>
        <v>0</v>
      </c>
      <c r="AU5" s="27">
        <f>IFERROR(VLOOKUP($A5,AVRIL!$A$4:$BQ$18,COLUMN()-9,0),0)</f>
        <v>0</v>
      </c>
      <c r="AV5" s="27">
        <f>IFERROR(VLOOKUP($A5,AVRIL!$A$4:$BQ$18,COLUMN()-9,0),0)</f>
        <v>0</v>
      </c>
      <c r="AW5" s="27">
        <f>IFERROR(VLOOKUP($A5,AVRIL!$A$4:$BQ$18,COLUMN()-9,0),0)</f>
        <v>0</v>
      </c>
      <c r="AX5" s="27">
        <f>IFERROR(VLOOKUP($A5,AVRIL!$A$4:$BQ$18,COLUMN()-9,0),0)</f>
        <v>0</v>
      </c>
      <c r="AY5" s="27">
        <f>IFERROR(VLOOKUP($A5,AVRIL!$A$4:$BQ$18,COLUMN()-9,0),0)</f>
        <v>0</v>
      </c>
      <c r="AZ5" s="27">
        <f>IFERROR(VLOOKUP($A5,AVRIL!$A$4:$BQ$18,COLUMN()-9,0),0)</f>
        <v>0</v>
      </c>
      <c r="BA5" s="27">
        <f>IFERROR(VLOOKUP($A5,AVRIL!$A$4:$BQ$18,COLUMN()-9,0),0)</f>
        <v>0</v>
      </c>
      <c r="BB5" s="27">
        <f>IFERROR(VLOOKUP($A5,AVRIL!$A$4:$BQ$18,COLUMN()-9,0),0)</f>
        <v>0</v>
      </c>
      <c r="BC5" s="27">
        <f>IFERROR(VLOOKUP($A5,AVRIL!$A$4:$BQ$18,COLUMN()-9,0),0)</f>
        <v>0</v>
      </c>
      <c r="BD5" s="27">
        <f>IFERROR(VLOOKUP($A5,AVRIL!$A$4:$BQ$18,COLUMN()-9,0),0)</f>
        <v>0</v>
      </c>
      <c r="BE5" s="28">
        <f t="shared" si="2"/>
        <v>0</v>
      </c>
      <c r="BF5" s="27">
        <f>IFERROR(VLOOKUP($A5,AVRIL!$A$4:$BQ$18,COLUMN()-9,0),0)</f>
        <v>140</v>
      </c>
      <c r="BG5" s="27">
        <f>IFERROR(VLOOKUP($A5,AVRIL!$A$4:$BQ$18,COLUMN()-9,0),0)</f>
        <v>0</v>
      </c>
      <c r="BH5" s="27">
        <f>IFERROR(VLOOKUP($A5,AVRIL!$A$4:$BQ$18,COLUMN()-9,0),0)</f>
        <v>0</v>
      </c>
      <c r="BI5" s="27">
        <f>IFERROR(VLOOKUP($A5,AVRIL!$A$4:$BQ$18,COLUMN()-9,0),0)</f>
        <v>0</v>
      </c>
      <c r="BJ5" s="27">
        <f>IFERROR(VLOOKUP($A5,AVRIL!$A$4:$BQ$18,COLUMN()-9,0),0)</f>
        <v>0</v>
      </c>
      <c r="BK5" s="27">
        <f>IFERROR(VLOOKUP($A5,AVRIL!$A$4:$BQ$18,COLUMN()-9,0),0)</f>
        <v>0</v>
      </c>
      <c r="BL5" s="27">
        <f>IFERROR(VLOOKUP($A5,AVRIL!$A$4:$BQ$18,COLUMN()-9,0),0)</f>
        <v>0</v>
      </c>
      <c r="BM5" s="27">
        <f>IFERROR(VLOOKUP($A5,AVRIL!$A$4:$BQ$18,COLUMN()-9,0),0)</f>
        <v>0</v>
      </c>
      <c r="BN5" s="27">
        <f>IFERROR(VLOOKUP($A5,AVRIL!$A$4:$BQ$18,COLUMN()-9,0),0)</f>
        <v>0</v>
      </c>
      <c r="BO5" s="27">
        <f>IFERROR(VLOOKUP($A5,AVRIL!$A$4:$BQ$18,COLUMN()-9,0),0)</f>
        <v>0</v>
      </c>
      <c r="BP5" s="27">
        <f>IFERROR(VLOOKUP($A5,AVRIL!$A$4:$BQ$18,COLUMN()-9,0),0)</f>
        <v>560</v>
      </c>
      <c r="BQ5" s="27">
        <f>IFERROR(VLOOKUP($A5,AVRIL!$A$4:$BQ$18,COLUMN()-9,0),0)</f>
        <v>0</v>
      </c>
      <c r="BR5" s="28">
        <f t="shared" si="3"/>
        <v>700</v>
      </c>
    </row>
    <row r="6" spans="1:70">
      <c r="A6" s="13">
        <v>863290</v>
      </c>
      <c r="B6" s="3" t="s">
        <v>33</v>
      </c>
      <c r="C6" s="3" t="s">
        <v>22</v>
      </c>
      <c r="D6" s="3" t="s">
        <v>28</v>
      </c>
      <c r="E6" s="2">
        <f t="shared" ref="E6:E30" si="6">I6</f>
        <v>5680</v>
      </c>
      <c r="F6" s="2"/>
      <c r="G6" s="2"/>
      <c r="H6" s="2"/>
      <c r="I6" s="2">
        <v>5680</v>
      </c>
      <c r="J6" s="3" t="s">
        <v>62</v>
      </c>
      <c r="K6" s="3" t="s">
        <v>63</v>
      </c>
      <c r="L6" s="3" t="s">
        <v>64</v>
      </c>
      <c r="M6" s="3" t="str">
        <f t="shared" ref="M6:M7" si="7">A6&amp;B6</f>
        <v>863290POM</v>
      </c>
      <c r="N6" s="13">
        <v>30</v>
      </c>
      <c r="O6" s="8"/>
      <c r="P6" s="8" t="s">
        <v>35</v>
      </c>
      <c r="Q6" s="32">
        <f t="shared" si="5"/>
        <v>0</v>
      </c>
      <c r="R6" s="5">
        <v>0</v>
      </c>
      <c r="S6" s="26"/>
      <c r="T6" s="26"/>
      <c r="U6" s="26"/>
      <c r="V6" s="27">
        <f>IFERROR(VLOOKUP($A6,AVRIL!$A$4:$BQ$18,COLUMN()-9,0),0)</f>
        <v>0</v>
      </c>
      <c r="W6" s="27">
        <f>IFERROR(VLOOKUP($A6,AVRIL!$A$4:$BQ$18,COLUMN()-9,0),0)</f>
        <v>0</v>
      </c>
      <c r="X6" s="27">
        <f>IFERROR(VLOOKUP($A6,AVRIL!$A$4:$BQ$18,COLUMN()-9,0),0)</f>
        <v>0</v>
      </c>
      <c r="Y6" s="27">
        <f>IFERROR(VLOOKUP($A6,AVRIL!$A$4:$BQ$18,COLUMN()-9,0),0)</f>
        <v>0</v>
      </c>
      <c r="Z6" s="27">
        <f>IFERROR(VLOOKUP($A6,AVRIL!$A$4:$BQ$18,COLUMN()-9,0),0)</f>
        <v>0</v>
      </c>
      <c r="AA6" s="27">
        <f>IFERROR(VLOOKUP($A6,AVRIL!$A$4:$BQ$18,COLUMN()-9,0),0)</f>
        <v>0</v>
      </c>
      <c r="AB6" s="27">
        <f>IFERROR(VLOOKUP($A6,AVRIL!$A$4:$BQ$18,COLUMN()-9,0),0)</f>
        <v>0</v>
      </c>
      <c r="AC6" s="27">
        <f>IFERROR(VLOOKUP($A6,AVRIL!$A$4:$BQ$18,COLUMN()-9,0),0)</f>
        <v>0</v>
      </c>
      <c r="AD6" s="27">
        <f>IFERROR(VLOOKUP($A6,AVRIL!$A$4:$BQ$18,COLUMN()-9,0),0)</f>
        <v>0</v>
      </c>
      <c r="AE6" s="28">
        <f t="shared" si="0"/>
        <v>0</v>
      </c>
      <c r="AF6" s="27">
        <f>IFERROR(VLOOKUP($A6,AVRIL!$A$4:$BQ$18,COLUMN()-9,0),0)</f>
        <v>0</v>
      </c>
      <c r="AG6" s="27">
        <f>IFERROR(VLOOKUP($A6,AVRIL!$A$4:$BQ$18,COLUMN()-9,0),0)</f>
        <v>0</v>
      </c>
      <c r="AH6" s="27">
        <f>IFERROR(VLOOKUP($A6,AVRIL!$A$4:$BQ$18,COLUMN()-9,0),0)</f>
        <v>0</v>
      </c>
      <c r="AI6" s="27">
        <f>IFERROR(VLOOKUP($A6,AVRIL!$A$4:$BQ$18,COLUMN()-9,0),0)</f>
        <v>0</v>
      </c>
      <c r="AJ6" s="27">
        <f>IFERROR(VLOOKUP($A6,AVRIL!$A$4:$BQ$18,COLUMN()-9,0),0)</f>
        <v>0</v>
      </c>
      <c r="AK6" s="27">
        <f>IFERROR(VLOOKUP($A6,AVRIL!$A$4:$BQ$18,COLUMN()-9,0),0)</f>
        <v>0</v>
      </c>
      <c r="AL6" s="27">
        <f>IFERROR(VLOOKUP($A6,AVRIL!$A$4:$BQ$18,COLUMN()-9,0),0)</f>
        <v>0</v>
      </c>
      <c r="AM6" s="27">
        <f>IFERROR(VLOOKUP($A6,AVRIL!$A$4:$BQ$18,COLUMN()-9,0),0)</f>
        <v>0</v>
      </c>
      <c r="AN6" s="27">
        <f>IFERROR(VLOOKUP($A6,AVRIL!$A$4:$BQ$18,COLUMN()-9,0),0)</f>
        <v>0</v>
      </c>
      <c r="AO6" s="27">
        <f>IFERROR(VLOOKUP($A6,AVRIL!$A$4:$BQ$18,COLUMN()-9,0),0)</f>
        <v>0</v>
      </c>
      <c r="AP6" s="27">
        <f>IFERROR(VLOOKUP($A6,AVRIL!$A$4:$BQ$18,COLUMN()-9,0),0)</f>
        <v>0</v>
      </c>
      <c r="AQ6" s="27">
        <f>IFERROR(VLOOKUP($A6,AVRIL!$A$4:$BQ$18,COLUMN()-9,0),0)</f>
        <v>0</v>
      </c>
      <c r="AR6" s="28">
        <f t="shared" si="1"/>
        <v>0</v>
      </c>
      <c r="AS6" s="27">
        <f>IFERROR(VLOOKUP($A6,AVRIL!$A$4:$BQ$18,COLUMN()-9,0),0)</f>
        <v>0</v>
      </c>
      <c r="AT6" s="27">
        <f>IFERROR(VLOOKUP($A6,AVRIL!$A$4:$BQ$18,COLUMN()-9,0),0)</f>
        <v>0</v>
      </c>
      <c r="AU6" s="27">
        <f>IFERROR(VLOOKUP($A6,AVRIL!$A$4:$BQ$18,COLUMN()-9,0),0)</f>
        <v>0</v>
      </c>
      <c r="AV6" s="27">
        <f>IFERROR(VLOOKUP($A6,AVRIL!$A$4:$BQ$18,COLUMN()-9,0),0)</f>
        <v>0</v>
      </c>
      <c r="AW6" s="27">
        <f>IFERROR(VLOOKUP($A6,AVRIL!$A$4:$BQ$18,COLUMN()-9,0),0)</f>
        <v>0</v>
      </c>
      <c r="AX6" s="27">
        <f>IFERROR(VLOOKUP($A6,AVRIL!$A$4:$BQ$18,COLUMN()-9,0),0)</f>
        <v>0</v>
      </c>
      <c r="AY6" s="27">
        <f>IFERROR(VLOOKUP($A6,AVRIL!$A$4:$BQ$18,COLUMN()-9,0),0)</f>
        <v>0</v>
      </c>
      <c r="AZ6" s="27">
        <f>IFERROR(VLOOKUP($A6,AVRIL!$A$4:$BQ$18,COLUMN()-9,0),0)</f>
        <v>0</v>
      </c>
      <c r="BA6" s="27">
        <f>IFERROR(VLOOKUP($A6,AVRIL!$A$4:$BQ$18,COLUMN()-9,0),0)</f>
        <v>0</v>
      </c>
      <c r="BB6" s="27">
        <f>IFERROR(VLOOKUP($A6,AVRIL!$A$4:$BQ$18,COLUMN()-9,0),0)</f>
        <v>0</v>
      </c>
      <c r="BC6" s="27">
        <f>IFERROR(VLOOKUP($A6,AVRIL!$A$4:$BQ$18,COLUMN()-9,0),0)</f>
        <v>0</v>
      </c>
      <c r="BD6" s="27">
        <f>IFERROR(VLOOKUP($A6,AVRIL!$A$4:$BQ$18,COLUMN()-9,0),0)</f>
        <v>0</v>
      </c>
      <c r="BE6" s="28">
        <f t="shared" si="2"/>
        <v>0</v>
      </c>
      <c r="BF6" s="27">
        <f>IFERROR(VLOOKUP($A6,AVRIL!$A$4:$BQ$18,COLUMN()-9,0),0)</f>
        <v>0</v>
      </c>
      <c r="BG6" s="27">
        <f>IFERROR(VLOOKUP($A6,AVRIL!$A$4:$BQ$18,COLUMN()-9,0),0)</f>
        <v>0</v>
      </c>
      <c r="BH6" s="27">
        <f>IFERROR(VLOOKUP($A6,AVRIL!$A$4:$BQ$18,COLUMN()-9,0),0)</f>
        <v>0</v>
      </c>
      <c r="BI6" s="27">
        <f>IFERROR(VLOOKUP($A6,AVRIL!$A$4:$BQ$18,COLUMN()-9,0),0)</f>
        <v>0</v>
      </c>
      <c r="BJ6" s="27">
        <f>IFERROR(VLOOKUP($A6,AVRIL!$A$4:$BQ$18,COLUMN()-9,0),0)</f>
        <v>0</v>
      </c>
      <c r="BK6" s="27">
        <f>IFERROR(VLOOKUP($A6,AVRIL!$A$4:$BQ$18,COLUMN()-9,0),0)</f>
        <v>0</v>
      </c>
      <c r="BL6" s="27">
        <f>IFERROR(VLOOKUP($A6,AVRIL!$A$4:$BQ$18,COLUMN()-9,0),0)</f>
        <v>0</v>
      </c>
      <c r="BM6" s="27">
        <f>IFERROR(VLOOKUP($A6,AVRIL!$A$4:$BQ$18,COLUMN()-9,0),0)</f>
        <v>0</v>
      </c>
      <c r="BN6" s="27">
        <f>IFERROR(VLOOKUP($A6,AVRIL!$A$4:$BQ$18,COLUMN()-9,0),0)</f>
        <v>0</v>
      </c>
      <c r="BO6" s="27">
        <f>IFERROR(VLOOKUP($A6,AVRIL!$A$4:$BQ$18,COLUMN()-9,0),0)</f>
        <v>0</v>
      </c>
      <c r="BP6" s="27">
        <f>IFERROR(VLOOKUP($A6,AVRIL!$A$4:$BQ$18,COLUMN()-9,0),0)</f>
        <v>0</v>
      </c>
      <c r="BQ6" s="27">
        <f>IFERROR(VLOOKUP($A6,AVRIL!$A$4:$BQ$18,COLUMN()-9,0),0)</f>
        <v>0</v>
      </c>
      <c r="BR6" s="28">
        <f t="shared" si="3"/>
        <v>0</v>
      </c>
    </row>
    <row r="7" spans="1:70">
      <c r="A7" s="13">
        <v>744153</v>
      </c>
      <c r="B7" s="10" t="s">
        <v>34</v>
      </c>
      <c r="C7" s="3" t="s">
        <v>22</v>
      </c>
      <c r="D7" s="3" t="s">
        <v>28</v>
      </c>
      <c r="E7" s="2">
        <f t="shared" si="6"/>
        <v>0</v>
      </c>
      <c r="F7" s="2"/>
      <c r="G7" s="2"/>
      <c r="H7" s="2"/>
      <c r="I7" s="2"/>
      <c r="J7" s="3" t="s">
        <v>62</v>
      </c>
      <c r="K7" s="3" t="s">
        <v>63</v>
      </c>
      <c r="L7" s="3" t="s">
        <v>64</v>
      </c>
      <c r="M7" s="3" t="str">
        <f t="shared" si="7"/>
        <v>744153DRE</v>
      </c>
      <c r="N7" s="13">
        <v>30</v>
      </c>
      <c r="O7" s="8"/>
      <c r="P7" s="8"/>
      <c r="Q7" s="32">
        <f t="shared" si="5"/>
        <v>0</v>
      </c>
      <c r="R7" s="5">
        <v>0</v>
      </c>
      <c r="S7" s="26"/>
      <c r="T7" s="26"/>
      <c r="U7" s="26"/>
      <c r="V7" s="27">
        <f>IFERROR(VLOOKUP($A7,AVRIL!$A$4:$BQ$18,COLUMN()-9,0),0)</f>
        <v>0</v>
      </c>
      <c r="W7" s="27">
        <f>IFERROR(VLOOKUP($A7,AVRIL!$A$4:$BQ$18,COLUMN()-9,0),0)</f>
        <v>0</v>
      </c>
      <c r="X7" s="27">
        <f>IFERROR(VLOOKUP($A7,AVRIL!$A$4:$BQ$18,COLUMN()-9,0),0)</f>
        <v>0</v>
      </c>
      <c r="Y7" s="27">
        <f>IFERROR(VLOOKUP($A7,AVRIL!$A$4:$BQ$18,COLUMN()-9,0),0)</f>
        <v>0</v>
      </c>
      <c r="Z7" s="27">
        <f>IFERROR(VLOOKUP($A7,AVRIL!$A$4:$BQ$18,COLUMN()-9,0),0)</f>
        <v>0</v>
      </c>
      <c r="AA7" s="27">
        <f>IFERROR(VLOOKUP($A7,AVRIL!$A$4:$BQ$18,COLUMN()-9,0),0)</f>
        <v>0</v>
      </c>
      <c r="AB7" s="27">
        <f>IFERROR(VLOOKUP($A7,AVRIL!$A$4:$BQ$18,COLUMN()-9,0),0)</f>
        <v>0</v>
      </c>
      <c r="AC7" s="27">
        <f>IFERROR(VLOOKUP($A7,AVRIL!$A$4:$BQ$18,COLUMN()-9,0),0)</f>
        <v>0</v>
      </c>
      <c r="AD7" s="27">
        <f>IFERROR(VLOOKUP($A7,AVRIL!$A$4:$BQ$18,COLUMN()-9,0),0)</f>
        <v>0</v>
      </c>
      <c r="AE7" s="28">
        <f t="shared" si="0"/>
        <v>0</v>
      </c>
      <c r="AF7" s="27">
        <f>IFERROR(VLOOKUP($A7,AVRIL!$A$4:$BQ$18,COLUMN()-9,0),0)</f>
        <v>0</v>
      </c>
      <c r="AG7" s="27">
        <f>IFERROR(VLOOKUP($A7,AVRIL!$A$4:$BQ$18,COLUMN()-9,0),0)</f>
        <v>0</v>
      </c>
      <c r="AH7" s="27">
        <f>IFERROR(VLOOKUP($A7,AVRIL!$A$4:$BQ$18,COLUMN()-9,0),0)</f>
        <v>0</v>
      </c>
      <c r="AI7" s="27">
        <f>IFERROR(VLOOKUP($A7,AVRIL!$A$4:$BQ$18,COLUMN()-9,0),0)</f>
        <v>0</v>
      </c>
      <c r="AJ7" s="27">
        <f>IFERROR(VLOOKUP($A7,AVRIL!$A$4:$BQ$18,COLUMN()-9,0),0)</f>
        <v>0</v>
      </c>
      <c r="AK7" s="27">
        <f>IFERROR(VLOOKUP($A7,AVRIL!$A$4:$BQ$18,COLUMN()-9,0),0)</f>
        <v>0</v>
      </c>
      <c r="AL7" s="27">
        <f>IFERROR(VLOOKUP($A7,AVRIL!$A$4:$BQ$18,COLUMN()-9,0),0)</f>
        <v>0</v>
      </c>
      <c r="AM7" s="27">
        <f>IFERROR(VLOOKUP($A7,AVRIL!$A$4:$BQ$18,COLUMN()-9,0),0)</f>
        <v>0</v>
      </c>
      <c r="AN7" s="27">
        <f>IFERROR(VLOOKUP($A7,AVRIL!$A$4:$BQ$18,COLUMN()-9,0),0)</f>
        <v>0</v>
      </c>
      <c r="AO7" s="27">
        <f>IFERROR(VLOOKUP($A7,AVRIL!$A$4:$BQ$18,COLUMN()-9,0),0)</f>
        <v>0</v>
      </c>
      <c r="AP7" s="27">
        <f>IFERROR(VLOOKUP($A7,AVRIL!$A$4:$BQ$18,COLUMN()-9,0),0)</f>
        <v>0</v>
      </c>
      <c r="AQ7" s="27">
        <f>IFERROR(VLOOKUP($A7,AVRIL!$A$4:$BQ$18,COLUMN()-9,0),0)</f>
        <v>0</v>
      </c>
      <c r="AR7" s="28">
        <f t="shared" si="1"/>
        <v>0</v>
      </c>
      <c r="AS7" s="27">
        <f>IFERROR(VLOOKUP($A7,AVRIL!$A$4:$BQ$18,COLUMN()-9,0),0)</f>
        <v>0</v>
      </c>
      <c r="AT7" s="27">
        <f>IFERROR(VLOOKUP($A7,AVRIL!$A$4:$BQ$18,COLUMN()-9,0),0)</f>
        <v>0</v>
      </c>
      <c r="AU7" s="27">
        <f>IFERROR(VLOOKUP($A7,AVRIL!$A$4:$BQ$18,COLUMN()-9,0),0)</f>
        <v>0</v>
      </c>
      <c r="AV7" s="27">
        <f>IFERROR(VLOOKUP($A7,AVRIL!$A$4:$BQ$18,COLUMN()-9,0),0)</f>
        <v>0</v>
      </c>
      <c r="AW7" s="27">
        <f>IFERROR(VLOOKUP($A7,AVRIL!$A$4:$BQ$18,COLUMN()-9,0),0)</f>
        <v>0</v>
      </c>
      <c r="AX7" s="27">
        <f>IFERROR(VLOOKUP($A7,AVRIL!$A$4:$BQ$18,COLUMN()-9,0),0)</f>
        <v>0</v>
      </c>
      <c r="AY7" s="27">
        <f>IFERROR(VLOOKUP($A7,AVRIL!$A$4:$BQ$18,COLUMN()-9,0),0)</f>
        <v>0</v>
      </c>
      <c r="AZ7" s="27">
        <f>IFERROR(VLOOKUP($A7,AVRIL!$A$4:$BQ$18,COLUMN()-9,0),0)</f>
        <v>0</v>
      </c>
      <c r="BA7" s="27">
        <f>IFERROR(VLOOKUP($A7,AVRIL!$A$4:$BQ$18,COLUMN()-9,0),0)</f>
        <v>0</v>
      </c>
      <c r="BB7" s="27">
        <f>IFERROR(VLOOKUP($A7,AVRIL!$A$4:$BQ$18,COLUMN()-9,0),0)</f>
        <v>0</v>
      </c>
      <c r="BC7" s="27">
        <f>IFERROR(VLOOKUP($A7,AVRIL!$A$4:$BQ$18,COLUMN()-9,0),0)</f>
        <v>0</v>
      </c>
      <c r="BD7" s="27">
        <f>IFERROR(VLOOKUP($A7,AVRIL!$A$4:$BQ$18,COLUMN()-9,0),0)</f>
        <v>0</v>
      </c>
      <c r="BE7" s="28">
        <f t="shared" si="2"/>
        <v>0</v>
      </c>
      <c r="BF7" s="27">
        <f>IFERROR(VLOOKUP($A7,AVRIL!$A$4:$BQ$18,COLUMN()-9,0),0)</f>
        <v>0</v>
      </c>
      <c r="BG7" s="27">
        <f>IFERROR(VLOOKUP($A7,AVRIL!$A$4:$BQ$18,COLUMN()-9,0),0)</f>
        <v>0</v>
      </c>
      <c r="BH7" s="27">
        <f>IFERROR(VLOOKUP($A7,AVRIL!$A$4:$BQ$18,COLUMN()-9,0),0)</f>
        <v>0</v>
      </c>
      <c r="BI7" s="27">
        <f>IFERROR(VLOOKUP($A7,AVRIL!$A$4:$BQ$18,COLUMN()-9,0),0)</f>
        <v>0</v>
      </c>
      <c r="BJ7" s="27">
        <f>IFERROR(VLOOKUP($A7,AVRIL!$A$4:$BQ$18,COLUMN()-9,0),0)</f>
        <v>0</v>
      </c>
      <c r="BK7" s="27">
        <f>IFERROR(VLOOKUP($A7,AVRIL!$A$4:$BQ$18,COLUMN()-9,0),0)</f>
        <v>0</v>
      </c>
      <c r="BL7" s="27">
        <f>IFERROR(VLOOKUP($A7,AVRIL!$A$4:$BQ$18,COLUMN()-9,0),0)</f>
        <v>0</v>
      </c>
      <c r="BM7" s="27">
        <f>IFERROR(VLOOKUP($A7,AVRIL!$A$4:$BQ$18,COLUMN()-9,0),0)</f>
        <v>0</v>
      </c>
      <c r="BN7" s="27">
        <f>IFERROR(VLOOKUP($A7,AVRIL!$A$4:$BQ$18,COLUMN()-9,0),0)</f>
        <v>0</v>
      </c>
      <c r="BO7" s="27">
        <f>IFERROR(VLOOKUP($A7,AVRIL!$A$4:$BQ$18,COLUMN()-9,0),0)</f>
        <v>0</v>
      </c>
      <c r="BP7" s="27">
        <f>IFERROR(VLOOKUP($A7,AVRIL!$A$4:$BQ$18,COLUMN()-9,0),0)</f>
        <v>0</v>
      </c>
      <c r="BQ7" s="27">
        <f>IFERROR(VLOOKUP($A7,AVRIL!$A$4:$BQ$18,COLUMN()-9,0),0)</f>
        <v>0</v>
      </c>
      <c r="BR7" s="28">
        <f t="shared" si="3"/>
        <v>0</v>
      </c>
    </row>
    <row r="8" spans="1:70">
      <c r="A8" s="3">
        <v>928301</v>
      </c>
      <c r="B8" s="3" t="s">
        <v>31</v>
      </c>
      <c r="C8" s="3" t="s">
        <v>21</v>
      </c>
      <c r="D8" s="3" t="s">
        <v>26</v>
      </c>
      <c r="E8" s="2">
        <f>I8</f>
        <v>9473</v>
      </c>
      <c r="F8" s="2"/>
      <c r="G8" s="2"/>
      <c r="H8" s="2"/>
      <c r="I8" s="3">
        <f t="shared" si="4"/>
        <v>9473</v>
      </c>
      <c r="J8" s="3" t="s">
        <v>62</v>
      </c>
      <c r="K8" s="3" t="s">
        <v>63</v>
      </c>
      <c r="L8" s="3" t="s">
        <v>64</v>
      </c>
      <c r="M8" s="3" t="str">
        <f>A8&amp;B8</f>
        <v>928301FGT</v>
      </c>
      <c r="N8" s="3">
        <v>60</v>
      </c>
      <c r="O8" s="8" t="s">
        <v>35</v>
      </c>
      <c r="P8" s="8" t="s">
        <v>35</v>
      </c>
      <c r="Q8" s="32" t="str">
        <f t="shared" si="5"/>
        <v>x</v>
      </c>
      <c r="R8" s="5">
        <v>0</v>
      </c>
      <c r="S8" s="26"/>
      <c r="T8" s="26">
        <v>8393</v>
      </c>
      <c r="U8" s="26"/>
      <c r="V8" s="27">
        <f>IFERROR(VLOOKUP($A8,AVRIL!$A$4:$BQ$18,COLUMN()-9,0),0)</f>
        <v>890</v>
      </c>
      <c r="W8" s="27">
        <f>IFERROR(VLOOKUP($A8,AVRIL!$A$4:$BQ$18,COLUMN()-9,0),0)</f>
        <v>0</v>
      </c>
      <c r="X8" s="27">
        <f>IFERROR(VLOOKUP($A8,AVRIL!$A$4:$BQ$18,COLUMN()-9,0),0)</f>
        <v>0</v>
      </c>
      <c r="Y8" s="27">
        <f>IFERROR(VLOOKUP($A8,AVRIL!$A$4:$BQ$18,COLUMN()-9,0),0)</f>
        <v>100</v>
      </c>
      <c r="Z8" s="27">
        <f>IFERROR(VLOOKUP($A8,AVRIL!$A$4:$BQ$18,COLUMN()-9,0),0)</f>
        <v>0</v>
      </c>
      <c r="AA8" s="27">
        <f>IFERROR(VLOOKUP($A8,AVRIL!$A$4:$BQ$18,COLUMN()-9,0),0)</f>
        <v>0</v>
      </c>
      <c r="AB8" s="27">
        <f>IFERROR(VLOOKUP($A8,AVRIL!$A$4:$BQ$18,COLUMN()-9,0),0)</f>
        <v>0</v>
      </c>
      <c r="AC8" s="27">
        <f>IFERROR(VLOOKUP($A8,AVRIL!$A$4:$BQ$18,COLUMN()-9,0),0)</f>
        <v>90</v>
      </c>
      <c r="AD8" s="27">
        <f>IFERROR(VLOOKUP($A8,AVRIL!$A$4:$BQ$18,COLUMN()-9,0),0)</f>
        <v>0</v>
      </c>
      <c r="AE8" s="28">
        <f t="shared" si="0"/>
        <v>9473</v>
      </c>
      <c r="AF8" s="27">
        <f>IFERROR(VLOOKUP($A8,AVRIL!$A$4:$BQ$18,COLUMN()-9,0),0)</f>
        <v>0</v>
      </c>
      <c r="AG8" s="27">
        <f>IFERROR(VLOOKUP($A8,AVRIL!$A$4:$BQ$18,COLUMN()-9,0),0)</f>
        <v>0</v>
      </c>
      <c r="AH8" s="27">
        <f>IFERROR(VLOOKUP($A8,AVRIL!$A$4:$BQ$18,COLUMN()-9,0),0)</f>
        <v>0</v>
      </c>
      <c r="AI8" s="27">
        <f>IFERROR(VLOOKUP($A8,AVRIL!$A$4:$BQ$18,COLUMN()-9,0),0)</f>
        <v>0</v>
      </c>
      <c r="AJ8" s="27">
        <f>IFERROR(VLOOKUP($A8,AVRIL!$A$4:$BQ$18,COLUMN()-9,0),0)</f>
        <v>0</v>
      </c>
      <c r="AK8" s="27">
        <f>IFERROR(VLOOKUP($A8,AVRIL!$A$4:$BQ$18,COLUMN()-9,0),0)</f>
        <v>0</v>
      </c>
      <c r="AL8" s="27">
        <f>IFERROR(VLOOKUP($A8,AVRIL!$A$4:$BQ$18,COLUMN()-9,0),0)</f>
        <v>0</v>
      </c>
      <c r="AM8" s="27">
        <f>IFERROR(VLOOKUP($A8,AVRIL!$A$4:$BQ$18,COLUMN()-9,0),0)</f>
        <v>0</v>
      </c>
      <c r="AN8" s="27">
        <f>IFERROR(VLOOKUP($A8,AVRIL!$A$4:$BQ$18,COLUMN()-9,0),0)</f>
        <v>0</v>
      </c>
      <c r="AO8" s="27">
        <f>IFERROR(VLOOKUP($A8,AVRIL!$A$4:$BQ$18,COLUMN()-9,0),0)</f>
        <v>0</v>
      </c>
      <c r="AP8" s="27">
        <f>IFERROR(VLOOKUP($A8,AVRIL!$A$4:$BQ$18,COLUMN()-9,0),0)</f>
        <v>0</v>
      </c>
      <c r="AQ8" s="27">
        <f>IFERROR(VLOOKUP($A8,AVRIL!$A$4:$BQ$18,COLUMN()-9,0),0)</f>
        <v>0</v>
      </c>
      <c r="AR8" s="28">
        <f t="shared" si="1"/>
        <v>0</v>
      </c>
      <c r="AS8" s="27">
        <f>IFERROR(VLOOKUP($A8,AVRIL!$A$4:$BQ$18,COLUMN()-9,0),0)</f>
        <v>0</v>
      </c>
      <c r="AT8" s="27">
        <f>IFERROR(VLOOKUP($A8,AVRIL!$A$4:$BQ$18,COLUMN()-9,0),0)</f>
        <v>0</v>
      </c>
      <c r="AU8" s="27">
        <f>IFERROR(VLOOKUP($A8,AVRIL!$A$4:$BQ$18,COLUMN()-9,0),0)</f>
        <v>0</v>
      </c>
      <c r="AV8" s="27">
        <f>IFERROR(VLOOKUP($A8,AVRIL!$A$4:$BQ$18,COLUMN()-9,0),0)</f>
        <v>0</v>
      </c>
      <c r="AW8" s="27">
        <f>IFERROR(VLOOKUP($A8,AVRIL!$A$4:$BQ$18,COLUMN()-9,0),0)</f>
        <v>0</v>
      </c>
      <c r="AX8" s="27">
        <f>IFERROR(VLOOKUP($A8,AVRIL!$A$4:$BQ$18,COLUMN()-9,0),0)</f>
        <v>0</v>
      </c>
      <c r="AY8" s="27">
        <f>IFERROR(VLOOKUP($A8,AVRIL!$A$4:$BQ$18,COLUMN()-9,0),0)</f>
        <v>0</v>
      </c>
      <c r="AZ8" s="27">
        <f>IFERROR(VLOOKUP($A8,AVRIL!$A$4:$BQ$18,COLUMN()-9,0),0)</f>
        <v>0</v>
      </c>
      <c r="BA8" s="27">
        <f>IFERROR(VLOOKUP($A8,AVRIL!$A$4:$BQ$18,COLUMN()-9,0),0)</f>
        <v>0</v>
      </c>
      <c r="BB8" s="27">
        <f>IFERROR(VLOOKUP($A8,AVRIL!$A$4:$BQ$18,COLUMN()-9,0),0)</f>
        <v>0</v>
      </c>
      <c r="BC8" s="27">
        <f>IFERROR(VLOOKUP($A8,AVRIL!$A$4:$BQ$18,COLUMN()-9,0),0)</f>
        <v>0</v>
      </c>
      <c r="BD8" s="27">
        <f>IFERROR(VLOOKUP($A8,AVRIL!$A$4:$BQ$18,COLUMN()-9,0),0)</f>
        <v>0</v>
      </c>
      <c r="BE8" s="28">
        <f t="shared" si="2"/>
        <v>0</v>
      </c>
      <c r="BF8" s="27">
        <f>IFERROR(VLOOKUP($A8,AVRIL!$A$4:$BQ$18,COLUMN()-9,0),0)</f>
        <v>0</v>
      </c>
      <c r="BG8" s="27">
        <f>IFERROR(VLOOKUP($A8,AVRIL!$A$4:$BQ$18,COLUMN()-9,0),0)</f>
        <v>0</v>
      </c>
      <c r="BH8" s="27">
        <f>IFERROR(VLOOKUP($A8,AVRIL!$A$4:$BQ$18,COLUMN()-9,0),0)</f>
        <v>0</v>
      </c>
      <c r="BI8" s="27">
        <f>IFERROR(VLOOKUP($A8,AVRIL!$A$4:$BQ$18,COLUMN()-9,0),0)</f>
        <v>0</v>
      </c>
      <c r="BJ8" s="27">
        <f>IFERROR(VLOOKUP($A8,AVRIL!$A$4:$BQ$18,COLUMN()-9,0),0)</f>
        <v>0</v>
      </c>
      <c r="BK8" s="27">
        <f>IFERROR(VLOOKUP($A8,AVRIL!$A$4:$BQ$18,COLUMN()-9,0),0)</f>
        <v>0</v>
      </c>
      <c r="BL8" s="27">
        <f>IFERROR(VLOOKUP($A8,AVRIL!$A$4:$BQ$18,COLUMN()-9,0),0)</f>
        <v>0</v>
      </c>
      <c r="BM8" s="27">
        <f>IFERROR(VLOOKUP($A8,AVRIL!$A$4:$BQ$18,COLUMN()-9,0),0)</f>
        <v>0</v>
      </c>
      <c r="BN8" s="27">
        <f>IFERROR(VLOOKUP($A8,AVRIL!$A$4:$BQ$18,COLUMN()-9,0),0)</f>
        <v>0</v>
      </c>
      <c r="BO8" s="27">
        <f>IFERROR(VLOOKUP($A8,AVRIL!$A$4:$BQ$18,COLUMN()-9,0),0)</f>
        <v>0</v>
      </c>
      <c r="BP8" s="27">
        <f>IFERROR(VLOOKUP($A8,AVRIL!$A$4:$BQ$18,COLUMN()-9,0),0)</f>
        <v>0</v>
      </c>
      <c r="BQ8" s="27">
        <f>IFERROR(VLOOKUP($A8,AVRIL!$A$4:$BQ$18,COLUMN()-9,0),0)</f>
        <v>0</v>
      </c>
      <c r="BR8" s="28">
        <f t="shared" si="3"/>
        <v>0</v>
      </c>
    </row>
    <row r="9" spans="1:70">
      <c r="A9" s="13">
        <v>706019</v>
      </c>
      <c r="B9" s="10" t="s">
        <v>34</v>
      </c>
      <c r="C9" s="3" t="s">
        <v>23</v>
      </c>
      <c r="D9" s="3" t="s">
        <v>29</v>
      </c>
      <c r="E9" s="2">
        <f>I9</f>
        <v>0</v>
      </c>
      <c r="F9" s="2"/>
      <c r="G9" s="2"/>
      <c r="H9" s="2"/>
      <c r="I9" s="2"/>
      <c r="J9" s="3" t="s">
        <v>62</v>
      </c>
      <c r="K9" s="3" t="s">
        <v>63</v>
      </c>
      <c r="L9" s="3" t="s">
        <v>64</v>
      </c>
      <c r="M9" s="3" t="str">
        <f t="shared" ref="M9:M30" si="8">A9&amp;B9</f>
        <v>706019DRE</v>
      </c>
      <c r="N9" s="3">
        <v>30</v>
      </c>
      <c r="O9" s="8"/>
      <c r="P9" s="8"/>
      <c r="Q9" s="32">
        <f t="shared" si="5"/>
        <v>0</v>
      </c>
      <c r="R9" s="5">
        <v>0</v>
      </c>
      <c r="S9" s="26"/>
      <c r="T9" s="26"/>
      <c r="U9" s="26"/>
      <c r="V9" s="27">
        <f>IFERROR(VLOOKUP($A9,AVRIL!$A$4:$BQ$18,COLUMN()-9,0),0)</f>
        <v>0</v>
      </c>
      <c r="W9" s="27">
        <f>IFERROR(VLOOKUP($A9,AVRIL!$A$4:$BQ$18,COLUMN()-9,0),0)</f>
        <v>0</v>
      </c>
      <c r="X9" s="27">
        <f>IFERROR(VLOOKUP($A9,AVRIL!$A$4:$BQ$18,COLUMN()-9,0),0)</f>
        <v>0</v>
      </c>
      <c r="Y9" s="27">
        <f>IFERROR(VLOOKUP($A9,AVRIL!$A$4:$BQ$18,COLUMN()-9,0),0)</f>
        <v>0</v>
      </c>
      <c r="Z9" s="27">
        <f>IFERROR(VLOOKUP($A9,AVRIL!$A$4:$BQ$18,COLUMN()-9,0),0)</f>
        <v>0</v>
      </c>
      <c r="AA9" s="27">
        <f>IFERROR(VLOOKUP($A9,AVRIL!$A$4:$BQ$18,COLUMN()-9,0),0)</f>
        <v>0</v>
      </c>
      <c r="AB9" s="27">
        <f>IFERROR(VLOOKUP($A9,AVRIL!$A$4:$BQ$18,COLUMN()-9,0),0)</f>
        <v>0</v>
      </c>
      <c r="AC9" s="27">
        <f>IFERROR(VLOOKUP($A9,AVRIL!$A$4:$BQ$18,COLUMN()-9,0),0)</f>
        <v>0</v>
      </c>
      <c r="AD9" s="27">
        <f>IFERROR(VLOOKUP($A9,AVRIL!$A$4:$BQ$18,COLUMN()-9,0),0)</f>
        <v>0</v>
      </c>
      <c r="AE9" s="28">
        <f t="shared" si="0"/>
        <v>0</v>
      </c>
      <c r="AF9" s="27">
        <f>IFERROR(VLOOKUP($A9,AVRIL!$A$4:$BQ$18,COLUMN()-9,0),0)</f>
        <v>0</v>
      </c>
      <c r="AG9" s="27">
        <f>IFERROR(VLOOKUP($A9,AVRIL!$A$4:$BQ$18,COLUMN()-9,0),0)</f>
        <v>0</v>
      </c>
      <c r="AH9" s="27">
        <f>IFERROR(VLOOKUP($A9,AVRIL!$A$4:$BQ$18,COLUMN()-9,0),0)</f>
        <v>0</v>
      </c>
      <c r="AI9" s="27">
        <f>IFERROR(VLOOKUP($A9,AVRIL!$A$4:$BQ$18,COLUMN()-9,0),0)</f>
        <v>0</v>
      </c>
      <c r="AJ9" s="27">
        <f>IFERROR(VLOOKUP($A9,AVRIL!$A$4:$BQ$18,COLUMN()-9,0),0)</f>
        <v>0</v>
      </c>
      <c r="AK9" s="27">
        <f>IFERROR(VLOOKUP($A9,AVRIL!$A$4:$BQ$18,COLUMN()-9,0),0)</f>
        <v>0</v>
      </c>
      <c r="AL9" s="27">
        <f>IFERROR(VLOOKUP($A9,AVRIL!$A$4:$BQ$18,COLUMN()-9,0),0)</f>
        <v>0</v>
      </c>
      <c r="AM9" s="27">
        <f>IFERROR(VLOOKUP($A9,AVRIL!$A$4:$BQ$18,COLUMN()-9,0),0)</f>
        <v>0</v>
      </c>
      <c r="AN9" s="27">
        <f>IFERROR(VLOOKUP($A9,AVRIL!$A$4:$BQ$18,COLUMN()-9,0),0)</f>
        <v>0</v>
      </c>
      <c r="AO9" s="27">
        <f>IFERROR(VLOOKUP($A9,AVRIL!$A$4:$BQ$18,COLUMN()-9,0),0)</f>
        <v>0</v>
      </c>
      <c r="AP9" s="27">
        <f>IFERROR(VLOOKUP($A9,AVRIL!$A$4:$BQ$18,COLUMN()-9,0),0)</f>
        <v>0</v>
      </c>
      <c r="AQ9" s="27">
        <f>IFERROR(VLOOKUP($A9,AVRIL!$A$4:$BQ$18,COLUMN()-9,0),0)</f>
        <v>0</v>
      </c>
      <c r="AR9" s="28">
        <f t="shared" si="1"/>
        <v>0</v>
      </c>
      <c r="AS9" s="27">
        <f>IFERROR(VLOOKUP($A9,AVRIL!$A$4:$BQ$18,COLUMN()-9,0),0)</f>
        <v>0</v>
      </c>
      <c r="AT9" s="27">
        <f>IFERROR(VLOOKUP($A9,AVRIL!$A$4:$BQ$18,COLUMN()-9,0),0)</f>
        <v>0</v>
      </c>
      <c r="AU9" s="27">
        <f>IFERROR(VLOOKUP($A9,AVRIL!$A$4:$BQ$18,COLUMN()-9,0),0)</f>
        <v>0</v>
      </c>
      <c r="AV9" s="27">
        <f>IFERROR(VLOOKUP($A9,AVRIL!$A$4:$BQ$18,COLUMN()-9,0),0)</f>
        <v>0</v>
      </c>
      <c r="AW9" s="27">
        <f>IFERROR(VLOOKUP($A9,AVRIL!$A$4:$BQ$18,COLUMN()-9,0),0)</f>
        <v>0</v>
      </c>
      <c r="AX9" s="27">
        <f>IFERROR(VLOOKUP($A9,AVRIL!$A$4:$BQ$18,COLUMN()-9,0),0)</f>
        <v>0</v>
      </c>
      <c r="AY9" s="27">
        <f>IFERROR(VLOOKUP($A9,AVRIL!$A$4:$BQ$18,COLUMN()-9,0),0)</f>
        <v>0</v>
      </c>
      <c r="AZ9" s="27">
        <f>IFERROR(VLOOKUP($A9,AVRIL!$A$4:$BQ$18,COLUMN()-9,0),0)</f>
        <v>0</v>
      </c>
      <c r="BA9" s="27">
        <f>IFERROR(VLOOKUP($A9,AVRIL!$A$4:$BQ$18,COLUMN()-9,0),0)</f>
        <v>0</v>
      </c>
      <c r="BB9" s="27">
        <f>IFERROR(VLOOKUP($A9,AVRIL!$A$4:$BQ$18,COLUMN()-9,0),0)</f>
        <v>0</v>
      </c>
      <c r="BC9" s="27">
        <f>IFERROR(VLOOKUP($A9,AVRIL!$A$4:$BQ$18,COLUMN()-9,0),0)</f>
        <v>0</v>
      </c>
      <c r="BD9" s="27">
        <f>IFERROR(VLOOKUP($A9,AVRIL!$A$4:$BQ$18,COLUMN()-9,0),0)</f>
        <v>0</v>
      </c>
      <c r="BE9" s="28">
        <f t="shared" si="2"/>
        <v>0</v>
      </c>
      <c r="BF9" s="27">
        <f>IFERROR(VLOOKUP($A9,AVRIL!$A$4:$BQ$18,COLUMN()-9,0),0)</f>
        <v>0</v>
      </c>
      <c r="BG9" s="27">
        <f>IFERROR(VLOOKUP($A9,AVRIL!$A$4:$BQ$18,COLUMN()-9,0),0)</f>
        <v>0</v>
      </c>
      <c r="BH9" s="27">
        <f>IFERROR(VLOOKUP($A9,AVRIL!$A$4:$BQ$18,COLUMN()-9,0),0)</f>
        <v>0</v>
      </c>
      <c r="BI9" s="27">
        <f>IFERROR(VLOOKUP($A9,AVRIL!$A$4:$BQ$18,COLUMN()-9,0),0)</f>
        <v>0</v>
      </c>
      <c r="BJ9" s="27">
        <f>IFERROR(VLOOKUP($A9,AVRIL!$A$4:$BQ$18,COLUMN()-9,0),0)</f>
        <v>0</v>
      </c>
      <c r="BK9" s="27">
        <f>IFERROR(VLOOKUP($A9,AVRIL!$A$4:$BQ$18,COLUMN()-9,0),0)</f>
        <v>0</v>
      </c>
      <c r="BL9" s="27">
        <f>IFERROR(VLOOKUP($A9,AVRIL!$A$4:$BQ$18,COLUMN()-9,0),0)</f>
        <v>0</v>
      </c>
      <c r="BM9" s="27">
        <f>IFERROR(VLOOKUP($A9,AVRIL!$A$4:$BQ$18,COLUMN()-9,0),0)</f>
        <v>0</v>
      </c>
      <c r="BN9" s="27">
        <f>IFERROR(VLOOKUP($A9,AVRIL!$A$4:$BQ$18,COLUMN()-9,0),0)</f>
        <v>0</v>
      </c>
      <c r="BO9" s="27">
        <f>IFERROR(VLOOKUP($A9,AVRIL!$A$4:$BQ$18,COLUMN()-9,0),0)</f>
        <v>0</v>
      </c>
      <c r="BP9" s="27">
        <f>IFERROR(VLOOKUP($A9,AVRIL!$A$4:$BQ$18,COLUMN()-9,0),0)</f>
        <v>0</v>
      </c>
      <c r="BQ9" s="27">
        <f>IFERROR(VLOOKUP($A9,AVRIL!$A$4:$BQ$18,COLUMN()-9,0),0)</f>
        <v>0</v>
      </c>
      <c r="BR9" s="28">
        <f t="shared" si="3"/>
        <v>0</v>
      </c>
    </row>
    <row r="10" spans="1:70">
      <c r="A10" s="3">
        <v>289304</v>
      </c>
      <c r="B10" s="3" t="s">
        <v>33</v>
      </c>
      <c r="C10" s="3" t="s">
        <v>22</v>
      </c>
      <c r="D10" s="3" t="s">
        <v>28</v>
      </c>
      <c r="E10" s="2">
        <f t="shared" si="6"/>
        <v>4553</v>
      </c>
      <c r="F10" s="2"/>
      <c r="G10" s="2"/>
      <c r="H10" s="2"/>
      <c r="I10" s="3">
        <f>AE10+AR10+BE10+BR10</f>
        <v>4553</v>
      </c>
      <c r="J10" s="3" t="s">
        <v>62</v>
      </c>
      <c r="K10" s="3" t="s">
        <v>63</v>
      </c>
      <c r="L10" s="3" t="s">
        <v>64</v>
      </c>
      <c r="M10" s="3" t="str">
        <f t="shared" si="8"/>
        <v>289304POM</v>
      </c>
      <c r="N10" s="3">
        <v>30</v>
      </c>
      <c r="O10" s="8" t="s">
        <v>35</v>
      </c>
      <c r="P10" s="8" t="s">
        <v>35</v>
      </c>
      <c r="Q10" s="32">
        <f t="shared" si="5"/>
        <v>0</v>
      </c>
      <c r="R10" s="5">
        <v>0</v>
      </c>
      <c r="S10" s="26"/>
      <c r="T10" s="26"/>
      <c r="U10" s="26">
        <v>4330</v>
      </c>
      <c r="V10" s="27">
        <f>IFERROR(VLOOKUP($A10,AVRIL!$A$4:$BQ$18,COLUMN()-9,0),0)</f>
        <v>0</v>
      </c>
      <c r="W10" s="27">
        <f>IFERROR(VLOOKUP($A10,AVRIL!$A$4:$BQ$18,COLUMN()-9,0),0)</f>
        <v>0</v>
      </c>
      <c r="X10" s="27">
        <f>IFERROR(VLOOKUP($A10,AVRIL!$A$4:$BQ$18,COLUMN()-9,0),0)</f>
        <v>0</v>
      </c>
      <c r="Y10" s="27">
        <f>IFERROR(VLOOKUP($A10,AVRIL!$A$4:$BQ$18,COLUMN()-9,0),0)</f>
        <v>0</v>
      </c>
      <c r="Z10" s="27">
        <f>IFERROR(VLOOKUP($A10,AVRIL!$A$4:$BQ$18,COLUMN()-9,0),0)</f>
        <v>0</v>
      </c>
      <c r="AA10" s="27">
        <f>IFERROR(VLOOKUP($A10,AVRIL!$A$4:$BQ$18,COLUMN()-9,0),0)</f>
        <v>223</v>
      </c>
      <c r="AB10" s="27">
        <f>IFERROR(VLOOKUP($A10,AVRIL!$A$4:$BQ$18,COLUMN()-9,0),0)</f>
        <v>0</v>
      </c>
      <c r="AC10" s="27">
        <f>IFERROR(VLOOKUP($A10,AVRIL!$A$4:$BQ$18,COLUMN()-9,0),0)</f>
        <v>0</v>
      </c>
      <c r="AD10" s="27">
        <f>IFERROR(VLOOKUP($A10,AVRIL!$A$4:$BQ$18,COLUMN()-9,0),0)</f>
        <v>0</v>
      </c>
      <c r="AE10" s="28">
        <f t="shared" si="0"/>
        <v>4553</v>
      </c>
      <c r="AF10" s="27">
        <f>IFERROR(VLOOKUP($A10,AVRIL!$A$4:$BQ$18,COLUMN()-9,0),0)</f>
        <v>0</v>
      </c>
      <c r="AG10" s="27">
        <f>IFERROR(VLOOKUP($A10,AVRIL!$A$4:$BQ$18,COLUMN()-9,0),0)</f>
        <v>0</v>
      </c>
      <c r="AH10" s="27">
        <f>IFERROR(VLOOKUP($A10,AVRIL!$A$4:$BQ$18,COLUMN()-9,0),0)</f>
        <v>0</v>
      </c>
      <c r="AI10" s="27">
        <f>IFERROR(VLOOKUP($A10,AVRIL!$A$4:$BQ$18,COLUMN()-9,0),0)</f>
        <v>0</v>
      </c>
      <c r="AJ10" s="27">
        <f>IFERROR(VLOOKUP($A10,AVRIL!$A$4:$BQ$18,COLUMN()-9,0),0)</f>
        <v>0</v>
      </c>
      <c r="AK10" s="27">
        <f>IFERROR(VLOOKUP($A10,AVRIL!$A$4:$BQ$18,COLUMN()-9,0),0)</f>
        <v>0</v>
      </c>
      <c r="AL10" s="27">
        <f>IFERROR(VLOOKUP($A10,AVRIL!$A$4:$BQ$18,COLUMN()-9,0),0)</f>
        <v>0</v>
      </c>
      <c r="AM10" s="27">
        <f>IFERROR(VLOOKUP($A10,AVRIL!$A$4:$BQ$18,COLUMN()-9,0),0)</f>
        <v>0</v>
      </c>
      <c r="AN10" s="27">
        <f>IFERROR(VLOOKUP($A10,AVRIL!$A$4:$BQ$18,COLUMN()-9,0),0)</f>
        <v>0</v>
      </c>
      <c r="AO10" s="27">
        <f>IFERROR(VLOOKUP($A10,AVRIL!$A$4:$BQ$18,COLUMN()-9,0),0)</f>
        <v>0</v>
      </c>
      <c r="AP10" s="27">
        <f>IFERROR(VLOOKUP($A10,AVRIL!$A$4:$BQ$18,COLUMN()-9,0),0)</f>
        <v>0</v>
      </c>
      <c r="AQ10" s="27">
        <f>IFERROR(VLOOKUP($A10,AVRIL!$A$4:$BQ$18,COLUMN()-9,0),0)</f>
        <v>0</v>
      </c>
      <c r="AR10" s="28">
        <f t="shared" si="1"/>
        <v>0</v>
      </c>
      <c r="AS10" s="27">
        <f>IFERROR(VLOOKUP($A10,AVRIL!$A$4:$BQ$18,COLUMN()-9,0),0)</f>
        <v>0</v>
      </c>
      <c r="AT10" s="27">
        <f>IFERROR(VLOOKUP($A10,AVRIL!$A$4:$BQ$18,COLUMN()-9,0),0)</f>
        <v>0</v>
      </c>
      <c r="AU10" s="27">
        <f>IFERROR(VLOOKUP($A10,AVRIL!$A$4:$BQ$18,COLUMN()-9,0),0)</f>
        <v>0</v>
      </c>
      <c r="AV10" s="27">
        <f>IFERROR(VLOOKUP($A10,AVRIL!$A$4:$BQ$18,COLUMN()-9,0),0)</f>
        <v>0</v>
      </c>
      <c r="AW10" s="27">
        <f>IFERROR(VLOOKUP($A10,AVRIL!$A$4:$BQ$18,COLUMN()-9,0),0)</f>
        <v>0</v>
      </c>
      <c r="AX10" s="27">
        <f>IFERROR(VLOOKUP($A10,AVRIL!$A$4:$BQ$18,COLUMN()-9,0),0)</f>
        <v>0</v>
      </c>
      <c r="AY10" s="27">
        <f>IFERROR(VLOOKUP($A10,AVRIL!$A$4:$BQ$18,COLUMN()-9,0),0)</f>
        <v>0</v>
      </c>
      <c r="AZ10" s="27">
        <f>IFERROR(VLOOKUP($A10,AVRIL!$A$4:$BQ$18,COLUMN()-9,0),0)</f>
        <v>0</v>
      </c>
      <c r="BA10" s="27">
        <f>IFERROR(VLOOKUP($A10,AVRIL!$A$4:$BQ$18,COLUMN()-9,0),0)</f>
        <v>0</v>
      </c>
      <c r="BB10" s="27">
        <f>IFERROR(VLOOKUP($A10,AVRIL!$A$4:$BQ$18,COLUMN()-9,0),0)</f>
        <v>0</v>
      </c>
      <c r="BC10" s="27">
        <f>IFERROR(VLOOKUP($A10,AVRIL!$A$4:$BQ$18,COLUMN()-9,0),0)</f>
        <v>0</v>
      </c>
      <c r="BD10" s="27">
        <f>IFERROR(VLOOKUP($A10,AVRIL!$A$4:$BQ$18,COLUMN()-9,0),0)</f>
        <v>0</v>
      </c>
      <c r="BE10" s="28">
        <f t="shared" si="2"/>
        <v>0</v>
      </c>
      <c r="BF10" s="27">
        <f>IFERROR(VLOOKUP($A10,AVRIL!$A$4:$BQ$18,COLUMN()-9,0),0)</f>
        <v>0</v>
      </c>
      <c r="BG10" s="27">
        <f>IFERROR(VLOOKUP($A10,AVRIL!$A$4:$BQ$18,COLUMN()-9,0),0)</f>
        <v>0</v>
      </c>
      <c r="BH10" s="27">
        <f>IFERROR(VLOOKUP($A10,AVRIL!$A$4:$BQ$18,COLUMN()-9,0),0)</f>
        <v>0</v>
      </c>
      <c r="BI10" s="27">
        <f>IFERROR(VLOOKUP($A10,AVRIL!$A$4:$BQ$18,COLUMN()-9,0),0)</f>
        <v>0</v>
      </c>
      <c r="BJ10" s="27">
        <f>IFERROR(VLOOKUP($A10,AVRIL!$A$4:$BQ$18,COLUMN()-9,0),0)</f>
        <v>0</v>
      </c>
      <c r="BK10" s="27">
        <f>IFERROR(VLOOKUP($A10,AVRIL!$A$4:$BQ$18,COLUMN()-9,0),0)</f>
        <v>0</v>
      </c>
      <c r="BL10" s="27">
        <f>IFERROR(VLOOKUP($A10,AVRIL!$A$4:$BQ$18,COLUMN()-9,0),0)</f>
        <v>0</v>
      </c>
      <c r="BM10" s="27">
        <f>IFERROR(VLOOKUP($A10,AVRIL!$A$4:$BQ$18,COLUMN()-9,0),0)</f>
        <v>0</v>
      </c>
      <c r="BN10" s="27">
        <f>IFERROR(VLOOKUP($A10,AVRIL!$A$4:$BQ$18,COLUMN()-9,0),0)</f>
        <v>0</v>
      </c>
      <c r="BO10" s="27">
        <f>IFERROR(VLOOKUP($A10,AVRIL!$A$4:$BQ$18,COLUMN()-9,0),0)</f>
        <v>0</v>
      </c>
      <c r="BP10" s="27">
        <f>IFERROR(VLOOKUP($A10,AVRIL!$A$4:$BQ$18,COLUMN()-9,0),0)</f>
        <v>0</v>
      </c>
      <c r="BQ10" s="27">
        <f>IFERROR(VLOOKUP($A10,AVRIL!$A$4:$BQ$18,COLUMN()-9,0),0)</f>
        <v>0</v>
      </c>
      <c r="BR10" s="28">
        <f t="shared" si="3"/>
        <v>0</v>
      </c>
    </row>
    <row r="11" spans="1:70">
      <c r="A11" s="3">
        <v>930293</v>
      </c>
      <c r="B11" s="3" t="s">
        <v>33</v>
      </c>
      <c r="C11" s="3" t="s">
        <v>23</v>
      </c>
      <c r="D11" s="3" t="s">
        <v>27</v>
      </c>
      <c r="E11" s="2">
        <f t="shared" si="6"/>
        <v>0</v>
      </c>
      <c r="F11" s="2"/>
      <c r="G11" s="2"/>
      <c r="H11" s="2"/>
      <c r="I11" s="3">
        <f>AE11+AR11+BE11+BR11</f>
        <v>0</v>
      </c>
      <c r="J11" s="3" t="s">
        <v>62</v>
      </c>
      <c r="K11" s="3" t="s">
        <v>63</v>
      </c>
      <c r="L11" s="3" t="s">
        <v>64</v>
      </c>
      <c r="M11" s="3" t="str">
        <f t="shared" si="8"/>
        <v>930293POM</v>
      </c>
      <c r="N11" s="3">
        <v>45</v>
      </c>
      <c r="O11" s="8" t="s">
        <v>35</v>
      </c>
      <c r="P11" s="8" t="s">
        <v>35</v>
      </c>
      <c r="Q11" s="32">
        <f t="shared" si="5"/>
        <v>0</v>
      </c>
      <c r="R11" s="5">
        <v>0</v>
      </c>
      <c r="S11" s="26"/>
      <c r="T11" s="26"/>
      <c r="U11" s="26"/>
      <c r="V11" s="27">
        <f>IFERROR(VLOOKUP($A11,AVRIL!$A$4:$BQ$18,COLUMN()-9,0),0)</f>
        <v>0</v>
      </c>
      <c r="W11" s="27">
        <f>IFERROR(VLOOKUP($A11,AVRIL!$A$4:$BQ$18,COLUMN()-9,0),0)</f>
        <v>0</v>
      </c>
      <c r="X11" s="27">
        <f>IFERROR(VLOOKUP($A11,AVRIL!$A$4:$BQ$18,COLUMN()-9,0),0)</f>
        <v>0</v>
      </c>
      <c r="Y11" s="27">
        <f>IFERROR(VLOOKUP($A11,AVRIL!$A$4:$BQ$18,COLUMN()-9,0),0)</f>
        <v>0</v>
      </c>
      <c r="Z11" s="27">
        <f>IFERROR(VLOOKUP($A11,AVRIL!$A$4:$BQ$18,COLUMN()-9,0),0)</f>
        <v>0</v>
      </c>
      <c r="AA11" s="27">
        <f>IFERROR(VLOOKUP($A11,AVRIL!$A$4:$BQ$18,COLUMN()-9,0),0)</f>
        <v>0</v>
      </c>
      <c r="AB11" s="27">
        <f>IFERROR(VLOOKUP($A11,AVRIL!$A$4:$BQ$18,COLUMN()-9,0),0)</f>
        <v>0</v>
      </c>
      <c r="AC11" s="27">
        <f>IFERROR(VLOOKUP($A11,AVRIL!$A$4:$BQ$18,COLUMN()-9,0),0)</f>
        <v>0</v>
      </c>
      <c r="AD11" s="27">
        <f>IFERROR(VLOOKUP($A11,AVRIL!$A$4:$BQ$18,COLUMN()-9,0),0)</f>
        <v>0</v>
      </c>
      <c r="AE11" s="28">
        <f t="shared" si="0"/>
        <v>0</v>
      </c>
      <c r="AF11" s="27">
        <f>IFERROR(VLOOKUP($A11,AVRIL!$A$4:$BQ$18,COLUMN()-9,0),0)</f>
        <v>0</v>
      </c>
      <c r="AG11" s="27">
        <f>IFERROR(VLOOKUP($A11,AVRIL!$A$4:$BQ$18,COLUMN()-9,0),0)</f>
        <v>0</v>
      </c>
      <c r="AH11" s="27">
        <f>IFERROR(VLOOKUP($A11,AVRIL!$A$4:$BQ$18,COLUMN()-9,0),0)</f>
        <v>0</v>
      </c>
      <c r="AI11" s="27">
        <f>IFERROR(VLOOKUP($A11,AVRIL!$A$4:$BQ$18,COLUMN()-9,0),0)</f>
        <v>0</v>
      </c>
      <c r="AJ11" s="27">
        <f>IFERROR(VLOOKUP($A11,AVRIL!$A$4:$BQ$18,COLUMN()-9,0),0)</f>
        <v>0</v>
      </c>
      <c r="AK11" s="27">
        <f>IFERROR(VLOOKUP($A11,AVRIL!$A$4:$BQ$18,COLUMN()-9,0),0)</f>
        <v>0</v>
      </c>
      <c r="AL11" s="27">
        <f>IFERROR(VLOOKUP($A11,AVRIL!$A$4:$BQ$18,COLUMN()-9,0),0)</f>
        <v>0</v>
      </c>
      <c r="AM11" s="27">
        <f>IFERROR(VLOOKUP($A11,AVRIL!$A$4:$BQ$18,COLUMN()-9,0),0)</f>
        <v>0</v>
      </c>
      <c r="AN11" s="27">
        <f>IFERROR(VLOOKUP($A11,AVRIL!$A$4:$BQ$18,COLUMN()-9,0),0)</f>
        <v>0</v>
      </c>
      <c r="AO11" s="27">
        <f>IFERROR(VLOOKUP($A11,AVRIL!$A$4:$BQ$18,COLUMN()-9,0),0)</f>
        <v>0</v>
      </c>
      <c r="AP11" s="27">
        <f>IFERROR(VLOOKUP($A11,AVRIL!$A$4:$BQ$18,COLUMN()-9,0),0)</f>
        <v>0</v>
      </c>
      <c r="AQ11" s="27">
        <f>IFERROR(VLOOKUP($A11,AVRIL!$A$4:$BQ$18,COLUMN()-9,0),0)</f>
        <v>0</v>
      </c>
      <c r="AR11" s="28">
        <f t="shared" si="1"/>
        <v>0</v>
      </c>
      <c r="AS11" s="27">
        <f>IFERROR(VLOOKUP($A11,AVRIL!$A$4:$BQ$18,COLUMN()-9,0),0)</f>
        <v>0</v>
      </c>
      <c r="AT11" s="27">
        <f>IFERROR(VLOOKUP($A11,AVRIL!$A$4:$BQ$18,COLUMN()-9,0),0)</f>
        <v>0</v>
      </c>
      <c r="AU11" s="27">
        <f>IFERROR(VLOOKUP($A11,AVRIL!$A$4:$BQ$18,COLUMN()-9,0),0)</f>
        <v>0</v>
      </c>
      <c r="AV11" s="27">
        <f>IFERROR(VLOOKUP($A11,AVRIL!$A$4:$BQ$18,COLUMN()-9,0),0)</f>
        <v>0</v>
      </c>
      <c r="AW11" s="27">
        <f>IFERROR(VLOOKUP($A11,AVRIL!$A$4:$BQ$18,COLUMN()-9,0),0)</f>
        <v>0</v>
      </c>
      <c r="AX11" s="27">
        <f>IFERROR(VLOOKUP($A11,AVRIL!$A$4:$BQ$18,COLUMN()-9,0),0)</f>
        <v>0</v>
      </c>
      <c r="AY11" s="27">
        <f>IFERROR(VLOOKUP($A11,AVRIL!$A$4:$BQ$18,COLUMN()-9,0),0)</f>
        <v>0</v>
      </c>
      <c r="AZ11" s="27">
        <f>IFERROR(VLOOKUP($A11,AVRIL!$A$4:$BQ$18,COLUMN()-9,0),0)</f>
        <v>0</v>
      </c>
      <c r="BA11" s="27">
        <f>IFERROR(VLOOKUP($A11,AVRIL!$A$4:$BQ$18,COLUMN()-9,0),0)</f>
        <v>0</v>
      </c>
      <c r="BB11" s="27">
        <f>IFERROR(VLOOKUP($A11,AVRIL!$A$4:$BQ$18,COLUMN()-9,0),0)</f>
        <v>0</v>
      </c>
      <c r="BC11" s="27">
        <f>IFERROR(VLOOKUP($A11,AVRIL!$A$4:$BQ$18,COLUMN()-9,0),0)</f>
        <v>0</v>
      </c>
      <c r="BD11" s="27">
        <f>IFERROR(VLOOKUP($A11,AVRIL!$A$4:$BQ$18,COLUMN()-9,0),0)</f>
        <v>0</v>
      </c>
      <c r="BE11" s="28">
        <f t="shared" si="2"/>
        <v>0</v>
      </c>
      <c r="BF11" s="27">
        <f>IFERROR(VLOOKUP($A11,AVRIL!$A$4:$BQ$18,COLUMN()-9,0),0)</f>
        <v>0</v>
      </c>
      <c r="BG11" s="27">
        <f>IFERROR(VLOOKUP($A11,AVRIL!$A$4:$BQ$18,COLUMN()-9,0),0)</f>
        <v>0</v>
      </c>
      <c r="BH11" s="27">
        <f>IFERROR(VLOOKUP($A11,AVRIL!$A$4:$BQ$18,COLUMN()-9,0),0)</f>
        <v>0</v>
      </c>
      <c r="BI11" s="27">
        <f>IFERROR(VLOOKUP($A11,AVRIL!$A$4:$BQ$18,COLUMN()-9,0),0)</f>
        <v>0</v>
      </c>
      <c r="BJ11" s="27">
        <f>IFERROR(VLOOKUP($A11,AVRIL!$A$4:$BQ$18,COLUMN()-9,0),0)</f>
        <v>0</v>
      </c>
      <c r="BK11" s="27">
        <f>IFERROR(VLOOKUP($A11,AVRIL!$A$4:$BQ$18,COLUMN()-9,0),0)</f>
        <v>0</v>
      </c>
      <c r="BL11" s="27">
        <f>IFERROR(VLOOKUP($A11,AVRIL!$A$4:$BQ$18,COLUMN()-9,0),0)</f>
        <v>0</v>
      </c>
      <c r="BM11" s="27">
        <f>IFERROR(VLOOKUP($A11,AVRIL!$A$4:$BQ$18,COLUMN()-9,0),0)</f>
        <v>0</v>
      </c>
      <c r="BN11" s="27">
        <f>IFERROR(VLOOKUP($A11,AVRIL!$A$4:$BQ$18,COLUMN()-9,0),0)</f>
        <v>0</v>
      </c>
      <c r="BO11" s="27">
        <f>IFERROR(VLOOKUP($A11,AVRIL!$A$4:$BQ$18,COLUMN()-9,0),0)</f>
        <v>0</v>
      </c>
      <c r="BP11" s="27">
        <f>IFERROR(VLOOKUP($A11,AVRIL!$A$4:$BQ$18,COLUMN()-9,0),0)</f>
        <v>0</v>
      </c>
      <c r="BQ11" s="27">
        <f>IFERROR(VLOOKUP($A11,AVRIL!$A$4:$BQ$18,COLUMN()-9,0),0)</f>
        <v>0</v>
      </c>
      <c r="BR11" s="28">
        <f t="shared" si="3"/>
        <v>0</v>
      </c>
    </row>
    <row r="12" spans="1:70">
      <c r="A12" s="10">
        <v>84467</v>
      </c>
      <c r="B12" s="10" t="s">
        <v>34</v>
      </c>
      <c r="C12" s="3" t="s">
        <v>24</v>
      </c>
      <c r="D12" s="3" t="s">
        <v>29</v>
      </c>
      <c r="E12" s="2">
        <f t="shared" si="6"/>
        <v>1768</v>
      </c>
      <c r="F12" s="2"/>
      <c r="G12" s="2"/>
      <c r="H12" s="2"/>
      <c r="I12" s="3">
        <f t="shared" si="4"/>
        <v>1768</v>
      </c>
      <c r="J12" s="3" t="s">
        <v>62</v>
      </c>
      <c r="K12" s="3" t="s">
        <v>63</v>
      </c>
      <c r="L12" s="3" t="s">
        <v>64</v>
      </c>
      <c r="M12" s="3" t="str">
        <f t="shared" si="8"/>
        <v>84467DRE</v>
      </c>
      <c r="N12" s="3">
        <v>60</v>
      </c>
      <c r="O12" s="8" t="s">
        <v>35</v>
      </c>
      <c r="P12" s="8" t="s">
        <v>35</v>
      </c>
      <c r="Q12" s="32">
        <f t="shared" si="5"/>
        <v>0</v>
      </c>
      <c r="R12" s="5">
        <v>0</v>
      </c>
      <c r="S12" s="26">
        <v>1768</v>
      </c>
      <c r="T12" s="29"/>
      <c r="U12" s="29"/>
      <c r="V12" s="27">
        <f>IFERROR(VLOOKUP($A12,AVRIL!$A$4:$BQ$18,COLUMN()-9,0),0)</f>
        <v>0</v>
      </c>
      <c r="W12" s="27">
        <f>IFERROR(VLOOKUP($A12,AVRIL!$A$4:$BQ$18,COLUMN()-9,0),0)</f>
        <v>0</v>
      </c>
      <c r="X12" s="27">
        <f>IFERROR(VLOOKUP($A12,AVRIL!$A$4:$BQ$18,COLUMN()-9,0),0)</f>
        <v>0</v>
      </c>
      <c r="Y12" s="27">
        <f>IFERROR(VLOOKUP($A12,AVRIL!$A$4:$BQ$18,COLUMN()-9,0),0)</f>
        <v>0</v>
      </c>
      <c r="Z12" s="27">
        <f>IFERROR(VLOOKUP($A12,AVRIL!$A$4:$BQ$18,COLUMN()-9,0),0)</f>
        <v>0</v>
      </c>
      <c r="AA12" s="27">
        <f>IFERROR(VLOOKUP($A12,AVRIL!$A$4:$BQ$18,COLUMN()-9,0),0)</f>
        <v>0</v>
      </c>
      <c r="AB12" s="27">
        <f>IFERROR(VLOOKUP($A12,AVRIL!$A$4:$BQ$18,COLUMN()-9,0),0)</f>
        <v>0</v>
      </c>
      <c r="AC12" s="27">
        <f>IFERROR(VLOOKUP($A12,AVRIL!$A$4:$BQ$18,COLUMN()-9,0),0)</f>
        <v>0</v>
      </c>
      <c r="AD12" s="27">
        <f>IFERROR(VLOOKUP($A12,AVRIL!$A$4:$BQ$18,COLUMN()-9,0),0)</f>
        <v>0</v>
      </c>
      <c r="AE12" s="28">
        <f t="shared" si="0"/>
        <v>1768</v>
      </c>
      <c r="AF12" s="27">
        <f>IFERROR(VLOOKUP($A12,AVRIL!$A$4:$BQ$18,COLUMN()-9,0),0)</f>
        <v>0</v>
      </c>
      <c r="AG12" s="27">
        <f>IFERROR(VLOOKUP($A12,AVRIL!$A$4:$BQ$18,COLUMN()-9,0),0)</f>
        <v>0</v>
      </c>
      <c r="AH12" s="27">
        <f>IFERROR(VLOOKUP($A12,AVRIL!$A$4:$BQ$18,COLUMN()-9,0),0)</f>
        <v>0</v>
      </c>
      <c r="AI12" s="27">
        <f>IFERROR(VLOOKUP($A12,AVRIL!$A$4:$BQ$18,COLUMN()-9,0),0)</f>
        <v>0</v>
      </c>
      <c r="AJ12" s="27">
        <f>IFERROR(VLOOKUP($A12,AVRIL!$A$4:$BQ$18,COLUMN()-9,0),0)</f>
        <v>0</v>
      </c>
      <c r="AK12" s="27">
        <f>IFERROR(VLOOKUP($A12,AVRIL!$A$4:$BQ$18,COLUMN()-9,0),0)</f>
        <v>0</v>
      </c>
      <c r="AL12" s="27">
        <f>IFERROR(VLOOKUP($A12,AVRIL!$A$4:$BQ$18,COLUMN()-9,0),0)</f>
        <v>0</v>
      </c>
      <c r="AM12" s="27">
        <f>IFERROR(VLOOKUP($A12,AVRIL!$A$4:$BQ$18,COLUMN()-9,0),0)</f>
        <v>0</v>
      </c>
      <c r="AN12" s="27">
        <f>IFERROR(VLOOKUP($A12,AVRIL!$A$4:$BQ$18,COLUMN()-9,0),0)</f>
        <v>0</v>
      </c>
      <c r="AO12" s="27">
        <f>IFERROR(VLOOKUP($A12,AVRIL!$A$4:$BQ$18,COLUMN()-9,0),0)</f>
        <v>0</v>
      </c>
      <c r="AP12" s="27">
        <f>IFERROR(VLOOKUP($A12,AVRIL!$A$4:$BQ$18,COLUMN()-9,0),0)</f>
        <v>0</v>
      </c>
      <c r="AQ12" s="27">
        <f>IFERROR(VLOOKUP($A12,AVRIL!$A$4:$BQ$18,COLUMN()-9,0),0)</f>
        <v>0</v>
      </c>
      <c r="AR12" s="28">
        <f t="shared" si="1"/>
        <v>0</v>
      </c>
      <c r="AS12" s="27">
        <f>IFERROR(VLOOKUP($A12,AVRIL!$A$4:$BQ$18,COLUMN()-9,0),0)</f>
        <v>0</v>
      </c>
      <c r="AT12" s="27">
        <f>IFERROR(VLOOKUP($A12,AVRIL!$A$4:$BQ$18,COLUMN()-9,0),0)</f>
        <v>0</v>
      </c>
      <c r="AU12" s="27">
        <f>IFERROR(VLOOKUP($A12,AVRIL!$A$4:$BQ$18,COLUMN()-9,0),0)</f>
        <v>0</v>
      </c>
      <c r="AV12" s="27">
        <f>IFERROR(VLOOKUP($A12,AVRIL!$A$4:$BQ$18,COLUMN()-9,0),0)</f>
        <v>0</v>
      </c>
      <c r="AW12" s="27">
        <f>IFERROR(VLOOKUP($A12,AVRIL!$A$4:$BQ$18,COLUMN()-9,0),0)</f>
        <v>0</v>
      </c>
      <c r="AX12" s="27">
        <f>IFERROR(VLOOKUP($A12,AVRIL!$A$4:$BQ$18,COLUMN()-9,0),0)</f>
        <v>0</v>
      </c>
      <c r="AY12" s="27">
        <f>IFERROR(VLOOKUP($A12,AVRIL!$A$4:$BQ$18,COLUMN()-9,0),0)</f>
        <v>0</v>
      </c>
      <c r="AZ12" s="27">
        <f>IFERROR(VLOOKUP($A12,AVRIL!$A$4:$BQ$18,COLUMN()-9,0),0)</f>
        <v>0</v>
      </c>
      <c r="BA12" s="27">
        <f>IFERROR(VLOOKUP($A12,AVRIL!$A$4:$BQ$18,COLUMN()-9,0),0)</f>
        <v>0</v>
      </c>
      <c r="BB12" s="27">
        <f>IFERROR(VLOOKUP($A12,AVRIL!$A$4:$BQ$18,COLUMN()-9,0),0)</f>
        <v>0</v>
      </c>
      <c r="BC12" s="27">
        <f>IFERROR(VLOOKUP($A12,AVRIL!$A$4:$BQ$18,COLUMN()-9,0),0)</f>
        <v>0</v>
      </c>
      <c r="BD12" s="27">
        <f>IFERROR(VLOOKUP($A12,AVRIL!$A$4:$BQ$18,COLUMN()-9,0),0)</f>
        <v>0</v>
      </c>
      <c r="BE12" s="28">
        <f t="shared" si="2"/>
        <v>0</v>
      </c>
      <c r="BF12" s="27">
        <f>IFERROR(VLOOKUP($A12,AVRIL!$A$4:$BQ$18,COLUMN()-9,0),0)</f>
        <v>0</v>
      </c>
      <c r="BG12" s="27">
        <f>IFERROR(VLOOKUP($A12,AVRIL!$A$4:$BQ$18,COLUMN()-9,0),0)</f>
        <v>0</v>
      </c>
      <c r="BH12" s="27">
        <f>IFERROR(VLOOKUP($A12,AVRIL!$A$4:$BQ$18,COLUMN()-9,0),0)</f>
        <v>0</v>
      </c>
      <c r="BI12" s="27">
        <f>IFERROR(VLOOKUP($A12,AVRIL!$A$4:$BQ$18,COLUMN()-9,0),0)</f>
        <v>0</v>
      </c>
      <c r="BJ12" s="27">
        <f>IFERROR(VLOOKUP($A12,AVRIL!$A$4:$BQ$18,COLUMN()-9,0),0)</f>
        <v>0</v>
      </c>
      <c r="BK12" s="27">
        <f>IFERROR(VLOOKUP($A12,AVRIL!$A$4:$BQ$18,COLUMN()-9,0),0)</f>
        <v>0</v>
      </c>
      <c r="BL12" s="27">
        <f>IFERROR(VLOOKUP($A12,AVRIL!$A$4:$BQ$18,COLUMN()-9,0),0)</f>
        <v>0</v>
      </c>
      <c r="BM12" s="27">
        <f>IFERROR(VLOOKUP($A12,AVRIL!$A$4:$BQ$18,COLUMN()-9,0),0)</f>
        <v>0</v>
      </c>
      <c r="BN12" s="27">
        <f>IFERROR(VLOOKUP($A12,AVRIL!$A$4:$BQ$18,COLUMN()-9,0),0)</f>
        <v>0</v>
      </c>
      <c r="BO12" s="27">
        <f>IFERROR(VLOOKUP($A12,AVRIL!$A$4:$BQ$18,COLUMN()-9,0),0)</f>
        <v>0</v>
      </c>
      <c r="BP12" s="27">
        <f>IFERROR(VLOOKUP($A12,AVRIL!$A$4:$BQ$18,COLUMN()-9,0),0)</f>
        <v>0</v>
      </c>
      <c r="BQ12" s="27">
        <f>IFERROR(VLOOKUP($A12,AVRIL!$A$4:$BQ$18,COLUMN()-9,0),0)</f>
        <v>0</v>
      </c>
      <c r="BR12" s="28">
        <f t="shared" si="3"/>
        <v>0</v>
      </c>
    </row>
    <row r="13" spans="1:70">
      <c r="A13" s="10">
        <v>64696</v>
      </c>
      <c r="B13" s="10" t="s">
        <v>34</v>
      </c>
      <c r="C13" s="3" t="s">
        <v>24</v>
      </c>
      <c r="D13" s="3" t="s">
        <v>29</v>
      </c>
      <c r="E13" s="2">
        <f t="shared" si="6"/>
        <v>14117</v>
      </c>
      <c r="F13" s="2"/>
      <c r="G13" s="2"/>
      <c r="H13" s="2"/>
      <c r="I13" s="3">
        <f t="shared" si="4"/>
        <v>14117</v>
      </c>
      <c r="J13" s="3" t="s">
        <v>62</v>
      </c>
      <c r="K13" s="3" t="s">
        <v>63</v>
      </c>
      <c r="L13" s="3" t="s">
        <v>64</v>
      </c>
      <c r="M13" s="3" t="str">
        <f t="shared" si="8"/>
        <v>64696DRE</v>
      </c>
      <c r="N13" s="3">
        <v>30</v>
      </c>
      <c r="O13" s="8" t="s">
        <v>35</v>
      </c>
      <c r="P13" s="8" t="s">
        <v>35</v>
      </c>
      <c r="Q13" s="32">
        <f t="shared" si="5"/>
        <v>0</v>
      </c>
      <c r="R13" s="5">
        <v>0</v>
      </c>
      <c r="S13" s="26"/>
      <c r="T13" s="29"/>
      <c r="U13" s="29"/>
      <c r="V13" s="27">
        <f>IFERROR(VLOOKUP($A13,AVRIL!$A$4:$BQ$18,COLUMN()-9,0),0)</f>
        <v>0</v>
      </c>
      <c r="W13" s="27">
        <f>IFERROR(VLOOKUP($A13,AVRIL!$A$4:$BQ$18,COLUMN()-9,0),0)</f>
        <v>0</v>
      </c>
      <c r="X13" s="27">
        <f>IFERROR(VLOOKUP($A13,AVRIL!$A$4:$BQ$18,COLUMN()-9,0),0)</f>
        <v>0</v>
      </c>
      <c r="Y13" s="27">
        <f>IFERROR(VLOOKUP($A13,AVRIL!$A$4:$BQ$18,COLUMN()-9,0),0)</f>
        <v>0</v>
      </c>
      <c r="Z13" s="27">
        <f>IFERROR(VLOOKUP($A13,AVRIL!$A$4:$BQ$18,COLUMN()-9,0),0)</f>
        <v>4045</v>
      </c>
      <c r="AA13" s="27">
        <f>IFERROR(VLOOKUP($A13,AVRIL!$A$4:$BQ$18,COLUMN()-9,0),0)</f>
        <v>0</v>
      </c>
      <c r="AB13" s="27">
        <f>IFERROR(VLOOKUP($A13,AVRIL!$A$4:$BQ$18,COLUMN()-9,0),0)</f>
        <v>0</v>
      </c>
      <c r="AC13" s="27">
        <f>IFERROR(VLOOKUP($A13,AVRIL!$A$4:$BQ$18,COLUMN()-9,0),0)</f>
        <v>0</v>
      </c>
      <c r="AD13" s="27">
        <f>IFERROR(VLOOKUP($A13,AVRIL!$A$4:$BQ$18,COLUMN()-9,0),0)</f>
        <v>8402</v>
      </c>
      <c r="AE13" s="28">
        <f t="shared" si="0"/>
        <v>12447</v>
      </c>
      <c r="AF13" s="27">
        <f>IFERROR(VLOOKUP($A13,AVRIL!$A$4:$BQ$18,COLUMN()-9,0),0)</f>
        <v>0</v>
      </c>
      <c r="AG13" s="27">
        <f>IFERROR(VLOOKUP($A13,AVRIL!$A$4:$BQ$18,COLUMN()-9,0),0)</f>
        <v>0</v>
      </c>
      <c r="AH13" s="27">
        <f>IFERROR(VLOOKUP($A13,AVRIL!$A$4:$BQ$18,COLUMN()-9,0),0)</f>
        <v>0</v>
      </c>
      <c r="AI13" s="27">
        <f>IFERROR(VLOOKUP($A13,AVRIL!$A$4:$BQ$18,COLUMN()-9,0),0)</f>
        <v>0</v>
      </c>
      <c r="AJ13" s="27">
        <f>IFERROR(VLOOKUP($A13,AVRIL!$A$4:$BQ$18,COLUMN()-9,0),0)</f>
        <v>890</v>
      </c>
      <c r="AK13" s="27">
        <f>IFERROR(VLOOKUP($A13,AVRIL!$A$4:$BQ$18,COLUMN()-9,0),0)</f>
        <v>0</v>
      </c>
      <c r="AL13" s="27">
        <f>IFERROR(VLOOKUP($A13,AVRIL!$A$4:$BQ$18,COLUMN()-9,0),0)</f>
        <v>0</v>
      </c>
      <c r="AM13" s="27">
        <f>IFERROR(VLOOKUP($A13,AVRIL!$A$4:$BQ$18,COLUMN()-9,0),0)</f>
        <v>0</v>
      </c>
      <c r="AN13" s="27">
        <f>IFERROR(VLOOKUP($A13,AVRIL!$A$4:$BQ$18,COLUMN()-9,0),0)</f>
        <v>0</v>
      </c>
      <c r="AO13" s="27">
        <f>IFERROR(VLOOKUP($A13,AVRIL!$A$4:$BQ$18,COLUMN()-9,0),0)</f>
        <v>0</v>
      </c>
      <c r="AP13" s="27">
        <f>IFERROR(VLOOKUP($A13,AVRIL!$A$4:$BQ$18,COLUMN()-9,0),0)</f>
        <v>0</v>
      </c>
      <c r="AQ13" s="27">
        <f>IFERROR(VLOOKUP($A13,AVRIL!$A$4:$BQ$18,COLUMN()-9,0),0)</f>
        <v>0</v>
      </c>
      <c r="AR13" s="28">
        <f t="shared" si="1"/>
        <v>890</v>
      </c>
      <c r="AS13" s="27">
        <f>IFERROR(VLOOKUP($A13,AVRIL!$A$4:$BQ$18,COLUMN()-9,0),0)</f>
        <v>0</v>
      </c>
      <c r="AT13" s="27">
        <f>IFERROR(VLOOKUP($A13,AVRIL!$A$4:$BQ$18,COLUMN()-9,0),0)</f>
        <v>0</v>
      </c>
      <c r="AU13" s="27">
        <f>IFERROR(VLOOKUP($A13,AVRIL!$A$4:$BQ$18,COLUMN()-9,0),0)</f>
        <v>0</v>
      </c>
      <c r="AV13" s="27">
        <f>IFERROR(VLOOKUP($A13,AVRIL!$A$4:$BQ$18,COLUMN()-9,0),0)</f>
        <v>780</v>
      </c>
      <c r="AW13" s="27">
        <f>IFERROR(VLOOKUP($A13,AVRIL!$A$4:$BQ$18,COLUMN()-9,0),0)</f>
        <v>0</v>
      </c>
      <c r="AX13" s="27">
        <f>IFERROR(VLOOKUP($A13,AVRIL!$A$4:$BQ$18,COLUMN()-9,0),0)</f>
        <v>0</v>
      </c>
      <c r="AY13" s="27">
        <f>IFERROR(VLOOKUP($A13,AVRIL!$A$4:$BQ$18,COLUMN()-9,0),0)</f>
        <v>0</v>
      </c>
      <c r="AZ13" s="27">
        <f>IFERROR(VLOOKUP($A13,AVRIL!$A$4:$BQ$18,COLUMN()-9,0),0)</f>
        <v>0</v>
      </c>
      <c r="BA13" s="27">
        <f>IFERROR(VLOOKUP($A13,AVRIL!$A$4:$BQ$18,COLUMN()-9,0),0)</f>
        <v>0</v>
      </c>
      <c r="BB13" s="27">
        <f>IFERROR(VLOOKUP($A13,AVRIL!$A$4:$BQ$18,COLUMN()-9,0),0)</f>
        <v>0</v>
      </c>
      <c r="BC13" s="27">
        <f>IFERROR(VLOOKUP($A13,AVRIL!$A$4:$BQ$18,COLUMN()-9,0),0)</f>
        <v>0</v>
      </c>
      <c r="BD13" s="27">
        <f>IFERROR(VLOOKUP($A13,AVRIL!$A$4:$BQ$18,COLUMN()-9,0),0)</f>
        <v>0</v>
      </c>
      <c r="BE13" s="28">
        <f t="shared" si="2"/>
        <v>780</v>
      </c>
      <c r="BF13" s="27">
        <f>IFERROR(VLOOKUP($A13,AVRIL!$A$4:$BQ$18,COLUMN()-9,0),0)</f>
        <v>0</v>
      </c>
      <c r="BG13" s="27">
        <f>IFERROR(VLOOKUP($A13,AVRIL!$A$4:$BQ$18,COLUMN()-9,0),0)</f>
        <v>0</v>
      </c>
      <c r="BH13" s="27">
        <f>IFERROR(VLOOKUP($A13,AVRIL!$A$4:$BQ$18,COLUMN()-9,0),0)</f>
        <v>0</v>
      </c>
      <c r="BI13" s="27">
        <f>IFERROR(VLOOKUP($A13,AVRIL!$A$4:$BQ$18,COLUMN()-9,0),0)</f>
        <v>0</v>
      </c>
      <c r="BJ13" s="27">
        <f>IFERROR(VLOOKUP($A13,AVRIL!$A$4:$BQ$18,COLUMN()-9,0),0)</f>
        <v>0</v>
      </c>
      <c r="BK13" s="27">
        <f>IFERROR(VLOOKUP($A13,AVRIL!$A$4:$BQ$18,COLUMN()-9,0),0)</f>
        <v>0</v>
      </c>
      <c r="BL13" s="27">
        <f>IFERROR(VLOOKUP($A13,AVRIL!$A$4:$BQ$18,COLUMN()-9,0),0)</f>
        <v>0</v>
      </c>
      <c r="BM13" s="27">
        <f>IFERROR(VLOOKUP($A13,AVRIL!$A$4:$BQ$18,COLUMN()-9,0),0)</f>
        <v>0</v>
      </c>
      <c r="BN13" s="27">
        <f>IFERROR(VLOOKUP($A13,AVRIL!$A$4:$BQ$18,COLUMN()-9,0),0)</f>
        <v>0</v>
      </c>
      <c r="BO13" s="27">
        <f>IFERROR(VLOOKUP($A13,AVRIL!$A$4:$BQ$18,COLUMN()-9,0),0)</f>
        <v>0</v>
      </c>
      <c r="BP13" s="27">
        <f>IFERROR(VLOOKUP($A13,AVRIL!$A$4:$BQ$18,COLUMN()-9,0),0)</f>
        <v>0</v>
      </c>
      <c r="BQ13" s="27">
        <f>IFERROR(VLOOKUP($A13,AVRIL!$A$4:$BQ$18,COLUMN()-9,0),0)</f>
        <v>0</v>
      </c>
      <c r="BR13" s="28">
        <f t="shared" si="3"/>
        <v>0</v>
      </c>
    </row>
    <row r="14" spans="1:70">
      <c r="A14" s="10">
        <v>59758</v>
      </c>
      <c r="B14" s="10" t="s">
        <v>31</v>
      </c>
      <c r="C14" s="3" t="s">
        <v>24</v>
      </c>
      <c r="D14" s="3" t="s">
        <v>29</v>
      </c>
      <c r="E14" s="2">
        <f t="shared" si="6"/>
        <v>16406</v>
      </c>
      <c r="F14" s="2"/>
      <c r="G14" s="2"/>
      <c r="H14" s="2"/>
      <c r="I14" s="3">
        <f t="shared" si="4"/>
        <v>16406</v>
      </c>
      <c r="J14" s="3" t="s">
        <v>62</v>
      </c>
      <c r="K14" s="3" t="s">
        <v>63</v>
      </c>
      <c r="L14" s="3" t="s">
        <v>64</v>
      </c>
      <c r="M14" s="3" t="str">
        <f t="shared" si="8"/>
        <v>59758FGT</v>
      </c>
      <c r="N14" s="3">
        <v>30</v>
      </c>
      <c r="O14" s="8" t="s">
        <v>35</v>
      </c>
      <c r="P14" s="8" t="s">
        <v>35</v>
      </c>
      <c r="Q14" s="32" t="str">
        <f t="shared" si="5"/>
        <v>x</v>
      </c>
      <c r="R14" s="5">
        <v>0</v>
      </c>
      <c r="S14" s="26"/>
      <c r="T14" s="29"/>
      <c r="U14" s="26">
        <v>4499</v>
      </c>
      <c r="V14" s="27">
        <f>IFERROR(VLOOKUP($A14,AVRIL!$A$4:$BQ$18,COLUMN()-9,0),0)</f>
        <v>0</v>
      </c>
      <c r="W14" s="27">
        <f>IFERROR(VLOOKUP($A14,AVRIL!$A$4:$BQ$18,COLUMN()-9,0),0)</f>
        <v>2352</v>
      </c>
      <c r="X14" s="27">
        <f>IFERROR(VLOOKUP($A14,AVRIL!$A$4:$BQ$18,COLUMN()-9,0),0)</f>
        <v>5137</v>
      </c>
      <c r="Y14" s="27">
        <f>IFERROR(VLOOKUP($A14,AVRIL!$A$4:$BQ$18,COLUMN()-9,0),0)</f>
        <v>3786</v>
      </c>
      <c r="Z14" s="27">
        <f>IFERROR(VLOOKUP($A14,AVRIL!$A$4:$BQ$18,COLUMN()-9,0),0)</f>
        <v>632</v>
      </c>
      <c r="AA14" s="27">
        <f>IFERROR(VLOOKUP($A14,AVRIL!$A$4:$BQ$18,COLUMN()-9,0),0)</f>
        <v>0</v>
      </c>
      <c r="AB14" s="27">
        <f>IFERROR(VLOOKUP($A14,AVRIL!$A$4:$BQ$18,COLUMN()-9,0),0)</f>
        <v>0</v>
      </c>
      <c r="AC14" s="27">
        <f>IFERROR(VLOOKUP($A14,AVRIL!$A$4:$BQ$18,COLUMN()-9,0),0)</f>
        <v>0</v>
      </c>
      <c r="AD14" s="27">
        <f>IFERROR(VLOOKUP($A14,AVRIL!$A$4:$BQ$18,COLUMN()-9,0),0)</f>
        <v>0</v>
      </c>
      <c r="AE14" s="28">
        <f t="shared" si="0"/>
        <v>16406</v>
      </c>
      <c r="AF14" s="27">
        <f>IFERROR(VLOOKUP($A14,AVRIL!$A$4:$BQ$18,COLUMN()-9,0),0)</f>
        <v>0</v>
      </c>
      <c r="AG14" s="27">
        <f>IFERROR(VLOOKUP($A14,AVRIL!$A$4:$BQ$18,COLUMN()-9,0),0)</f>
        <v>0</v>
      </c>
      <c r="AH14" s="27">
        <f>IFERROR(VLOOKUP($A14,AVRIL!$A$4:$BQ$18,COLUMN()-9,0),0)</f>
        <v>0</v>
      </c>
      <c r="AI14" s="27">
        <f>IFERROR(VLOOKUP($A14,AVRIL!$A$4:$BQ$18,COLUMN()-9,0),0)</f>
        <v>0</v>
      </c>
      <c r="AJ14" s="27">
        <f>IFERROR(VLOOKUP($A14,AVRIL!$A$4:$BQ$18,COLUMN()-9,0),0)</f>
        <v>0</v>
      </c>
      <c r="AK14" s="27">
        <f>IFERROR(VLOOKUP($A14,AVRIL!$A$4:$BQ$18,COLUMN()-9,0),0)</f>
        <v>0</v>
      </c>
      <c r="AL14" s="27">
        <f>IFERROR(VLOOKUP($A14,AVRIL!$A$4:$BQ$18,COLUMN()-9,0),0)</f>
        <v>0</v>
      </c>
      <c r="AM14" s="27">
        <f>IFERROR(VLOOKUP($A14,AVRIL!$A$4:$BQ$18,COLUMN()-9,0),0)</f>
        <v>0</v>
      </c>
      <c r="AN14" s="27">
        <f>IFERROR(VLOOKUP($A14,AVRIL!$A$4:$BQ$18,COLUMN()-9,0),0)</f>
        <v>0</v>
      </c>
      <c r="AO14" s="27">
        <f>IFERROR(VLOOKUP($A14,AVRIL!$A$4:$BQ$18,COLUMN()-9,0),0)</f>
        <v>0</v>
      </c>
      <c r="AP14" s="27">
        <f>IFERROR(VLOOKUP($A14,AVRIL!$A$4:$BQ$18,COLUMN()-9,0),0)</f>
        <v>0</v>
      </c>
      <c r="AQ14" s="27">
        <f>IFERROR(VLOOKUP($A14,AVRIL!$A$4:$BQ$18,COLUMN()-9,0),0)</f>
        <v>0</v>
      </c>
      <c r="AR14" s="28">
        <f t="shared" si="1"/>
        <v>0</v>
      </c>
      <c r="AS14" s="27">
        <f>IFERROR(VLOOKUP($A14,AVRIL!$A$4:$BQ$18,COLUMN()-9,0),0)</f>
        <v>0</v>
      </c>
      <c r="AT14" s="27">
        <f>IFERROR(VLOOKUP($A14,AVRIL!$A$4:$BQ$18,COLUMN()-9,0),0)</f>
        <v>0</v>
      </c>
      <c r="AU14" s="27">
        <f>IFERROR(VLOOKUP($A14,AVRIL!$A$4:$BQ$18,COLUMN()-9,0),0)</f>
        <v>0</v>
      </c>
      <c r="AV14" s="27">
        <f>IFERROR(VLOOKUP($A14,AVRIL!$A$4:$BQ$18,COLUMN()-9,0),0)</f>
        <v>0</v>
      </c>
      <c r="AW14" s="27">
        <f>IFERROR(VLOOKUP($A14,AVRIL!$A$4:$BQ$18,COLUMN()-9,0),0)</f>
        <v>0</v>
      </c>
      <c r="AX14" s="27">
        <f>IFERROR(VLOOKUP($A14,AVRIL!$A$4:$BQ$18,COLUMN()-9,0),0)</f>
        <v>0</v>
      </c>
      <c r="AY14" s="27">
        <f>IFERROR(VLOOKUP($A14,AVRIL!$A$4:$BQ$18,COLUMN()-9,0),0)</f>
        <v>0</v>
      </c>
      <c r="AZ14" s="27">
        <f>IFERROR(VLOOKUP($A14,AVRIL!$A$4:$BQ$18,COLUMN()-9,0),0)</f>
        <v>0</v>
      </c>
      <c r="BA14" s="27">
        <f>IFERROR(VLOOKUP($A14,AVRIL!$A$4:$BQ$18,COLUMN()-9,0),0)</f>
        <v>0</v>
      </c>
      <c r="BB14" s="27">
        <f>IFERROR(VLOOKUP($A14,AVRIL!$A$4:$BQ$18,COLUMN()-9,0),0)</f>
        <v>0</v>
      </c>
      <c r="BC14" s="27">
        <f>IFERROR(VLOOKUP($A14,AVRIL!$A$4:$BQ$18,COLUMN()-9,0),0)</f>
        <v>0</v>
      </c>
      <c r="BD14" s="27">
        <f>IFERROR(VLOOKUP($A14,AVRIL!$A$4:$BQ$18,COLUMN()-9,0),0)</f>
        <v>0</v>
      </c>
      <c r="BE14" s="28">
        <f t="shared" si="2"/>
        <v>0</v>
      </c>
      <c r="BF14" s="27">
        <f>IFERROR(VLOOKUP($A14,AVRIL!$A$4:$BQ$18,COLUMN()-9,0),0)</f>
        <v>0</v>
      </c>
      <c r="BG14" s="27">
        <f>IFERROR(VLOOKUP($A14,AVRIL!$A$4:$BQ$18,COLUMN()-9,0),0)</f>
        <v>0</v>
      </c>
      <c r="BH14" s="27">
        <f>IFERROR(VLOOKUP($A14,AVRIL!$A$4:$BQ$18,COLUMN()-9,0),0)</f>
        <v>0</v>
      </c>
      <c r="BI14" s="27">
        <f>IFERROR(VLOOKUP($A14,AVRIL!$A$4:$BQ$18,COLUMN()-9,0),0)</f>
        <v>0</v>
      </c>
      <c r="BJ14" s="27">
        <f>IFERROR(VLOOKUP($A14,AVRIL!$A$4:$BQ$18,COLUMN()-9,0),0)</f>
        <v>0</v>
      </c>
      <c r="BK14" s="27">
        <f>IFERROR(VLOOKUP($A14,AVRIL!$A$4:$BQ$18,COLUMN()-9,0),0)</f>
        <v>0</v>
      </c>
      <c r="BL14" s="27">
        <f>IFERROR(VLOOKUP($A14,AVRIL!$A$4:$BQ$18,COLUMN()-9,0),0)</f>
        <v>0</v>
      </c>
      <c r="BM14" s="27">
        <f>IFERROR(VLOOKUP($A14,AVRIL!$A$4:$BQ$18,COLUMN()-9,0),0)</f>
        <v>0</v>
      </c>
      <c r="BN14" s="27">
        <f>IFERROR(VLOOKUP($A14,AVRIL!$A$4:$BQ$18,COLUMN()-9,0),0)</f>
        <v>0</v>
      </c>
      <c r="BO14" s="27">
        <f>IFERROR(VLOOKUP($A14,AVRIL!$A$4:$BQ$18,COLUMN()-9,0),0)</f>
        <v>0</v>
      </c>
      <c r="BP14" s="27">
        <f>IFERROR(VLOOKUP($A14,AVRIL!$A$4:$BQ$18,COLUMN()-9,0),0)</f>
        <v>0</v>
      </c>
      <c r="BQ14" s="27">
        <f>IFERROR(VLOOKUP($A14,AVRIL!$A$4:$BQ$18,COLUMN()-9,0),0)</f>
        <v>0</v>
      </c>
      <c r="BR14" s="28">
        <f t="shared" si="3"/>
        <v>0</v>
      </c>
    </row>
    <row r="15" spans="1:70">
      <c r="A15" s="13">
        <v>770081</v>
      </c>
      <c r="B15" s="10" t="s">
        <v>34</v>
      </c>
      <c r="C15" s="3" t="s">
        <v>22</v>
      </c>
      <c r="D15" s="3" t="s">
        <v>26</v>
      </c>
      <c r="E15" s="2">
        <f t="shared" si="6"/>
        <v>0</v>
      </c>
      <c r="F15" s="2"/>
      <c r="G15" s="2"/>
      <c r="H15" s="2"/>
      <c r="I15" s="2"/>
      <c r="J15" s="3" t="s">
        <v>62</v>
      </c>
      <c r="K15" s="3" t="s">
        <v>63</v>
      </c>
      <c r="L15" s="3" t="s">
        <v>64</v>
      </c>
      <c r="M15" s="3" t="str">
        <f t="shared" si="8"/>
        <v>770081DRE</v>
      </c>
      <c r="N15" s="3">
        <v>60</v>
      </c>
      <c r="O15" s="8"/>
      <c r="P15" s="8"/>
      <c r="Q15" s="32">
        <f t="shared" si="5"/>
        <v>0</v>
      </c>
      <c r="R15" s="5">
        <v>0</v>
      </c>
      <c r="S15" s="26"/>
      <c r="T15" s="26"/>
      <c r="U15" s="26"/>
      <c r="V15" s="27">
        <f>IFERROR(VLOOKUP($A15,AVRIL!$A$4:$BQ$18,COLUMN()-9,0),0)</f>
        <v>0</v>
      </c>
      <c r="W15" s="27">
        <f>IFERROR(VLOOKUP($A15,AVRIL!$A$4:$BQ$18,COLUMN()-9,0),0)</f>
        <v>0</v>
      </c>
      <c r="X15" s="27">
        <f>IFERROR(VLOOKUP($A15,AVRIL!$A$4:$BQ$18,COLUMN()-9,0),0)</f>
        <v>0</v>
      </c>
      <c r="Y15" s="27">
        <f>IFERROR(VLOOKUP($A15,AVRIL!$A$4:$BQ$18,COLUMN()-9,0),0)</f>
        <v>0</v>
      </c>
      <c r="Z15" s="27">
        <f>IFERROR(VLOOKUP($A15,AVRIL!$A$4:$BQ$18,COLUMN()-9,0),0)</f>
        <v>0</v>
      </c>
      <c r="AA15" s="27">
        <f>IFERROR(VLOOKUP($A15,AVRIL!$A$4:$BQ$18,COLUMN()-9,0),0)</f>
        <v>0</v>
      </c>
      <c r="AB15" s="27">
        <f>IFERROR(VLOOKUP($A15,AVRIL!$A$4:$BQ$18,COLUMN()-9,0),0)</f>
        <v>0</v>
      </c>
      <c r="AC15" s="27">
        <f>IFERROR(VLOOKUP($A15,AVRIL!$A$4:$BQ$18,COLUMN()-9,0),0)</f>
        <v>0</v>
      </c>
      <c r="AD15" s="27">
        <f>IFERROR(VLOOKUP($A15,AVRIL!$A$4:$BQ$18,COLUMN()-9,0),0)</f>
        <v>0</v>
      </c>
      <c r="AE15" s="28">
        <f t="shared" si="0"/>
        <v>0</v>
      </c>
      <c r="AF15" s="27">
        <f>IFERROR(VLOOKUP($A15,AVRIL!$A$4:$BQ$18,COLUMN()-9,0),0)</f>
        <v>0</v>
      </c>
      <c r="AG15" s="27">
        <f>IFERROR(VLOOKUP($A15,AVRIL!$A$4:$BQ$18,COLUMN()-9,0),0)</f>
        <v>0</v>
      </c>
      <c r="AH15" s="27">
        <f>IFERROR(VLOOKUP($A15,AVRIL!$A$4:$BQ$18,COLUMN()-9,0),0)</f>
        <v>0</v>
      </c>
      <c r="AI15" s="27">
        <f>IFERROR(VLOOKUP($A15,AVRIL!$A$4:$BQ$18,COLUMN()-9,0),0)</f>
        <v>0</v>
      </c>
      <c r="AJ15" s="27">
        <f>IFERROR(VLOOKUP($A15,AVRIL!$A$4:$BQ$18,COLUMN()-9,0),0)</f>
        <v>0</v>
      </c>
      <c r="AK15" s="27">
        <f>IFERROR(VLOOKUP($A15,AVRIL!$A$4:$BQ$18,COLUMN()-9,0),0)</f>
        <v>0</v>
      </c>
      <c r="AL15" s="27">
        <f>IFERROR(VLOOKUP($A15,AVRIL!$A$4:$BQ$18,COLUMN()-9,0),0)</f>
        <v>0</v>
      </c>
      <c r="AM15" s="27">
        <f>IFERROR(VLOOKUP($A15,AVRIL!$A$4:$BQ$18,COLUMN()-9,0),0)</f>
        <v>0</v>
      </c>
      <c r="AN15" s="27">
        <f>IFERROR(VLOOKUP($A15,AVRIL!$A$4:$BQ$18,COLUMN()-9,0),0)</f>
        <v>0</v>
      </c>
      <c r="AO15" s="27">
        <f>IFERROR(VLOOKUP($A15,AVRIL!$A$4:$BQ$18,COLUMN()-9,0),0)</f>
        <v>0</v>
      </c>
      <c r="AP15" s="27">
        <f>IFERROR(VLOOKUP($A15,AVRIL!$A$4:$BQ$18,COLUMN()-9,0),0)</f>
        <v>0</v>
      </c>
      <c r="AQ15" s="27">
        <f>IFERROR(VLOOKUP($A15,AVRIL!$A$4:$BQ$18,COLUMN()-9,0),0)</f>
        <v>0</v>
      </c>
      <c r="AR15" s="28">
        <f t="shared" si="1"/>
        <v>0</v>
      </c>
      <c r="AS15" s="27">
        <f>IFERROR(VLOOKUP($A15,AVRIL!$A$4:$BQ$18,COLUMN()-9,0),0)</f>
        <v>0</v>
      </c>
      <c r="AT15" s="27">
        <f>IFERROR(VLOOKUP($A15,AVRIL!$A$4:$BQ$18,COLUMN()-9,0),0)</f>
        <v>0</v>
      </c>
      <c r="AU15" s="27">
        <f>IFERROR(VLOOKUP($A15,AVRIL!$A$4:$BQ$18,COLUMN()-9,0),0)</f>
        <v>0</v>
      </c>
      <c r="AV15" s="27">
        <f>IFERROR(VLOOKUP($A15,AVRIL!$A$4:$BQ$18,COLUMN()-9,0),0)</f>
        <v>0</v>
      </c>
      <c r="AW15" s="27">
        <f>IFERROR(VLOOKUP($A15,AVRIL!$A$4:$BQ$18,COLUMN()-9,0),0)</f>
        <v>0</v>
      </c>
      <c r="AX15" s="27">
        <f>IFERROR(VLOOKUP($A15,AVRIL!$A$4:$BQ$18,COLUMN()-9,0),0)</f>
        <v>0</v>
      </c>
      <c r="AY15" s="27">
        <f>IFERROR(VLOOKUP($A15,AVRIL!$A$4:$BQ$18,COLUMN()-9,0),0)</f>
        <v>0</v>
      </c>
      <c r="AZ15" s="27">
        <f>IFERROR(VLOOKUP($A15,AVRIL!$A$4:$BQ$18,COLUMN()-9,0),0)</f>
        <v>0</v>
      </c>
      <c r="BA15" s="27">
        <f>IFERROR(VLOOKUP($A15,AVRIL!$A$4:$BQ$18,COLUMN()-9,0),0)</f>
        <v>0</v>
      </c>
      <c r="BB15" s="27">
        <f>IFERROR(VLOOKUP($A15,AVRIL!$A$4:$BQ$18,COLUMN()-9,0),0)</f>
        <v>0</v>
      </c>
      <c r="BC15" s="27">
        <f>IFERROR(VLOOKUP($A15,AVRIL!$A$4:$BQ$18,COLUMN()-9,0),0)</f>
        <v>0</v>
      </c>
      <c r="BD15" s="27">
        <f>IFERROR(VLOOKUP($A15,AVRIL!$A$4:$BQ$18,COLUMN()-9,0),0)</f>
        <v>0</v>
      </c>
      <c r="BE15" s="28">
        <f t="shared" si="2"/>
        <v>0</v>
      </c>
      <c r="BF15" s="27">
        <f>IFERROR(VLOOKUP($A15,AVRIL!$A$4:$BQ$18,COLUMN()-9,0),0)</f>
        <v>0</v>
      </c>
      <c r="BG15" s="27">
        <f>IFERROR(VLOOKUP($A15,AVRIL!$A$4:$BQ$18,COLUMN()-9,0),0)</f>
        <v>0</v>
      </c>
      <c r="BH15" s="27">
        <f>IFERROR(VLOOKUP($A15,AVRIL!$A$4:$BQ$18,COLUMN()-9,0),0)</f>
        <v>0</v>
      </c>
      <c r="BI15" s="27">
        <f>IFERROR(VLOOKUP($A15,AVRIL!$A$4:$BQ$18,COLUMN()-9,0),0)</f>
        <v>0</v>
      </c>
      <c r="BJ15" s="27">
        <f>IFERROR(VLOOKUP($A15,AVRIL!$A$4:$BQ$18,COLUMN()-9,0),0)</f>
        <v>0</v>
      </c>
      <c r="BK15" s="27">
        <f>IFERROR(VLOOKUP($A15,AVRIL!$A$4:$BQ$18,COLUMN()-9,0),0)</f>
        <v>0</v>
      </c>
      <c r="BL15" s="27">
        <f>IFERROR(VLOOKUP($A15,AVRIL!$A$4:$BQ$18,COLUMN()-9,0),0)</f>
        <v>0</v>
      </c>
      <c r="BM15" s="27">
        <f>IFERROR(VLOOKUP($A15,AVRIL!$A$4:$BQ$18,COLUMN()-9,0),0)</f>
        <v>0</v>
      </c>
      <c r="BN15" s="27">
        <f>IFERROR(VLOOKUP($A15,AVRIL!$A$4:$BQ$18,COLUMN()-9,0),0)</f>
        <v>0</v>
      </c>
      <c r="BO15" s="27">
        <f>IFERROR(VLOOKUP($A15,AVRIL!$A$4:$BQ$18,COLUMN()-9,0),0)</f>
        <v>0</v>
      </c>
      <c r="BP15" s="27">
        <f>IFERROR(VLOOKUP($A15,AVRIL!$A$4:$BQ$18,COLUMN()-9,0),0)</f>
        <v>0</v>
      </c>
      <c r="BQ15" s="27">
        <f>IFERROR(VLOOKUP($A15,AVRIL!$A$4:$BQ$18,COLUMN()-9,0),0)</f>
        <v>0</v>
      </c>
      <c r="BR15" s="28">
        <f t="shared" si="3"/>
        <v>0</v>
      </c>
    </row>
    <row r="16" spans="1:70">
      <c r="A16" s="10">
        <v>61045</v>
      </c>
      <c r="B16" s="10" t="s">
        <v>33</v>
      </c>
      <c r="C16" s="3" t="s">
        <v>23</v>
      </c>
      <c r="D16" s="3" t="s">
        <v>27</v>
      </c>
      <c r="E16" s="2">
        <f t="shared" si="6"/>
        <v>43416</v>
      </c>
      <c r="F16" s="2"/>
      <c r="G16" s="2"/>
      <c r="H16" s="2"/>
      <c r="I16" s="3">
        <f t="shared" si="4"/>
        <v>43416</v>
      </c>
      <c r="J16" s="3" t="s">
        <v>62</v>
      </c>
      <c r="K16" s="3" t="s">
        <v>63</v>
      </c>
      <c r="L16" s="3" t="s">
        <v>64</v>
      </c>
      <c r="M16" s="3" t="str">
        <f t="shared" si="8"/>
        <v>61045POM</v>
      </c>
      <c r="N16" s="3">
        <v>45</v>
      </c>
      <c r="O16" s="8" t="s">
        <v>35</v>
      </c>
      <c r="P16" s="8" t="s">
        <v>35</v>
      </c>
      <c r="Q16" s="32" t="str">
        <f t="shared" si="5"/>
        <v>x</v>
      </c>
      <c r="R16" s="5">
        <v>0</v>
      </c>
      <c r="S16" s="26">
        <v>2071</v>
      </c>
      <c r="T16" s="26">
        <v>7554</v>
      </c>
      <c r="U16" s="29"/>
      <c r="V16" s="27">
        <f>IFERROR(VLOOKUP($A16,AVRIL!$A$4:$BQ$18,COLUMN()-9,0),0)</f>
        <v>7531</v>
      </c>
      <c r="W16" s="27">
        <f>IFERROR(VLOOKUP($A16,AVRIL!$A$4:$BQ$18,COLUMN()-9,0),0)</f>
        <v>2762</v>
      </c>
      <c r="X16" s="27">
        <f>IFERROR(VLOOKUP($A16,AVRIL!$A$4:$BQ$18,COLUMN()-9,0),0)</f>
        <v>0</v>
      </c>
      <c r="Y16" s="27">
        <f>IFERROR(VLOOKUP($A16,AVRIL!$A$4:$BQ$18,COLUMN()-9,0),0)</f>
        <v>5668</v>
      </c>
      <c r="Z16" s="27">
        <f>IFERROR(VLOOKUP($A16,AVRIL!$A$4:$BQ$18,COLUMN()-9,0),0)</f>
        <v>5717</v>
      </c>
      <c r="AA16" s="27">
        <f>IFERROR(VLOOKUP($A16,AVRIL!$A$4:$BQ$18,COLUMN()-9,0),0)</f>
        <v>0</v>
      </c>
      <c r="AB16" s="27">
        <f>IFERROR(VLOOKUP($A16,AVRIL!$A$4:$BQ$18,COLUMN()-9,0),0)</f>
        <v>2062</v>
      </c>
      <c r="AC16" s="27">
        <f>IFERROR(VLOOKUP($A16,AVRIL!$A$4:$BQ$18,COLUMN()-9,0),0)</f>
        <v>0</v>
      </c>
      <c r="AD16" s="27">
        <f>IFERROR(VLOOKUP($A16,AVRIL!$A$4:$BQ$18,COLUMN()-9,0),0)</f>
        <v>7578</v>
      </c>
      <c r="AE16" s="28">
        <f t="shared" si="0"/>
        <v>40943</v>
      </c>
      <c r="AF16" s="27">
        <f>IFERROR(VLOOKUP($A16,AVRIL!$A$4:$BQ$18,COLUMN()-9,0),0)</f>
        <v>0</v>
      </c>
      <c r="AG16" s="27">
        <f>IFERROR(VLOOKUP($A16,AVRIL!$A$4:$BQ$18,COLUMN()-9,0),0)</f>
        <v>0</v>
      </c>
      <c r="AH16" s="27">
        <f>IFERROR(VLOOKUP($A16,AVRIL!$A$4:$BQ$18,COLUMN()-9,0),0)</f>
        <v>0</v>
      </c>
      <c r="AI16" s="27">
        <f>IFERROR(VLOOKUP($A16,AVRIL!$A$4:$BQ$18,COLUMN()-9,0),0)</f>
        <v>0</v>
      </c>
      <c r="AJ16" s="27">
        <f>IFERROR(VLOOKUP($A16,AVRIL!$A$4:$BQ$18,COLUMN()-9,0),0)</f>
        <v>675</v>
      </c>
      <c r="AK16" s="27">
        <f>IFERROR(VLOOKUP($A16,AVRIL!$A$4:$BQ$18,COLUMN()-9,0),0)</f>
        <v>0</v>
      </c>
      <c r="AL16" s="27">
        <f>IFERROR(VLOOKUP($A16,AVRIL!$A$4:$BQ$18,COLUMN()-9,0),0)</f>
        <v>0</v>
      </c>
      <c r="AM16" s="27">
        <f>IFERROR(VLOOKUP($A16,AVRIL!$A$4:$BQ$18,COLUMN()-9,0),0)</f>
        <v>0</v>
      </c>
      <c r="AN16" s="27">
        <f>IFERROR(VLOOKUP($A16,AVRIL!$A$4:$BQ$18,COLUMN()-9,0),0)</f>
        <v>0</v>
      </c>
      <c r="AO16" s="27">
        <f>IFERROR(VLOOKUP($A16,AVRIL!$A$4:$BQ$18,COLUMN()-9,0),0)</f>
        <v>0</v>
      </c>
      <c r="AP16" s="27">
        <f>IFERROR(VLOOKUP($A16,AVRIL!$A$4:$BQ$18,COLUMN()-9,0),0)</f>
        <v>0</v>
      </c>
      <c r="AQ16" s="27">
        <f>IFERROR(VLOOKUP($A16,AVRIL!$A$4:$BQ$18,COLUMN()-9,0),0)</f>
        <v>0</v>
      </c>
      <c r="AR16" s="28">
        <f t="shared" si="1"/>
        <v>675</v>
      </c>
      <c r="AS16" s="27">
        <f>IFERROR(VLOOKUP($A16,AVRIL!$A$4:$BQ$18,COLUMN()-9,0),0)</f>
        <v>890</v>
      </c>
      <c r="AT16" s="27">
        <f>IFERROR(VLOOKUP($A16,AVRIL!$A$4:$BQ$18,COLUMN()-9,0),0)</f>
        <v>0</v>
      </c>
      <c r="AU16" s="27">
        <f>IFERROR(VLOOKUP($A16,AVRIL!$A$4:$BQ$18,COLUMN()-9,0),0)</f>
        <v>0</v>
      </c>
      <c r="AV16" s="27">
        <f>IFERROR(VLOOKUP($A16,AVRIL!$A$4:$BQ$18,COLUMN()-9,0),0)</f>
        <v>0</v>
      </c>
      <c r="AW16" s="27">
        <f>IFERROR(VLOOKUP($A16,AVRIL!$A$4:$BQ$18,COLUMN()-9,0),0)</f>
        <v>0</v>
      </c>
      <c r="AX16" s="27">
        <f>IFERROR(VLOOKUP($A16,AVRIL!$A$4:$BQ$18,COLUMN()-9,0),0)</f>
        <v>0</v>
      </c>
      <c r="AY16" s="27">
        <f>IFERROR(VLOOKUP($A16,AVRIL!$A$4:$BQ$18,COLUMN()-9,0),0)</f>
        <v>0</v>
      </c>
      <c r="AZ16" s="27">
        <f>IFERROR(VLOOKUP($A16,AVRIL!$A$4:$BQ$18,COLUMN()-9,0),0)</f>
        <v>0</v>
      </c>
      <c r="BA16" s="27">
        <f>IFERROR(VLOOKUP($A16,AVRIL!$A$4:$BQ$18,COLUMN()-9,0),0)</f>
        <v>0</v>
      </c>
      <c r="BB16" s="27">
        <f>IFERROR(VLOOKUP($A16,AVRIL!$A$4:$BQ$18,COLUMN()-9,0),0)</f>
        <v>0</v>
      </c>
      <c r="BC16" s="27">
        <f>IFERROR(VLOOKUP($A16,AVRIL!$A$4:$BQ$18,COLUMN()-9,0),0)</f>
        <v>0</v>
      </c>
      <c r="BD16" s="27">
        <f>IFERROR(VLOOKUP($A16,AVRIL!$A$4:$BQ$18,COLUMN()-9,0),0)</f>
        <v>0</v>
      </c>
      <c r="BE16" s="28">
        <f t="shared" si="2"/>
        <v>890</v>
      </c>
      <c r="BF16" s="27">
        <f>IFERROR(VLOOKUP($A16,AVRIL!$A$4:$BQ$18,COLUMN()-9,0),0)</f>
        <v>0</v>
      </c>
      <c r="BG16" s="27">
        <f>IFERROR(VLOOKUP($A16,AVRIL!$A$4:$BQ$18,COLUMN()-9,0),0)</f>
        <v>0</v>
      </c>
      <c r="BH16" s="27">
        <f>IFERROR(VLOOKUP($A16,AVRIL!$A$4:$BQ$18,COLUMN()-9,0),0)</f>
        <v>908</v>
      </c>
      <c r="BI16" s="27">
        <f>IFERROR(VLOOKUP($A16,AVRIL!$A$4:$BQ$18,COLUMN()-9,0),0)</f>
        <v>0</v>
      </c>
      <c r="BJ16" s="27">
        <f>IFERROR(VLOOKUP($A16,AVRIL!$A$4:$BQ$18,COLUMN()-9,0),0)</f>
        <v>0</v>
      </c>
      <c r="BK16" s="27">
        <f>IFERROR(VLOOKUP($A16,AVRIL!$A$4:$BQ$18,COLUMN()-9,0),0)</f>
        <v>0</v>
      </c>
      <c r="BL16" s="27">
        <f>IFERROR(VLOOKUP($A16,AVRIL!$A$4:$BQ$18,COLUMN()-9,0),0)</f>
        <v>0</v>
      </c>
      <c r="BM16" s="27">
        <f>IFERROR(VLOOKUP($A16,AVRIL!$A$4:$BQ$18,COLUMN()-9,0),0)</f>
        <v>0</v>
      </c>
      <c r="BN16" s="27">
        <f>IFERROR(VLOOKUP($A16,AVRIL!$A$4:$BQ$18,COLUMN()-9,0),0)</f>
        <v>0</v>
      </c>
      <c r="BO16" s="27">
        <f>IFERROR(VLOOKUP($A16,AVRIL!$A$4:$BQ$18,COLUMN()-9,0),0)</f>
        <v>0</v>
      </c>
      <c r="BP16" s="27">
        <f>IFERROR(VLOOKUP($A16,AVRIL!$A$4:$BQ$18,COLUMN()-9,0),0)</f>
        <v>0</v>
      </c>
      <c r="BQ16" s="27">
        <f>IFERROR(VLOOKUP($A16,AVRIL!$A$4:$BQ$18,COLUMN()-9,0),0)</f>
        <v>0</v>
      </c>
      <c r="BR16" s="28">
        <f t="shared" si="3"/>
        <v>908</v>
      </c>
    </row>
    <row r="17" spans="1:70">
      <c r="A17" s="13">
        <v>792361</v>
      </c>
      <c r="B17" s="10" t="s">
        <v>31</v>
      </c>
      <c r="C17" s="3" t="s">
        <v>24</v>
      </c>
      <c r="D17" s="3" t="s">
        <v>29</v>
      </c>
      <c r="E17" s="2">
        <f t="shared" si="6"/>
        <v>0</v>
      </c>
      <c r="F17" s="2"/>
      <c r="G17" s="2"/>
      <c r="H17" s="2"/>
      <c r="I17" s="2"/>
      <c r="J17" s="3" t="s">
        <v>62</v>
      </c>
      <c r="K17" s="3" t="s">
        <v>63</v>
      </c>
      <c r="L17" s="3" t="s">
        <v>64</v>
      </c>
      <c r="M17" s="3" t="str">
        <f t="shared" si="8"/>
        <v>792361FGT</v>
      </c>
      <c r="N17" s="3">
        <v>60</v>
      </c>
      <c r="O17" s="8"/>
      <c r="P17" s="8"/>
      <c r="Q17" s="32">
        <f t="shared" si="5"/>
        <v>0</v>
      </c>
      <c r="R17" s="5">
        <v>0</v>
      </c>
      <c r="S17" s="26"/>
      <c r="T17" s="26"/>
      <c r="U17" s="26"/>
      <c r="V17" s="27">
        <f>IFERROR(VLOOKUP($A17,AVRIL!$A$4:$BQ$18,COLUMN()-9,0),0)</f>
        <v>0</v>
      </c>
      <c r="W17" s="27">
        <f>IFERROR(VLOOKUP($A17,AVRIL!$A$4:$BQ$18,COLUMN()-9,0),0)</f>
        <v>0</v>
      </c>
      <c r="X17" s="27">
        <f>IFERROR(VLOOKUP($A17,AVRIL!$A$4:$BQ$18,COLUMN()-9,0),0)</f>
        <v>0</v>
      </c>
      <c r="Y17" s="27">
        <f>IFERROR(VLOOKUP($A17,AVRIL!$A$4:$BQ$18,COLUMN()-9,0),0)</f>
        <v>0</v>
      </c>
      <c r="Z17" s="27">
        <f>IFERROR(VLOOKUP($A17,AVRIL!$A$4:$BQ$18,COLUMN()-9,0),0)</f>
        <v>0</v>
      </c>
      <c r="AA17" s="27">
        <f>IFERROR(VLOOKUP($A17,AVRIL!$A$4:$BQ$18,COLUMN()-9,0),0)</f>
        <v>0</v>
      </c>
      <c r="AB17" s="27">
        <f>IFERROR(VLOOKUP($A17,AVRIL!$A$4:$BQ$18,COLUMN()-9,0),0)</f>
        <v>0</v>
      </c>
      <c r="AC17" s="27">
        <f>IFERROR(VLOOKUP($A17,AVRIL!$A$4:$BQ$18,COLUMN()-9,0),0)</f>
        <v>0</v>
      </c>
      <c r="AD17" s="27">
        <f>IFERROR(VLOOKUP($A17,AVRIL!$A$4:$BQ$18,COLUMN()-9,0),0)</f>
        <v>0</v>
      </c>
      <c r="AE17" s="28">
        <f t="shared" si="0"/>
        <v>0</v>
      </c>
      <c r="AF17" s="27">
        <f>IFERROR(VLOOKUP($A17,AVRIL!$A$4:$BQ$18,COLUMN()-9,0),0)</f>
        <v>0</v>
      </c>
      <c r="AG17" s="27">
        <f>IFERROR(VLOOKUP($A17,AVRIL!$A$4:$BQ$18,COLUMN()-9,0),0)</f>
        <v>0</v>
      </c>
      <c r="AH17" s="27">
        <f>IFERROR(VLOOKUP($A17,AVRIL!$A$4:$BQ$18,COLUMN()-9,0),0)</f>
        <v>0</v>
      </c>
      <c r="AI17" s="27">
        <f>IFERROR(VLOOKUP($A17,AVRIL!$A$4:$BQ$18,COLUMN()-9,0),0)</f>
        <v>0</v>
      </c>
      <c r="AJ17" s="27">
        <f>IFERROR(VLOOKUP($A17,AVRIL!$A$4:$BQ$18,COLUMN()-9,0),0)</f>
        <v>0</v>
      </c>
      <c r="AK17" s="27">
        <f>IFERROR(VLOOKUP($A17,AVRIL!$A$4:$BQ$18,COLUMN()-9,0),0)</f>
        <v>0</v>
      </c>
      <c r="AL17" s="27">
        <f>IFERROR(VLOOKUP($A17,AVRIL!$A$4:$BQ$18,COLUMN()-9,0),0)</f>
        <v>0</v>
      </c>
      <c r="AM17" s="27">
        <f>IFERROR(VLOOKUP($A17,AVRIL!$A$4:$BQ$18,COLUMN()-9,0),0)</f>
        <v>0</v>
      </c>
      <c r="AN17" s="27">
        <f>IFERROR(VLOOKUP($A17,AVRIL!$A$4:$BQ$18,COLUMN()-9,0),0)</f>
        <v>0</v>
      </c>
      <c r="AO17" s="27">
        <f>IFERROR(VLOOKUP($A17,AVRIL!$A$4:$BQ$18,COLUMN()-9,0),0)</f>
        <v>0</v>
      </c>
      <c r="AP17" s="27">
        <f>IFERROR(VLOOKUP($A17,AVRIL!$A$4:$BQ$18,COLUMN()-9,0),0)</f>
        <v>0</v>
      </c>
      <c r="AQ17" s="27">
        <f>IFERROR(VLOOKUP($A17,AVRIL!$A$4:$BQ$18,COLUMN()-9,0),0)</f>
        <v>0</v>
      </c>
      <c r="AR17" s="28">
        <f t="shared" si="1"/>
        <v>0</v>
      </c>
      <c r="AS17" s="27">
        <f>IFERROR(VLOOKUP($A17,AVRIL!$A$4:$BQ$18,COLUMN()-9,0),0)</f>
        <v>0</v>
      </c>
      <c r="AT17" s="27">
        <f>IFERROR(VLOOKUP($A17,AVRIL!$A$4:$BQ$18,COLUMN()-9,0),0)</f>
        <v>0</v>
      </c>
      <c r="AU17" s="27">
        <f>IFERROR(VLOOKUP($A17,AVRIL!$A$4:$BQ$18,COLUMN()-9,0),0)</f>
        <v>0</v>
      </c>
      <c r="AV17" s="27">
        <f>IFERROR(VLOOKUP($A17,AVRIL!$A$4:$BQ$18,COLUMN()-9,0),0)</f>
        <v>0</v>
      </c>
      <c r="AW17" s="27">
        <f>IFERROR(VLOOKUP($A17,AVRIL!$A$4:$BQ$18,COLUMN()-9,0),0)</f>
        <v>0</v>
      </c>
      <c r="AX17" s="27">
        <f>IFERROR(VLOOKUP($A17,AVRIL!$A$4:$BQ$18,COLUMN()-9,0),0)</f>
        <v>0</v>
      </c>
      <c r="AY17" s="27">
        <f>IFERROR(VLOOKUP($A17,AVRIL!$A$4:$BQ$18,COLUMN()-9,0),0)</f>
        <v>0</v>
      </c>
      <c r="AZ17" s="27">
        <f>IFERROR(VLOOKUP($A17,AVRIL!$A$4:$BQ$18,COLUMN()-9,0),0)</f>
        <v>0</v>
      </c>
      <c r="BA17" s="27">
        <f>IFERROR(VLOOKUP($A17,AVRIL!$A$4:$BQ$18,COLUMN()-9,0),0)</f>
        <v>0</v>
      </c>
      <c r="BB17" s="27">
        <f>IFERROR(VLOOKUP($A17,AVRIL!$A$4:$BQ$18,COLUMN()-9,0),0)</f>
        <v>0</v>
      </c>
      <c r="BC17" s="27">
        <f>IFERROR(VLOOKUP($A17,AVRIL!$A$4:$BQ$18,COLUMN()-9,0),0)</f>
        <v>0</v>
      </c>
      <c r="BD17" s="27">
        <f>IFERROR(VLOOKUP($A17,AVRIL!$A$4:$BQ$18,COLUMN()-9,0),0)</f>
        <v>0</v>
      </c>
      <c r="BE17" s="28">
        <f t="shared" si="2"/>
        <v>0</v>
      </c>
      <c r="BF17" s="27">
        <f>IFERROR(VLOOKUP($A17,AVRIL!$A$4:$BQ$18,COLUMN()-9,0),0)</f>
        <v>0</v>
      </c>
      <c r="BG17" s="27">
        <f>IFERROR(VLOOKUP($A17,AVRIL!$A$4:$BQ$18,COLUMN()-9,0),0)</f>
        <v>0</v>
      </c>
      <c r="BH17" s="27">
        <f>IFERROR(VLOOKUP($A17,AVRIL!$A$4:$BQ$18,COLUMN()-9,0),0)</f>
        <v>0</v>
      </c>
      <c r="BI17" s="27">
        <f>IFERROR(VLOOKUP($A17,AVRIL!$A$4:$BQ$18,COLUMN()-9,0),0)</f>
        <v>0</v>
      </c>
      <c r="BJ17" s="27">
        <f>IFERROR(VLOOKUP($A17,AVRIL!$A$4:$BQ$18,COLUMN()-9,0),0)</f>
        <v>0</v>
      </c>
      <c r="BK17" s="27">
        <f>IFERROR(VLOOKUP($A17,AVRIL!$A$4:$BQ$18,COLUMN()-9,0),0)</f>
        <v>0</v>
      </c>
      <c r="BL17" s="27">
        <f>IFERROR(VLOOKUP($A17,AVRIL!$A$4:$BQ$18,COLUMN()-9,0),0)</f>
        <v>0</v>
      </c>
      <c r="BM17" s="27">
        <f>IFERROR(VLOOKUP($A17,AVRIL!$A$4:$BQ$18,COLUMN()-9,0),0)</f>
        <v>0</v>
      </c>
      <c r="BN17" s="27">
        <f>IFERROR(VLOOKUP($A17,AVRIL!$A$4:$BQ$18,COLUMN()-9,0),0)</f>
        <v>0</v>
      </c>
      <c r="BO17" s="27">
        <f>IFERROR(VLOOKUP($A17,AVRIL!$A$4:$BQ$18,COLUMN()-9,0),0)</f>
        <v>0</v>
      </c>
      <c r="BP17" s="27">
        <f>IFERROR(VLOOKUP($A17,AVRIL!$A$4:$BQ$18,COLUMN()-9,0),0)</f>
        <v>0</v>
      </c>
      <c r="BQ17" s="27">
        <f>IFERROR(VLOOKUP($A17,AVRIL!$A$4:$BQ$18,COLUMN()-9,0),0)</f>
        <v>0</v>
      </c>
      <c r="BR17" s="28">
        <f t="shared" si="3"/>
        <v>0</v>
      </c>
    </row>
    <row r="18" spans="1:70">
      <c r="A18" s="10">
        <v>90043</v>
      </c>
      <c r="B18" s="10" t="s">
        <v>33</v>
      </c>
      <c r="C18" s="3" t="s">
        <v>23</v>
      </c>
      <c r="D18" s="3" t="s">
        <v>27</v>
      </c>
      <c r="E18" s="2">
        <f t="shared" si="6"/>
        <v>19259</v>
      </c>
      <c r="F18" s="2"/>
      <c r="G18" s="2"/>
      <c r="H18" s="2"/>
      <c r="I18" s="3">
        <f t="shared" si="4"/>
        <v>19259</v>
      </c>
      <c r="J18" s="3" t="s">
        <v>62</v>
      </c>
      <c r="K18" s="3" t="s">
        <v>63</v>
      </c>
      <c r="L18" s="3" t="s">
        <v>64</v>
      </c>
      <c r="M18" s="3" t="str">
        <f t="shared" si="8"/>
        <v>90043POM</v>
      </c>
      <c r="N18" s="3">
        <v>45</v>
      </c>
      <c r="O18" s="8" t="s">
        <v>35</v>
      </c>
      <c r="P18" s="8" t="s">
        <v>35</v>
      </c>
      <c r="Q18" s="32">
        <f t="shared" si="5"/>
        <v>0</v>
      </c>
      <c r="R18" s="5">
        <v>0</v>
      </c>
      <c r="S18" s="26">
        <v>3244</v>
      </c>
      <c r="T18" s="26">
        <v>8768</v>
      </c>
      <c r="U18" s="29"/>
      <c r="V18" s="27">
        <f>IFERROR(VLOOKUP($A18,AVRIL!$A$4:$BQ$18,COLUMN()-9,0),0)</f>
        <v>0</v>
      </c>
      <c r="W18" s="27">
        <f>IFERROR(VLOOKUP($A18,AVRIL!$A$4:$BQ$18,COLUMN()-9,0),0)</f>
        <v>0</v>
      </c>
      <c r="X18" s="27">
        <f>IFERROR(VLOOKUP($A18,AVRIL!$A$4:$BQ$18,COLUMN()-9,0),0)</f>
        <v>0</v>
      </c>
      <c r="Y18" s="27">
        <f>IFERROR(VLOOKUP($A18,AVRIL!$A$4:$BQ$18,COLUMN()-9,0),0)</f>
        <v>0</v>
      </c>
      <c r="Z18" s="27">
        <f>IFERROR(VLOOKUP($A18,AVRIL!$A$4:$BQ$18,COLUMN()-9,0),0)</f>
        <v>0</v>
      </c>
      <c r="AA18" s="27">
        <f>IFERROR(VLOOKUP($A18,AVRIL!$A$4:$BQ$18,COLUMN()-9,0),0)</f>
        <v>0</v>
      </c>
      <c r="AB18" s="27">
        <f>IFERROR(VLOOKUP($A18,AVRIL!$A$4:$BQ$18,COLUMN()-9,0),0)</f>
        <v>0</v>
      </c>
      <c r="AC18" s="27">
        <f>IFERROR(VLOOKUP($A18,AVRIL!$A$4:$BQ$18,COLUMN()-9,0),0)</f>
        <v>0</v>
      </c>
      <c r="AD18" s="27">
        <f>IFERROR(VLOOKUP($A18,AVRIL!$A$4:$BQ$18,COLUMN()-9,0),0)</f>
        <v>5250</v>
      </c>
      <c r="AE18" s="28">
        <f t="shared" si="0"/>
        <v>17262</v>
      </c>
      <c r="AF18" s="27">
        <f>IFERROR(VLOOKUP($A18,AVRIL!$A$4:$BQ$18,COLUMN()-9,0),0)</f>
        <v>0</v>
      </c>
      <c r="AG18" s="27">
        <f>IFERROR(VLOOKUP($A18,AVRIL!$A$4:$BQ$18,COLUMN()-9,0),0)</f>
        <v>0</v>
      </c>
      <c r="AH18" s="27">
        <f>IFERROR(VLOOKUP($A18,AVRIL!$A$4:$BQ$18,COLUMN()-9,0),0)</f>
        <v>0</v>
      </c>
      <c r="AI18" s="27">
        <f>IFERROR(VLOOKUP($A18,AVRIL!$A$4:$BQ$18,COLUMN()-9,0),0)</f>
        <v>0</v>
      </c>
      <c r="AJ18" s="27">
        <f>IFERROR(VLOOKUP($A18,AVRIL!$A$4:$BQ$18,COLUMN()-9,0),0)</f>
        <v>0</v>
      </c>
      <c r="AK18" s="27">
        <f>IFERROR(VLOOKUP($A18,AVRIL!$A$4:$BQ$18,COLUMN()-9,0),0)</f>
        <v>890</v>
      </c>
      <c r="AL18" s="27">
        <f>IFERROR(VLOOKUP($A18,AVRIL!$A$4:$BQ$18,COLUMN()-9,0),0)</f>
        <v>0</v>
      </c>
      <c r="AM18" s="27">
        <f>IFERROR(VLOOKUP($A18,AVRIL!$A$4:$BQ$18,COLUMN()-9,0),0)</f>
        <v>0</v>
      </c>
      <c r="AN18" s="27">
        <f>IFERROR(VLOOKUP($A18,AVRIL!$A$4:$BQ$18,COLUMN()-9,0),0)</f>
        <v>98</v>
      </c>
      <c r="AO18" s="27">
        <f>IFERROR(VLOOKUP($A18,AVRIL!$A$4:$BQ$18,COLUMN()-9,0),0)</f>
        <v>0</v>
      </c>
      <c r="AP18" s="27">
        <f>IFERROR(VLOOKUP($A18,AVRIL!$A$4:$BQ$18,COLUMN()-9,0),0)</f>
        <v>0</v>
      </c>
      <c r="AQ18" s="27">
        <f>IFERROR(VLOOKUP($A18,AVRIL!$A$4:$BQ$18,COLUMN()-9,0),0)</f>
        <v>0</v>
      </c>
      <c r="AR18" s="28">
        <f t="shared" si="1"/>
        <v>988</v>
      </c>
      <c r="AS18" s="27">
        <f>IFERROR(VLOOKUP($A18,AVRIL!$A$4:$BQ$18,COLUMN()-9,0),0)</f>
        <v>0</v>
      </c>
      <c r="AT18" s="27">
        <f>IFERROR(VLOOKUP($A18,AVRIL!$A$4:$BQ$18,COLUMN()-9,0),0)</f>
        <v>0</v>
      </c>
      <c r="AU18" s="27">
        <f>IFERROR(VLOOKUP($A18,AVRIL!$A$4:$BQ$18,COLUMN()-9,0),0)</f>
        <v>0</v>
      </c>
      <c r="AV18" s="27">
        <f>IFERROR(VLOOKUP($A18,AVRIL!$A$4:$BQ$18,COLUMN()-9,0),0)</f>
        <v>675</v>
      </c>
      <c r="AW18" s="27">
        <f>IFERROR(VLOOKUP($A18,AVRIL!$A$4:$BQ$18,COLUMN()-9,0),0)</f>
        <v>0</v>
      </c>
      <c r="AX18" s="27">
        <f>IFERROR(VLOOKUP($A18,AVRIL!$A$4:$BQ$18,COLUMN()-9,0),0)</f>
        <v>0</v>
      </c>
      <c r="AY18" s="27">
        <f>IFERROR(VLOOKUP($A18,AVRIL!$A$4:$BQ$18,COLUMN()-9,0),0)</f>
        <v>0</v>
      </c>
      <c r="AZ18" s="27">
        <f>IFERROR(VLOOKUP($A18,AVRIL!$A$4:$BQ$18,COLUMN()-9,0),0)</f>
        <v>0</v>
      </c>
      <c r="BA18" s="27">
        <f>IFERROR(VLOOKUP($A18,AVRIL!$A$4:$BQ$18,COLUMN()-9,0),0)</f>
        <v>0</v>
      </c>
      <c r="BB18" s="27">
        <f>IFERROR(VLOOKUP($A18,AVRIL!$A$4:$BQ$18,COLUMN()-9,0),0)</f>
        <v>0</v>
      </c>
      <c r="BC18" s="27">
        <f>IFERROR(VLOOKUP($A18,AVRIL!$A$4:$BQ$18,COLUMN()-9,0),0)</f>
        <v>0</v>
      </c>
      <c r="BD18" s="27">
        <f>IFERROR(VLOOKUP($A18,AVRIL!$A$4:$BQ$18,COLUMN()-9,0),0)</f>
        <v>0</v>
      </c>
      <c r="BE18" s="28">
        <f t="shared" si="2"/>
        <v>675</v>
      </c>
      <c r="BF18" s="27">
        <f>IFERROR(VLOOKUP($A18,AVRIL!$A$4:$BQ$18,COLUMN()-9,0),0)</f>
        <v>0</v>
      </c>
      <c r="BG18" s="27">
        <f>IFERROR(VLOOKUP($A18,AVRIL!$A$4:$BQ$18,COLUMN()-9,0),0)</f>
        <v>0</v>
      </c>
      <c r="BH18" s="27">
        <f>IFERROR(VLOOKUP($A18,AVRIL!$A$4:$BQ$18,COLUMN()-9,0),0)</f>
        <v>334</v>
      </c>
      <c r="BI18" s="27">
        <f>IFERROR(VLOOKUP($A18,AVRIL!$A$4:$BQ$18,COLUMN()-9,0),0)</f>
        <v>0</v>
      </c>
      <c r="BJ18" s="27">
        <f>IFERROR(VLOOKUP($A18,AVRIL!$A$4:$BQ$18,COLUMN()-9,0),0)</f>
        <v>0</v>
      </c>
      <c r="BK18" s="27">
        <f>IFERROR(VLOOKUP($A18,AVRIL!$A$4:$BQ$18,COLUMN()-9,0),0)</f>
        <v>0</v>
      </c>
      <c r="BL18" s="27">
        <f>IFERROR(VLOOKUP($A18,AVRIL!$A$4:$BQ$18,COLUMN()-9,0),0)</f>
        <v>0</v>
      </c>
      <c r="BM18" s="27">
        <f>IFERROR(VLOOKUP($A18,AVRIL!$A$4:$BQ$18,COLUMN()-9,0),0)</f>
        <v>0</v>
      </c>
      <c r="BN18" s="27">
        <f>IFERROR(VLOOKUP($A18,AVRIL!$A$4:$BQ$18,COLUMN()-9,0),0)</f>
        <v>0</v>
      </c>
      <c r="BO18" s="27">
        <f>IFERROR(VLOOKUP($A18,AVRIL!$A$4:$BQ$18,COLUMN()-9,0),0)</f>
        <v>0</v>
      </c>
      <c r="BP18" s="27">
        <f>IFERROR(VLOOKUP($A18,AVRIL!$A$4:$BQ$18,COLUMN()-9,0),0)</f>
        <v>0</v>
      </c>
      <c r="BQ18" s="27">
        <f>IFERROR(VLOOKUP($A18,AVRIL!$A$4:$BQ$18,COLUMN()-9,0),0)</f>
        <v>0</v>
      </c>
      <c r="BR18" s="28">
        <f t="shared" si="3"/>
        <v>334</v>
      </c>
    </row>
    <row r="19" spans="1:70">
      <c r="A19" s="13">
        <v>624681</v>
      </c>
      <c r="B19" s="10" t="s">
        <v>31</v>
      </c>
      <c r="C19" s="3" t="s">
        <v>22</v>
      </c>
      <c r="D19" s="3" t="s">
        <v>28</v>
      </c>
      <c r="E19" s="2">
        <f t="shared" si="6"/>
        <v>0</v>
      </c>
      <c r="F19" s="2"/>
      <c r="G19" s="2"/>
      <c r="H19" s="2"/>
      <c r="I19" s="2"/>
      <c r="J19" s="3" t="s">
        <v>62</v>
      </c>
      <c r="K19" s="3" t="s">
        <v>63</v>
      </c>
      <c r="L19" s="3" t="s">
        <v>64</v>
      </c>
      <c r="M19" s="3" t="str">
        <f t="shared" si="8"/>
        <v>624681FGT</v>
      </c>
      <c r="N19" s="3">
        <v>60</v>
      </c>
      <c r="O19" s="8"/>
      <c r="P19" s="8"/>
      <c r="Q19" s="32">
        <f t="shared" si="5"/>
        <v>0</v>
      </c>
      <c r="R19" s="5">
        <v>0</v>
      </c>
      <c r="S19" s="26"/>
      <c r="T19" s="26"/>
      <c r="U19" s="26"/>
      <c r="V19" s="27">
        <f>IFERROR(VLOOKUP($A19,AVRIL!$A$4:$BQ$18,COLUMN()-9,0),0)</f>
        <v>0</v>
      </c>
      <c r="W19" s="27">
        <f>IFERROR(VLOOKUP($A19,AVRIL!$A$4:$BQ$18,COLUMN()-9,0),0)</f>
        <v>0</v>
      </c>
      <c r="X19" s="27">
        <f>IFERROR(VLOOKUP($A19,AVRIL!$A$4:$BQ$18,COLUMN()-9,0),0)</f>
        <v>0</v>
      </c>
      <c r="Y19" s="27">
        <f>IFERROR(VLOOKUP($A19,AVRIL!$A$4:$BQ$18,COLUMN()-9,0),0)</f>
        <v>0</v>
      </c>
      <c r="Z19" s="27">
        <f>IFERROR(VLOOKUP($A19,AVRIL!$A$4:$BQ$18,COLUMN()-9,0),0)</f>
        <v>0</v>
      </c>
      <c r="AA19" s="27">
        <f>IFERROR(VLOOKUP($A19,AVRIL!$A$4:$BQ$18,COLUMN()-9,0),0)</f>
        <v>0</v>
      </c>
      <c r="AB19" s="27">
        <f>IFERROR(VLOOKUP($A19,AVRIL!$A$4:$BQ$18,COLUMN()-9,0),0)</f>
        <v>0</v>
      </c>
      <c r="AC19" s="27">
        <f>IFERROR(VLOOKUP($A19,AVRIL!$A$4:$BQ$18,COLUMN()-9,0),0)</f>
        <v>0</v>
      </c>
      <c r="AD19" s="27">
        <f>IFERROR(VLOOKUP($A19,AVRIL!$A$4:$BQ$18,COLUMN()-9,0),0)</f>
        <v>0</v>
      </c>
      <c r="AE19" s="28">
        <f t="shared" si="0"/>
        <v>0</v>
      </c>
      <c r="AF19" s="27">
        <f>IFERROR(VLOOKUP($A19,AVRIL!$A$4:$BQ$18,COLUMN()-9,0),0)</f>
        <v>0</v>
      </c>
      <c r="AG19" s="27">
        <f>IFERROR(VLOOKUP($A19,AVRIL!$A$4:$BQ$18,COLUMN()-9,0),0)</f>
        <v>0</v>
      </c>
      <c r="AH19" s="27">
        <f>IFERROR(VLOOKUP($A19,AVRIL!$A$4:$BQ$18,COLUMN()-9,0),0)</f>
        <v>0</v>
      </c>
      <c r="AI19" s="27">
        <f>IFERROR(VLOOKUP($A19,AVRIL!$A$4:$BQ$18,COLUMN()-9,0),0)</f>
        <v>0</v>
      </c>
      <c r="AJ19" s="27">
        <f>IFERROR(VLOOKUP($A19,AVRIL!$A$4:$BQ$18,COLUMN()-9,0),0)</f>
        <v>0</v>
      </c>
      <c r="AK19" s="27">
        <f>IFERROR(VLOOKUP($A19,AVRIL!$A$4:$BQ$18,COLUMN()-9,0),0)</f>
        <v>0</v>
      </c>
      <c r="AL19" s="27">
        <f>IFERROR(VLOOKUP($A19,AVRIL!$A$4:$BQ$18,COLUMN()-9,0),0)</f>
        <v>0</v>
      </c>
      <c r="AM19" s="27">
        <f>IFERROR(VLOOKUP($A19,AVRIL!$A$4:$BQ$18,COLUMN()-9,0),0)</f>
        <v>0</v>
      </c>
      <c r="AN19" s="27">
        <f>IFERROR(VLOOKUP($A19,AVRIL!$A$4:$BQ$18,COLUMN()-9,0),0)</f>
        <v>0</v>
      </c>
      <c r="AO19" s="27">
        <f>IFERROR(VLOOKUP($A19,AVRIL!$A$4:$BQ$18,COLUMN()-9,0),0)</f>
        <v>0</v>
      </c>
      <c r="AP19" s="27">
        <f>IFERROR(VLOOKUP($A19,AVRIL!$A$4:$BQ$18,COLUMN()-9,0),0)</f>
        <v>0</v>
      </c>
      <c r="AQ19" s="27">
        <f>IFERROR(VLOOKUP($A19,AVRIL!$A$4:$BQ$18,COLUMN()-9,0),0)</f>
        <v>0</v>
      </c>
      <c r="AR19" s="28">
        <f t="shared" si="1"/>
        <v>0</v>
      </c>
      <c r="AS19" s="27">
        <f>IFERROR(VLOOKUP($A19,AVRIL!$A$4:$BQ$18,COLUMN()-9,0),0)</f>
        <v>0</v>
      </c>
      <c r="AT19" s="27">
        <f>IFERROR(VLOOKUP($A19,AVRIL!$A$4:$BQ$18,COLUMN()-9,0),0)</f>
        <v>0</v>
      </c>
      <c r="AU19" s="27">
        <f>IFERROR(VLOOKUP($A19,AVRIL!$A$4:$BQ$18,COLUMN()-9,0),0)</f>
        <v>0</v>
      </c>
      <c r="AV19" s="27">
        <f>IFERROR(VLOOKUP($A19,AVRIL!$A$4:$BQ$18,COLUMN()-9,0),0)</f>
        <v>0</v>
      </c>
      <c r="AW19" s="27">
        <f>IFERROR(VLOOKUP($A19,AVRIL!$A$4:$BQ$18,COLUMN()-9,0),0)</f>
        <v>0</v>
      </c>
      <c r="AX19" s="27">
        <f>IFERROR(VLOOKUP($A19,AVRIL!$A$4:$BQ$18,COLUMN()-9,0),0)</f>
        <v>0</v>
      </c>
      <c r="AY19" s="27">
        <f>IFERROR(VLOOKUP($A19,AVRIL!$A$4:$BQ$18,COLUMN()-9,0),0)</f>
        <v>0</v>
      </c>
      <c r="AZ19" s="27">
        <f>IFERROR(VLOOKUP($A19,AVRIL!$A$4:$BQ$18,COLUMN()-9,0),0)</f>
        <v>0</v>
      </c>
      <c r="BA19" s="27">
        <f>IFERROR(VLOOKUP($A19,AVRIL!$A$4:$BQ$18,COLUMN()-9,0),0)</f>
        <v>0</v>
      </c>
      <c r="BB19" s="27">
        <f>IFERROR(VLOOKUP($A19,AVRIL!$A$4:$BQ$18,COLUMN()-9,0),0)</f>
        <v>0</v>
      </c>
      <c r="BC19" s="27">
        <f>IFERROR(VLOOKUP($A19,AVRIL!$A$4:$BQ$18,COLUMN()-9,0),0)</f>
        <v>0</v>
      </c>
      <c r="BD19" s="27">
        <f>IFERROR(VLOOKUP($A19,AVRIL!$A$4:$BQ$18,COLUMN()-9,0),0)</f>
        <v>0</v>
      </c>
      <c r="BE19" s="28">
        <f t="shared" si="2"/>
        <v>0</v>
      </c>
      <c r="BF19" s="27">
        <f>IFERROR(VLOOKUP($A19,AVRIL!$A$4:$BQ$18,COLUMN()-9,0),0)</f>
        <v>0</v>
      </c>
      <c r="BG19" s="27">
        <f>IFERROR(VLOOKUP($A19,AVRIL!$A$4:$BQ$18,COLUMN()-9,0),0)</f>
        <v>0</v>
      </c>
      <c r="BH19" s="27">
        <f>IFERROR(VLOOKUP($A19,AVRIL!$A$4:$BQ$18,COLUMN()-9,0),0)</f>
        <v>0</v>
      </c>
      <c r="BI19" s="27">
        <f>IFERROR(VLOOKUP($A19,AVRIL!$A$4:$BQ$18,COLUMN()-9,0),0)</f>
        <v>0</v>
      </c>
      <c r="BJ19" s="27">
        <f>IFERROR(VLOOKUP($A19,AVRIL!$A$4:$BQ$18,COLUMN()-9,0),0)</f>
        <v>0</v>
      </c>
      <c r="BK19" s="27">
        <f>IFERROR(VLOOKUP($A19,AVRIL!$A$4:$BQ$18,COLUMN()-9,0),0)</f>
        <v>0</v>
      </c>
      <c r="BL19" s="27">
        <f>IFERROR(VLOOKUP($A19,AVRIL!$A$4:$BQ$18,COLUMN()-9,0),0)</f>
        <v>0</v>
      </c>
      <c r="BM19" s="27">
        <f>IFERROR(VLOOKUP($A19,AVRIL!$A$4:$BQ$18,COLUMN()-9,0),0)</f>
        <v>0</v>
      </c>
      <c r="BN19" s="27">
        <f>IFERROR(VLOOKUP($A19,AVRIL!$A$4:$BQ$18,COLUMN()-9,0),0)</f>
        <v>0</v>
      </c>
      <c r="BO19" s="27">
        <f>IFERROR(VLOOKUP($A19,AVRIL!$A$4:$BQ$18,COLUMN()-9,0),0)</f>
        <v>0</v>
      </c>
      <c r="BP19" s="27">
        <f>IFERROR(VLOOKUP($A19,AVRIL!$A$4:$BQ$18,COLUMN()-9,0),0)</f>
        <v>0</v>
      </c>
      <c r="BQ19" s="27">
        <f>IFERROR(VLOOKUP($A19,AVRIL!$A$4:$BQ$18,COLUMN()-9,0),0)</f>
        <v>0</v>
      </c>
      <c r="BR19" s="28">
        <f t="shared" si="3"/>
        <v>0</v>
      </c>
    </row>
    <row r="20" spans="1:70">
      <c r="A20" s="13">
        <v>592614</v>
      </c>
      <c r="B20" s="10" t="s">
        <v>34</v>
      </c>
      <c r="C20" s="3" t="s">
        <v>22</v>
      </c>
      <c r="D20" s="3" t="s">
        <v>29</v>
      </c>
      <c r="E20" s="2">
        <f t="shared" si="6"/>
        <v>0</v>
      </c>
      <c r="F20" s="2"/>
      <c r="G20" s="2"/>
      <c r="H20" s="2"/>
      <c r="I20" s="2"/>
      <c r="J20" s="3" t="s">
        <v>62</v>
      </c>
      <c r="K20" s="3" t="s">
        <v>63</v>
      </c>
      <c r="L20" s="3" t="s">
        <v>64</v>
      </c>
      <c r="M20" s="3" t="str">
        <f>A20&amp;B20</f>
        <v>592614DRE</v>
      </c>
      <c r="N20" s="3">
        <v>60</v>
      </c>
      <c r="O20" s="8"/>
      <c r="P20" s="8"/>
      <c r="Q20" s="32">
        <f t="shared" si="5"/>
        <v>0</v>
      </c>
      <c r="R20" s="5">
        <v>0</v>
      </c>
      <c r="S20" s="26"/>
      <c r="T20" s="26"/>
      <c r="U20" s="26"/>
      <c r="V20" s="27">
        <f>IFERROR(VLOOKUP($A20,AVRIL!$A$4:$BQ$18,COLUMN()-9,0),0)</f>
        <v>0</v>
      </c>
      <c r="W20" s="27">
        <f>IFERROR(VLOOKUP($A20,AVRIL!$A$4:$BQ$18,COLUMN()-9,0),0)</f>
        <v>0</v>
      </c>
      <c r="X20" s="27">
        <f>IFERROR(VLOOKUP($A20,AVRIL!$A$4:$BQ$18,COLUMN()-9,0),0)</f>
        <v>0</v>
      </c>
      <c r="Y20" s="27">
        <f>IFERROR(VLOOKUP($A20,AVRIL!$A$4:$BQ$18,COLUMN()-9,0),0)</f>
        <v>0</v>
      </c>
      <c r="Z20" s="27">
        <f>IFERROR(VLOOKUP($A20,AVRIL!$A$4:$BQ$18,COLUMN()-9,0),0)</f>
        <v>0</v>
      </c>
      <c r="AA20" s="27">
        <f>IFERROR(VLOOKUP($A20,AVRIL!$A$4:$BQ$18,COLUMN()-9,0),0)</f>
        <v>0</v>
      </c>
      <c r="AB20" s="27">
        <f>IFERROR(VLOOKUP($A20,AVRIL!$A$4:$BQ$18,COLUMN()-9,0),0)</f>
        <v>0</v>
      </c>
      <c r="AC20" s="27">
        <f>IFERROR(VLOOKUP($A20,AVRIL!$A$4:$BQ$18,COLUMN()-9,0),0)</f>
        <v>0</v>
      </c>
      <c r="AD20" s="27">
        <f>IFERROR(VLOOKUP($A20,AVRIL!$A$4:$BQ$18,COLUMN()-9,0),0)</f>
        <v>0</v>
      </c>
      <c r="AE20" s="28">
        <f t="shared" si="0"/>
        <v>0</v>
      </c>
      <c r="AF20" s="27">
        <f>IFERROR(VLOOKUP($A20,AVRIL!$A$4:$BQ$18,COLUMN()-9,0),0)</f>
        <v>0</v>
      </c>
      <c r="AG20" s="27">
        <f>IFERROR(VLOOKUP($A20,AVRIL!$A$4:$BQ$18,COLUMN()-9,0),0)</f>
        <v>0</v>
      </c>
      <c r="AH20" s="27">
        <f>IFERROR(VLOOKUP($A20,AVRIL!$A$4:$BQ$18,COLUMN()-9,0),0)</f>
        <v>0</v>
      </c>
      <c r="AI20" s="27">
        <f>IFERROR(VLOOKUP($A20,AVRIL!$A$4:$BQ$18,COLUMN()-9,0),0)</f>
        <v>0</v>
      </c>
      <c r="AJ20" s="27">
        <f>IFERROR(VLOOKUP($A20,AVRIL!$A$4:$BQ$18,COLUMN()-9,0),0)</f>
        <v>0</v>
      </c>
      <c r="AK20" s="27">
        <f>IFERROR(VLOOKUP($A20,AVRIL!$A$4:$BQ$18,COLUMN()-9,0),0)</f>
        <v>0</v>
      </c>
      <c r="AL20" s="27">
        <f>IFERROR(VLOOKUP($A20,AVRIL!$A$4:$BQ$18,COLUMN()-9,0),0)</f>
        <v>0</v>
      </c>
      <c r="AM20" s="27">
        <f>IFERROR(VLOOKUP($A20,AVRIL!$A$4:$BQ$18,COLUMN()-9,0),0)</f>
        <v>0</v>
      </c>
      <c r="AN20" s="27">
        <f>IFERROR(VLOOKUP($A20,AVRIL!$A$4:$BQ$18,COLUMN()-9,0),0)</f>
        <v>0</v>
      </c>
      <c r="AO20" s="27">
        <f>IFERROR(VLOOKUP($A20,AVRIL!$A$4:$BQ$18,COLUMN()-9,0),0)</f>
        <v>0</v>
      </c>
      <c r="AP20" s="27">
        <f>IFERROR(VLOOKUP($A20,AVRIL!$A$4:$BQ$18,COLUMN()-9,0),0)</f>
        <v>0</v>
      </c>
      <c r="AQ20" s="27">
        <f>IFERROR(VLOOKUP($A20,AVRIL!$A$4:$BQ$18,COLUMN()-9,0),0)</f>
        <v>0</v>
      </c>
      <c r="AR20" s="28">
        <f t="shared" si="1"/>
        <v>0</v>
      </c>
      <c r="AS20" s="27">
        <f>IFERROR(VLOOKUP($A20,AVRIL!$A$4:$BQ$18,COLUMN()-9,0),0)</f>
        <v>0</v>
      </c>
      <c r="AT20" s="27">
        <f>IFERROR(VLOOKUP($A20,AVRIL!$A$4:$BQ$18,COLUMN()-9,0),0)</f>
        <v>0</v>
      </c>
      <c r="AU20" s="27">
        <f>IFERROR(VLOOKUP($A20,AVRIL!$A$4:$BQ$18,COLUMN()-9,0),0)</f>
        <v>0</v>
      </c>
      <c r="AV20" s="27">
        <f>IFERROR(VLOOKUP($A20,AVRIL!$A$4:$BQ$18,COLUMN()-9,0),0)</f>
        <v>0</v>
      </c>
      <c r="AW20" s="27">
        <f>IFERROR(VLOOKUP($A20,AVRIL!$A$4:$BQ$18,COLUMN()-9,0),0)</f>
        <v>0</v>
      </c>
      <c r="AX20" s="27">
        <f>IFERROR(VLOOKUP($A20,AVRIL!$A$4:$BQ$18,COLUMN()-9,0),0)</f>
        <v>0</v>
      </c>
      <c r="AY20" s="27">
        <f>IFERROR(VLOOKUP($A20,AVRIL!$A$4:$BQ$18,COLUMN()-9,0),0)</f>
        <v>0</v>
      </c>
      <c r="AZ20" s="27">
        <f>IFERROR(VLOOKUP($A20,AVRIL!$A$4:$BQ$18,COLUMN()-9,0),0)</f>
        <v>0</v>
      </c>
      <c r="BA20" s="27">
        <f>IFERROR(VLOOKUP($A20,AVRIL!$A$4:$BQ$18,COLUMN()-9,0),0)</f>
        <v>0</v>
      </c>
      <c r="BB20" s="27">
        <f>IFERROR(VLOOKUP($A20,AVRIL!$A$4:$BQ$18,COLUMN()-9,0),0)</f>
        <v>0</v>
      </c>
      <c r="BC20" s="27">
        <f>IFERROR(VLOOKUP($A20,AVRIL!$A$4:$BQ$18,COLUMN()-9,0),0)</f>
        <v>0</v>
      </c>
      <c r="BD20" s="27">
        <f>IFERROR(VLOOKUP($A20,AVRIL!$A$4:$BQ$18,COLUMN()-9,0),0)</f>
        <v>0</v>
      </c>
      <c r="BE20" s="28">
        <f t="shared" si="2"/>
        <v>0</v>
      </c>
      <c r="BF20" s="27">
        <f>IFERROR(VLOOKUP($A20,AVRIL!$A$4:$BQ$18,COLUMN()-9,0),0)</f>
        <v>0</v>
      </c>
      <c r="BG20" s="27">
        <f>IFERROR(VLOOKUP($A20,AVRIL!$A$4:$BQ$18,COLUMN()-9,0),0)</f>
        <v>0</v>
      </c>
      <c r="BH20" s="27">
        <f>IFERROR(VLOOKUP($A20,AVRIL!$A$4:$BQ$18,COLUMN()-9,0),0)</f>
        <v>0</v>
      </c>
      <c r="BI20" s="27">
        <f>IFERROR(VLOOKUP($A20,AVRIL!$A$4:$BQ$18,COLUMN()-9,0),0)</f>
        <v>0</v>
      </c>
      <c r="BJ20" s="27">
        <f>IFERROR(VLOOKUP($A20,AVRIL!$A$4:$BQ$18,COLUMN()-9,0),0)</f>
        <v>0</v>
      </c>
      <c r="BK20" s="27">
        <f>IFERROR(VLOOKUP($A20,AVRIL!$A$4:$BQ$18,COLUMN()-9,0),0)</f>
        <v>0</v>
      </c>
      <c r="BL20" s="27">
        <f>IFERROR(VLOOKUP($A20,AVRIL!$A$4:$BQ$18,COLUMN()-9,0),0)</f>
        <v>0</v>
      </c>
      <c r="BM20" s="27">
        <f>IFERROR(VLOOKUP($A20,AVRIL!$A$4:$BQ$18,COLUMN()-9,0),0)</f>
        <v>0</v>
      </c>
      <c r="BN20" s="27">
        <f>IFERROR(VLOOKUP($A20,AVRIL!$A$4:$BQ$18,COLUMN()-9,0),0)</f>
        <v>0</v>
      </c>
      <c r="BO20" s="27">
        <f>IFERROR(VLOOKUP($A20,AVRIL!$A$4:$BQ$18,COLUMN()-9,0),0)</f>
        <v>0</v>
      </c>
      <c r="BP20" s="27">
        <f>IFERROR(VLOOKUP($A20,AVRIL!$A$4:$BQ$18,COLUMN()-9,0),0)</f>
        <v>0</v>
      </c>
      <c r="BQ20" s="27">
        <f>IFERROR(VLOOKUP($A20,AVRIL!$A$4:$BQ$18,COLUMN()-9,0),0)</f>
        <v>0</v>
      </c>
      <c r="BR20" s="28">
        <f t="shared" si="3"/>
        <v>0</v>
      </c>
    </row>
    <row r="21" spans="1:70">
      <c r="A21" s="13">
        <v>837939</v>
      </c>
      <c r="B21" s="10" t="s">
        <v>34</v>
      </c>
      <c r="C21" s="3" t="s">
        <v>22</v>
      </c>
      <c r="D21" s="3" t="s">
        <v>29</v>
      </c>
      <c r="E21" s="2">
        <f t="shared" si="6"/>
        <v>0</v>
      </c>
      <c r="F21" s="2"/>
      <c r="G21" s="2"/>
      <c r="H21" s="2"/>
      <c r="I21" s="2"/>
      <c r="J21" s="3" t="s">
        <v>62</v>
      </c>
      <c r="K21" s="3" t="s">
        <v>63</v>
      </c>
      <c r="L21" s="3" t="s">
        <v>64</v>
      </c>
      <c r="M21" s="3" t="str">
        <f t="shared" si="8"/>
        <v>837939DRE</v>
      </c>
      <c r="N21" s="3">
        <v>45</v>
      </c>
      <c r="O21" s="8"/>
      <c r="P21" s="8"/>
      <c r="Q21" s="32">
        <f t="shared" si="5"/>
        <v>0</v>
      </c>
      <c r="R21" s="5">
        <v>0</v>
      </c>
      <c r="S21" s="26"/>
      <c r="T21" s="26"/>
      <c r="U21" s="26"/>
      <c r="V21" s="27">
        <f>IFERROR(VLOOKUP($A21,AVRIL!$A$4:$BQ$18,COLUMN()-9,0),0)</f>
        <v>0</v>
      </c>
      <c r="W21" s="27">
        <f>IFERROR(VLOOKUP($A21,AVRIL!$A$4:$BQ$18,COLUMN()-9,0),0)</f>
        <v>0</v>
      </c>
      <c r="X21" s="27">
        <f>IFERROR(VLOOKUP($A21,AVRIL!$A$4:$BQ$18,COLUMN()-9,0),0)</f>
        <v>0</v>
      </c>
      <c r="Y21" s="27">
        <f>IFERROR(VLOOKUP($A21,AVRIL!$A$4:$BQ$18,COLUMN()-9,0),0)</f>
        <v>0</v>
      </c>
      <c r="Z21" s="27">
        <f>IFERROR(VLOOKUP($A21,AVRIL!$A$4:$BQ$18,COLUMN()-9,0),0)</f>
        <v>0</v>
      </c>
      <c r="AA21" s="27">
        <f>IFERROR(VLOOKUP($A21,AVRIL!$A$4:$BQ$18,COLUMN()-9,0),0)</f>
        <v>0</v>
      </c>
      <c r="AB21" s="27">
        <f>IFERROR(VLOOKUP($A21,AVRIL!$A$4:$BQ$18,COLUMN()-9,0),0)</f>
        <v>0</v>
      </c>
      <c r="AC21" s="27">
        <f>IFERROR(VLOOKUP($A21,AVRIL!$A$4:$BQ$18,COLUMN()-9,0),0)</f>
        <v>0</v>
      </c>
      <c r="AD21" s="27">
        <f>IFERROR(VLOOKUP($A21,AVRIL!$A$4:$BQ$18,COLUMN()-9,0),0)</f>
        <v>0</v>
      </c>
      <c r="AE21" s="28">
        <f t="shared" si="0"/>
        <v>0</v>
      </c>
      <c r="AF21" s="27">
        <f>IFERROR(VLOOKUP($A21,AVRIL!$A$4:$BQ$18,COLUMN()-9,0),0)</f>
        <v>0</v>
      </c>
      <c r="AG21" s="27">
        <f>IFERROR(VLOOKUP($A21,AVRIL!$A$4:$BQ$18,COLUMN()-9,0),0)</f>
        <v>0</v>
      </c>
      <c r="AH21" s="27">
        <f>IFERROR(VLOOKUP($A21,AVRIL!$A$4:$BQ$18,COLUMN()-9,0),0)</f>
        <v>0</v>
      </c>
      <c r="AI21" s="27">
        <f>IFERROR(VLOOKUP($A21,AVRIL!$A$4:$BQ$18,COLUMN()-9,0),0)</f>
        <v>0</v>
      </c>
      <c r="AJ21" s="27">
        <f>IFERROR(VLOOKUP($A21,AVRIL!$A$4:$BQ$18,COLUMN()-9,0),0)</f>
        <v>0</v>
      </c>
      <c r="AK21" s="27">
        <f>IFERROR(VLOOKUP($A21,AVRIL!$A$4:$BQ$18,COLUMN()-9,0),0)</f>
        <v>0</v>
      </c>
      <c r="AL21" s="27">
        <f>IFERROR(VLOOKUP($A21,AVRIL!$A$4:$BQ$18,COLUMN()-9,0),0)</f>
        <v>0</v>
      </c>
      <c r="AM21" s="27">
        <f>IFERROR(VLOOKUP($A21,AVRIL!$A$4:$BQ$18,COLUMN()-9,0),0)</f>
        <v>0</v>
      </c>
      <c r="AN21" s="27">
        <f>IFERROR(VLOOKUP($A21,AVRIL!$A$4:$BQ$18,COLUMN()-9,0),0)</f>
        <v>0</v>
      </c>
      <c r="AO21" s="27">
        <f>IFERROR(VLOOKUP($A21,AVRIL!$A$4:$BQ$18,COLUMN()-9,0),0)</f>
        <v>0</v>
      </c>
      <c r="AP21" s="27">
        <f>IFERROR(VLOOKUP($A21,AVRIL!$A$4:$BQ$18,COLUMN()-9,0),0)</f>
        <v>0</v>
      </c>
      <c r="AQ21" s="27">
        <f>IFERROR(VLOOKUP($A21,AVRIL!$A$4:$BQ$18,COLUMN()-9,0),0)</f>
        <v>0</v>
      </c>
      <c r="AR21" s="28">
        <f t="shared" si="1"/>
        <v>0</v>
      </c>
      <c r="AS21" s="27">
        <f>IFERROR(VLOOKUP($A21,AVRIL!$A$4:$BQ$18,COLUMN()-9,0),0)</f>
        <v>0</v>
      </c>
      <c r="AT21" s="27">
        <f>IFERROR(VLOOKUP($A21,AVRIL!$A$4:$BQ$18,COLUMN()-9,0),0)</f>
        <v>0</v>
      </c>
      <c r="AU21" s="27">
        <f>IFERROR(VLOOKUP($A21,AVRIL!$A$4:$BQ$18,COLUMN()-9,0),0)</f>
        <v>0</v>
      </c>
      <c r="AV21" s="27">
        <f>IFERROR(VLOOKUP($A21,AVRIL!$A$4:$BQ$18,COLUMN()-9,0),0)</f>
        <v>0</v>
      </c>
      <c r="AW21" s="27">
        <f>IFERROR(VLOOKUP($A21,AVRIL!$A$4:$BQ$18,COLUMN()-9,0),0)</f>
        <v>0</v>
      </c>
      <c r="AX21" s="27">
        <f>IFERROR(VLOOKUP($A21,AVRIL!$A$4:$BQ$18,COLUMN()-9,0),0)</f>
        <v>0</v>
      </c>
      <c r="AY21" s="27">
        <f>IFERROR(VLOOKUP($A21,AVRIL!$A$4:$BQ$18,COLUMN()-9,0),0)</f>
        <v>0</v>
      </c>
      <c r="AZ21" s="27">
        <f>IFERROR(VLOOKUP($A21,AVRIL!$A$4:$BQ$18,COLUMN()-9,0),0)</f>
        <v>0</v>
      </c>
      <c r="BA21" s="27">
        <f>IFERROR(VLOOKUP($A21,AVRIL!$A$4:$BQ$18,COLUMN()-9,0),0)</f>
        <v>0</v>
      </c>
      <c r="BB21" s="27">
        <f>IFERROR(VLOOKUP($A21,AVRIL!$A$4:$BQ$18,COLUMN()-9,0),0)</f>
        <v>0</v>
      </c>
      <c r="BC21" s="27">
        <f>IFERROR(VLOOKUP($A21,AVRIL!$A$4:$BQ$18,COLUMN()-9,0),0)</f>
        <v>0</v>
      </c>
      <c r="BD21" s="27">
        <f>IFERROR(VLOOKUP($A21,AVRIL!$A$4:$BQ$18,COLUMN()-9,0),0)</f>
        <v>0</v>
      </c>
      <c r="BE21" s="28">
        <f t="shared" si="2"/>
        <v>0</v>
      </c>
      <c r="BF21" s="27">
        <f>IFERROR(VLOOKUP($A21,AVRIL!$A$4:$BQ$18,COLUMN()-9,0),0)</f>
        <v>0</v>
      </c>
      <c r="BG21" s="27">
        <f>IFERROR(VLOOKUP($A21,AVRIL!$A$4:$BQ$18,COLUMN()-9,0),0)</f>
        <v>0</v>
      </c>
      <c r="BH21" s="27">
        <f>IFERROR(VLOOKUP($A21,AVRIL!$A$4:$BQ$18,COLUMN()-9,0),0)</f>
        <v>0</v>
      </c>
      <c r="BI21" s="27">
        <f>IFERROR(VLOOKUP($A21,AVRIL!$A$4:$BQ$18,COLUMN()-9,0),0)</f>
        <v>0</v>
      </c>
      <c r="BJ21" s="27">
        <f>IFERROR(VLOOKUP($A21,AVRIL!$A$4:$BQ$18,COLUMN()-9,0),0)</f>
        <v>0</v>
      </c>
      <c r="BK21" s="27">
        <f>IFERROR(VLOOKUP($A21,AVRIL!$A$4:$BQ$18,COLUMN()-9,0),0)</f>
        <v>0</v>
      </c>
      <c r="BL21" s="27">
        <f>IFERROR(VLOOKUP($A21,AVRIL!$A$4:$BQ$18,COLUMN()-9,0),0)</f>
        <v>0</v>
      </c>
      <c r="BM21" s="27">
        <f>IFERROR(VLOOKUP($A21,AVRIL!$A$4:$BQ$18,COLUMN()-9,0),0)</f>
        <v>0</v>
      </c>
      <c r="BN21" s="27">
        <f>IFERROR(VLOOKUP($A21,AVRIL!$A$4:$BQ$18,COLUMN()-9,0),0)</f>
        <v>0</v>
      </c>
      <c r="BO21" s="27">
        <f>IFERROR(VLOOKUP($A21,AVRIL!$A$4:$BQ$18,COLUMN()-9,0),0)</f>
        <v>0</v>
      </c>
      <c r="BP21" s="27">
        <f>IFERROR(VLOOKUP($A21,AVRIL!$A$4:$BQ$18,COLUMN()-9,0),0)</f>
        <v>0</v>
      </c>
      <c r="BQ21" s="27">
        <f>IFERROR(VLOOKUP($A21,AVRIL!$A$4:$BQ$18,COLUMN()-9,0),0)</f>
        <v>0</v>
      </c>
      <c r="BR21" s="28">
        <f t="shared" si="3"/>
        <v>0</v>
      </c>
    </row>
    <row r="22" spans="1:70">
      <c r="A22" s="13">
        <v>628575</v>
      </c>
      <c r="B22" s="10" t="s">
        <v>34</v>
      </c>
      <c r="C22" s="3" t="s">
        <v>24</v>
      </c>
      <c r="D22" s="3" t="s">
        <v>27</v>
      </c>
      <c r="E22" s="2">
        <f t="shared" si="6"/>
        <v>0</v>
      </c>
      <c r="F22" s="2"/>
      <c r="G22" s="2"/>
      <c r="H22" s="2"/>
      <c r="I22" s="2"/>
      <c r="J22" s="3" t="s">
        <v>62</v>
      </c>
      <c r="K22" s="3" t="s">
        <v>63</v>
      </c>
      <c r="L22" s="3" t="s">
        <v>64</v>
      </c>
      <c r="M22" s="3" t="str">
        <f t="shared" si="8"/>
        <v>628575DRE</v>
      </c>
      <c r="N22" s="3">
        <v>30</v>
      </c>
      <c r="O22" s="8"/>
      <c r="P22" s="8"/>
      <c r="Q22" s="32">
        <f t="shared" si="5"/>
        <v>0</v>
      </c>
      <c r="R22" s="5">
        <v>0</v>
      </c>
      <c r="S22" s="26"/>
      <c r="T22" s="26"/>
      <c r="U22" s="26"/>
      <c r="V22" s="27">
        <f>IFERROR(VLOOKUP($A22,AVRIL!$A$4:$BQ$18,COLUMN()-9,0),0)</f>
        <v>0</v>
      </c>
      <c r="W22" s="27">
        <f>IFERROR(VLOOKUP($A22,AVRIL!$A$4:$BQ$18,COLUMN()-9,0),0)</f>
        <v>0</v>
      </c>
      <c r="X22" s="27">
        <f>IFERROR(VLOOKUP($A22,AVRIL!$A$4:$BQ$18,COLUMN()-9,0),0)</f>
        <v>0</v>
      </c>
      <c r="Y22" s="27">
        <f>IFERROR(VLOOKUP($A22,AVRIL!$A$4:$BQ$18,COLUMN()-9,0),0)</f>
        <v>0</v>
      </c>
      <c r="Z22" s="27">
        <f>IFERROR(VLOOKUP($A22,AVRIL!$A$4:$BQ$18,COLUMN()-9,0),0)</f>
        <v>0</v>
      </c>
      <c r="AA22" s="27">
        <f>IFERROR(VLOOKUP($A22,AVRIL!$A$4:$BQ$18,COLUMN()-9,0),0)</f>
        <v>0</v>
      </c>
      <c r="AB22" s="27">
        <f>IFERROR(VLOOKUP($A22,AVRIL!$A$4:$BQ$18,COLUMN()-9,0),0)</f>
        <v>0</v>
      </c>
      <c r="AC22" s="27">
        <f>IFERROR(VLOOKUP($A22,AVRIL!$A$4:$BQ$18,COLUMN()-9,0),0)</f>
        <v>0</v>
      </c>
      <c r="AD22" s="27">
        <f>IFERROR(VLOOKUP($A22,AVRIL!$A$4:$BQ$18,COLUMN()-9,0),0)</f>
        <v>0</v>
      </c>
      <c r="AE22" s="28">
        <f t="shared" si="0"/>
        <v>0</v>
      </c>
      <c r="AF22" s="27">
        <f>IFERROR(VLOOKUP($A22,AVRIL!$A$4:$BQ$18,COLUMN()-9,0),0)</f>
        <v>0</v>
      </c>
      <c r="AG22" s="27">
        <f>IFERROR(VLOOKUP($A22,AVRIL!$A$4:$BQ$18,COLUMN()-9,0),0)</f>
        <v>0</v>
      </c>
      <c r="AH22" s="27">
        <f>IFERROR(VLOOKUP($A22,AVRIL!$A$4:$BQ$18,COLUMN()-9,0),0)</f>
        <v>0</v>
      </c>
      <c r="AI22" s="27">
        <f>IFERROR(VLOOKUP($A22,AVRIL!$A$4:$BQ$18,COLUMN()-9,0),0)</f>
        <v>0</v>
      </c>
      <c r="AJ22" s="27">
        <f>IFERROR(VLOOKUP($A22,AVRIL!$A$4:$BQ$18,COLUMN()-9,0),0)</f>
        <v>0</v>
      </c>
      <c r="AK22" s="27">
        <f>IFERROR(VLOOKUP($A22,AVRIL!$A$4:$BQ$18,COLUMN()-9,0),0)</f>
        <v>0</v>
      </c>
      <c r="AL22" s="27">
        <f>IFERROR(VLOOKUP($A22,AVRIL!$A$4:$BQ$18,COLUMN()-9,0),0)</f>
        <v>0</v>
      </c>
      <c r="AM22" s="27">
        <f>IFERROR(VLOOKUP($A22,AVRIL!$A$4:$BQ$18,COLUMN()-9,0),0)</f>
        <v>0</v>
      </c>
      <c r="AN22" s="27">
        <f>IFERROR(VLOOKUP($A22,AVRIL!$A$4:$BQ$18,COLUMN()-9,0),0)</f>
        <v>0</v>
      </c>
      <c r="AO22" s="27">
        <f>IFERROR(VLOOKUP($A22,AVRIL!$A$4:$BQ$18,COLUMN()-9,0),0)</f>
        <v>0</v>
      </c>
      <c r="AP22" s="27">
        <f>IFERROR(VLOOKUP($A22,AVRIL!$A$4:$BQ$18,COLUMN()-9,0),0)</f>
        <v>0</v>
      </c>
      <c r="AQ22" s="27">
        <f>IFERROR(VLOOKUP($A22,AVRIL!$A$4:$BQ$18,COLUMN()-9,0),0)</f>
        <v>0</v>
      </c>
      <c r="AR22" s="28">
        <f t="shared" si="1"/>
        <v>0</v>
      </c>
      <c r="AS22" s="27">
        <f>IFERROR(VLOOKUP($A22,AVRIL!$A$4:$BQ$18,COLUMN()-9,0),0)</f>
        <v>0</v>
      </c>
      <c r="AT22" s="27">
        <f>IFERROR(VLOOKUP($A22,AVRIL!$A$4:$BQ$18,COLUMN()-9,0),0)</f>
        <v>0</v>
      </c>
      <c r="AU22" s="27">
        <f>IFERROR(VLOOKUP($A22,AVRIL!$A$4:$BQ$18,COLUMN()-9,0),0)</f>
        <v>0</v>
      </c>
      <c r="AV22" s="27">
        <f>IFERROR(VLOOKUP($A22,AVRIL!$A$4:$BQ$18,COLUMN()-9,0),0)</f>
        <v>0</v>
      </c>
      <c r="AW22" s="27">
        <f>IFERROR(VLOOKUP($A22,AVRIL!$A$4:$BQ$18,COLUMN()-9,0),0)</f>
        <v>0</v>
      </c>
      <c r="AX22" s="27">
        <f>IFERROR(VLOOKUP($A22,AVRIL!$A$4:$BQ$18,COLUMN()-9,0),0)</f>
        <v>0</v>
      </c>
      <c r="AY22" s="27">
        <f>IFERROR(VLOOKUP($A22,AVRIL!$A$4:$BQ$18,COLUMN()-9,0),0)</f>
        <v>0</v>
      </c>
      <c r="AZ22" s="27">
        <f>IFERROR(VLOOKUP($A22,AVRIL!$A$4:$BQ$18,COLUMN()-9,0),0)</f>
        <v>0</v>
      </c>
      <c r="BA22" s="27">
        <f>IFERROR(VLOOKUP($A22,AVRIL!$A$4:$BQ$18,COLUMN()-9,0),0)</f>
        <v>0</v>
      </c>
      <c r="BB22" s="27">
        <f>IFERROR(VLOOKUP($A22,AVRIL!$A$4:$BQ$18,COLUMN()-9,0),0)</f>
        <v>0</v>
      </c>
      <c r="BC22" s="27">
        <f>IFERROR(VLOOKUP($A22,AVRIL!$A$4:$BQ$18,COLUMN()-9,0),0)</f>
        <v>0</v>
      </c>
      <c r="BD22" s="27">
        <f>IFERROR(VLOOKUP($A22,AVRIL!$A$4:$BQ$18,COLUMN()-9,0),0)</f>
        <v>0</v>
      </c>
      <c r="BE22" s="28">
        <f t="shared" si="2"/>
        <v>0</v>
      </c>
      <c r="BF22" s="27">
        <f>IFERROR(VLOOKUP($A22,AVRIL!$A$4:$BQ$18,COLUMN()-9,0),0)</f>
        <v>0</v>
      </c>
      <c r="BG22" s="27">
        <f>IFERROR(VLOOKUP($A22,AVRIL!$A$4:$BQ$18,COLUMN()-9,0),0)</f>
        <v>0</v>
      </c>
      <c r="BH22" s="27">
        <f>IFERROR(VLOOKUP($A22,AVRIL!$A$4:$BQ$18,COLUMN()-9,0),0)</f>
        <v>0</v>
      </c>
      <c r="BI22" s="27">
        <f>IFERROR(VLOOKUP($A22,AVRIL!$A$4:$BQ$18,COLUMN()-9,0),0)</f>
        <v>0</v>
      </c>
      <c r="BJ22" s="27">
        <f>IFERROR(VLOOKUP($A22,AVRIL!$A$4:$BQ$18,COLUMN()-9,0),0)</f>
        <v>0</v>
      </c>
      <c r="BK22" s="27">
        <f>IFERROR(VLOOKUP($A22,AVRIL!$A$4:$BQ$18,COLUMN()-9,0),0)</f>
        <v>0</v>
      </c>
      <c r="BL22" s="27">
        <f>IFERROR(VLOOKUP($A22,AVRIL!$A$4:$BQ$18,COLUMN()-9,0),0)</f>
        <v>0</v>
      </c>
      <c r="BM22" s="27">
        <f>IFERROR(VLOOKUP($A22,AVRIL!$A$4:$BQ$18,COLUMN()-9,0),0)</f>
        <v>0</v>
      </c>
      <c r="BN22" s="27">
        <f>IFERROR(VLOOKUP($A22,AVRIL!$A$4:$BQ$18,COLUMN()-9,0),0)</f>
        <v>0</v>
      </c>
      <c r="BO22" s="27">
        <f>IFERROR(VLOOKUP($A22,AVRIL!$A$4:$BQ$18,COLUMN()-9,0),0)</f>
        <v>0</v>
      </c>
      <c r="BP22" s="27">
        <f>IFERROR(VLOOKUP($A22,AVRIL!$A$4:$BQ$18,COLUMN()-9,0),0)</f>
        <v>0</v>
      </c>
      <c r="BQ22" s="27">
        <f>IFERROR(VLOOKUP($A22,AVRIL!$A$4:$BQ$18,COLUMN()-9,0),0)</f>
        <v>0</v>
      </c>
      <c r="BR22" s="28">
        <f t="shared" si="3"/>
        <v>0</v>
      </c>
    </row>
    <row r="23" spans="1:70">
      <c r="A23" s="10">
        <v>86480</v>
      </c>
      <c r="B23" s="10" t="s">
        <v>33</v>
      </c>
      <c r="C23" s="3" t="s">
        <v>23</v>
      </c>
      <c r="D23" s="3" t="s">
        <v>27</v>
      </c>
      <c r="E23" s="2">
        <f t="shared" si="6"/>
        <v>0</v>
      </c>
      <c r="F23" s="2"/>
      <c r="G23" s="2"/>
      <c r="H23" s="2"/>
      <c r="I23" s="3">
        <f>AE23+AR23+BE23+BR23</f>
        <v>0</v>
      </c>
      <c r="J23" s="3" t="s">
        <v>62</v>
      </c>
      <c r="K23" s="3" t="s">
        <v>63</v>
      </c>
      <c r="L23" s="3" t="s">
        <v>64</v>
      </c>
      <c r="M23" s="3" t="str">
        <f t="shared" si="8"/>
        <v>86480POM</v>
      </c>
      <c r="N23" s="3">
        <v>60</v>
      </c>
      <c r="O23" s="8"/>
      <c r="P23" s="9"/>
      <c r="Q23" s="32">
        <f t="shared" si="5"/>
        <v>0</v>
      </c>
      <c r="R23" s="5">
        <v>0</v>
      </c>
      <c r="S23" s="26"/>
      <c r="T23" s="26"/>
      <c r="U23" s="26"/>
      <c r="V23" s="27">
        <f>IFERROR(VLOOKUP($A23,AVRIL!$A$4:$BQ$18,COLUMN()-9,0),0)</f>
        <v>0</v>
      </c>
      <c r="W23" s="27">
        <f>IFERROR(VLOOKUP($A23,AVRIL!$A$4:$BQ$18,COLUMN()-9,0),0)</f>
        <v>0</v>
      </c>
      <c r="X23" s="27">
        <f>IFERROR(VLOOKUP($A23,AVRIL!$A$4:$BQ$18,COLUMN()-9,0),0)</f>
        <v>0</v>
      </c>
      <c r="Y23" s="27">
        <f>IFERROR(VLOOKUP($A23,AVRIL!$A$4:$BQ$18,COLUMN()-9,0),0)</f>
        <v>0</v>
      </c>
      <c r="Z23" s="27">
        <f>IFERROR(VLOOKUP($A23,AVRIL!$A$4:$BQ$18,COLUMN()-9,0),0)</f>
        <v>0</v>
      </c>
      <c r="AA23" s="27">
        <f>IFERROR(VLOOKUP($A23,AVRIL!$A$4:$BQ$18,COLUMN()-9,0),0)</f>
        <v>0</v>
      </c>
      <c r="AB23" s="27">
        <f>IFERROR(VLOOKUP($A23,AVRIL!$A$4:$BQ$18,COLUMN()-9,0),0)</f>
        <v>0</v>
      </c>
      <c r="AC23" s="27">
        <f>IFERROR(VLOOKUP($A23,AVRIL!$A$4:$BQ$18,COLUMN()-9,0),0)</f>
        <v>0</v>
      </c>
      <c r="AD23" s="27">
        <f>IFERROR(VLOOKUP($A23,AVRIL!$A$4:$BQ$18,COLUMN()-9,0),0)</f>
        <v>0</v>
      </c>
      <c r="AE23" s="28">
        <f t="shared" si="0"/>
        <v>0</v>
      </c>
      <c r="AF23" s="27">
        <f>IFERROR(VLOOKUP($A23,AVRIL!$A$4:$BQ$18,COLUMN()-9,0),0)</f>
        <v>0</v>
      </c>
      <c r="AG23" s="27">
        <f>IFERROR(VLOOKUP($A23,AVRIL!$A$4:$BQ$18,COLUMN()-9,0),0)</f>
        <v>0</v>
      </c>
      <c r="AH23" s="27">
        <f>IFERROR(VLOOKUP($A23,AVRIL!$A$4:$BQ$18,COLUMN()-9,0),0)</f>
        <v>0</v>
      </c>
      <c r="AI23" s="27">
        <f>IFERROR(VLOOKUP($A23,AVRIL!$A$4:$BQ$18,COLUMN()-9,0),0)</f>
        <v>0</v>
      </c>
      <c r="AJ23" s="27">
        <f>IFERROR(VLOOKUP($A23,AVRIL!$A$4:$BQ$18,COLUMN()-9,0),0)</f>
        <v>0</v>
      </c>
      <c r="AK23" s="27">
        <f>IFERROR(VLOOKUP($A23,AVRIL!$A$4:$BQ$18,COLUMN()-9,0),0)</f>
        <v>0</v>
      </c>
      <c r="AL23" s="27">
        <f>IFERROR(VLOOKUP($A23,AVRIL!$A$4:$BQ$18,COLUMN()-9,0),0)</f>
        <v>0</v>
      </c>
      <c r="AM23" s="27">
        <f>IFERROR(VLOOKUP($A23,AVRIL!$A$4:$BQ$18,COLUMN()-9,0),0)</f>
        <v>0</v>
      </c>
      <c r="AN23" s="27">
        <f>IFERROR(VLOOKUP($A23,AVRIL!$A$4:$BQ$18,COLUMN()-9,0),0)</f>
        <v>0</v>
      </c>
      <c r="AO23" s="27">
        <f>IFERROR(VLOOKUP($A23,AVRIL!$A$4:$BQ$18,COLUMN()-9,0),0)</f>
        <v>0</v>
      </c>
      <c r="AP23" s="27">
        <f>IFERROR(VLOOKUP($A23,AVRIL!$A$4:$BQ$18,COLUMN()-9,0),0)</f>
        <v>0</v>
      </c>
      <c r="AQ23" s="27">
        <f>IFERROR(VLOOKUP($A23,AVRIL!$A$4:$BQ$18,COLUMN()-9,0),0)</f>
        <v>0</v>
      </c>
      <c r="AR23" s="28">
        <f t="shared" si="1"/>
        <v>0</v>
      </c>
      <c r="AS23" s="27">
        <f>IFERROR(VLOOKUP($A23,AVRIL!$A$4:$BQ$18,COLUMN()-9,0),0)</f>
        <v>0</v>
      </c>
      <c r="AT23" s="27">
        <f>IFERROR(VLOOKUP($A23,AVRIL!$A$4:$BQ$18,COLUMN()-9,0),0)</f>
        <v>0</v>
      </c>
      <c r="AU23" s="27">
        <f>IFERROR(VLOOKUP($A23,AVRIL!$A$4:$BQ$18,COLUMN()-9,0),0)</f>
        <v>0</v>
      </c>
      <c r="AV23" s="27">
        <f>IFERROR(VLOOKUP($A23,AVRIL!$A$4:$BQ$18,COLUMN()-9,0),0)</f>
        <v>0</v>
      </c>
      <c r="AW23" s="27">
        <f>IFERROR(VLOOKUP($A23,AVRIL!$A$4:$BQ$18,COLUMN()-9,0),0)</f>
        <v>0</v>
      </c>
      <c r="AX23" s="27">
        <f>IFERROR(VLOOKUP($A23,AVRIL!$A$4:$BQ$18,COLUMN()-9,0),0)</f>
        <v>0</v>
      </c>
      <c r="AY23" s="27">
        <f>IFERROR(VLOOKUP($A23,AVRIL!$A$4:$BQ$18,COLUMN()-9,0),0)</f>
        <v>0</v>
      </c>
      <c r="AZ23" s="27">
        <f>IFERROR(VLOOKUP($A23,AVRIL!$A$4:$BQ$18,COLUMN()-9,0),0)</f>
        <v>0</v>
      </c>
      <c r="BA23" s="27">
        <f>IFERROR(VLOOKUP($A23,AVRIL!$A$4:$BQ$18,COLUMN()-9,0),0)</f>
        <v>0</v>
      </c>
      <c r="BB23" s="27">
        <f>IFERROR(VLOOKUP($A23,AVRIL!$A$4:$BQ$18,COLUMN()-9,0),0)</f>
        <v>0</v>
      </c>
      <c r="BC23" s="27">
        <f>IFERROR(VLOOKUP($A23,AVRIL!$A$4:$BQ$18,COLUMN()-9,0),0)</f>
        <v>0</v>
      </c>
      <c r="BD23" s="27">
        <f>IFERROR(VLOOKUP($A23,AVRIL!$A$4:$BQ$18,COLUMN()-9,0),0)</f>
        <v>0</v>
      </c>
      <c r="BE23" s="28">
        <f t="shared" si="2"/>
        <v>0</v>
      </c>
      <c r="BF23" s="27">
        <f>IFERROR(VLOOKUP($A23,AVRIL!$A$4:$BQ$18,COLUMN()-9,0),0)</f>
        <v>0</v>
      </c>
      <c r="BG23" s="27">
        <f>IFERROR(VLOOKUP($A23,AVRIL!$A$4:$BQ$18,COLUMN()-9,0),0)</f>
        <v>0</v>
      </c>
      <c r="BH23" s="27">
        <f>IFERROR(VLOOKUP($A23,AVRIL!$A$4:$BQ$18,COLUMN()-9,0),0)</f>
        <v>0</v>
      </c>
      <c r="BI23" s="27">
        <f>IFERROR(VLOOKUP($A23,AVRIL!$A$4:$BQ$18,COLUMN()-9,0),0)</f>
        <v>0</v>
      </c>
      <c r="BJ23" s="27">
        <f>IFERROR(VLOOKUP($A23,AVRIL!$A$4:$BQ$18,COLUMN()-9,0),0)</f>
        <v>0</v>
      </c>
      <c r="BK23" s="27">
        <f>IFERROR(VLOOKUP($A23,AVRIL!$A$4:$BQ$18,COLUMN()-9,0),0)</f>
        <v>0</v>
      </c>
      <c r="BL23" s="27">
        <f>IFERROR(VLOOKUP($A23,AVRIL!$A$4:$BQ$18,COLUMN()-9,0),0)</f>
        <v>0</v>
      </c>
      <c r="BM23" s="27">
        <f>IFERROR(VLOOKUP($A23,AVRIL!$A$4:$BQ$18,COLUMN()-9,0),0)</f>
        <v>0</v>
      </c>
      <c r="BN23" s="27">
        <f>IFERROR(VLOOKUP($A23,AVRIL!$A$4:$BQ$18,COLUMN()-9,0),0)</f>
        <v>0</v>
      </c>
      <c r="BO23" s="27">
        <f>IFERROR(VLOOKUP($A23,AVRIL!$A$4:$BQ$18,COLUMN()-9,0),0)</f>
        <v>0</v>
      </c>
      <c r="BP23" s="27">
        <f>IFERROR(VLOOKUP($A23,AVRIL!$A$4:$BQ$18,COLUMN()-9,0),0)</f>
        <v>0</v>
      </c>
      <c r="BQ23" s="27">
        <f>IFERROR(VLOOKUP($A23,AVRIL!$A$4:$BQ$18,COLUMN()-9,0),0)</f>
        <v>0</v>
      </c>
      <c r="BR23" s="28">
        <f t="shared" si="3"/>
        <v>0</v>
      </c>
    </row>
    <row r="24" spans="1:70">
      <c r="A24" s="14">
        <v>559628</v>
      </c>
      <c r="B24" s="10" t="s">
        <v>31</v>
      </c>
      <c r="C24" s="3" t="s">
        <v>24</v>
      </c>
      <c r="D24" s="3" t="s">
        <v>28</v>
      </c>
      <c r="E24" s="2">
        <f t="shared" si="6"/>
        <v>0</v>
      </c>
      <c r="F24" s="2"/>
      <c r="G24" s="2"/>
      <c r="H24" s="2"/>
      <c r="I24" s="2"/>
      <c r="J24" s="3" t="s">
        <v>62</v>
      </c>
      <c r="K24" s="3" t="s">
        <v>63</v>
      </c>
      <c r="L24" s="3" t="s">
        <v>64</v>
      </c>
      <c r="M24" s="3" t="str">
        <f t="shared" si="8"/>
        <v>559628FGT</v>
      </c>
      <c r="N24" s="3">
        <v>45</v>
      </c>
      <c r="O24" s="8"/>
      <c r="P24" s="8"/>
      <c r="Q24" s="32">
        <f t="shared" si="5"/>
        <v>0</v>
      </c>
      <c r="R24" s="5">
        <v>0</v>
      </c>
      <c r="S24" s="26"/>
      <c r="T24" s="26"/>
      <c r="U24" s="26"/>
      <c r="V24" s="27">
        <f>IFERROR(VLOOKUP($A24,AVRIL!$A$4:$BQ$18,COLUMN()-9,0),0)</f>
        <v>0</v>
      </c>
      <c r="W24" s="27">
        <f>IFERROR(VLOOKUP($A24,AVRIL!$A$4:$BQ$18,COLUMN()-9,0),0)</f>
        <v>0</v>
      </c>
      <c r="X24" s="27">
        <f>IFERROR(VLOOKUP($A24,AVRIL!$A$4:$BQ$18,COLUMN()-9,0),0)</f>
        <v>0</v>
      </c>
      <c r="Y24" s="27">
        <f>IFERROR(VLOOKUP($A24,AVRIL!$A$4:$BQ$18,COLUMN()-9,0),0)</f>
        <v>0</v>
      </c>
      <c r="Z24" s="27">
        <f>IFERROR(VLOOKUP($A24,AVRIL!$A$4:$BQ$18,COLUMN()-9,0),0)</f>
        <v>0</v>
      </c>
      <c r="AA24" s="27">
        <f>IFERROR(VLOOKUP($A24,AVRIL!$A$4:$BQ$18,COLUMN()-9,0),0)</f>
        <v>0</v>
      </c>
      <c r="AB24" s="27">
        <f>IFERROR(VLOOKUP($A24,AVRIL!$A$4:$BQ$18,COLUMN()-9,0),0)</f>
        <v>0</v>
      </c>
      <c r="AC24" s="27">
        <f>IFERROR(VLOOKUP($A24,AVRIL!$A$4:$BQ$18,COLUMN()-9,0),0)</f>
        <v>0</v>
      </c>
      <c r="AD24" s="27">
        <f>IFERROR(VLOOKUP($A24,AVRIL!$A$4:$BQ$18,COLUMN()-9,0),0)</f>
        <v>0</v>
      </c>
      <c r="AE24" s="28">
        <f t="shared" si="0"/>
        <v>0</v>
      </c>
      <c r="AF24" s="27">
        <f>IFERROR(VLOOKUP($A24,AVRIL!$A$4:$BQ$18,COLUMN()-9,0),0)</f>
        <v>0</v>
      </c>
      <c r="AG24" s="27">
        <f>IFERROR(VLOOKUP($A24,AVRIL!$A$4:$BQ$18,COLUMN()-9,0),0)</f>
        <v>0</v>
      </c>
      <c r="AH24" s="27">
        <f>IFERROR(VLOOKUP($A24,AVRIL!$A$4:$BQ$18,COLUMN()-9,0),0)</f>
        <v>0</v>
      </c>
      <c r="AI24" s="27">
        <f>IFERROR(VLOOKUP($A24,AVRIL!$A$4:$BQ$18,COLUMN()-9,0),0)</f>
        <v>0</v>
      </c>
      <c r="AJ24" s="27">
        <f>IFERROR(VLOOKUP($A24,AVRIL!$A$4:$BQ$18,COLUMN()-9,0),0)</f>
        <v>0</v>
      </c>
      <c r="AK24" s="27">
        <f>IFERROR(VLOOKUP($A24,AVRIL!$A$4:$BQ$18,COLUMN()-9,0),0)</f>
        <v>0</v>
      </c>
      <c r="AL24" s="27">
        <f>IFERROR(VLOOKUP($A24,AVRIL!$A$4:$BQ$18,COLUMN()-9,0),0)</f>
        <v>0</v>
      </c>
      <c r="AM24" s="27">
        <f>IFERROR(VLOOKUP($A24,AVRIL!$A$4:$BQ$18,COLUMN()-9,0),0)</f>
        <v>0</v>
      </c>
      <c r="AN24" s="27">
        <f>IFERROR(VLOOKUP($A24,AVRIL!$A$4:$BQ$18,COLUMN()-9,0),0)</f>
        <v>0</v>
      </c>
      <c r="AO24" s="27">
        <f>IFERROR(VLOOKUP($A24,AVRIL!$A$4:$BQ$18,COLUMN()-9,0),0)</f>
        <v>0</v>
      </c>
      <c r="AP24" s="27">
        <f>IFERROR(VLOOKUP($A24,AVRIL!$A$4:$BQ$18,COLUMN()-9,0),0)</f>
        <v>0</v>
      </c>
      <c r="AQ24" s="27">
        <f>IFERROR(VLOOKUP($A24,AVRIL!$A$4:$BQ$18,COLUMN()-9,0),0)</f>
        <v>0</v>
      </c>
      <c r="AR24" s="28">
        <f t="shared" si="1"/>
        <v>0</v>
      </c>
      <c r="AS24" s="27">
        <f>IFERROR(VLOOKUP($A24,AVRIL!$A$4:$BQ$18,COLUMN()-9,0),0)</f>
        <v>0</v>
      </c>
      <c r="AT24" s="27">
        <f>IFERROR(VLOOKUP($A24,AVRIL!$A$4:$BQ$18,COLUMN()-9,0),0)</f>
        <v>0</v>
      </c>
      <c r="AU24" s="27">
        <f>IFERROR(VLOOKUP($A24,AVRIL!$A$4:$BQ$18,COLUMN()-9,0),0)</f>
        <v>0</v>
      </c>
      <c r="AV24" s="27">
        <f>IFERROR(VLOOKUP($A24,AVRIL!$A$4:$BQ$18,COLUMN()-9,0),0)</f>
        <v>0</v>
      </c>
      <c r="AW24" s="27">
        <f>IFERROR(VLOOKUP($A24,AVRIL!$A$4:$BQ$18,COLUMN()-9,0),0)</f>
        <v>0</v>
      </c>
      <c r="AX24" s="27">
        <f>IFERROR(VLOOKUP($A24,AVRIL!$A$4:$BQ$18,COLUMN()-9,0),0)</f>
        <v>0</v>
      </c>
      <c r="AY24" s="27">
        <f>IFERROR(VLOOKUP($A24,AVRIL!$A$4:$BQ$18,COLUMN()-9,0),0)</f>
        <v>0</v>
      </c>
      <c r="AZ24" s="27">
        <f>IFERROR(VLOOKUP($A24,AVRIL!$A$4:$BQ$18,COLUMN()-9,0),0)</f>
        <v>0</v>
      </c>
      <c r="BA24" s="27">
        <f>IFERROR(VLOOKUP($A24,AVRIL!$A$4:$BQ$18,COLUMN()-9,0),0)</f>
        <v>0</v>
      </c>
      <c r="BB24" s="27">
        <f>IFERROR(VLOOKUP($A24,AVRIL!$A$4:$BQ$18,COLUMN()-9,0),0)</f>
        <v>0</v>
      </c>
      <c r="BC24" s="27">
        <f>IFERROR(VLOOKUP($A24,AVRIL!$A$4:$BQ$18,COLUMN()-9,0),0)</f>
        <v>0</v>
      </c>
      <c r="BD24" s="27">
        <f>IFERROR(VLOOKUP($A24,AVRIL!$A$4:$BQ$18,COLUMN()-9,0),0)</f>
        <v>0</v>
      </c>
      <c r="BE24" s="28">
        <f t="shared" si="2"/>
        <v>0</v>
      </c>
      <c r="BF24" s="27">
        <f>IFERROR(VLOOKUP($A24,AVRIL!$A$4:$BQ$18,COLUMN()-9,0),0)</f>
        <v>0</v>
      </c>
      <c r="BG24" s="27">
        <f>IFERROR(VLOOKUP($A24,AVRIL!$A$4:$BQ$18,COLUMN()-9,0),0)</f>
        <v>0</v>
      </c>
      <c r="BH24" s="27">
        <f>IFERROR(VLOOKUP($A24,AVRIL!$A$4:$BQ$18,COLUMN()-9,0),0)</f>
        <v>0</v>
      </c>
      <c r="BI24" s="27">
        <f>IFERROR(VLOOKUP($A24,AVRIL!$A$4:$BQ$18,COLUMN()-9,0),0)</f>
        <v>0</v>
      </c>
      <c r="BJ24" s="27">
        <f>IFERROR(VLOOKUP($A24,AVRIL!$A$4:$BQ$18,COLUMN()-9,0),0)</f>
        <v>0</v>
      </c>
      <c r="BK24" s="27">
        <f>IFERROR(VLOOKUP($A24,AVRIL!$A$4:$BQ$18,COLUMN()-9,0),0)</f>
        <v>0</v>
      </c>
      <c r="BL24" s="27">
        <f>IFERROR(VLOOKUP($A24,AVRIL!$A$4:$BQ$18,COLUMN()-9,0),0)</f>
        <v>0</v>
      </c>
      <c r="BM24" s="27">
        <f>IFERROR(VLOOKUP($A24,AVRIL!$A$4:$BQ$18,COLUMN()-9,0),0)</f>
        <v>0</v>
      </c>
      <c r="BN24" s="27">
        <f>IFERROR(VLOOKUP($A24,AVRIL!$A$4:$BQ$18,COLUMN()-9,0),0)</f>
        <v>0</v>
      </c>
      <c r="BO24" s="27">
        <f>IFERROR(VLOOKUP($A24,AVRIL!$A$4:$BQ$18,COLUMN()-9,0),0)</f>
        <v>0</v>
      </c>
      <c r="BP24" s="27">
        <f>IFERROR(VLOOKUP($A24,AVRIL!$A$4:$BQ$18,COLUMN()-9,0),0)</f>
        <v>0</v>
      </c>
      <c r="BQ24" s="27">
        <f>IFERROR(VLOOKUP($A24,AVRIL!$A$4:$BQ$18,COLUMN()-9,0),0)</f>
        <v>0</v>
      </c>
      <c r="BR24" s="28">
        <f t="shared" si="3"/>
        <v>0</v>
      </c>
    </row>
    <row r="25" spans="1:70">
      <c r="A25" s="10">
        <v>23275</v>
      </c>
      <c r="B25" s="10" t="s">
        <v>34</v>
      </c>
      <c r="C25" s="3" t="s">
        <v>24</v>
      </c>
      <c r="D25" s="3" t="s">
        <v>29</v>
      </c>
      <c r="E25" s="2">
        <f t="shared" si="6"/>
        <v>0</v>
      </c>
      <c r="F25" s="2"/>
      <c r="G25" s="2"/>
      <c r="H25" s="2"/>
      <c r="I25" s="3">
        <f>AE25+AR25+BE25+BR25</f>
        <v>0</v>
      </c>
      <c r="J25" s="3" t="s">
        <v>62</v>
      </c>
      <c r="K25" s="3" t="s">
        <v>63</v>
      </c>
      <c r="L25" s="3" t="s">
        <v>64</v>
      </c>
      <c r="M25" s="3" t="str">
        <f t="shared" si="8"/>
        <v>23275DRE</v>
      </c>
      <c r="N25" s="3">
        <v>30</v>
      </c>
      <c r="O25" s="8"/>
      <c r="P25" s="8"/>
      <c r="Q25" s="32">
        <f t="shared" si="5"/>
        <v>0</v>
      </c>
      <c r="R25" s="5">
        <v>0</v>
      </c>
      <c r="S25" s="26"/>
      <c r="T25" s="29"/>
      <c r="U25" s="29"/>
      <c r="V25" s="27">
        <f>IFERROR(VLOOKUP($A25,AVRIL!$A$4:$BQ$18,COLUMN()-9,0),0)</f>
        <v>0</v>
      </c>
      <c r="W25" s="27">
        <f>IFERROR(VLOOKUP($A25,AVRIL!$A$4:$BQ$18,COLUMN()-9,0),0)</f>
        <v>0</v>
      </c>
      <c r="X25" s="27">
        <f>IFERROR(VLOOKUP($A25,AVRIL!$A$4:$BQ$18,COLUMN()-9,0),0)</f>
        <v>0</v>
      </c>
      <c r="Y25" s="27">
        <f>IFERROR(VLOOKUP($A25,AVRIL!$A$4:$BQ$18,COLUMN()-9,0),0)</f>
        <v>0</v>
      </c>
      <c r="Z25" s="27">
        <f>IFERROR(VLOOKUP($A25,AVRIL!$A$4:$BQ$18,COLUMN()-9,0),0)</f>
        <v>0</v>
      </c>
      <c r="AA25" s="27">
        <f>IFERROR(VLOOKUP($A25,AVRIL!$A$4:$BQ$18,COLUMN()-9,0),0)</f>
        <v>0</v>
      </c>
      <c r="AB25" s="27">
        <f>IFERROR(VLOOKUP($A25,AVRIL!$A$4:$BQ$18,COLUMN()-9,0),0)</f>
        <v>0</v>
      </c>
      <c r="AC25" s="27">
        <f>IFERROR(VLOOKUP($A25,AVRIL!$A$4:$BQ$18,COLUMN()-9,0),0)</f>
        <v>0</v>
      </c>
      <c r="AD25" s="27">
        <f>IFERROR(VLOOKUP($A25,AVRIL!$A$4:$BQ$18,COLUMN()-9,0),0)</f>
        <v>0</v>
      </c>
      <c r="AE25" s="28">
        <f t="shared" si="0"/>
        <v>0</v>
      </c>
      <c r="AF25" s="27">
        <f>IFERROR(VLOOKUP($A25,AVRIL!$A$4:$BQ$18,COLUMN()-9,0),0)</f>
        <v>0</v>
      </c>
      <c r="AG25" s="27">
        <f>IFERROR(VLOOKUP($A25,AVRIL!$A$4:$BQ$18,COLUMN()-9,0),0)</f>
        <v>0</v>
      </c>
      <c r="AH25" s="27">
        <f>IFERROR(VLOOKUP($A25,AVRIL!$A$4:$BQ$18,COLUMN()-9,0),0)</f>
        <v>0</v>
      </c>
      <c r="AI25" s="27">
        <f>IFERROR(VLOOKUP($A25,AVRIL!$A$4:$BQ$18,COLUMN()-9,0),0)</f>
        <v>0</v>
      </c>
      <c r="AJ25" s="27">
        <f>IFERROR(VLOOKUP($A25,AVRIL!$A$4:$BQ$18,COLUMN()-9,0),0)</f>
        <v>0</v>
      </c>
      <c r="AK25" s="27">
        <f>IFERROR(VLOOKUP($A25,AVRIL!$A$4:$BQ$18,COLUMN()-9,0),0)</f>
        <v>0</v>
      </c>
      <c r="AL25" s="27">
        <f>IFERROR(VLOOKUP($A25,AVRIL!$A$4:$BQ$18,COLUMN()-9,0),0)</f>
        <v>0</v>
      </c>
      <c r="AM25" s="27">
        <f>IFERROR(VLOOKUP($A25,AVRIL!$A$4:$BQ$18,COLUMN()-9,0),0)</f>
        <v>0</v>
      </c>
      <c r="AN25" s="27">
        <f>IFERROR(VLOOKUP($A25,AVRIL!$A$4:$BQ$18,COLUMN()-9,0),0)</f>
        <v>0</v>
      </c>
      <c r="AO25" s="27">
        <f>IFERROR(VLOOKUP($A25,AVRIL!$A$4:$BQ$18,COLUMN()-9,0),0)</f>
        <v>0</v>
      </c>
      <c r="AP25" s="27">
        <f>IFERROR(VLOOKUP($A25,AVRIL!$A$4:$BQ$18,COLUMN()-9,0),0)</f>
        <v>0</v>
      </c>
      <c r="AQ25" s="27">
        <f>IFERROR(VLOOKUP($A25,AVRIL!$A$4:$BQ$18,COLUMN()-9,0),0)</f>
        <v>0</v>
      </c>
      <c r="AR25" s="28">
        <f t="shared" si="1"/>
        <v>0</v>
      </c>
      <c r="AS25" s="27">
        <f>IFERROR(VLOOKUP($A25,AVRIL!$A$4:$BQ$18,COLUMN()-9,0),0)</f>
        <v>0</v>
      </c>
      <c r="AT25" s="27">
        <f>IFERROR(VLOOKUP($A25,AVRIL!$A$4:$BQ$18,COLUMN()-9,0),0)</f>
        <v>0</v>
      </c>
      <c r="AU25" s="27">
        <f>IFERROR(VLOOKUP($A25,AVRIL!$A$4:$BQ$18,COLUMN()-9,0),0)</f>
        <v>0</v>
      </c>
      <c r="AV25" s="27">
        <f>IFERROR(VLOOKUP($A25,AVRIL!$A$4:$BQ$18,COLUMN()-9,0),0)</f>
        <v>0</v>
      </c>
      <c r="AW25" s="27">
        <f>IFERROR(VLOOKUP($A25,AVRIL!$A$4:$BQ$18,COLUMN()-9,0),0)</f>
        <v>0</v>
      </c>
      <c r="AX25" s="27">
        <f>IFERROR(VLOOKUP($A25,AVRIL!$A$4:$BQ$18,COLUMN()-9,0),0)</f>
        <v>0</v>
      </c>
      <c r="AY25" s="27">
        <f>IFERROR(VLOOKUP($A25,AVRIL!$A$4:$BQ$18,COLUMN()-9,0),0)</f>
        <v>0</v>
      </c>
      <c r="AZ25" s="27">
        <f>IFERROR(VLOOKUP($A25,AVRIL!$A$4:$BQ$18,COLUMN()-9,0),0)</f>
        <v>0</v>
      </c>
      <c r="BA25" s="27">
        <f>IFERROR(VLOOKUP($A25,AVRIL!$A$4:$BQ$18,COLUMN()-9,0),0)</f>
        <v>0</v>
      </c>
      <c r="BB25" s="27">
        <f>IFERROR(VLOOKUP($A25,AVRIL!$A$4:$BQ$18,COLUMN()-9,0),0)</f>
        <v>0</v>
      </c>
      <c r="BC25" s="27">
        <f>IFERROR(VLOOKUP($A25,AVRIL!$A$4:$BQ$18,COLUMN()-9,0),0)</f>
        <v>0</v>
      </c>
      <c r="BD25" s="27">
        <f>IFERROR(VLOOKUP($A25,AVRIL!$A$4:$BQ$18,COLUMN()-9,0),0)</f>
        <v>0</v>
      </c>
      <c r="BE25" s="28">
        <f t="shared" si="2"/>
        <v>0</v>
      </c>
      <c r="BF25" s="27">
        <f>IFERROR(VLOOKUP($A25,AVRIL!$A$4:$BQ$18,COLUMN()-9,0),0)</f>
        <v>0</v>
      </c>
      <c r="BG25" s="27">
        <f>IFERROR(VLOOKUP($A25,AVRIL!$A$4:$BQ$18,COLUMN()-9,0),0)</f>
        <v>0</v>
      </c>
      <c r="BH25" s="27">
        <f>IFERROR(VLOOKUP($A25,AVRIL!$A$4:$BQ$18,COLUMN()-9,0),0)</f>
        <v>0</v>
      </c>
      <c r="BI25" s="27">
        <f>IFERROR(VLOOKUP($A25,AVRIL!$A$4:$BQ$18,COLUMN()-9,0),0)</f>
        <v>0</v>
      </c>
      <c r="BJ25" s="27">
        <f>IFERROR(VLOOKUP($A25,AVRIL!$A$4:$BQ$18,COLUMN()-9,0),0)</f>
        <v>0</v>
      </c>
      <c r="BK25" s="27">
        <f>IFERROR(VLOOKUP($A25,AVRIL!$A$4:$BQ$18,COLUMN()-9,0),0)</f>
        <v>0</v>
      </c>
      <c r="BL25" s="27">
        <f>IFERROR(VLOOKUP($A25,AVRIL!$A$4:$BQ$18,COLUMN()-9,0),0)</f>
        <v>0</v>
      </c>
      <c r="BM25" s="27">
        <f>IFERROR(VLOOKUP($A25,AVRIL!$A$4:$BQ$18,COLUMN()-9,0),0)</f>
        <v>0</v>
      </c>
      <c r="BN25" s="27">
        <f>IFERROR(VLOOKUP($A25,AVRIL!$A$4:$BQ$18,COLUMN()-9,0),0)</f>
        <v>0</v>
      </c>
      <c r="BO25" s="27">
        <f>IFERROR(VLOOKUP($A25,AVRIL!$A$4:$BQ$18,COLUMN()-9,0),0)</f>
        <v>0</v>
      </c>
      <c r="BP25" s="27">
        <f>IFERROR(VLOOKUP($A25,AVRIL!$A$4:$BQ$18,COLUMN()-9,0),0)</f>
        <v>0</v>
      </c>
      <c r="BQ25" s="27">
        <f>IFERROR(VLOOKUP($A25,AVRIL!$A$4:$BQ$18,COLUMN()-9,0),0)</f>
        <v>0</v>
      </c>
      <c r="BR25" s="28">
        <f t="shared" si="3"/>
        <v>0</v>
      </c>
    </row>
    <row r="26" spans="1:70">
      <c r="A26" s="14">
        <v>559628</v>
      </c>
      <c r="B26" s="10" t="s">
        <v>31</v>
      </c>
      <c r="C26" s="3" t="s">
        <v>22</v>
      </c>
      <c r="D26" s="3" t="s">
        <v>29</v>
      </c>
      <c r="E26" s="2">
        <f t="shared" si="6"/>
        <v>0</v>
      </c>
      <c r="F26" s="2"/>
      <c r="G26" s="2"/>
      <c r="H26" s="2"/>
      <c r="I26" s="2"/>
      <c r="J26" s="3" t="s">
        <v>62</v>
      </c>
      <c r="K26" s="3" t="s">
        <v>63</v>
      </c>
      <c r="L26" s="3" t="s">
        <v>64</v>
      </c>
      <c r="M26" s="3" t="str">
        <f t="shared" si="8"/>
        <v>559628FGT</v>
      </c>
      <c r="N26" s="3">
        <v>45</v>
      </c>
      <c r="O26" s="8"/>
      <c r="P26" s="8"/>
      <c r="Q26" s="32">
        <f t="shared" si="5"/>
        <v>0</v>
      </c>
      <c r="R26" s="5">
        <v>0</v>
      </c>
      <c r="S26" s="26"/>
      <c r="T26" s="26"/>
      <c r="U26" s="26"/>
      <c r="V26" s="27">
        <f>IFERROR(VLOOKUP($A26,AVRIL!$A$4:$BQ$18,COLUMN()-9,0),0)</f>
        <v>0</v>
      </c>
      <c r="W26" s="27">
        <f>IFERROR(VLOOKUP($A26,AVRIL!$A$4:$BQ$18,COLUMN()-9,0),0)</f>
        <v>0</v>
      </c>
      <c r="X26" s="27">
        <f>IFERROR(VLOOKUP($A26,AVRIL!$A$4:$BQ$18,COLUMN()-9,0),0)</f>
        <v>0</v>
      </c>
      <c r="Y26" s="27">
        <f>IFERROR(VLOOKUP($A26,AVRIL!$A$4:$BQ$18,COLUMN()-9,0),0)</f>
        <v>0</v>
      </c>
      <c r="Z26" s="27">
        <f>IFERROR(VLOOKUP($A26,AVRIL!$A$4:$BQ$18,COLUMN()-9,0),0)</f>
        <v>0</v>
      </c>
      <c r="AA26" s="27">
        <f>IFERROR(VLOOKUP($A26,AVRIL!$A$4:$BQ$18,COLUMN()-9,0),0)</f>
        <v>0</v>
      </c>
      <c r="AB26" s="27">
        <f>IFERROR(VLOOKUP($A26,AVRIL!$A$4:$BQ$18,COLUMN()-9,0),0)</f>
        <v>0</v>
      </c>
      <c r="AC26" s="27">
        <f>IFERROR(VLOOKUP($A26,AVRIL!$A$4:$BQ$18,COLUMN()-9,0),0)</f>
        <v>0</v>
      </c>
      <c r="AD26" s="27">
        <f>IFERROR(VLOOKUP($A26,AVRIL!$A$4:$BQ$18,COLUMN()-9,0),0)</f>
        <v>0</v>
      </c>
      <c r="AE26" s="28">
        <f t="shared" si="0"/>
        <v>0</v>
      </c>
      <c r="AF26" s="27">
        <f>IFERROR(VLOOKUP($A26,AVRIL!$A$4:$BQ$18,COLUMN()-9,0),0)</f>
        <v>0</v>
      </c>
      <c r="AG26" s="27">
        <f>IFERROR(VLOOKUP($A26,AVRIL!$A$4:$BQ$18,COLUMN()-9,0),0)</f>
        <v>0</v>
      </c>
      <c r="AH26" s="27">
        <f>IFERROR(VLOOKUP($A26,AVRIL!$A$4:$BQ$18,COLUMN()-9,0),0)</f>
        <v>0</v>
      </c>
      <c r="AI26" s="27">
        <f>IFERROR(VLOOKUP($A26,AVRIL!$A$4:$BQ$18,COLUMN()-9,0),0)</f>
        <v>0</v>
      </c>
      <c r="AJ26" s="27">
        <f>IFERROR(VLOOKUP($A26,AVRIL!$A$4:$BQ$18,COLUMN()-9,0),0)</f>
        <v>0</v>
      </c>
      <c r="AK26" s="27">
        <f>IFERROR(VLOOKUP($A26,AVRIL!$A$4:$BQ$18,COLUMN()-9,0),0)</f>
        <v>0</v>
      </c>
      <c r="AL26" s="27">
        <f>IFERROR(VLOOKUP($A26,AVRIL!$A$4:$BQ$18,COLUMN()-9,0),0)</f>
        <v>0</v>
      </c>
      <c r="AM26" s="27">
        <f>IFERROR(VLOOKUP($A26,AVRIL!$A$4:$BQ$18,COLUMN()-9,0),0)</f>
        <v>0</v>
      </c>
      <c r="AN26" s="27">
        <f>IFERROR(VLOOKUP($A26,AVRIL!$A$4:$BQ$18,COLUMN()-9,0),0)</f>
        <v>0</v>
      </c>
      <c r="AO26" s="27">
        <f>IFERROR(VLOOKUP($A26,AVRIL!$A$4:$BQ$18,COLUMN()-9,0),0)</f>
        <v>0</v>
      </c>
      <c r="AP26" s="27">
        <f>IFERROR(VLOOKUP($A26,AVRIL!$A$4:$BQ$18,COLUMN()-9,0),0)</f>
        <v>0</v>
      </c>
      <c r="AQ26" s="27">
        <f>IFERROR(VLOOKUP($A26,AVRIL!$A$4:$BQ$18,COLUMN()-9,0),0)</f>
        <v>0</v>
      </c>
      <c r="AR26" s="28">
        <f t="shared" si="1"/>
        <v>0</v>
      </c>
      <c r="AS26" s="27">
        <f>IFERROR(VLOOKUP($A26,AVRIL!$A$4:$BQ$18,COLUMN()-9,0),0)</f>
        <v>0</v>
      </c>
      <c r="AT26" s="27">
        <f>IFERROR(VLOOKUP($A26,AVRIL!$A$4:$BQ$18,COLUMN()-9,0),0)</f>
        <v>0</v>
      </c>
      <c r="AU26" s="27">
        <f>IFERROR(VLOOKUP($A26,AVRIL!$A$4:$BQ$18,COLUMN()-9,0),0)</f>
        <v>0</v>
      </c>
      <c r="AV26" s="27">
        <f>IFERROR(VLOOKUP($A26,AVRIL!$A$4:$BQ$18,COLUMN()-9,0),0)</f>
        <v>0</v>
      </c>
      <c r="AW26" s="27">
        <f>IFERROR(VLOOKUP($A26,AVRIL!$A$4:$BQ$18,COLUMN()-9,0),0)</f>
        <v>0</v>
      </c>
      <c r="AX26" s="27">
        <f>IFERROR(VLOOKUP($A26,AVRIL!$A$4:$BQ$18,COLUMN()-9,0),0)</f>
        <v>0</v>
      </c>
      <c r="AY26" s="27">
        <f>IFERROR(VLOOKUP($A26,AVRIL!$A$4:$BQ$18,COLUMN()-9,0),0)</f>
        <v>0</v>
      </c>
      <c r="AZ26" s="27">
        <f>IFERROR(VLOOKUP($A26,AVRIL!$A$4:$BQ$18,COLUMN()-9,0),0)</f>
        <v>0</v>
      </c>
      <c r="BA26" s="27">
        <f>IFERROR(VLOOKUP($A26,AVRIL!$A$4:$BQ$18,COLUMN()-9,0),0)</f>
        <v>0</v>
      </c>
      <c r="BB26" s="27">
        <f>IFERROR(VLOOKUP($A26,AVRIL!$A$4:$BQ$18,COLUMN()-9,0),0)</f>
        <v>0</v>
      </c>
      <c r="BC26" s="27">
        <f>IFERROR(VLOOKUP($A26,AVRIL!$A$4:$BQ$18,COLUMN()-9,0),0)</f>
        <v>0</v>
      </c>
      <c r="BD26" s="27">
        <f>IFERROR(VLOOKUP($A26,AVRIL!$A$4:$BQ$18,COLUMN()-9,0),0)</f>
        <v>0</v>
      </c>
      <c r="BE26" s="28">
        <f t="shared" si="2"/>
        <v>0</v>
      </c>
      <c r="BF26" s="27">
        <f>IFERROR(VLOOKUP($A26,AVRIL!$A$4:$BQ$18,COLUMN()-9,0),0)</f>
        <v>0</v>
      </c>
      <c r="BG26" s="27">
        <f>IFERROR(VLOOKUP($A26,AVRIL!$A$4:$BQ$18,COLUMN()-9,0),0)</f>
        <v>0</v>
      </c>
      <c r="BH26" s="27">
        <f>IFERROR(VLOOKUP($A26,AVRIL!$A$4:$BQ$18,COLUMN()-9,0),0)</f>
        <v>0</v>
      </c>
      <c r="BI26" s="27">
        <f>IFERROR(VLOOKUP($A26,AVRIL!$A$4:$BQ$18,COLUMN()-9,0),0)</f>
        <v>0</v>
      </c>
      <c r="BJ26" s="27">
        <f>IFERROR(VLOOKUP($A26,AVRIL!$A$4:$BQ$18,COLUMN()-9,0),0)</f>
        <v>0</v>
      </c>
      <c r="BK26" s="27">
        <f>IFERROR(VLOOKUP($A26,AVRIL!$A$4:$BQ$18,COLUMN()-9,0),0)</f>
        <v>0</v>
      </c>
      <c r="BL26" s="27">
        <f>IFERROR(VLOOKUP($A26,AVRIL!$A$4:$BQ$18,COLUMN()-9,0),0)</f>
        <v>0</v>
      </c>
      <c r="BM26" s="27">
        <f>IFERROR(VLOOKUP($A26,AVRIL!$A$4:$BQ$18,COLUMN()-9,0),0)</f>
        <v>0</v>
      </c>
      <c r="BN26" s="27">
        <f>IFERROR(VLOOKUP($A26,AVRIL!$A$4:$BQ$18,COLUMN()-9,0),0)</f>
        <v>0</v>
      </c>
      <c r="BO26" s="27">
        <f>IFERROR(VLOOKUP($A26,AVRIL!$A$4:$BQ$18,COLUMN()-9,0),0)</f>
        <v>0</v>
      </c>
      <c r="BP26" s="27">
        <f>IFERROR(VLOOKUP($A26,AVRIL!$A$4:$BQ$18,COLUMN()-9,0),0)</f>
        <v>0</v>
      </c>
      <c r="BQ26" s="27">
        <f>IFERROR(VLOOKUP($A26,AVRIL!$A$4:$BQ$18,COLUMN()-9,0),0)</f>
        <v>0</v>
      </c>
      <c r="BR26" s="28">
        <f t="shared" si="3"/>
        <v>0</v>
      </c>
    </row>
    <row r="27" spans="1:70">
      <c r="A27" s="14">
        <v>559628</v>
      </c>
      <c r="B27" s="3" t="s">
        <v>32</v>
      </c>
      <c r="C27" s="3" t="s">
        <v>22</v>
      </c>
      <c r="D27" s="3" t="s">
        <v>27</v>
      </c>
      <c r="E27" s="2">
        <f t="shared" si="6"/>
        <v>0</v>
      </c>
      <c r="F27" s="2"/>
      <c r="G27" s="2"/>
      <c r="H27" s="2"/>
      <c r="I27" s="2"/>
      <c r="J27" s="3" t="s">
        <v>62</v>
      </c>
      <c r="K27" s="3" t="s">
        <v>63</v>
      </c>
      <c r="L27" s="3" t="s">
        <v>64</v>
      </c>
      <c r="M27" s="3" t="str">
        <f t="shared" si="8"/>
        <v>559628UIO</v>
      </c>
      <c r="N27" s="3">
        <v>30</v>
      </c>
      <c r="O27" s="8"/>
      <c r="P27" s="8"/>
      <c r="Q27" s="32">
        <f t="shared" si="5"/>
        <v>0</v>
      </c>
      <c r="R27" s="5">
        <v>0</v>
      </c>
      <c r="S27" s="26"/>
      <c r="T27" s="26"/>
      <c r="U27" s="26"/>
      <c r="V27" s="27">
        <f>IFERROR(VLOOKUP($A27,AVRIL!$A$4:$BQ$18,COLUMN()-9,0),0)</f>
        <v>0</v>
      </c>
      <c r="W27" s="27">
        <f>IFERROR(VLOOKUP($A27,AVRIL!$A$4:$BQ$18,COLUMN()-9,0),0)</f>
        <v>0</v>
      </c>
      <c r="X27" s="27">
        <f>IFERROR(VLOOKUP($A27,AVRIL!$A$4:$BQ$18,COLUMN()-9,0),0)</f>
        <v>0</v>
      </c>
      <c r="Y27" s="27">
        <f>IFERROR(VLOOKUP($A27,AVRIL!$A$4:$BQ$18,COLUMN()-9,0),0)</f>
        <v>0</v>
      </c>
      <c r="Z27" s="27">
        <f>IFERROR(VLOOKUP($A27,AVRIL!$A$4:$BQ$18,COLUMN()-9,0),0)</f>
        <v>0</v>
      </c>
      <c r="AA27" s="27">
        <f>IFERROR(VLOOKUP($A27,AVRIL!$A$4:$BQ$18,COLUMN()-9,0),0)</f>
        <v>0</v>
      </c>
      <c r="AB27" s="27">
        <f>IFERROR(VLOOKUP($A27,AVRIL!$A$4:$BQ$18,COLUMN()-9,0),0)</f>
        <v>0</v>
      </c>
      <c r="AC27" s="27">
        <f>IFERROR(VLOOKUP($A27,AVRIL!$A$4:$BQ$18,COLUMN()-9,0),0)</f>
        <v>0</v>
      </c>
      <c r="AD27" s="27">
        <f>IFERROR(VLOOKUP($A27,AVRIL!$A$4:$BQ$18,COLUMN()-9,0),0)</f>
        <v>0</v>
      </c>
      <c r="AE27" s="28">
        <f t="shared" si="0"/>
        <v>0</v>
      </c>
      <c r="AF27" s="27">
        <f>IFERROR(VLOOKUP($A27,AVRIL!$A$4:$BQ$18,COLUMN()-9,0),0)</f>
        <v>0</v>
      </c>
      <c r="AG27" s="27">
        <f>IFERROR(VLOOKUP($A27,AVRIL!$A$4:$BQ$18,COLUMN()-9,0),0)</f>
        <v>0</v>
      </c>
      <c r="AH27" s="27">
        <f>IFERROR(VLOOKUP($A27,AVRIL!$A$4:$BQ$18,COLUMN()-9,0),0)</f>
        <v>0</v>
      </c>
      <c r="AI27" s="27">
        <f>IFERROR(VLOOKUP($A27,AVRIL!$A$4:$BQ$18,COLUMN()-9,0),0)</f>
        <v>0</v>
      </c>
      <c r="AJ27" s="27">
        <f>IFERROR(VLOOKUP($A27,AVRIL!$A$4:$BQ$18,COLUMN()-9,0),0)</f>
        <v>0</v>
      </c>
      <c r="AK27" s="27">
        <f>IFERROR(VLOOKUP($A27,AVRIL!$A$4:$BQ$18,COLUMN()-9,0),0)</f>
        <v>0</v>
      </c>
      <c r="AL27" s="27">
        <f>IFERROR(VLOOKUP($A27,AVRIL!$A$4:$BQ$18,COLUMN()-9,0),0)</f>
        <v>0</v>
      </c>
      <c r="AM27" s="27">
        <f>IFERROR(VLOOKUP($A27,AVRIL!$A$4:$BQ$18,COLUMN()-9,0),0)</f>
        <v>0</v>
      </c>
      <c r="AN27" s="27">
        <f>IFERROR(VLOOKUP($A27,AVRIL!$A$4:$BQ$18,COLUMN()-9,0),0)</f>
        <v>0</v>
      </c>
      <c r="AO27" s="27">
        <f>IFERROR(VLOOKUP($A27,AVRIL!$A$4:$BQ$18,COLUMN()-9,0),0)</f>
        <v>0</v>
      </c>
      <c r="AP27" s="27">
        <f>IFERROR(VLOOKUP($A27,AVRIL!$A$4:$BQ$18,COLUMN()-9,0),0)</f>
        <v>0</v>
      </c>
      <c r="AQ27" s="27">
        <f>IFERROR(VLOOKUP($A27,AVRIL!$A$4:$BQ$18,COLUMN()-9,0),0)</f>
        <v>0</v>
      </c>
      <c r="AR27" s="28">
        <f t="shared" si="1"/>
        <v>0</v>
      </c>
      <c r="AS27" s="27">
        <f>IFERROR(VLOOKUP($A27,AVRIL!$A$4:$BQ$18,COLUMN()-9,0),0)</f>
        <v>0</v>
      </c>
      <c r="AT27" s="27">
        <f>IFERROR(VLOOKUP($A27,AVRIL!$A$4:$BQ$18,COLUMN()-9,0),0)</f>
        <v>0</v>
      </c>
      <c r="AU27" s="27">
        <f>IFERROR(VLOOKUP($A27,AVRIL!$A$4:$BQ$18,COLUMN()-9,0),0)</f>
        <v>0</v>
      </c>
      <c r="AV27" s="27">
        <f>IFERROR(VLOOKUP($A27,AVRIL!$A$4:$BQ$18,COLUMN()-9,0),0)</f>
        <v>0</v>
      </c>
      <c r="AW27" s="27">
        <f>IFERROR(VLOOKUP($A27,AVRIL!$A$4:$BQ$18,COLUMN()-9,0),0)</f>
        <v>0</v>
      </c>
      <c r="AX27" s="27">
        <f>IFERROR(VLOOKUP($A27,AVRIL!$A$4:$BQ$18,COLUMN()-9,0),0)</f>
        <v>0</v>
      </c>
      <c r="AY27" s="27">
        <f>IFERROR(VLOOKUP($A27,AVRIL!$A$4:$BQ$18,COLUMN()-9,0),0)</f>
        <v>0</v>
      </c>
      <c r="AZ27" s="27">
        <f>IFERROR(VLOOKUP($A27,AVRIL!$A$4:$BQ$18,COLUMN()-9,0),0)</f>
        <v>0</v>
      </c>
      <c r="BA27" s="27">
        <f>IFERROR(VLOOKUP($A27,AVRIL!$A$4:$BQ$18,COLUMN()-9,0),0)</f>
        <v>0</v>
      </c>
      <c r="BB27" s="27">
        <f>IFERROR(VLOOKUP($A27,AVRIL!$A$4:$BQ$18,COLUMN()-9,0),0)</f>
        <v>0</v>
      </c>
      <c r="BC27" s="27">
        <f>IFERROR(VLOOKUP($A27,AVRIL!$A$4:$BQ$18,COLUMN()-9,0),0)</f>
        <v>0</v>
      </c>
      <c r="BD27" s="27">
        <f>IFERROR(VLOOKUP($A27,AVRIL!$A$4:$BQ$18,COLUMN()-9,0),0)</f>
        <v>0</v>
      </c>
      <c r="BE27" s="28">
        <f t="shared" si="2"/>
        <v>0</v>
      </c>
      <c r="BF27" s="27">
        <f>IFERROR(VLOOKUP($A27,AVRIL!$A$4:$BQ$18,COLUMN()-9,0),0)</f>
        <v>0</v>
      </c>
      <c r="BG27" s="27">
        <f>IFERROR(VLOOKUP($A27,AVRIL!$A$4:$BQ$18,COLUMN()-9,0),0)</f>
        <v>0</v>
      </c>
      <c r="BH27" s="27">
        <f>IFERROR(VLOOKUP($A27,AVRIL!$A$4:$BQ$18,COLUMN()-9,0),0)</f>
        <v>0</v>
      </c>
      <c r="BI27" s="27">
        <f>IFERROR(VLOOKUP($A27,AVRIL!$A$4:$BQ$18,COLUMN()-9,0),0)</f>
        <v>0</v>
      </c>
      <c r="BJ27" s="27">
        <f>IFERROR(VLOOKUP($A27,AVRIL!$A$4:$BQ$18,COLUMN()-9,0),0)</f>
        <v>0</v>
      </c>
      <c r="BK27" s="27">
        <f>IFERROR(VLOOKUP($A27,AVRIL!$A$4:$BQ$18,COLUMN()-9,0),0)</f>
        <v>0</v>
      </c>
      <c r="BL27" s="27">
        <f>IFERROR(VLOOKUP($A27,AVRIL!$A$4:$BQ$18,COLUMN()-9,0),0)</f>
        <v>0</v>
      </c>
      <c r="BM27" s="27">
        <f>IFERROR(VLOOKUP($A27,AVRIL!$A$4:$BQ$18,COLUMN()-9,0),0)</f>
        <v>0</v>
      </c>
      <c r="BN27" s="27">
        <f>IFERROR(VLOOKUP($A27,AVRIL!$A$4:$BQ$18,COLUMN()-9,0),0)</f>
        <v>0</v>
      </c>
      <c r="BO27" s="27">
        <f>IFERROR(VLOOKUP($A27,AVRIL!$A$4:$BQ$18,COLUMN()-9,0),0)</f>
        <v>0</v>
      </c>
      <c r="BP27" s="27">
        <f>IFERROR(VLOOKUP($A27,AVRIL!$A$4:$BQ$18,COLUMN()-9,0),0)</f>
        <v>0</v>
      </c>
      <c r="BQ27" s="27">
        <f>IFERROR(VLOOKUP($A27,AVRIL!$A$4:$BQ$18,COLUMN()-9,0),0)</f>
        <v>0</v>
      </c>
      <c r="BR27" s="28">
        <f t="shared" si="3"/>
        <v>0</v>
      </c>
    </row>
    <row r="28" spans="1:70">
      <c r="A28" s="3">
        <v>637291</v>
      </c>
      <c r="B28" s="3" t="s">
        <v>32</v>
      </c>
      <c r="C28" s="3" t="s">
        <v>23</v>
      </c>
      <c r="D28" s="3" t="s">
        <v>27</v>
      </c>
      <c r="E28" s="2">
        <f t="shared" si="6"/>
        <v>0</v>
      </c>
      <c r="F28" s="2"/>
      <c r="G28" s="2"/>
      <c r="H28" s="2"/>
      <c r="I28" s="3">
        <f>AE28+AR28+BE28+BR28</f>
        <v>0</v>
      </c>
      <c r="J28" s="3" t="s">
        <v>62</v>
      </c>
      <c r="K28" s="3" t="s">
        <v>63</v>
      </c>
      <c r="L28" s="3" t="s">
        <v>64</v>
      </c>
      <c r="M28" s="3" t="str">
        <f t="shared" si="8"/>
        <v>637291UIO</v>
      </c>
      <c r="N28" s="3">
        <v>30</v>
      </c>
      <c r="O28" s="8"/>
      <c r="P28" s="8"/>
      <c r="Q28" s="32">
        <f t="shared" si="5"/>
        <v>0</v>
      </c>
      <c r="R28" s="5">
        <v>0</v>
      </c>
      <c r="S28" s="26"/>
      <c r="T28" s="26"/>
      <c r="U28" s="26"/>
      <c r="V28" s="27">
        <f>IFERROR(VLOOKUP($A28,AVRIL!$A$4:$BQ$18,COLUMN()-9,0),0)</f>
        <v>0</v>
      </c>
      <c r="W28" s="27">
        <f>IFERROR(VLOOKUP($A28,AVRIL!$A$4:$BQ$18,COLUMN()-9,0),0)</f>
        <v>0</v>
      </c>
      <c r="X28" s="27">
        <f>IFERROR(VLOOKUP($A28,AVRIL!$A$4:$BQ$18,COLUMN()-9,0),0)</f>
        <v>0</v>
      </c>
      <c r="Y28" s="27">
        <f>IFERROR(VLOOKUP($A28,AVRIL!$A$4:$BQ$18,COLUMN()-9,0),0)</f>
        <v>0</v>
      </c>
      <c r="Z28" s="27">
        <f>IFERROR(VLOOKUP($A28,AVRIL!$A$4:$BQ$18,COLUMN()-9,0),0)</f>
        <v>0</v>
      </c>
      <c r="AA28" s="27">
        <f>IFERROR(VLOOKUP($A28,AVRIL!$A$4:$BQ$18,COLUMN()-9,0),0)</f>
        <v>0</v>
      </c>
      <c r="AB28" s="27">
        <f>IFERROR(VLOOKUP($A28,AVRIL!$A$4:$BQ$18,COLUMN()-9,0),0)</f>
        <v>0</v>
      </c>
      <c r="AC28" s="27">
        <f>IFERROR(VLOOKUP($A28,AVRIL!$A$4:$BQ$18,COLUMN()-9,0),0)</f>
        <v>0</v>
      </c>
      <c r="AD28" s="27">
        <f>IFERROR(VLOOKUP($A28,AVRIL!$A$4:$BQ$18,COLUMN()-9,0),0)</f>
        <v>0</v>
      </c>
      <c r="AE28" s="28">
        <f t="shared" si="0"/>
        <v>0</v>
      </c>
      <c r="AF28" s="27">
        <f>IFERROR(VLOOKUP($A28,AVRIL!$A$4:$BQ$18,COLUMN()-9,0),0)</f>
        <v>0</v>
      </c>
      <c r="AG28" s="27">
        <f>IFERROR(VLOOKUP($A28,AVRIL!$A$4:$BQ$18,COLUMN()-9,0),0)</f>
        <v>0</v>
      </c>
      <c r="AH28" s="27">
        <f>IFERROR(VLOOKUP($A28,AVRIL!$A$4:$BQ$18,COLUMN()-9,0),0)</f>
        <v>0</v>
      </c>
      <c r="AI28" s="27">
        <f>IFERROR(VLOOKUP($A28,AVRIL!$A$4:$BQ$18,COLUMN()-9,0),0)</f>
        <v>0</v>
      </c>
      <c r="AJ28" s="27">
        <f>IFERROR(VLOOKUP($A28,AVRIL!$A$4:$BQ$18,COLUMN()-9,0),0)</f>
        <v>0</v>
      </c>
      <c r="AK28" s="27">
        <f>IFERROR(VLOOKUP($A28,AVRIL!$A$4:$BQ$18,COLUMN()-9,0),0)</f>
        <v>0</v>
      </c>
      <c r="AL28" s="27">
        <f>IFERROR(VLOOKUP($A28,AVRIL!$A$4:$BQ$18,COLUMN()-9,0),0)</f>
        <v>0</v>
      </c>
      <c r="AM28" s="27">
        <f>IFERROR(VLOOKUP($A28,AVRIL!$A$4:$BQ$18,COLUMN()-9,0),0)</f>
        <v>0</v>
      </c>
      <c r="AN28" s="27">
        <f>IFERROR(VLOOKUP($A28,AVRIL!$A$4:$BQ$18,COLUMN()-9,0),0)</f>
        <v>0</v>
      </c>
      <c r="AO28" s="27">
        <f>IFERROR(VLOOKUP($A28,AVRIL!$A$4:$BQ$18,COLUMN()-9,0),0)</f>
        <v>0</v>
      </c>
      <c r="AP28" s="27">
        <f>IFERROR(VLOOKUP($A28,AVRIL!$A$4:$BQ$18,COLUMN()-9,0),0)</f>
        <v>0</v>
      </c>
      <c r="AQ28" s="27">
        <f>IFERROR(VLOOKUP($A28,AVRIL!$A$4:$BQ$18,COLUMN()-9,0),0)</f>
        <v>0</v>
      </c>
      <c r="AR28" s="28">
        <f t="shared" si="1"/>
        <v>0</v>
      </c>
      <c r="AS28" s="27">
        <f>IFERROR(VLOOKUP($A28,AVRIL!$A$4:$BQ$18,COLUMN()-9,0),0)</f>
        <v>0</v>
      </c>
      <c r="AT28" s="27">
        <f>IFERROR(VLOOKUP($A28,AVRIL!$A$4:$BQ$18,COLUMN()-9,0),0)</f>
        <v>0</v>
      </c>
      <c r="AU28" s="27">
        <f>IFERROR(VLOOKUP($A28,AVRIL!$A$4:$BQ$18,COLUMN()-9,0),0)</f>
        <v>0</v>
      </c>
      <c r="AV28" s="27">
        <f>IFERROR(VLOOKUP($A28,AVRIL!$A$4:$BQ$18,COLUMN()-9,0),0)</f>
        <v>0</v>
      </c>
      <c r="AW28" s="27">
        <f>IFERROR(VLOOKUP($A28,AVRIL!$A$4:$BQ$18,COLUMN()-9,0),0)</f>
        <v>0</v>
      </c>
      <c r="AX28" s="27">
        <f>IFERROR(VLOOKUP($A28,AVRIL!$A$4:$BQ$18,COLUMN()-9,0),0)</f>
        <v>0</v>
      </c>
      <c r="AY28" s="27">
        <f>IFERROR(VLOOKUP($A28,AVRIL!$A$4:$BQ$18,COLUMN()-9,0),0)</f>
        <v>0</v>
      </c>
      <c r="AZ28" s="27">
        <f>IFERROR(VLOOKUP($A28,AVRIL!$A$4:$BQ$18,COLUMN()-9,0),0)</f>
        <v>0</v>
      </c>
      <c r="BA28" s="27">
        <f>IFERROR(VLOOKUP($A28,AVRIL!$A$4:$BQ$18,COLUMN()-9,0),0)</f>
        <v>0</v>
      </c>
      <c r="BB28" s="27">
        <f>IFERROR(VLOOKUP($A28,AVRIL!$A$4:$BQ$18,COLUMN()-9,0),0)</f>
        <v>0</v>
      </c>
      <c r="BC28" s="27">
        <f>IFERROR(VLOOKUP($A28,AVRIL!$A$4:$BQ$18,COLUMN()-9,0),0)</f>
        <v>0</v>
      </c>
      <c r="BD28" s="27">
        <f>IFERROR(VLOOKUP($A28,AVRIL!$A$4:$BQ$18,COLUMN()-9,0),0)</f>
        <v>0</v>
      </c>
      <c r="BE28" s="28">
        <f t="shared" si="2"/>
        <v>0</v>
      </c>
      <c r="BF28" s="27">
        <f>IFERROR(VLOOKUP($A28,AVRIL!$A$4:$BQ$18,COLUMN()-9,0),0)</f>
        <v>0</v>
      </c>
      <c r="BG28" s="27">
        <f>IFERROR(VLOOKUP($A28,AVRIL!$A$4:$BQ$18,COLUMN()-9,0),0)</f>
        <v>0</v>
      </c>
      <c r="BH28" s="27">
        <f>IFERROR(VLOOKUP($A28,AVRIL!$A$4:$BQ$18,COLUMN()-9,0),0)</f>
        <v>0</v>
      </c>
      <c r="BI28" s="27">
        <f>IFERROR(VLOOKUP($A28,AVRIL!$A$4:$BQ$18,COLUMN()-9,0),0)</f>
        <v>0</v>
      </c>
      <c r="BJ28" s="27">
        <f>IFERROR(VLOOKUP($A28,AVRIL!$A$4:$BQ$18,COLUMN()-9,0),0)</f>
        <v>0</v>
      </c>
      <c r="BK28" s="27">
        <f>IFERROR(VLOOKUP($A28,AVRIL!$A$4:$BQ$18,COLUMN()-9,0),0)</f>
        <v>0</v>
      </c>
      <c r="BL28" s="27">
        <f>IFERROR(VLOOKUP($A28,AVRIL!$A$4:$BQ$18,COLUMN()-9,0),0)</f>
        <v>0</v>
      </c>
      <c r="BM28" s="27">
        <f>IFERROR(VLOOKUP($A28,AVRIL!$A$4:$BQ$18,COLUMN()-9,0),0)</f>
        <v>0</v>
      </c>
      <c r="BN28" s="27">
        <f>IFERROR(VLOOKUP($A28,AVRIL!$A$4:$BQ$18,COLUMN()-9,0),0)</f>
        <v>0</v>
      </c>
      <c r="BO28" s="27">
        <f>IFERROR(VLOOKUP($A28,AVRIL!$A$4:$BQ$18,COLUMN()-9,0),0)</f>
        <v>0</v>
      </c>
      <c r="BP28" s="27">
        <f>IFERROR(VLOOKUP($A28,AVRIL!$A$4:$BQ$18,COLUMN()-9,0),0)</f>
        <v>0</v>
      </c>
      <c r="BQ28" s="27">
        <f>IFERROR(VLOOKUP($A28,AVRIL!$A$4:$BQ$18,COLUMN()-9,0),0)</f>
        <v>0</v>
      </c>
      <c r="BR28" s="28">
        <f t="shared" si="3"/>
        <v>0</v>
      </c>
    </row>
    <row r="29" spans="1:70">
      <c r="A29" s="3">
        <v>128304</v>
      </c>
      <c r="B29" s="3" t="s">
        <v>34</v>
      </c>
      <c r="C29" s="3" t="s">
        <v>24</v>
      </c>
      <c r="D29" s="3" t="s">
        <v>29</v>
      </c>
      <c r="E29" s="2">
        <f t="shared" si="6"/>
        <v>35283</v>
      </c>
      <c r="F29" s="2"/>
      <c r="G29" s="2"/>
      <c r="H29" s="2"/>
      <c r="I29" s="3">
        <f>AE29+AR29+BE29+BR29</f>
        <v>35283</v>
      </c>
      <c r="J29" s="3" t="s">
        <v>62</v>
      </c>
      <c r="K29" s="3" t="s">
        <v>63</v>
      </c>
      <c r="L29" s="3" t="s">
        <v>64</v>
      </c>
      <c r="M29" s="3" t="str">
        <f t="shared" si="8"/>
        <v>128304DRE</v>
      </c>
      <c r="N29" s="3">
        <v>60</v>
      </c>
      <c r="O29" s="8" t="s">
        <v>35</v>
      </c>
      <c r="P29" s="8" t="s">
        <v>35</v>
      </c>
      <c r="Q29" s="32" t="str">
        <f t="shared" si="5"/>
        <v>x</v>
      </c>
      <c r="R29" s="5">
        <v>0</v>
      </c>
      <c r="S29" s="26"/>
      <c r="T29" s="26"/>
      <c r="U29" s="26"/>
      <c r="V29" s="27">
        <f>IFERROR(VLOOKUP($A29,AVRIL!$A$4:$BQ$18,COLUMN()-9,0),0)</f>
        <v>0</v>
      </c>
      <c r="W29" s="27">
        <f>IFERROR(VLOOKUP($A29,AVRIL!$A$4:$BQ$18,COLUMN()-9,0),0)</f>
        <v>4738</v>
      </c>
      <c r="X29" s="27">
        <f>IFERROR(VLOOKUP($A29,AVRIL!$A$4:$BQ$18,COLUMN()-9,0),0)</f>
        <v>0</v>
      </c>
      <c r="Y29" s="27">
        <f>IFERROR(VLOOKUP($A29,AVRIL!$A$4:$BQ$18,COLUMN()-9,0),0)</f>
        <v>0</v>
      </c>
      <c r="Z29" s="27">
        <f>IFERROR(VLOOKUP($A29,AVRIL!$A$4:$BQ$18,COLUMN()-9,0),0)</f>
        <v>0</v>
      </c>
      <c r="AA29" s="27">
        <f>IFERROR(VLOOKUP($A29,AVRIL!$A$4:$BQ$18,COLUMN()-9,0),0)</f>
        <v>5849</v>
      </c>
      <c r="AB29" s="27">
        <f>IFERROR(VLOOKUP($A29,AVRIL!$A$4:$BQ$18,COLUMN()-9,0),0)</f>
        <v>0</v>
      </c>
      <c r="AC29" s="27">
        <f>IFERROR(VLOOKUP($A29,AVRIL!$A$4:$BQ$18,COLUMN()-9,0),0)</f>
        <v>450</v>
      </c>
      <c r="AD29" s="27">
        <f>IFERROR(VLOOKUP($A29,AVRIL!$A$4:$BQ$18,COLUMN()-9,0),0)</f>
        <v>0</v>
      </c>
      <c r="AE29" s="28">
        <f t="shared" si="0"/>
        <v>11037</v>
      </c>
      <c r="AF29" s="27">
        <f>IFERROR(VLOOKUP($A29,AVRIL!$A$4:$BQ$18,COLUMN()-9,0),0)</f>
        <v>0</v>
      </c>
      <c r="AG29" s="27">
        <f>IFERROR(VLOOKUP($A29,AVRIL!$A$4:$BQ$18,COLUMN()-9,0),0)</f>
        <v>0</v>
      </c>
      <c r="AH29" s="27">
        <f>IFERROR(VLOOKUP($A29,AVRIL!$A$4:$BQ$18,COLUMN()-9,0),0)</f>
        <v>0</v>
      </c>
      <c r="AI29" s="27">
        <f>IFERROR(VLOOKUP($A29,AVRIL!$A$4:$BQ$18,COLUMN()-9,0),0)</f>
        <v>567</v>
      </c>
      <c r="AJ29" s="27">
        <f>IFERROR(VLOOKUP($A29,AVRIL!$A$4:$BQ$18,COLUMN()-9,0),0)</f>
        <v>0</v>
      </c>
      <c r="AK29" s="27">
        <f>IFERROR(VLOOKUP($A29,AVRIL!$A$4:$BQ$18,COLUMN()-9,0),0)</f>
        <v>0</v>
      </c>
      <c r="AL29" s="27">
        <f>IFERROR(VLOOKUP($A29,AVRIL!$A$4:$BQ$18,COLUMN()-9,0),0)</f>
        <v>0</v>
      </c>
      <c r="AM29" s="27">
        <f>IFERROR(VLOOKUP($A29,AVRIL!$A$4:$BQ$18,COLUMN()-9,0),0)</f>
        <v>0</v>
      </c>
      <c r="AN29" s="27">
        <f>IFERROR(VLOOKUP($A29,AVRIL!$A$4:$BQ$18,COLUMN()-9,0),0)</f>
        <v>7890</v>
      </c>
      <c r="AO29" s="27">
        <f>IFERROR(VLOOKUP($A29,AVRIL!$A$4:$BQ$18,COLUMN()-9,0),0)</f>
        <v>0</v>
      </c>
      <c r="AP29" s="27">
        <f>IFERROR(VLOOKUP($A29,AVRIL!$A$4:$BQ$18,COLUMN()-9,0),0)</f>
        <v>0</v>
      </c>
      <c r="AQ29" s="27">
        <f>IFERROR(VLOOKUP($A29,AVRIL!$A$4:$BQ$18,COLUMN()-9,0),0)</f>
        <v>0</v>
      </c>
      <c r="AR29" s="28">
        <f t="shared" si="1"/>
        <v>8457</v>
      </c>
      <c r="AS29" s="27">
        <f>IFERROR(VLOOKUP($A29,AVRIL!$A$4:$BQ$18,COLUMN()-9,0),0)</f>
        <v>6790</v>
      </c>
      <c r="AT29" s="27">
        <f>IFERROR(VLOOKUP($A29,AVRIL!$A$4:$BQ$18,COLUMN()-9,0),0)</f>
        <v>0</v>
      </c>
      <c r="AU29" s="27">
        <f>IFERROR(VLOOKUP($A29,AVRIL!$A$4:$BQ$18,COLUMN()-9,0),0)</f>
        <v>0</v>
      </c>
      <c r="AV29" s="27">
        <f>IFERROR(VLOOKUP($A29,AVRIL!$A$4:$BQ$18,COLUMN()-9,0),0)</f>
        <v>546</v>
      </c>
      <c r="AW29" s="27">
        <f>IFERROR(VLOOKUP($A29,AVRIL!$A$4:$BQ$18,COLUMN()-9,0),0)</f>
        <v>567</v>
      </c>
      <c r="AX29" s="27">
        <f>IFERROR(VLOOKUP($A29,AVRIL!$A$4:$BQ$18,COLUMN()-9,0),0)</f>
        <v>0</v>
      </c>
      <c r="AY29" s="27">
        <f>IFERROR(VLOOKUP($A29,AVRIL!$A$4:$BQ$18,COLUMN()-9,0),0)</f>
        <v>0</v>
      </c>
      <c r="AZ29" s="27">
        <f>IFERROR(VLOOKUP($A29,AVRIL!$A$4:$BQ$18,COLUMN()-9,0),0)</f>
        <v>0</v>
      </c>
      <c r="BA29" s="27">
        <f>IFERROR(VLOOKUP($A29,AVRIL!$A$4:$BQ$18,COLUMN()-9,0),0)</f>
        <v>0</v>
      </c>
      <c r="BB29" s="27">
        <f>IFERROR(VLOOKUP($A29,AVRIL!$A$4:$BQ$18,COLUMN()-9,0),0)</f>
        <v>0</v>
      </c>
      <c r="BC29" s="27">
        <f>IFERROR(VLOOKUP($A29,AVRIL!$A$4:$BQ$18,COLUMN()-9,0),0)</f>
        <v>0</v>
      </c>
      <c r="BD29" s="27">
        <f>IFERROR(VLOOKUP($A29,AVRIL!$A$4:$BQ$18,COLUMN()-9,0),0)</f>
        <v>0</v>
      </c>
      <c r="BE29" s="28">
        <f t="shared" si="2"/>
        <v>7903</v>
      </c>
      <c r="BF29" s="27">
        <f>IFERROR(VLOOKUP($A29,AVRIL!$A$4:$BQ$18,COLUMN()-9,0),0)</f>
        <v>0</v>
      </c>
      <c r="BG29" s="27">
        <f>IFERROR(VLOOKUP($A29,AVRIL!$A$4:$BQ$18,COLUMN()-9,0),0)</f>
        <v>232</v>
      </c>
      <c r="BH29" s="27">
        <f>IFERROR(VLOOKUP($A29,AVRIL!$A$4:$BQ$18,COLUMN()-9,0),0)</f>
        <v>0</v>
      </c>
      <c r="BI29" s="27">
        <f>IFERROR(VLOOKUP($A29,AVRIL!$A$4:$BQ$18,COLUMN()-9,0),0)</f>
        <v>0</v>
      </c>
      <c r="BJ29" s="27">
        <f>IFERROR(VLOOKUP($A29,AVRIL!$A$4:$BQ$18,COLUMN()-9,0),0)</f>
        <v>0</v>
      </c>
      <c r="BK29" s="27">
        <f>IFERROR(VLOOKUP($A29,AVRIL!$A$4:$BQ$18,COLUMN()-9,0),0)</f>
        <v>0</v>
      </c>
      <c r="BL29" s="27">
        <f>IFERROR(VLOOKUP($A29,AVRIL!$A$4:$BQ$18,COLUMN()-9,0),0)</f>
        <v>0</v>
      </c>
      <c r="BM29" s="27">
        <f>IFERROR(VLOOKUP($A29,AVRIL!$A$4:$BQ$18,COLUMN()-9,0),0)</f>
        <v>0</v>
      </c>
      <c r="BN29" s="27">
        <f>IFERROR(VLOOKUP($A29,AVRIL!$A$4:$BQ$18,COLUMN()-9,0),0)</f>
        <v>0</v>
      </c>
      <c r="BO29" s="27">
        <f>IFERROR(VLOOKUP($A29,AVRIL!$A$4:$BQ$18,COLUMN()-9,0),0)</f>
        <v>0</v>
      </c>
      <c r="BP29" s="27">
        <f>IFERROR(VLOOKUP($A29,AVRIL!$A$4:$BQ$18,COLUMN()-9,0),0)</f>
        <v>7654</v>
      </c>
      <c r="BQ29" s="27">
        <f>IFERROR(VLOOKUP($A29,AVRIL!$A$4:$BQ$18,COLUMN()-9,0),0)</f>
        <v>0</v>
      </c>
      <c r="BR29" s="28">
        <f t="shared" si="3"/>
        <v>7886</v>
      </c>
    </row>
    <row r="30" spans="1:70">
      <c r="A30" s="3">
        <v>348393</v>
      </c>
      <c r="B30" s="3" t="s">
        <v>34</v>
      </c>
      <c r="C30" s="3" t="s">
        <v>25</v>
      </c>
      <c r="D30" s="3" t="s">
        <v>30</v>
      </c>
      <c r="E30" s="2">
        <f t="shared" si="6"/>
        <v>8930</v>
      </c>
      <c r="F30" s="2"/>
      <c r="G30" s="2"/>
      <c r="H30" s="2"/>
      <c r="I30" s="3">
        <f>AE30+AR30+BE30+BR30</f>
        <v>8930</v>
      </c>
      <c r="J30" s="3" t="s">
        <v>62</v>
      </c>
      <c r="K30" s="3" t="s">
        <v>63</v>
      </c>
      <c r="L30" s="3" t="s">
        <v>64</v>
      </c>
      <c r="M30" s="3" t="str">
        <f t="shared" si="8"/>
        <v>348393DRE</v>
      </c>
      <c r="N30" s="3">
        <v>45</v>
      </c>
      <c r="O30" s="8" t="s">
        <v>35</v>
      </c>
      <c r="P30" s="8" t="s">
        <v>35</v>
      </c>
      <c r="Q30" s="32" t="str">
        <f t="shared" si="5"/>
        <v>x</v>
      </c>
      <c r="R30" s="5">
        <v>0</v>
      </c>
      <c r="S30" s="26"/>
      <c r="T30" s="26">
        <v>3736</v>
      </c>
      <c r="U30" s="26"/>
      <c r="V30" s="27">
        <f>IFERROR(VLOOKUP($A30,AVRIL!$A$4:$BQ$18,COLUMN()-9,0),0)</f>
        <v>0</v>
      </c>
      <c r="W30" s="27">
        <f>IFERROR(VLOOKUP($A30,AVRIL!$A$4:$BQ$18,COLUMN()-9,0),0)</f>
        <v>3882</v>
      </c>
      <c r="X30" s="27">
        <f>IFERROR(VLOOKUP($A30,AVRIL!$A$4:$BQ$18,COLUMN()-9,0),0)</f>
        <v>0</v>
      </c>
      <c r="Y30" s="27">
        <f>IFERROR(VLOOKUP($A30,AVRIL!$A$4:$BQ$18,COLUMN()-9,0),0)</f>
        <v>382</v>
      </c>
      <c r="Z30" s="27">
        <f>IFERROR(VLOOKUP($A30,AVRIL!$A$4:$BQ$18,COLUMN()-9,0),0)</f>
        <v>0</v>
      </c>
      <c r="AA30" s="27">
        <f>IFERROR(VLOOKUP($A30,AVRIL!$A$4:$BQ$18,COLUMN()-9,0),0)</f>
        <v>930</v>
      </c>
      <c r="AB30" s="27">
        <f>IFERROR(VLOOKUP($A30,AVRIL!$A$4:$BQ$18,COLUMN()-9,0),0)</f>
        <v>0</v>
      </c>
      <c r="AC30" s="27">
        <f>IFERROR(VLOOKUP($A30,AVRIL!$A$4:$BQ$18,COLUMN()-9,0),0)</f>
        <v>0</v>
      </c>
      <c r="AD30" s="27">
        <f>IFERROR(VLOOKUP($A30,AVRIL!$A$4:$BQ$18,COLUMN()-9,0),0)</f>
        <v>0</v>
      </c>
      <c r="AE30" s="28">
        <f t="shared" si="0"/>
        <v>8930</v>
      </c>
      <c r="AF30" s="27">
        <f>IFERROR(VLOOKUP($A30,AVRIL!$A$4:$BQ$18,COLUMN()-9,0),0)</f>
        <v>0</v>
      </c>
      <c r="AG30" s="27">
        <f>IFERROR(VLOOKUP($A30,AVRIL!$A$4:$BQ$18,COLUMN()-9,0),0)</f>
        <v>0</v>
      </c>
      <c r="AH30" s="27">
        <f>IFERROR(VLOOKUP($A30,AVRIL!$A$4:$BQ$18,COLUMN()-9,0),0)</f>
        <v>0</v>
      </c>
      <c r="AI30" s="27">
        <f>IFERROR(VLOOKUP($A30,AVRIL!$A$4:$BQ$18,COLUMN()-9,0),0)</f>
        <v>0</v>
      </c>
      <c r="AJ30" s="27">
        <f>IFERROR(VLOOKUP($A30,AVRIL!$A$4:$BQ$18,COLUMN()-9,0),0)</f>
        <v>0</v>
      </c>
      <c r="AK30" s="27">
        <f>IFERROR(VLOOKUP($A30,AVRIL!$A$4:$BQ$18,COLUMN()-9,0),0)</f>
        <v>0</v>
      </c>
      <c r="AL30" s="27">
        <f>IFERROR(VLOOKUP($A30,AVRIL!$A$4:$BQ$18,COLUMN()-9,0),0)</f>
        <v>0</v>
      </c>
      <c r="AM30" s="27">
        <f>IFERROR(VLOOKUP($A30,AVRIL!$A$4:$BQ$18,COLUMN()-9,0),0)</f>
        <v>0</v>
      </c>
      <c r="AN30" s="27">
        <f>IFERROR(VLOOKUP($A30,AVRIL!$A$4:$BQ$18,COLUMN()-9,0),0)</f>
        <v>0</v>
      </c>
      <c r="AO30" s="27">
        <f>IFERROR(VLOOKUP($A30,AVRIL!$A$4:$BQ$18,COLUMN()-9,0),0)</f>
        <v>0</v>
      </c>
      <c r="AP30" s="27">
        <f>IFERROR(VLOOKUP($A30,AVRIL!$A$4:$BQ$18,COLUMN()-9,0),0)</f>
        <v>0</v>
      </c>
      <c r="AQ30" s="27">
        <f>IFERROR(VLOOKUP($A30,AVRIL!$A$4:$BQ$18,COLUMN()-9,0),0)</f>
        <v>0</v>
      </c>
      <c r="AR30" s="28">
        <f t="shared" si="1"/>
        <v>0</v>
      </c>
      <c r="AS30" s="27">
        <f>IFERROR(VLOOKUP($A30,AVRIL!$A$4:$BQ$18,COLUMN()-9,0),0)</f>
        <v>0</v>
      </c>
      <c r="AT30" s="27">
        <f>IFERROR(VLOOKUP($A30,AVRIL!$A$4:$BQ$18,COLUMN()-9,0),0)</f>
        <v>0</v>
      </c>
      <c r="AU30" s="27">
        <f>IFERROR(VLOOKUP($A30,AVRIL!$A$4:$BQ$18,COLUMN()-9,0),0)</f>
        <v>0</v>
      </c>
      <c r="AV30" s="27">
        <f>IFERROR(VLOOKUP($A30,AVRIL!$A$4:$BQ$18,COLUMN()-9,0),0)</f>
        <v>0</v>
      </c>
      <c r="AW30" s="27">
        <f>IFERROR(VLOOKUP($A30,AVRIL!$A$4:$BQ$18,COLUMN()-9,0),0)</f>
        <v>0</v>
      </c>
      <c r="AX30" s="27">
        <f>IFERROR(VLOOKUP($A30,AVRIL!$A$4:$BQ$18,COLUMN()-9,0),0)</f>
        <v>0</v>
      </c>
      <c r="AY30" s="27">
        <f>IFERROR(VLOOKUP($A30,AVRIL!$A$4:$BQ$18,COLUMN()-9,0),0)</f>
        <v>0</v>
      </c>
      <c r="AZ30" s="27">
        <f>IFERROR(VLOOKUP($A30,AVRIL!$A$4:$BQ$18,COLUMN()-9,0),0)</f>
        <v>0</v>
      </c>
      <c r="BA30" s="27">
        <f>IFERROR(VLOOKUP($A30,AVRIL!$A$4:$BQ$18,COLUMN()-9,0),0)</f>
        <v>0</v>
      </c>
      <c r="BB30" s="27">
        <f>IFERROR(VLOOKUP($A30,AVRIL!$A$4:$BQ$18,COLUMN()-9,0),0)</f>
        <v>0</v>
      </c>
      <c r="BC30" s="27">
        <f>IFERROR(VLOOKUP($A30,AVRIL!$A$4:$BQ$18,COLUMN()-9,0),0)</f>
        <v>0</v>
      </c>
      <c r="BD30" s="27">
        <f>IFERROR(VLOOKUP($A30,AVRIL!$A$4:$BQ$18,COLUMN()-9,0),0)</f>
        <v>0</v>
      </c>
      <c r="BE30" s="28">
        <f t="shared" si="2"/>
        <v>0</v>
      </c>
      <c r="BF30" s="27">
        <f>IFERROR(VLOOKUP($A30,AVRIL!$A$4:$BQ$18,COLUMN()-9,0),0)</f>
        <v>0</v>
      </c>
      <c r="BG30" s="27">
        <f>IFERROR(VLOOKUP($A30,AVRIL!$A$4:$BQ$18,COLUMN()-9,0),0)</f>
        <v>0</v>
      </c>
      <c r="BH30" s="27">
        <f>IFERROR(VLOOKUP($A30,AVRIL!$A$4:$BQ$18,COLUMN()-9,0),0)</f>
        <v>0</v>
      </c>
      <c r="BI30" s="27">
        <f>IFERROR(VLOOKUP($A30,AVRIL!$A$4:$BQ$18,COLUMN()-9,0),0)</f>
        <v>0</v>
      </c>
      <c r="BJ30" s="27">
        <f>IFERROR(VLOOKUP($A30,AVRIL!$A$4:$BQ$18,COLUMN()-9,0),0)</f>
        <v>0</v>
      </c>
      <c r="BK30" s="27">
        <f>IFERROR(VLOOKUP($A30,AVRIL!$A$4:$BQ$18,COLUMN()-9,0),0)</f>
        <v>0</v>
      </c>
      <c r="BL30" s="27">
        <f>IFERROR(VLOOKUP($A30,AVRIL!$A$4:$BQ$18,COLUMN()-9,0),0)</f>
        <v>0</v>
      </c>
      <c r="BM30" s="27">
        <f>IFERROR(VLOOKUP($A30,AVRIL!$A$4:$BQ$18,COLUMN()-9,0),0)</f>
        <v>0</v>
      </c>
      <c r="BN30" s="27">
        <f>IFERROR(VLOOKUP($A30,AVRIL!$A$4:$BQ$18,COLUMN()-9,0),0)</f>
        <v>0</v>
      </c>
      <c r="BO30" s="27">
        <f>IFERROR(VLOOKUP($A30,AVRIL!$A$4:$BQ$18,COLUMN()-9,0),0)</f>
        <v>0</v>
      </c>
      <c r="BP30" s="27">
        <f>IFERROR(VLOOKUP($A30,AVRIL!$A$4:$BQ$18,COLUMN()-9,0),0)</f>
        <v>0</v>
      </c>
      <c r="BQ30" s="27">
        <f>IFERROR(VLOOKUP($A30,AVRIL!$A$4:$BQ$18,COLUMN()-9,0),0)</f>
        <v>0</v>
      </c>
      <c r="BR30" s="28">
        <f t="shared" si="3"/>
        <v>0</v>
      </c>
    </row>
  </sheetData>
  <pageMargins left="0.7" right="0.7" top="0.75" bottom="0.75" header="0.3" footer="0.3"/>
  <legacyDrawing r:id="rId1"/>
</worksheet>
</file>

<file path=xl/worksheets/sheet4.xml><?xml version="1.0" encoding="utf-8"?>
<worksheet xmlns="http://schemas.openxmlformats.org/spreadsheetml/2006/main" xmlns:r="http://schemas.openxmlformats.org/officeDocument/2006/relationships">
  <sheetPr codeName="Feuil4"/>
  <dimension ref="A1"/>
  <sheetViews>
    <sheetView workbookViewId="0"/>
  </sheetViews>
  <sheetFormatPr baseColWidth="10" defaultRowHeight="15.7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Liste</vt:lpstr>
      <vt:lpstr>AVRIL</vt:lpstr>
      <vt:lpstr>Reste à décaisser au 1er Avril</vt:lpstr>
      <vt:lpstr>Reste à décaisser au 1er Mai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MELIK MESSAOUDI</dc:creator>
  <cp:lastModifiedBy>FRANCIS</cp:lastModifiedBy>
  <dcterms:created xsi:type="dcterms:W3CDTF">2021-04-21T17:53:24Z</dcterms:created>
  <dcterms:modified xsi:type="dcterms:W3CDTF">2021-04-28T13:56:25Z</dcterms:modified>
</cp:coreProperties>
</file>