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200" windowHeight="11685"/>
  </bookViews>
  <sheets>
    <sheet name="Corniaud" sheetId="10" r:id="rId1"/>
  </sheets>
  <definedNames>
    <definedName name="_xlnm._FilterDatabase" localSheetId="0" hidden="1">Corniaud!$B$31:$H$45</definedName>
    <definedName name="_xlnm.Criteria" localSheetId="0">Corniaud!$J$38:$J$39</definedName>
    <definedName name="_xlnm.Extract" localSheetId="0">Corniaud!$J$39:$J$52</definedName>
    <definedName name="Nos_C">OFFSET(#REF!,0,0,COUNTA(#REF!))</definedName>
    <definedName name="Nos_Races">OFFSET(#REF!,0,0,COUNTA(#REF!))</definedName>
    <definedName name="Nos_S">OFFSET(#REF!,0,0,COUNTA(#REF!))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0" a="1"/>
  <c r="N3"/>
  <c r="F6" a="1"/>
  <c r="J6" a="1"/>
  <c r="B10" l="1"/>
  <c r="A10" s="1" a="1"/>
  <c r="A10" s="1"/>
  <c r="B18"/>
  <c r="A18" s="1" a="1"/>
  <c r="A18" s="1"/>
  <c r="B9"/>
  <c r="A9" s="1" a="1"/>
  <c r="A9" s="1"/>
  <c r="B17"/>
  <c r="A17" s="1" a="1"/>
  <c r="A17" s="1"/>
  <c r="B8"/>
  <c r="A8" s="1" a="1"/>
  <c r="A8" s="1"/>
  <c r="B16"/>
  <c r="A16" s="1" a="1"/>
  <c r="A16" s="1"/>
  <c r="B7"/>
  <c r="A7" s="1" a="1"/>
  <c r="A7" s="1"/>
  <c r="B15"/>
  <c r="A15" s="1" a="1"/>
  <c r="A15" s="1"/>
  <c r="B6"/>
  <c r="B14"/>
  <c r="A14" s="1" a="1"/>
  <c r="A14" s="1"/>
  <c r="B13"/>
  <c r="A13" s="1" a="1"/>
  <c r="A13" s="1"/>
  <c r="B21"/>
  <c r="B12"/>
  <c r="A12" s="1" a="1"/>
  <c r="A12" s="1"/>
  <c r="B20"/>
  <c r="A20" s="1" a="1"/>
  <c r="A20" s="1"/>
  <c r="B11"/>
  <c r="A11" s="1" a="1"/>
  <c r="A11" s="1"/>
  <c r="B19"/>
  <c r="A19" s="1" a="1"/>
  <c r="A19" s="1"/>
  <c r="J15"/>
  <c r="J16"/>
  <c r="J10"/>
  <c r="J7"/>
  <c r="J11"/>
  <c r="J19"/>
  <c r="J20"/>
  <c r="J13"/>
  <c r="J17"/>
  <c r="J21"/>
  <c r="J8"/>
  <c r="J9"/>
  <c r="J6"/>
  <c r="J14"/>
  <c r="J18"/>
  <c r="J12"/>
  <c r="F13"/>
  <c r="F12"/>
  <c r="F15"/>
  <c r="F6"/>
  <c r="G6" s="1" a="1"/>
  <c r="G6" s="1"/>
  <c r="F7"/>
  <c r="F20"/>
  <c r="F16"/>
  <c r="F18"/>
  <c r="F8"/>
  <c r="F10"/>
  <c r="F11"/>
  <c r="F9"/>
  <c r="F17"/>
  <c r="F14"/>
  <c r="F19"/>
  <c r="F21"/>
  <c r="D6" a="1"/>
  <c r="I18" l="1" a="1"/>
  <c r="I18" s="1"/>
  <c r="K18" a="1"/>
  <c r="K18" s="1"/>
  <c r="I20" a="1"/>
  <c r="I20" s="1"/>
  <c r="K20" a="1"/>
  <c r="K20" s="1"/>
  <c r="I12" a="1"/>
  <c r="I12" s="1"/>
  <c r="K12" a="1"/>
  <c r="K12" s="1"/>
  <c r="I13" a="1"/>
  <c r="I13" s="1"/>
  <c r="K13" a="1"/>
  <c r="K13" s="1"/>
  <c r="I17" a="1"/>
  <c r="I17" s="1"/>
  <c r="K17" a="1"/>
  <c r="K17" s="1"/>
  <c r="I15" a="1"/>
  <c r="I15" s="1"/>
  <c r="K15" a="1"/>
  <c r="K15" s="1"/>
  <c r="I9" a="1"/>
  <c r="I9" s="1"/>
  <c r="K9" a="1"/>
  <c r="K9" s="1"/>
  <c r="I7" a="1"/>
  <c r="I7" s="1"/>
  <c r="K7" a="1"/>
  <c r="K7" s="1"/>
  <c r="I11" a="1"/>
  <c r="I11" s="1"/>
  <c r="K11" a="1"/>
  <c r="K11" s="1"/>
  <c r="I21" a="1"/>
  <c r="I21" s="1"/>
  <c r="K21" a="1"/>
  <c r="K21" s="1"/>
  <c r="I16" a="1"/>
  <c r="I16" s="1"/>
  <c r="K16" a="1"/>
  <c r="K16" s="1"/>
  <c r="I8" a="1"/>
  <c r="I8" s="1"/>
  <c r="K8" a="1"/>
  <c r="K8" s="1"/>
  <c r="I10" a="1"/>
  <c r="I10" s="1"/>
  <c r="K10" a="1"/>
  <c r="K10" s="1"/>
  <c r="I14" a="1"/>
  <c r="I14" s="1"/>
  <c r="K14" a="1"/>
  <c r="K14" s="1"/>
  <c r="I19" a="1"/>
  <c r="I19" s="1"/>
  <c r="K19" a="1"/>
  <c r="K19" s="1"/>
  <c r="I6" a="1"/>
  <c r="I6" s="1"/>
  <c r="K6" a="1"/>
  <c r="K6" s="1"/>
  <c r="E19" a="1"/>
  <c r="E19" s="1"/>
  <c r="G19" a="1"/>
  <c r="G19" s="1"/>
  <c r="E16" a="1"/>
  <c r="E16" s="1"/>
  <c r="G16" a="1"/>
  <c r="G16" s="1"/>
  <c r="E21" a="1"/>
  <c r="E21" s="1"/>
  <c r="G21" a="1"/>
  <c r="G21" s="1"/>
  <c r="E18" a="1"/>
  <c r="E18" s="1"/>
  <c r="G18" a="1"/>
  <c r="G18" s="1"/>
  <c r="E8" a="1"/>
  <c r="E8" s="1"/>
  <c r="G8" a="1"/>
  <c r="G8" s="1"/>
  <c r="E13" a="1"/>
  <c r="E13" s="1"/>
  <c r="G13" a="1"/>
  <c r="G13" s="1"/>
  <c r="E15" a="1"/>
  <c r="E15" s="1"/>
  <c r="G15" a="1"/>
  <c r="G15" s="1"/>
  <c r="E12" a="1"/>
  <c r="E12" s="1"/>
  <c r="G12" a="1"/>
  <c r="G12" s="1"/>
  <c r="E11" a="1"/>
  <c r="E11" s="1"/>
  <c r="G11" a="1"/>
  <c r="G11" s="1"/>
  <c r="E9" a="1"/>
  <c r="E9" s="1"/>
  <c r="G9" a="1"/>
  <c r="G9" s="1"/>
  <c r="E17" a="1"/>
  <c r="E17" s="1"/>
  <c r="G17" a="1"/>
  <c r="G17" s="1"/>
  <c r="E7" a="1"/>
  <c r="E7" s="1"/>
  <c r="G7" a="1"/>
  <c r="G7" s="1"/>
  <c r="E10" a="1"/>
  <c r="E10" s="1"/>
  <c r="G10" a="1"/>
  <c r="G10" s="1"/>
  <c r="E14" a="1"/>
  <c r="E14" s="1"/>
  <c r="G14" a="1"/>
  <c r="G14" s="1"/>
  <c r="E20" a="1"/>
  <c r="E20" s="1"/>
  <c r="G20" a="1"/>
  <c r="G20" s="1"/>
  <c r="N4"/>
  <c r="E6" a="1"/>
  <c r="E6" s="1"/>
  <c r="A21" a="1"/>
  <c r="A21" s="1"/>
  <c r="C21" a="1"/>
  <c r="C21" s="1"/>
  <c r="A6" a="1"/>
  <c r="A6" s="1"/>
  <c r="C6" a="1"/>
  <c r="D17"/>
  <c r="D6"/>
  <c r="D13"/>
  <c r="D19"/>
  <c r="D11"/>
  <c r="D7"/>
  <c r="D18"/>
  <c r="D12"/>
  <c r="D8"/>
  <c r="D9"/>
  <c r="D15"/>
  <c r="D20"/>
  <c r="D16"/>
  <c r="D14"/>
  <c r="D10"/>
  <c r="C12" l="1"/>
  <c r="C20"/>
  <c r="C18"/>
  <c r="C9"/>
  <c r="C16"/>
  <c r="C7"/>
  <c r="C14"/>
  <c r="C13"/>
  <c r="C11"/>
  <c r="C19"/>
  <c r="C17"/>
  <c r="C8"/>
  <c r="C15"/>
  <c r="C6"/>
  <c r="C10"/>
</calcChain>
</file>

<file path=xl/sharedStrings.xml><?xml version="1.0" encoding="utf-8"?>
<sst xmlns="http://schemas.openxmlformats.org/spreadsheetml/2006/main" count="37" uniqueCount="12">
  <si>
    <t>POIDS</t>
  </si>
  <si>
    <t>VACCIN</t>
  </si>
  <si>
    <t>Stella</t>
  </si>
  <si>
    <t>Toupie</t>
  </si>
  <si>
    <t>Nom</t>
  </si>
  <si>
    <t>Tania</t>
  </si>
  <si>
    <t>Age</t>
  </si>
  <si>
    <t>Vermifuge</t>
  </si>
  <si>
    <t>Date</t>
  </si>
  <si>
    <t>stella</t>
  </si>
  <si>
    <t>Antitic</t>
  </si>
  <si>
    <t>AGE (en jrs)</t>
  </si>
</sst>
</file>

<file path=xl/styles.xml><?xml version="1.0" encoding="utf-8"?>
<styleSheet xmlns="http://schemas.openxmlformats.org/spreadsheetml/2006/main">
  <numFmts count="1">
    <numFmt numFmtId="164" formatCode="0.0&quot; kg&quot;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i/>
      <sz val="13"/>
      <color rgb="FF66666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/>
      <top style="medium">
        <color rgb="FF000000"/>
      </top>
      <bottom style="thin">
        <color theme="4" tint="0.39997558519241921"/>
      </bottom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5" xfId="0" applyBorder="1"/>
    <xf numFmtId="14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12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/>
    </xf>
    <xf numFmtId="14" fontId="4" fillId="3" borderId="13" xfId="0" applyNumberFormat="1" applyFont="1" applyFill="1" applyBorder="1" applyAlignment="1">
      <alignment horizontal="center" vertical="center"/>
    </xf>
    <xf numFmtId="0" fontId="5" fillId="0" borderId="0" xfId="0" applyFont="1"/>
    <xf numFmtId="49" fontId="1" fillId="4" borderId="9" xfId="0" applyNumberFormat="1" applyFont="1" applyFill="1" applyBorder="1" applyAlignment="1">
      <alignment horizontal="center" vertical="center"/>
    </xf>
    <xf numFmtId="0" fontId="1" fillId="2" borderId="10" xfId="0" quotePrefix="1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3580C5"/>
      <color rgb="FFEFA56D"/>
      <color rgb="FF41AD81"/>
      <color rgb="FFC17C43"/>
      <color rgb="FFFF6600"/>
      <color rgb="FFE8E8E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Cor" displayName="TabCor" ref="B30:H45" totalsRowShown="0" headerRowDxfId="9" dataDxfId="8" tableBorderDxfId="7">
  <tableColumns count="7">
    <tableColumn id="7" name="Date" dataDxfId="6"/>
    <tableColumn id="1" name="Nom" dataDxfId="5"/>
    <tableColumn id="2" name="AGE (en jrs)" dataDxfId="4"/>
    <tableColumn id="3" name="POIDS" dataDxfId="3"/>
    <tableColumn id="4" name="VACCIN" dataDxfId="2"/>
    <tableColumn id="5" name="Antitic" dataDxfId="1"/>
    <tableColumn id="6" name="Vermifu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7" tint="0.59999389629810485"/>
  </sheetPr>
  <dimension ref="A1:N45"/>
  <sheetViews>
    <sheetView showGridLines="0" tabSelected="1" zoomScale="85" zoomScaleNormal="85" workbookViewId="0">
      <selection activeCell="K6" sqref="K6:K21"/>
    </sheetView>
  </sheetViews>
  <sheetFormatPr baseColWidth="10" defaultRowHeight="15"/>
  <cols>
    <col min="2" max="2" width="22" style="2" customWidth="1"/>
    <col min="3" max="3" width="22" style="4" customWidth="1"/>
    <col min="4" max="4" width="22" style="2" customWidth="1"/>
    <col min="5" max="5" width="22" style="3" customWidth="1"/>
    <col min="6" max="6" width="22" style="5" customWidth="1"/>
    <col min="7" max="8" width="22" style="2" customWidth="1"/>
    <col min="9" max="11" width="18.42578125" customWidth="1"/>
    <col min="12" max="13" width="10.85546875" bestFit="1" customWidth="1"/>
    <col min="14" max="14" width="12.5703125" bestFit="1" customWidth="1"/>
    <col min="15" max="16" width="10.85546875" bestFit="1" customWidth="1"/>
    <col min="17" max="17" width="12.5703125" bestFit="1" customWidth="1"/>
    <col min="18" max="19" width="10.85546875" bestFit="1" customWidth="1"/>
    <col min="20" max="20" width="12.5703125" bestFit="1" customWidth="1"/>
    <col min="21" max="21" width="10.85546875" bestFit="1" customWidth="1"/>
    <col min="22" max="22" width="22.28515625" customWidth="1"/>
    <col min="23" max="23" width="23.5703125" customWidth="1"/>
    <col min="24" max="24" width="19.140625" customWidth="1"/>
    <col min="25" max="25" width="20.5703125" customWidth="1"/>
    <col min="26" max="26" width="22.28515625" customWidth="1"/>
    <col min="27" max="27" width="23.5703125" customWidth="1"/>
    <col min="28" max="28" width="19.140625" customWidth="1"/>
    <col min="29" max="29" width="18.42578125" customWidth="1"/>
    <col min="30" max="30" width="23.140625" customWidth="1"/>
    <col min="31" max="31" width="24.28515625" customWidth="1"/>
    <col min="32" max="32" width="23.140625" customWidth="1"/>
    <col min="33" max="33" width="24.28515625" bestFit="1" customWidth="1"/>
    <col min="34" max="34" width="22.28515625" customWidth="1"/>
    <col min="35" max="35" width="23.5703125" customWidth="1"/>
    <col min="36" max="37" width="7.42578125" customWidth="1"/>
    <col min="38" max="38" width="8.140625" customWidth="1"/>
    <col min="39" max="39" width="7.42578125" customWidth="1"/>
    <col min="43" max="43" width="12.85546875" bestFit="1" customWidth="1"/>
  </cols>
  <sheetData>
    <row r="1" spans="1:14" ht="15.75" thickBot="1"/>
    <row r="2" spans="1:14">
      <c r="B2" s="29" t="s">
        <v>4</v>
      </c>
      <c r="E2"/>
      <c r="F2" s="29" t="s">
        <v>4</v>
      </c>
      <c r="G2" s="4"/>
      <c r="J2" s="29" t="s">
        <v>4</v>
      </c>
      <c r="K2" s="4"/>
    </row>
    <row r="3" spans="1:14">
      <c r="B3" s="1" t="s">
        <v>9</v>
      </c>
      <c r="E3"/>
      <c r="F3" s="1" t="s">
        <v>3</v>
      </c>
      <c r="G3" s="4"/>
      <c r="J3" s="1" t="s">
        <v>5</v>
      </c>
      <c r="K3" s="4"/>
      <c r="N3" t="str">
        <f ca="1">IFERROR(LARGE(IF(TabCor[Nom]=$B$3,TabCor[POIDS],0),ROW((INDIRECT("1:"&amp;ROWS(TabCor[Nom]))))),"")</f>
        <v/>
      </c>
    </row>
    <row r="4" spans="1:14" ht="15.75" thickBot="1">
      <c r="E4"/>
      <c r="F4" s="2"/>
      <c r="G4" s="4"/>
      <c r="J4" s="2"/>
      <c r="K4" s="4"/>
      <c r="N4" t="str">
        <f ca="1">IFERROR(INDEX(TabCor[],MATCH(1,(TabCor[POIDS]=$F6)*(TabCor[Nom]=$F$3),0),3),"")</f>
        <v/>
      </c>
    </row>
    <row r="5" spans="1:14">
      <c r="A5" s="27" t="s">
        <v>8</v>
      </c>
      <c r="B5" s="20" t="s">
        <v>0</v>
      </c>
      <c r="C5" s="28" t="s">
        <v>6</v>
      </c>
      <c r="E5" s="27" t="s">
        <v>8</v>
      </c>
      <c r="F5" s="20" t="s">
        <v>0</v>
      </c>
      <c r="G5" s="28" t="s">
        <v>6</v>
      </c>
      <c r="I5" s="27" t="s">
        <v>8</v>
      </c>
      <c r="J5" s="20" t="s">
        <v>0</v>
      </c>
      <c r="K5" s="28" t="s">
        <v>6</v>
      </c>
    </row>
    <row r="6" spans="1:14">
      <c r="A6" s="2">
        <f t="array" aca="1" ref="A6" ca="1">IFERROR(INDEX(TabCor[],MATCH(1,(TabCor[POIDS]=$B6)*(TabCor[Nom]=$B$3),0),1),"")</f>
        <v>44306</v>
      </c>
      <c r="B6" s="1">
        <f t="array" aca="1" ref="B6:B21" ca="1">LARGE(IF(TabCor[Nom]=B$3,TabCor[POIDS],0),ROW((INDIRECT("1:"&amp;ROWS(TabCor[Nom])))))</f>
        <v>40</v>
      </c>
      <c r="C6" s="1">
        <f t="array" aca="1" ref="C6:C20" ca="1">IFERROR(INDEX(TabCor[],MATCH(1,(TabCor[POIDS]=$B6)*(TabCor[Nom]=$B$3),0),3),"")</f>
        <v>800</v>
      </c>
      <c r="D6" s="2" t="str">
        <f t="array" aca="1" ref="D6:D20" ca="1">IFERROR(INDEX(INDIRECT(C$5), MATCH(1, (TabCor[POIDS]=$B6)*(TabCor[Nom]=$B$3), 0)),"")</f>
        <v/>
      </c>
      <c r="E6" s="2">
        <f t="array" aca="1" ref="E6" ca="1">IFERROR(INDEX(TabCor[],MATCH(1,(TabCor[POIDS]=$F6)*(TabCor[Nom]=$F$3),0),1),"")</f>
        <v>44306</v>
      </c>
      <c r="F6" s="1">
        <f t="array" aca="1" ref="F6:F21" ca="1">LARGE(IF(TabCor[Nom]=F$3,TabCor[POIDS],0),ROW((INDIRECT("1:"&amp;ROWS(TabCor[Nom])))))</f>
        <v>30</v>
      </c>
      <c r="G6" s="1">
        <f t="array" aca="1" ref="G6" ca="1">IFERROR(INDEX(TabCor[],MATCH(1,(TabCor[POIDS]=$F6)*(TabCor[Nom]=$F$3),0),3),"")</f>
        <v>700</v>
      </c>
      <c r="I6" s="2">
        <f t="array" aca="1" ref="I6" ca="1">IFERROR(INDEX(TabCor[],MATCH(1,(TabCor[POIDS]=$J6)*(TabCor[Nom]=$J$3),0),1),"")</f>
        <v>44306</v>
      </c>
      <c r="J6" s="1">
        <f t="array" aca="1" ref="J6:J21" ca="1">LARGE(IF(TabCor[Nom]=J$3,TabCor[POIDS],0),ROW((INDIRECT("1:"&amp;ROWS(TabCor[Nom])))))</f>
        <v>20</v>
      </c>
      <c r="K6" s="1">
        <f t="array" aca="1" ref="K6" ca="1">IFERROR(INDEX(TabCor[],MATCH(1,(TabCor[POIDS]=$J6)*(TabCor[Nom]=$J$3),0),3),"")</f>
        <v>600</v>
      </c>
    </row>
    <row r="7" spans="1:14">
      <c r="A7" s="2">
        <f t="array" aca="1" ref="A7" ca="1">IFERROR(INDEX(TabCor[],MATCH(1,(TabCor[POIDS]=$B7)*(TabCor[Nom]=$B$3),0),1),"")</f>
        <v>44304</v>
      </c>
      <c r="B7" s="1">
        <f ca="1"/>
        <v>38</v>
      </c>
      <c r="C7" s="1">
        <f ca="1"/>
        <v>800</v>
      </c>
      <c r="D7" s="2" t="str">
        <f ca="1"/>
        <v/>
      </c>
      <c r="E7" s="2">
        <f t="array" aca="1" ref="E7" ca="1">IFERROR(INDEX(TabCor[],MATCH(1,(TabCor[POIDS]=$F7)*(TabCor[Nom]=$F$3),0),1),"")</f>
        <v>44305</v>
      </c>
      <c r="F7" s="1">
        <f ca="1"/>
        <v>29</v>
      </c>
      <c r="G7" s="1">
        <f t="array" aca="1" ref="G7" ca="1">IFERROR(INDEX(TabCor[],MATCH(1,(TabCor[POIDS]=$F7)*(TabCor[Nom]=$F$3),0),3),"")</f>
        <v>600</v>
      </c>
      <c r="I7" s="2">
        <f t="array" aca="1" ref="I7" ca="1">IFERROR(INDEX(TabCor[],MATCH(1,(TabCor[POIDS]=$J7)*(TabCor[Nom]=$J$3),0),1),"")</f>
        <v>44305</v>
      </c>
      <c r="J7" s="1">
        <f ca="1"/>
        <v>19</v>
      </c>
      <c r="K7" s="1">
        <f t="array" aca="1" ref="K7" ca="1">IFERROR(INDEX(TabCor[],MATCH(1,(TabCor[POIDS]=$J7)*(TabCor[Nom]=$J$3),0),3),"")</f>
        <v>500</v>
      </c>
    </row>
    <row r="8" spans="1:14">
      <c r="A8" s="2">
        <f t="array" aca="1" ref="A8" ca="1">IFERROR(INDEX(TabCor[],MATCH(1,(TabCor[POIDS]=$B8)*(TabCor[Nom]=$B$3),0),1),"")</f>
        <v>44302</v>
      </c>
      <c r="B8" s="1">
        <f ca="1"/>
        <v>36</v>
      </c>
      <c r="C8" s="1">
        <f ca="1"/>
        <v>800</v>
      </c>
      <c r="D8" s="2" t="str">
        <f ca="1"/>
        <v/>
      </c>
      <c r="E8" s="2">
        <f t="array" aca="1" ref="E8" ca="1">IFERROR(INDEX(TabCor[],MATCH(1,(TabCor[POIDS]=$F8)*(TabCor[Nom]=$F$3),0),1),"")</f>
        <v>44304</v>
      </c>
      <c r="F8" s="1">
        <f ca="1"/>
        <v>28</v>
      </c>
      <c r="G8" s="1">
        <f t="array" aca="1" ref="G8" ca="1">IFERROR(INDEX(TabCor[],MATCH(1,(TabCor[POIDS]=$F8)*(TabCor[Nom]=$F$3),0),3),"")</f>
        <v>500</v>
      </c>
      <c r="I8" s="2">
        <f t="array" aca="1" ref="I8" ca="1">IFERROR(INDEX(TabCor[],MATCH(1,(TabCor[POIDS]=$J8)*(TabCor[Nom]=$J$3),0),1),"")</f>
        <v>44304</v>
      </c>
      <c r="J8" s="1">
        <f ca="1"/>
        <v>18</v>
      </c>
      <c r="K8" s="1">
        <f t="array" aca="1" ref="K8" ca="1">IFERROR(INDEX(TabCor[],MATCH(1,(TabCor[POIDS]=$J8)*(TabCor[Nom]=$J$3),0),3),"")</f>
        <v>400</v>
      </c>
    </row>
    <row r="9" spans="1:14">
      <c r="A9" s="2">
        <f t="array" aca="1" ref="A9" ca="1">IFERROR(INDEX(TabCor[],MATCH(1,(TabCor[POIDS]=$B9)*(TabCor[Nom]=$B$3),0),1),"")</f>
        <v>44305</v>
      </c>
      <c r="B9" s="1">
        <f ca="1"/>
        <v>0</v>
      </c>
      <c r="C9" s="1">
        <f ca="1"/>
        <v>800</v>
      </c>
      <c r="D9" s="2" t="str">
        <f ca="1"/>
        <v/>
      </c>
      <c r="E9" s="2">
        <f t="array" aca="1" ref="E9" ca="1">IFERROR(INDEX(TabCor[],MATCH(1,(TabCor[POIDS]=$F9)*(TabCor[Nom]=$F$3),0),1),"")</f>
        <v>44303</v>
      </c>
      <c r="F9" s="1">
        <f ca="1"/>
        <v>27</v>
      </c>
      <c r="G9" s="1">
        <f t="array" aca="1" ref="G9" ca="1">IFERROR(INDEX(TabCor[],MATCH(1,(TabCor[POIDS]=$F9)*(TabCor[Nom]=$F$3),0),3),"")</f>
        <v>400</v>
      </c>
      <c r="I9" s="2">
        <f t="array" aca="1" ref="I9" ca="1">IFERROR(INDEX(TabCor[],MATCH(1,(TabCor[POIDS]=$J9)*(TabCor[Nom]=$J$3),0),1),"")</f>
        <v>44303</v>
      </c>
      <c r="J9" s="1">
        <f ca="1"/>
        <v>17</v>
      </c>
      <c r="K9" s="1">
        <f t="array" aca="1" ref="K9" ca="1">IFERROR(INDEX(TabCor[],MATCH(1,(TabCor[POIDS]=$J9)*(TabCor[Nom]=$J$3),0),3),"")</f>
        <v>300</v>
      </c>
    </row>
    <row r="10" spans="1:14">
      <c r="A10" s="2">
        <f t="array" aca="1" ref="A10" ca="1">IFERROR(INDEX(TabCor[],MATCH(1,(TabCor[POIDS]=$B10)*(TabCor[Nom]=$B$3),0),1),"")</f>
        <v>44305</v>
      </c>
      <c r="B10" s="1">
        <f ca="1"/>
        <v>0</v>
      </c>
      <c r="C10" s="1">
        <f ca="1"/>
        <v>800</v>
      </c>
      <c r="D10" s="2" t="str">
        <f ca="1"/>
        <v/>
      </c>
      <c r="E10" s="2">
        <f t="array" aca="1" ref="E10" ca="1">IFERROR(INDEX(TabCor[],MATCH(1,(TabCor[POIDS]=$F10)*(TabCor[Nom]=$F$3),0),1),"")</f>
        <v>44302</v>
      </c>
      <c r="F10" s="1">
        <f ca="1"/>
        <v>26</v>
      </c>
      <c r="G10" s="1">
        <f t="array" aca="1" ref="G10" ca="1">IFERROR(INDEX(TabCor[],MATCH(1,(TabCor[POIDS]=$F10)*(TabCor[Nom]=$F$3),0),3),"")</f>
        <v>300</v>
      </c>
      <c r="I10" s="2">
        <f t="array" aca="1" ref="I10" ca="1">IFERROR(INDEX(TabCor[],MATCH(1,(TabCor[POIDS]=$J10)*(TabCor[Nom]=$J$3),0),1),"")</f>
        <v>44302</v>
      </c>
      <c r="J10" s="1">
        <f ca="1"/>
        <v>16</v>
      </c>
      <c r="K10" s="1">
        <f t="array" aca="1" ref="K10" ca="1">IFERROR(INDEX(TabCor[],MATCH(1,(TabCor[POIDS]=$J10)*(TabCor[Nom]=$J$3),0),3),"")</f>
        <v>200</v>
      </c>
    </row>
    <row r="11" spans="1:14">
      <c r="A11" s="2">
        <f t="array" aca="1" ref="A11" ca="1">IFERROR(INDEX(TabCor[],MATCH(1,(TabCor[POIDS]=$B11)*(TabCor[Nom]=$B$3),0),1),"")</f>
        <v>44305</v>
      </c>
      <c r="B11" s="1">
        <f ca="1"/>
        <v>0</v>
      </c>
      <c r="C11" s="1">
        <f ca="1"/>
        <v>800</v>
      </c>
      <c r="D11" s="2" t="str">
        <f ca="1"/>
        <v/>
      </c>
      <c r="E11" s="2" t="str">
        <f t="array" aca="1" ref="E11" ca="1">IFERROR(INDEX(TabCor[],MATCH(1,(TabCor[POIDS]=$F11)*(TabCor[Nom]=$F$3),0),1),"")</f>
        <v/>
      </c>
      <c r="F11" s="1">
        <f ca="1"/>
        <v>0</v>
      </c>
      <c r="G11" s="1" t="str">
        <f t="array" aca="1" ref="G11" ca="1">IFERROR(INDEX(TabCor[],MATCH(1,(TabCor[POIDS]=$F11)*(TabCor[Nom]=$F$3),0),3),"")</f>
        <v/>
      </c>
      <c r="I11" s="2" t="str">
        <f t="array" aca="1" ref="I11" ca="1">IFERROR(INDEX(TabCor[],MATCH(1,(TabCor[POIDS]=$J11)*(TabCor[Nom]=$J$3),0),1),"")</f>
        <v/>
      </c>
      <c r="J11" s="1">
        <f ca="1"/>
        <v>0</v>
      </c>
      <c r="K11" s="1" t="str">
        <f t="array" aca="1" ref="K11" ca="1">IFERROR(INDEX(TabCor[],MATCH(1,(TabCor[POIDS]=$J11)*(TabCor[Nom]=$J$3),0),3),"")</f>
        <v/>
      </c>
    </row>
    <row r="12" spans="1:14">
      <c r="A12" s="2">
        <f t="array" aca="1" ref="A12" ca="1">IFERROR(INDEX(TabCor[],MATCH(1,(TabCor[POIDS]=$B12)*(TabCor[Nom]=$B$3),0),1),"")</f>
        <v>44305</v>
      </c>
      <c r="B12" s="1">
        <f ca="1"/>
        <v>0</v>
      </c>
      <c r="C12" s="1">
        <f ca="1"/>
        <v>800</v>
      </c>
      <c r="D12" s="2" t="str">
        <f ca="1"/>
        <v/>
      </c>
      <c r="E12" s="2" t="str">
        <f t="array" aca="1" ref="E12" ca="1">IFERROR(INDEX(TabCor[],MATCH(1,(TabCor[POIDS]=$F12)*(TabCor[Nom]=$F$3),0),1),"")</f>
        <v/>
      </c>
      <c r="F12" s="1">
        <f ca="1"/>
        <v>0</v>
      </c>
      <c r="G12" s="1" t="str">
        <f t="array" aca="1" ref="G12" ca="1">IFERROR(INDEX(TabCor[],MATCH(1,(TabCor[POIDS]=$F12)*(TabCor[Nom]=$F$3),0),3),"")</f>
        <v/>
      </c>
      <c r="I12" s="2" t="str">
        <f t="array" aca="1" ref="I12" ca="1">IFERROR(INDEX(TabCor[],MATCH(1,(TabCor[POIDS]=$J12)*(TabCor[Nom]=$J$3),0),1),"")</f>
        <v/>
      </c>
      <c r="J12" s="1">
        <f ca="1"/>
        <v>0</v>
      </c>
      <c r="K12" s="1" t="str">
        <f t="array" aca="1" ref="K12" ca="1">IFERROR(INDEX(TabCor[],MATCH(1,(TabCor[POIDS]=$J12)*(TabCor[Nom]=$J$3),0),3),"")</f>
        <v/>
      </c>
    </row>
    <row r="13" spans="1:14">
      <c r="A13" s="2">
        <f t="array" aca="1" ref="A13" ca="1">IFERROR(INDEX(TabCor[],MATCH(1,(TabCor[POIDS]=$B13)*(TabCor[Nom]=$B$3),0),1),"")</f>
        <v>44305</v>
      </c>
      <c r="B13" s="1">
        <f ca="1"/>
        <v>0</v>
      </c>
      <c r="C13" s="1">
        <f ca="1"/>
        <v>800</v>
      </c>
      <c r="D13" s="2" t="str">
        <f ca="1"/>
        <v/>
      </c>
      <c r="E13" s="2" t="str">
        <f t="array" aca="1" ref="E13" ca="1">IFERROR(INDEX(TabCor[],MATCH(1,(TabCor[POIDS]=$F13)*(TabCor[Nom]=$F$3),0),1),"")</f>
        <v/>
      </c>
      <c r="F13" s="1">
        <f ca="1"/>
        <v>0</v>
      </c>
      <c r="G13" s="1" t="str">
        <f t="array" aca="1" ref="G13" ca="1">IFERROR(INDEX(TabCor[],MATCH(1,(TabCor[POIDS]=$F13)*(TabCor[Nom]=$F$3),0),3),"")</f>
        <v/>
      </c>
      <c r="I13" s="2" t="str">
        <f t="array" aca="1" ref="I13" ca="1">IFERROR(INDEX(TabCor[],MATCH(1,(TabCor[POIDS]=$J13)*(TabCor[Nom]=$J$3),0),1),"")</f>
        <v/>
      </c>
      <c r="J13" s="1">
        <f ca="1"/>
        <v>0</v>
      </c>
      <c r="K13" s="1" t="str">
        <f t="array" aca="1" ref="K13" ca="1">IFERROR(INDEX(TabCor[],MATCH(1,(TabCor[POIDS]=$J13)*(TabCor[Nom]=$J$3),0),3),"")</f>
        <v/>
      </c>
    </row>
    <row r="14" spans="1:14">
      <c r="A14" s="2">
        <f t="array" aca="1" ref="A14" ca="1">IFERROR(INDEX(TabCor[],MATCH(1,(TabCor[POIDS]=$B14)*(TabCor[Nom]=$B$3),0),1),"")</f>
        <v>44305</v>
      </c>
      <c r="B14" s="1">
        <f ca="1"/>
        <v>0</v>
      </c>
      <c r="C14" s="1">
        <f ca="1"/>
        <v>800</v>
      </c>
      <c r="D14" s="2" t="str">
        <f ca="1"/>
        <v/>
      </c>
      <c r="E14" s="2" t="str">
        <f t="array" aca="1" ref="E14" ca="1">IFERROR(INDEX(TabCor[],MATCH(1,(TabCor[POIDS]=$F14)*(TabCor[Nom]=$F$3),0),1),"")</f>
        <v/>
      </c>
      <c r="F14" s="1">
        <f ca="1"/>
        <v>0</v>
      </c>
      <c r="G14" s="1" t="str">
        <f t="array" aca="1" ref="G14" ca="1">IFERROR(INDEX(TabCor[],MATCH(1,(TabCor[POIDS]=$F14)*(TabCor[Nom]=$F$3),0),3),"")</f>
        <v/>
      </c>
      <c r="I14" s="2" t="str">
        <f t="array" aca="1" ref="I14" ca="1">IFERROR(INDEX(TabCor[],MATCH(1,(TabCor[POIDS]=$J14)*(TabCor[Nom]=$J$3),0),1),"")</f>
        <v/>
      </c>
      <c r="J14" s="1">
        <f ca="1"/>
        <v>0</v>
      </c>
      <c r="K14" s="1" t="str">
        <f t="array" aca="1" ref="K14" ca="1">IFERROR(INDEX(TabCor[],MATCH(1,(TabCor[POIDS]=$J14)*(TabCor[Nom]=$J$3),0),3),"")</f>
        <v/>
      </c>
    </row>
    <row r="15" spans="1:14">
      <c r="A15" s="2">
        <f t="array" aca="1" ref="A15" ca="1">IFERROR(INDEX(TabCor[],MATCH(1,(TabCor[POIDS]=$B15)*(TabCor[Nom]=$B$3),0),1),"")</f>
        <v>44305</v>
      </c>
      <c r="B15" s="1">
        <f ca="1"/>
        <v>0</v>
      </c>
      <c r="C15" s="1">
        <f ca="1"/>
        <v>800</v>
      </c>
      <c r="D15" s="2" t="str">
        <f ca="1"/>
        <v/>
      </c>
      <c r="E15" s="2" t="str">
        <f t="array" aca="1" ref="E15" ca="1">IFERROR(INDEX(TabCor[],MATCH(1,(TabCor[POIDS]=$F15)*(TabCor[Nom]=$F$3),0),1),"")</f>
        <v/>
      </c>
      <c r="F15" s="1">
        <f ca="1"/>
        <v>0</v>
      </c>
      <c r="G15" s="1" t="str">
        <f t="array" aca="1" ref="G15" ca="1">IFERROR(INDEX(TabCor[],MATCH(1,(TabCor[POIDS]=$F15)*(TabCor[Nom]=$F$3),0),3),"")</f>
        <v/>
      </c>
      <c r="I15" s="2" t="str">
        <f t="array" aca="1" ref="I15" ca="1">IFERROR(INDEX(TabCor[],MATCH(1,(TabCor[POIDS]=$J15)*(TabCor[Nom]=$J$3),0),1),"")</f>
        <v/>
      </c>
      <c r="J15" s="1">
        <f ca="1"/>
        <v>0</v>
      </c>
      <c r="K15" s="1" t="str">
        <f t="array" aca="1" ref="K15" ca="1">IFERROR(INDEX(TabCor[],MATCH(1,(TabCor[POIDS]=$J15)*(TabCor[Nom]=$J$3),0),3),"")</f>
        <v/>
      </c>
    </row>
    <row r="16" spans="1:14">
      <c r="A16" s="2">
        <f t="array" aca="1" ref="A16" ca="1">IFERROR(INDEX(TabCor[],MATCH(1,(TabCor[POIDS]=$B16)*(TabCor[Nom]=$B$3),0),1),"")</f>
        <v>44305</v>
      </c>
      <c r="B16" s="1">
        <f ca="1"/>
        <v>0</v>
      </c>
      <c r="C16" s="1">
        <f ca="1"/>
        <v>800</v>
      </c>
      <c r="D16" s="2" t="str">
        <f ca="1"/>
        <v/>
      </c>
      <c r="E16" s="2" t="str">
        <f t="array" aca="1" ref="E16" ca="1">IFERROR(INDEX(TabCor[],MATCH(1,(TabCor[POIDS]=$F16)*(TabCor[Nom]=$F$3),0),1),"")</f>
        <v/>
      </c>
      <c r="F16" s="1">
        <f ca="1"/>
        <v>0</v>
      </c>
      <c r="G16" s="1" t="str">
        <f t="array" aca="1" ref="G16" ca="1">IFERROR(INDEX(TabCor[],MATCH(1,(TabCor[POIDS]=$F16)*(TabCor[Nom]=$F$3),0),3),"")</f>
        <v/>
      </c>
      <c r="I16" s="2" t="str">
        <f t="array" aca="1" ref="I16" ca="1">IFERROR(INDEX(TabCor[],MATCH(1,(TabCor[POIDS]=$J16)*(TabCor[Nom]=$J$3),0),1),"")</f>
        <v/>
      </c>
      <c r="J16" s="1">
        <f ca="1"/>
        <v>0</v>
      </c>
      <c r="K16" s="1" t="str">
        <f t="array" aca="1" ref="K16" ca="1">IFERROR(INDEX(TabCor[],MATCH(1,(TabCor[POIDS]=$J16)*(TabCor[Nom]=$J$3),0),3),"")</f>
        <v/>
      </c>
    </row>
    <row r="17" spans="1:11">
      <c r="A17" s="2">
        <f t="array" aca="1" ref="A17" ca="1">IFERROR(INDEX(TabCor[],MATCH(1,(TabCor[POIDS]=$B17)*(TabCor[Nom]=$B$3),0),1),"")</f>
        <v>44305</v>
      </c>
      <c r="B17" s="1">
        <f ca="1"/>
        <v>0</v>
      </c>
      <c r="C17" s="1">
        <f ca="1"/>
        <v>800</v>
      </c>
      <c r="D17" s="2" t="str">
        <f ca="1"/>
        <v/>
      </c>
      <c r="E17" s="2" t="str">
        <f t="array" aca="1" ref="E17" ca="1">IFERROR(INDEX(TabCor[],MATCH(1,(TabCor[POIDS]=$F17)*(TabCor[Nom]=$F$3),0),1),"")</f>
        <v/>
      </c>
      <c r="F17" s="1">
        <f ca="1"/>
        <v>0</v>
      </c>
      <c r="G17" s="1" t="str">
        <f t="array" aca="1" ref="G17" ca="1">IFERROR(INDEX(TabCor[],MATCH(1,(TabCor[POIDS]=$F17)*(TabCor[Nom]=$F$3),0),3),"")</f>
        <v/>
      </c>
      <c r="I17" s="2" t="str">
        <f t="array" aca="1" ref="I17" ca="1">IFERROR(INDEX(TabCor[],MATCH(1,(TabCor[POIDS]=$J17)*(TabCor[Nom]=$J$3),0),1),"")</f>
        <v/>
      </c>
      <c r="J17" s="1">
        <f ca="1"/>
        <v>0</v>
      </c>
      <c r="K17" s="1" t="str">
        <f t="array" aca="1" ref="K17" ca="1">IFERROR(INDEX(TabCor[],MATCH(1,(TabCor[POIDS]=$J17)*(TabCor[Nom]=$J$3),0),3),"")</f>
        <v/>
      </c>
    </row>
    <row r="18" spans="1:11">
      <c r="A18" s="2">
        <f t="array" aca="1" ref="A18" ca="1">IFERROR(INDEX(TabCor[],MATCH(1,(TabCor[POIDS]=$B18)*(TabCor[Nom]=$B$3),0),1),"")</f>
        <v>44305</v>
      </c>
      <c r="B18" s="1">
        <f ca="1"/>
        <v>0</v>
      </c>
      <c r="C18" s="1">
        <f ca="1"/>
        <v>800</v>
      </c>
      <c r="D18" s="2" t="str">
        <f ca="1"/>
        <v/>
      </c>
      <c r="E18" s="2" t="str">
        <f t="array" aca="1" ref="E18" ca="1">IFERROR(INDEX(TabCor[],MATCH(1,(TabCor[POIDS]=$F18)*(TabCor[Nom]=$F$3),0),1),"")</f>
        <v/>
      </c>
      <c r="F18" s="1">
        <f ca="1"/>
        <v>0</v>
      </c>
      <c r="G18" s="1" t="str">
        <f t="array" aca="1" ref="G18" ca="1">IFERROR(INDEX(TabCor[],MATCH(1,(TabCor[POIDS]=$F18)*(TabCor[Nom]=$F$3),0),3),"")</f>
        <v/>
      </c>
      <c r="I18" s="2" t="str">
        <f t="array" aca="1" ref="I18" ca="1">IFERROR(INDEX(TabCor[],MATCH(1,(TabCor[POIDS]=$J18)*(TabCor[Nom]=$J$3),0),1),"")</f>
        <v/>
      </c>
      <c r="J18" s="1">
        <f ca="1"/>
        <v>0</v>
      </c>
      <c r="K18" s="1" t="str">
        <f t="array" aca="1" ref="K18" ca="1">IFERROR(INDEX(TabCor[],MATCH(1,(TabCor[POIDS]=$J18)*(TabCor[Nom]=$J$3),0),3),"")</f>
        <v/>
      </c>
    </row>
    <row r="19" spans="1:11">
      <c r="A19" s="2">
        <f t="array" aca="1" ref="A19" ca="1">IFERROR(INDEX(TabCor[],MATCH(1,(TabCor[POIDS]=$B19)*(TabCor[Nom]=$B$3),0),1),"")</f>
        <v>44305</v>
      </c>
      <c r="B19" s="1">
        <f ca="1"/>
        <v>0</v>
      </c>
      <c r="C19" s="1">
        <f ca="1"/>
        <v>800</v>
      </c>
      <c r="D19" s="2" t="str">
        <f ca="1"/>
        <v/>
      </c>
      <c r="E19" s="2" t="str">
        <f t="array" aca="1" ref="E19" ca="1">IFERROR(INDEX(TabCor[],MATCH(1,(TabCor[POIDS]=$F19)*(TabCor[Nom]=$F$3),0),1),"")</f>
        <v/>
      </c>
      <c r="F19" s="1">
        <f ca="1"/>
        <v>0</v>
      </c>
      <c r="G19" s="1" t="str">
        <f t="array" aca="1" ref="G19" ca="1">IFERROR(INDEX(TabCor[],MATCH(1,(TabCor[POIDS]=$F19)*(TabCor[Nom]=$F$3),0),3),"")</f>
        <v/>
      </c>
      <c r="I19" s="2" t="str">
        <f t="array" aca="1" ref="I19" ca="1">IFERROR(INDEX(TabCor[],MATCH(1,(TabCor[POIDS]=$J19)*(TabCor[Nom]=$J$3),0),1),"")</f>
        <v/>
      </c>
      <c r="J19" s="1">
        <f ca="1"/>
        <v>0</v>
      </c>
      <c r="K19" s="1" t="str">
        <f t="array" aca="1" ref="K19" ca="1">IFERROR(INDEX(TabCor[],MATCH(1,(TabCor[POIDS]=$J19)*(TabCor[Nom]=$J$3),0),3),"")</f>
        <v/>
      </c>
    </row>
    <row r="20" spans="1:11">
      <c r="A20" s="2">
        <f t="array" aca="1" ref="A20" ca="1">IFERROR(INDEX(TabCor[],MATCH(1,(TabCor[POIDS]=$B20)*(TabCor[Nom]=$B$3),0),1),"")</f>
        <v>44305</v>
      </c>
      <c r="B20" s="1">
        <f ca="1"/>
        <v>0</v>
      </c>
      <c r="C20" s="1">
        <f ca="1"/>
        <v>800</v>
      </c>
      <c r="D20" s="2" t="str">
        <f ca="1"/>
        <v/>
      </c>
      <c r="E20" s="2" t="str">
        <f t="array" aca="1" ref="E20" ca="1">IFERROR(INDEX(TabCor[],MATCH(1,(TabCor[POIDS]=$F20)*(TabCor[Nom]=$F$3),0),1),"")</f>
        <v/>
      </c>
      <c r="F20" s="1">
        <f ca="1"/>
        <v>0</v>
      </c>
      <c r="G20" s="1" t="str">
        <f t="array" aca="1" ref="G20" ca="1">IFERROR(INDEX(TabCor[],MATCH(1,(TabCor[POIDS]=$F20)*(TabCor[Nom]=$F$3),0),3),"")</f>
        <v/>
      </c>
      <c r="I20" s="2" t="str">
        <f t="array" aca="1" ref="I20" ca="1">IFERROR(INDEX(TabCor[],MATCH(1,(TabCor[POIDS]=$J20)*(TabCor[Nom]=$J$3),0),1),"")</f>
        <v/>
      </c>
      <c r="J20" s="1">
        <f ca="1"/>
        <v>0</v>
      </c>
      <c r="K20" s="1" t="str">
        <f t="array" aca="1" ref="K20" ca="1">IFERROR(INDEX(TabCor[],MATCH(1,(TabCor[POIDS]=$J20)*(TabCor[Nom]=$J$3),0),3),"")</f>
        <v/>
      </c>
    </row>
    <row r="21" spans="1:11">
      <c r="A21" s="2" t="str">
        <f t="array" aca="1" ref="A21" ca="1">IFERROR(INDEX(TabCor[],MATCH(1,(TabCor[POIDS]=$B21)*(TabCor[Nom]=$B$3),0),1),"")</f>
        <v/>
      </c>
      <c r="B21" s="1" t="e">
        <f ca="1"/>
        <v>#N/A</v>
      </c>
      <c r="C21" s="1" t="str">
        <f t="array" aca="1" ref="C21" ca="1">IFERROR(INDEX(TabCor[],MATCH(1,(TabCor[POIDS]=$B21)*(TabCor[Nom]=$B$3),0),3),"")</f>
        <v/>
      </c>
      <c r="E21" s="2" t="str">
        <f t="array" aca="1" ref="E21" ca="1">IFERROR(INDEX(TabCor[],MATCH(1,(TabCor[POIDS]=$F21)*(TabCor[Nom]=$F$3),0),1),"")</f>
        <v/>
      </c>
      <c r="F21" t="e">
        <f ca="1"/>
        <v>#N/A</v>
      </c>
      <c r="G21" s="1" t="str">
        <f t="array" aca="1" ref="G21" ca="1">IFERROR(INDEX(TabCor[],MATCH(1,(TabCor[POIDS]=$F21)*(TabCor[Nom]=$F$3),0),3),"")</f>
        <v/>
      </c>
      <c r="I21" s="2" t="str">
        <f t="array" aca="1" ref="I21" ca="1">IFERROR(INDEX(TabCor[],MATCH(1,(TabCor[POIDS]=$J21)*(TabCor[Nom]=$J$3),0),1),"")</f>
        <v/>
      </c>
      <c r="J21" t="e">
        <f ca="1"/>
        <v>#N/A</v>
      </c>
      <c r="K21" s="1" t="str">
        <f t="array" aca="1" ref="K21" ca="1">IFERROR(INDEX(TabCor[],MATCH(1,(TabCor[POIDS]=$J21)*(TabCor[Nom]=$J$3),0),3),"")</f>
        <v/>
      </c>
    </row>
    <row r="30" spans="1:11">
      <c r="B30" s="30" t="s">
        <v>8</v>
      </c>
      <c r="C30" s="31" t="s">
        <v>4</v>
      </c>
      <c r="D30" s="32" t="s">
        <v>11</v>
      </c>
      <c r="E30" s="33" t="s">
        <v>0</v>
      </c>
      <c r="F30" s="34" t="s">
        <v>1</v>
      </c>
      <c r="G30" s="35" t="s">
        <v>10</v>
      </c>
      <c r="H30" s="35" t="s">
        <v>7</v>
      </c>
    </row>
    <row r="31" spans="1:11">
      <c r="B31" s="25">
        <v>44306</v>
      </c>
      <c r="C31" s="4" t="s">
        <v>2</v>
      </c>
      <c r="D31" s="18">
        <v>800</v>
      </c>
      <c r="E31" s="7">
        <v>40</v>
      </c>
      <c r="F31" s="18"/>
      <c r="G31" s="6"/>
      <c r="H31" s="8"/>
      <c r="K31" s="5"/>
    </row>
    <row r="32" spans="1:11">
      <c r="B32" s="21">
        <v>44306</v>
      </c>
      <c r="C32" s="4" t="s">
        <v>3</v>
      </c>
      <c r="D32" s="18">
        <v>700</v>
      </c>
      <c r="E32" s="7">
        <v>30</v>
      </c>
      <c r="F32" s="18"/>
      <c r="G32" s="6"/>
      <c r="H32" s="8"/>
      <c r="K32" s="5"/>
    </row>
    <row r="33" spans="2:12" ht="15.75" thickBot="1">
      <c r="B33" s="22">
        <v>44306</v>
      </c>
      <c r="C33" s="9" t="s">
        <v>5</v>
      </c>
      <c r="D33" s="19">
        <v>600</v>
      </c>
      <c r="E33" s="11">
        <v>20</v>
      </c>
      <c r="F33" s="19"/>
      <c r="G33" s="10"/>
      <c r="H33" s="12"/>
      <c r="K33" s="5"/>
    </row>
    <row r="34" spans="2:12">
      <c r="B34" s="25">
        <v>44305</v>
      </c>
      <c r="C34" s="13" t="s">
        <v>2</v>
      </c>
      <c r="D34" s="17">
        <v>700</v>
      </c>
      <c r="E34" s="15"/>
      <c r="F34" s="17"/>
      <c r="G34" s="14"/>
      <c r="H34" s="16"/>
      <c r="K34" s="5"/>
    </row>
    <row r="35" spans="2:12">
      <c r="B35" s="21">
        <v>44305</v>
      </c>
      <c r="C35" s="4" t="s">
        <v>3</v>
      </c>
      <c r="D35" s="18">
        <v>600</v>
      </c>
      <c r="E35" s="7">
        <v>29</v>
      </c>
      <c r="F35" s="18"/>
      <c r="G35" s="6"/>
      <c r="H35" s="8"/>
    </row>
    <row r="36" spans="2:12" ht="15.75" thickBot="1">
      <c r="B36" s="22">
        <v>44305</v>
      </c>
      <c r="C36" s="9" t="s">
        <v>5</v>
      </c>
      <c r="D36" s="19">
        <v>500</v>
      </c>
      <c r="E36" s="11">
        <v>19</v>
      </c>
      <c r="F36" s="19"/>
      <c r="G36" s="10"/>
      <c r="H36" s="12"/>
    </row>
    <row r="37" spans="2:12">
      <c r="B37" s="23">
        <v>44304</v>
      </c>
      <c r="C37" s="13" t="s">
        <v>2</v>
      </c>
      <c r="D37" s="17">
        <v>600</v>
      </c>
      <c r="E37" s="15">
        <v>38</v>
      </c>
      <c r="F37" s="17"/>
      <c r="G37" s="14"/>
      <c r="H37" s="16"/>
    </row>
    <row r="38" spans="2:12">
      <c r="B38" s="21">
        <v>44304</v>
      </c>
      <c r="C38" s="4" t="s">
        <v>3</v>
      </c>
      <c r="D38" s="18">
        <v>500</v>
      </c>
      <c r="E38" s="7">
        <v>28</v>
      </c>
      <c r="F38" s="18"/>
      <c r="G38" s="6"/>
      <c r="H38" s="8"/>
    </row>
    <row r="39" spans="2:12" ht="15.75" thickBot="1">
      <c r="B39" s="22">
        <v>44304</v>
      </c>
      <c r="C39" s="9" t="s">
        <v>5</v>
      </c>
      <c r="D39" s="19">
        <v>400</v>
      </c>
      <c r="E39" s="11">
        <v>18</v>
      </c>
      <c r="F39" s="19"/>
      <c r="G39" s="10"/>
      <c r="H39" s="12"/>
    </row>
    <row r="40" spans="2:12">
      <c r="B40" s="23">
        <v>44303</v>
      </c>
      <c r="C40" s="13" t="s">
        <v>2</v>
      </c>
      <c r="D40" s="17">
        <v>500</v>
      </c>
      <c r="E40" s="15"/>
      <c r="F40" s="17"/>
      <c r="G40" s="14"/>
      <c r="H40" s="16"/>
    </row>
    <row r="41" spans="2:12" ht="17.25">
      <c r="B41" s="21">
        <v>44303</v>
      </c>
      <c r="C41" s="4" t="s">
        <v>3</v>
      </c>
      <c r="D41" s="18">
        <v>400</v>
      </c>
      <c r="E41" s="7">
        <v>27</v>
      </c>
      <c r="F41" s="18"/>
      <c r="G41" s="6"/>
      <c r="H41" s="8"/>
      <c r="L41" s="26"/>
    </row>
    <row r="42" spans="2:12" ht="15.75" thickBot="1">
      <c r="B42" s="22">
        <v>44303</v>
      </c>
      <c r="C42" s="9" t="s">
        <v>5</v>
      </c>
      <c r="D42" s="19">
        <v>300</v>
      </c>
      <c r="E42" s="11">
        <v>17</v>
      </c>
      <c r="F42" s="19"/>
      <c r="G42" s="10"/>
      <c r="H42" s="12"/>
    </row>
    <row r="43" spans="2:12">
      <c r="B43" s="23">
        <v>44302</v>
      </c>
      <c r="C43" s="13" t="s">
        <v>2</v>
      </c>
      <c r="D43" s="17">
        <v>400</v>
      </c>
      <c r="E43" s="15">
        <v>36</v>
      </c>
      <c r="F43" s="17"/>
      <c r="G43" s="14"/>
      <c r="H43" s="16"/>
    </row>
    <row r="44" spans="2:12">
      <c r="B44" s="21">
        <v>44302</v>
      </c>
      <c r="C44" s="4" t="s">
        <v>3</v>
      </c>
      <c r="D44" s="18">
        <v>300</v>
      </c>
      <c r="E44" s="7">
        <v>26</v>
      </c>
      <c r="F44" s="18"/>
      <c r="G44" s="6"/>
      <c r="H44" s="8"/>
    </row>
    <row r="45" spans="2:12" ht="15.75" thickBot="1">
      <c r="B45" s="24">
        <v>44302</v>
      </c>
      <c r="C45" s="9" t="s">
        <v>5</v>
      </c>
      <c r="D45" s="19">
        <v>200</v>
      </c>
      <c r="E45" s="11">
        <v>16</v>
      </c>
      <c r="F45" s="19"/>
      <c r="G45" s="10"/>
      <c r="H45" s="1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Corniaud</vt:lpstr>
      <vt:lpstr>Corniaud!Criteres</vt:lpstr>
      <vt:lpstr>Corniaud!Extraire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FRANCIS</cp:lastModifiedBy>
  <cp:lastPrinted>2021-04-17T23:26:02Z</cp:lastPrinted>
  <dcterms:created xsi:type="dcterms:W3CDTF">2021-02-11T10:32:01Z</dcterms:created>
  <dcterms:modified xsi:type="dcterms:W3CDTF">2021-04-19T17:20:55Z</dcterms:modified>
</cp:coreProperties>
</file>