
<file path=[Content_Types].xml><?xml version="1.0" encoding="utf-8"?>
<Types xmlns="http://schemas.openxmlformats.org/package/2006/content-types"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activeX/activeX19.xml" ContentType="application/vnd.ms-office.activeX+xml"/>
  <Override PartName="/xl/activeX/activeX29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36.xml" ContentType="application/vnd.ms-office.activeX+xml"/>
  <Override PartName="/xl/activeX/activeX37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0730" windowHeight="11160"/>
  </bookViews>
  <sheets>
    <sheet name="App" sheetId="1" r:id="rId1"/>
    <sheet name="Résultats" sheetId="2" r:id="rId2"/>
  </sheets>
  <definedNames>
    <definedName name="resj1">Résultats!$B$3:$G$26</definedName>
    <definedName name="Resul">Résultats!$C$4:$C$26</definedName>
    <definedName name="Zo">App!$H$18:$H$20</definedName>
    <definedName name="zone_1">App!$H$12:$H$14</definedName>
    <definedName name="zone_13">App!$L$12:$L$16</definedName>
    <definedName name="zone_2">App!$H$15:$H$17</definedName>
    <definedName name="zone_23">App!$L$17:$L$21</definedName>
    <definedName name="zone_3">App!$H$18:$H$20</definedName>
    <definedName name="zone_33">App!$L$22:$L$26</definedName>
    <definedName name="zone_4">App!$H$18:$H$20</definedName>
    <definedName name="zone_43">App!$D$22:$D$26</definedName>
    <definedName name="zone_53">App!$D$17:$D$21</definedName>
    <definedName name="zone_63">App!$D$12:$D$16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2"/>
  <c r="G5"/>
  <c r="F6"/>
  <c r="G6"/>
  <c r="F7"/>
  <c r="G7"/>
  <c r="F8"/>
  <c r="G8"/>
  <c r="F9"/>
  <c r="G9"/>
  <c r="F10"/>
  <c r="G10"/>
  <c r="F11"/>
  <c r="G11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C5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G4"/>
  <c r="F4"/>
  <c r="D4"/>
  <c r="C4"/>
  <c r="O26" l="1"/>
  <c r="N26"/>
  <c r="L26"/>
  <c r="K26"/>
  <c r="O25"/>
  <c r="N25"/>
  <c r="L25"/>
  <c r="K25"/>
  <c r="O24"/>
  <c r="N24"/>
  <c r="L24"/>
  <c r="K24"/>
  <c r="O23"/>
  <c r="N23"/>
  <c r="L23"/>
  <c r="K23"/>
  <c r="O22"/>
  <c r="N22"/>
  <c r="L22"/>
  <c r="K22"/>
  <c r="O21"/>
  <c r="N21"/>
  <c r="L21"/>
  <c r="K21"/>
  <c r="O20"/>
  <c r="N20"/>
  <c r="L20"/>
  <c r="K20"/>
  <c r="O19"/>
  <c r="N19"/>
  <c r="L19"/>
  <c r="K19"/>
  <c r="O18"/>
  <c r="N18"/>
  <c r="L18"/>
  <c r="K18"/>
  <c r="O17"/>
  <c r="N17"/>
  <c r="L17"/>
  <c r="K17"/>
  <c r="O16"/>
  <c r="N16"/>
  <c r="L16"/>
  <c r="K16"/>
  <c r="O15"/>
  <c r="N15"/>
  <c r="L15"/>
  <c r="K15"/>
  <c r="O14"/>
  <c r="N14"/>
  <c r="L14"/>
  <c r="K14"/>
  <c r="O13"/>
  <c r="N13"/>
  <c r="L13"/>
  <c r="K13"/>
  <c r="O12"/>
  <c r="N12"/>
  <c r="L12"/>
  <c r="K12"/>
  <c r="O11"/>
  <c r="N11"/>
  <c r="L11"/>
  <c r="K11"/>
  <c r="O10"/>
  <c r="N10"/>
  <c r="L10"/>
  <c r="K10"/>
  <c r="O9"/>
  <c r="N9"/>
  <c r="L9"/>
  <c r="K9"/>
  <c r="O8"/>
  <c r="N8"/>
  <c r="L8"/>
  <c r="K8"/>
  <c r="O7"/>
  <c r="N7"/>
  <c r="L7"/>
  <c r="K7"/>
  <c r="O6"/>
  <c r="N6"/>
  <c r="L6"/>
  <c r="K6"/>
  <c r="O5"/>
  <c r="N5"/>
  <c r="L5"/>
  <c r="K5"/>
  <c r="O4"/>
  <c r="N4"/>
  <c r="L4"/>
  <c r="K4"/>
  <c r="D38" i="1" l="1"/>
  <c r="C38"/>
  <c r="D39" l="1"/>
  <c r="C39"/>
</calcChain>
</file>

<file path=xl/sharedStrings.xml><?xml version="1.0" encoding="utf-8"?>
<sst xmlns="http://schemas.openxmlformats.org/spreadsheetml/2006/main" count="73" uniqueCount="47">
  <si>
    <t>DONNEES A ENTRER</t>
  </si>
  <si>
    <t>Joueur</t>
  </si>
  <si>
    <t>Critère</t>
  </si>
  <si>
    <t>Action</t>
  </si>
  <si>
    <t>TABLEAU RESULTATS</t>
  </si>
  <si>
    <t>Tir</t>
  </si>
  <si>
    <t>Cloche</t>
  </si>
  <si>
    <t>Intructions : cliquez sur un joueur -&gt; une action -&gt;  une zone -&gt; une trajectoire</t>
  </si>
  <si>
    <t>Service</t>
  </si>
  <si>
    <t>réussite</t>
  </si>
  <si>
    <t>échec</t>
  </si>
  <si>
    <t>SF1</t>
  </si>
  <si>
    <t>SL3</t>
  </si>
  <si>
    <t>SL1</t>
  </si>
  <si>
    <t>Zone 8</t>
  </si>
  <si>
    <t>SL2</t>
  </si>
  <si>
    <t>SL4</t>
  </si>
  <si>
    <t>Zone 1</t>
  </si>
  <si>
    <t>Zone 5</t>
  </si>
  <si>
    <t xml:space="preserve">Zone 2 </t>
  </si>
  <si>
    <t>Zone 3</t>
  </si>
  <si>
    <t>Zone 4</t>
  </si>
  <si>
    <t>Zone 6</t>
  </si>
  <si>
    <t>Zone 7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</si>
  <si>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</si>
  <si>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</si>
  <si>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</si>
  <si>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</si>
  <si>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</si>
  <si>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</si>
  <si>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</si>
  <si>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</si>
  <si>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SF2</t>
  </si>
  <si>
    <t>Filet</t>
  </si>
  <si>
    <t>Ludovic</t>
  </si>
  <si>
    <t>Marc</t>
  </si>
  <si>
    <t>Jean</t>
  </si>
  <si>
    <t>François</t>
  </si>
  <si>
    <t>tir en cloche</t>
  </si>
  <si>
    <t>tir tendu</t>
  </si>
  <si>
    <t>Tendu</t>
  </si>
  <si>
    <t>Rotation des joueurs</t>
  </si>
  <si>
    <t>service en cloche</t>
  </si>
  <si>
    <t>service tendu</t>
  </si>
  <si>
    <t>Zone 2</t>
  </si>
  <si>
    <t xml:space="preserve">RESULTATS JOUEUR 1 </t>
  </si>
  <si>
    <t>RESULTAT JOUEUR 2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</si>
</sst>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omic Sans MS"/>
      <family val="4"/>
    </font>
    <font>
      <sz val="11"/>
      <color rgb="FFFFFF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2" borderId="2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0" xfId="0" applyBorder="1"/>
    <xf numFmtId="0" fontId="1" fillId="3" borderId="3" xfId="0" applyFont="1" applyFill="1" applyBorder="1"/>
    <xf numFmtId="0" fontId="0" fillId="3" borderId="8" xfId="0" applyFill="1" applyBorder="1"/>
    <xf numFmtId="0" fontId="1" fillId="2" borderId="0" xfId="0" applyFont="1" applyFill="1" applyBorder="1"/>
    <xf numFmtId="0" fontId="0" fillId="2" borderId="0" xfId="0" applyFill="1" applyBorder="1"/>
    <xf numFmtId="0" fontId="0" fillId="4" borderId="0" xfId="0" applyFill="1" applyBorder="1"/>
    <xf numFmtId="0" fontId="1" fillId="3" borderId="0" xfId="0" applyFont="1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8" xfId="0" applyFill="1" applyBorder="1"/>
    <xf numFmtId="0" fontId="0" fillId="5" borderId="0" xfId="0" applyFill="1" applyBorder="1"/>
    <xf numFmtId="0" fontId="1" fillId="5" borderId="8" xfId="0" applyFont="1" applyFill="1" applyBorder="1"/>
    <xf numFmtId="0" fontId="1" fillId="5" borderId="0" xfId="0" applyFont="1" applyFill="1" applyBorder="1"/>
    <xf numFmtId="0" fontId="0" fillId="6" borderId="2" xfId="0" applyFill="1" applyBorder="1"/>
    <xf numFmtId="0" fontId="0" fillId="6" borderId="0" xfId="0" applyFill="1" applyBorder="1"/>
    <xf numFmtId="0" fontId="0" fillId="0" borderId="0" xfId="0" applyFill="1" applyBorder="1"/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" xfId="0" applyFill="1" applyBorder="1"/>
    <xf numFmtId="0" fontId="0" fillId="2" borderId="3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4" xfId="0" applyFill="1" applyBorder="1"/>
    <xf numFmtId="0" fontId="0" fillId="2" borderId="7" xfId="0" applyFill="1" applyBorder="1"/>
    <xf numFmtId="0" fontId="0" fillId="2" borderId="15" xfId="0" applyFill="1" applyBorder="1"/>
    <xf numFmtId="0" fontId="0" fillId="2" borderId="11" xfId="0" applyFill="1" applyBorder="1"/>
    <xf numFmtId="0" fontId="0" fillId="3" borderId="9" xfId="0" applyFill="1" applyBorder="1"/>
    <xf numFmtId="0" fontId="1" fillId="7" borderId="10" xfId="0" applyFont="1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10" borderId="12" xfId="0" applyFill="1" applyBorder="1"/>
    <xf numFmtId="0" fontId="0" fillId="10" borderId="13" xfId="0" applyFill="1" applyBorder="1"/>
    <xf numFmtId="0" fontId="0" fillId="10" borderId="14" xfId="0" applyFill="1" applyBorder="1"/>
    <xf numFmtId="0" fontId="2" fillId="10" borderId="13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6" borderId="1" xfId="0" applyFill="1" applyBorder="1"/>
    <xf numFmtId="0" fontId="0" fillId="5" borderId="3" xfId="0" applyFill="1" applyBorder="1"/>
    <xf numFmtId="0" fontId="0" fillId="6" borderId="8" xfId="0" applyFill="1" applyBorder="1"/>
    <xf numFmtId="0" fontId="0" fillId="5" borderId="9" xfId="0" applyFill="1" applyBorder="1"/>
    <xf numFmtId="0" fontId="0" fillId="6" borderId="4" xfId="0" applyFill="1" applyBorder="1"/>
    <xf numFmtId="0" fontId="0" fillId="6" borderId="5" xfId="0" applyFill="1" applyBorder="1"/>
    <xf numFmtId="0" fontId="0" fillId="5" borderId="5" xfId="0" applyFill="1" applyBorder="1"/>
    <xf numFmtId="0" fontId="0" fillId="5" borderId="6" xfId="0" applyFill="1" applyBorder="1"/>
    <xf numFmtId="0" fontId="0" fillId="9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12" borderId="0" xfId="0" applyFill="1"/>
    <xf numFmtId="0" fontId="0" fillId="12" borderId="0" xfId="0" applyFill="1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13" borderId="19" xfId="0" applyFont="1" applyFill="1" applyBorder="1"/>
    <xf numFmtId="0" fontId="2" fillId="7" borderId="20" xfId="0" applyFont="1" applyFill="1" applyBorder="1"/>
    <xf numFmtId="0" fontId="2" fillId="13" borderId="21" xfId="0" applyFont="1" applyFill="1" applyBorder="1"/>
    <xf numFmtId="0" fontId="2" fillId="13" borderId="23" xfId="0" applyFont="1" applyFill="1" applyBorder="1" applyAlignment="1">
      <alignment horizontal="center"/>
    </xf>
    <xf numFmtId="0" fontId="2" fillId="7" borderId="24" xfId="0" applyFont="1" applyFill="1" applyBorder="1" applyAlignment="1">
      <alignment horizontal="center"/>
    </xf>
    <xf numFmtId="0" fontId="2" fillId="7" borderId="22" xfId="0" quotePrefix="1" applyFon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5" fillId="11" borderId="27" xfId="0" applyFont="1" applyFill="1" applyBorder="1" applyAlignment="1">
      <alignment horizontal="left" indent="10"/>
    </xf>
    <xf numFmtId="0" fontId="2" fillId="11" borderId="25" xfId="0" applyFont="1" applyFill="1" applyBorder="1" applyAlignment="1">
      <alignment horizontal="left" indent="7"/>
    </xf>
    <xf numFmtId="0" fontId="5" fillId="11" borderId="26" xfId="0" applyFont="1" applyFill="1" applyBorder="1" applyAlignment="1">
      <alignment horizontal="left" indent="17"/>
    </xf>
    <xf numFmtId="0" fontId="0" fillId="11" borderId="26" xfId="0" applyFill="1" applyBorder="1" applyAlignment="1">
      <alignment horizontal="left" indent="7"/>
    </xf>
    <xf numFmtId="0" fontId="0" fillId="0" borderId="10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20" xfId="0" applyBorder="1"/>
    <xf numFmtId="0" fontId="0" fillId="0" borderId="33" xfId="0" applyBorder="1"/>
    <xf numFmtId="0" fontId="0" fillId="0" borderId="34" xfId="0" applyFont="1" applyBorder="1"/>
    <xf numFmtId="0" fontId="0" fillId="0" borderId="34" xfId="0" applyFont="1" applyFill="1" applyBorder="1"/>
    <xf numFmtId="0" fontId="0" fillId="0" borderId="35" xfId="0" applyFont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3" fillId="7" borderId="10" xfId="0" applyFont="1" applyFill="1" applyBorder="1" applyAlignment="1">
      <alignment horizontal="center"/>
    </xf>
    <xf numFmtId="0" fontId="0" fillId="7" borderId="33" xfId="0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7" borderId="35" xfId="0" applyFill="1" applyBorder="1" applyAlignment="1">
      <alignment horizontal="center"/>
    </xf>
    <xf numFmtId="0" fontId="6" fillId="11" borderId="31" xfId="0" applyFont="1" applyFill="1" applyBorder="1"/>
    <xf numFmtId="0" fontId="6" fillId="11" borderId="15" xfId="0" applyFont="1" applyFill="1" applyBorder="1"/>
    <xf numFmtId="0" fontId="6" fillId="11" borderId="32" xfId="0" applyFont="1" applyFill="1" applyBorder="1"/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11" borderId="28" xfId="0" applyFill="1" applyBorder="1"/>
    <xf numFmtId="0" fontId="0" fillId="11" borderId="10" xfId="0" applyFill="1" applyBorder="1"/>
    <xf numFmtId="0" fontId="0" fillId="11" borderId="3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SF 2"/>
  <ax:ocxPr ax:name="Size" ax:value="2090;9499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SF1"/>
  <ax:ocxPr ax:name="Size" ax:value="2090;9499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SL4"/>
  <ax:ocxPr ax:name="Size" ax:value="13653;1561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SL2"/>
  <ax:ocxPr ax:name="Size" ax:value="13838;1561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SL3"/>
  <ax:ocxPr ax:name="Size" ax:value="13732;1561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SL1"/>
  <ax:ocxPr ax:name="Size" ax:value="13785;1561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55"/>
  <ax:ocxPr ax:name="Caption" ax:value="Ludovic"/>
  <ax:ocxPr ax:name="Size" ax:value="2170;1614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33023"/>
  <ax:ocxPr ax:name="Caption" ax:value="Marc"/>
  <ax:ocxPr ax:name="Size" ax:value="2196;1614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11680"/>
  <ax:ocxPr ax:name="Caption" ax:value="François"/>
  <ax:ocxPr ax:name="Size" ax:value="2249;1640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32768"/>
  <ax:ocxPr ax:name="Caption" ax:value="Jean"/>
  <ax:ocxPr ax:name="Size" ax:value="2170;1535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5"/>
  <ax:ocxPr ax:name="Size" ax:value="2090;3175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11"/>
  <ax:ocxPr ax:name="Size" ax:value="2090;3201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4210752"/>
  <ax:ocxPr ax:name="VariousPropertyBits" ax:value="19"/>
  <ax:ocxPr ax:name="Caption" ax:value="Filet"/>
  <ax:ocxPr ax:name="Size" ax:value="2090;9499"/>
  <ax:ocxPr ax:name="FontName" ax:value="Comic Sans MS"/>
  <ax:ocxPr ax:name="FontHeight" ax:value="240"/>
  <ax:ocxPr ax:name="FontCharSet" ax:value="0"/>
  <ax:ocxPr ax:name="FontPitchAndFamily" ax:value="2"/>
  <ax:ocxPr ax:name="ParagraphAlign" ax:value="3"/>
</ax:ocx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16"/>
  <ax:ocxPr ax:name="Size" ax:value="2090;3175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15"/>
  <ax:ocxPr ax:name="Size" ax:value="2090;3096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14"/>
  <ax:ocxPr ax:name="Size" ax:value="2090;3228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6"/>
  <ax:ocxPr ax:name="Size" ax:value="2090;3149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4"/>
  <ax:ocxPr ax:name="Size" ax:value="2090;3228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13"/>
  <ax:ocxPr ax:name="Size" ax:value="2090;3175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1"/>
  <ax:ocxPr ax:name="Size" ax:value="2090;3201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2"/>
  <ax:ocxPr ax:name="Size" ax:value="2090;3149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8"/>
  <ax:ocxPr ax:name="Size" ax:value="4180;3149"/>
  <ax:ocxPr ax:name="FontName" ax:value="Comic Sans MS"/>
  <ax:ocxPr ax:name="FontEffects" ax:value="1073741827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9"/>
  <ax:ocxPr ax:name="Size" ax:value="4207;3175"/>
  <ax:ocxPr ax:name="FontName" ax:value="Comic Sans MS"/>
  <ax:ocxPr ax:name="FontEffects" ax:value="1073741827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7"/>
  <ax:ocxPr ax:name="Size" ax:value="4207;1561"/>
  <ax:ocxPr ax:name="FontName" ax:value="Comic Sans MS"/>
  <ax:ocxPr ax:name="FontEffects" ax:value="1073741827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12"/>
  <ax:ocxPr ax:name="Size" ax:value="2090;3122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3"/>
  <ax:ocxPr ax:name="Size" ax:value="2090;3201"/>
  <ax:ocxPr ax:name="FontName" ax:value="Comic Sans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19"/>
  <ax:ocxPr ax:name="Caption" ax:value="ZONE 10"/>
  <ax:ocxPr ax:name="Size" ax:value="4207;1561"/>
  <ax:ocxPr ax:name="FontName" ax:value="Comic Sans MS"/>
  <ax:ocxPr ax:name="FontEffects" ax:value="1073741827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55"/>
  <ax:ocxPr ax:name="Caption" ax:value="Ludovic"/>
  <ax:ocxPr ax:name="Size" ax:value="2170;1640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33023"/>
  <ax:ocxPr ax:name="Caption" ax:value="Marc"/>
  <ax:ocxPr ax:name="Size" ax:value="2196;1614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32768"/>
  <ax:ocxPr ax:name="Caption" ax:value="Jean"/>
  <ax:ocxPr ax:name="Size" ax:value="2196;1535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11680"/>
  <ax:ocxPr ax:name="Caption" ax:value="François"/>
  <ax:ocxPr ax:name="Size" ax:value="2249;1640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32768"/>
  <ax:ocxPr ax:name="Caption" ax:value="Jean"/>
  <ax:ocxPr ax:name="Size" ax:value="2196;1535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11680"/>
  <ax:ocxPr ax:name="Caption" ax:value="François"/>
  <ax:ocxPr ax:name="Size" ax:value="2249;1640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33023"/>
  <ax:ocxPr ax:name="Caption" ax:value="Marc"/>
  <ax:ocxPr ax:name="Size" ax:value="2196;1614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55"/>
  <ax:ocxPr ax:name="Caption" ax:value="Ludovic"/>
  <ax:ocxPr ax:name="Size" ax:value="2170;1640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55"/>
  <ax:ocxPr ax:name="Caption" ax:value="Ludovic"/>
  <ax:ocxPr ax:name="Size" ax:value="2170;1640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32768"/>
  <ax:ocxPr ax:name="Caption" ax:value="Jean"/>
  <ax:ocxPr ax:name="Size" ax:value="2196;1535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11680"/>
  <ax:ocxPr ax:name="Caption" ax:value="François"/>
  <ax:ocxPr ax:name="Size" ax:value="2249;1640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33023"/>
  <ax:ocxPr ax:name="Caption" ax:value="Marc"/>
  <ax:ocxPr ax:name="Size" ax:value="2196;1614"/>
  <ax:ocxPr ax:name="FontName" ax:value="Comic Sans MS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control" Target="../activeX/activeX11.xml"/><Relationship Id="rId18" Type="http://schemas.openxmlformats.org/officeDocument/2006/relationships/control" Target="../activeX/activeX16.xml"/><Relationship Id="rId26" Type="http://schemas.openxmlformats.org/officeDocument/2006/relationships/control" Target="../activeX/activeX24.xml"/><Relationship Id="rId39" Type="http://schemas.openxmlformats.org/officeDocument/2006/relationships/control" Target="../activeX/activeX37.xml"/><Relationship Id="rId3" Type="http://schemas.openxmlformats.org/officeDocument/2006/relationships/control" Target="../activeX/activeX1.xml"/><Relationship Id="rId21" Type="http://schemas.openxmlformats.org/officeDocument/2006/relationships/control" Target="../activeX/activeX19.xml"/><Relationship Id="rId34" Type="http://schemas.openxmlformats.org/officeDocument/2006/relationships/control" Target="../activeX/activeX32.xml"/><Relationship Id="rId7" Type="http://schemas.openxmlformats.org/officeDocument/2006/relationships/control" Target="../activeX/activeX5.xml"/><Relationship Id="rId12" Type="http://schemas.openxmlformats.org/officeDocument/2006/relationships/control" Target="../activeX/activeX10.xml"/><Relationship Id="rId17" Type="http://schemas.openxmlformats.org/officeDocument/2006/relationships/control" Target="../activeX/activeX15.xml"/><Relationship Id="rId25" Type="http://schemas.openxmlformats.org/officeDocument/2006/relationships/control" Target="../activeX/activeX23.xml"/><Relationship Id="rId33" Type="http://schemas.openxmlformats.org/officeDocument/2006/relationships/control" Target="../activeX/activeX31.xml"/><Relationship Id="rId38" Type="http://schemas.openxmlformats.org/officeDocument/2006/relationships/control" Target="../activeX/activeX36.xml"/><Relationship Id="rId2" Type="http://schemas.openxmlformats.org/officeDocument/2006/relationships/vmlDrawing" Target="../drawings/vmlDrawing1.vml"/><Relationship Id="rId16" Type="http://schemas.openxmlformats.org/officeDocument/2006/relationships/control" Target="../activeX/activeX14.xml"/><Relationship Id="rId20" Type="http://schemas.openxmlformats.org/officeDocument/2006/relationships/control" Target="../activeX/activeX18.xml"/><Relationship Id="rId29" Type="http://schemas.openxmlformats.org/officeDocument/2006/relationships/control" Target="../activeX/activeX27.xml"/><Relationship Id="rId41" Type="http://schemas.openxmlformats.org/officeDocument/2006/relationships/control" Target="../activeX/activeX3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1" Type="http://schemas.openxmlformats.org/officeDocument/2006/relationships/control" Target="../activeX/activeX9.xml"/><Relationship Id="rId24" Type="http://schemas.openxmlformats.org/officeDocument/2006/relationships/control" Target="../activeX/activeX22.xml"/><Relationship Id="rId32" Type="http://schemas.openxmlformats.org/officeDocument/2006/relationships/control" Target="../activeX/activeX30.xml"/><Relationship Id="rId37" Type="http://schemas.openxmlformats.org/officeDocument/2006/relationships/control" Target="../activeX/activeX35.xml"/><Relationship Id="rId40" Type="http://schemas.openxmlformats.org/officeDocument/2006/relationships/control" Target="../activeX/activeX38.xml"/><Relationship Id="rId5" Type="http://schemas.openxmlformats.org/officeDocument/2006/relationships/control" Target="../activeX/activeX3.xml"/><Relationship Id="rId15" Type="http://schemas.openxmlformats.org/officeDocument/2006/relationships/control" Target="../activeX/activeX13.xml"/><Relationship Id="rId23" Type="http://schemas.openxmlformats.org/officeDocument/2006/relationships/control" Target="../activeX/activeX21.xml"/><Relationship Id="rId28" Type="http://schemas.openxmlformats.org/officeDocument/2006/relationships/control" Target="../activeX/activeX26.xml"/><Relationship Id="rId36" Type="http://schemas.openxmlformats.org/officeDocument/2006/relationships/control" Target="../activeX/activeX34.xml"/><Relationship Id="rId10" Type="http://schemas.openxmlformats.org/officeDocument/2006/relationships/control" Target="../activeX/activeX8.xml"/><Relationship Id="rId19" Type="http://schemas.openxmlformats.org/officeDocument/2006/relationships/control" Target="../activeX/activeX17.xml"/><Relationship Id="rId31" Type="http://schemas.openxmlformats.org/officeDocument/2006/relationships/control" Target="../activeX/activeX29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4" Type="http://schemas.openxmlformats.org/officeDocument/2006/relationships/control" Target="../activeX/activeX12.xml"/><Relationship Id="rId22" Type="http://schemas.openxmlformats.org/officeDocument/2006/relationships/control" Target="../activeX/activeX20.xml"/><Relationship Id="rId27" Type="http://schemas.openxmlformats.org/officeDocument/2006/relationships/control" Target="../activeX/activeX25.xml"/><Relationship Id="rId30" Type="http://schemas.openxmlformats.org/officeDocument/2006/relationships/control" Target="../activeX/activeX28.xml"/><Relationship Id="rId35" Type="http://schemas.openxmlformats.org/officeDocument/2006/relationships/control" Target="../activeX/activeX3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130"/>
  <sheetViews>
    <sheetView tabSelected="1" zoomScale="60" zoomScaleNormal="60" workbookViewId="0">
      <selection activeCell="Z30" sqref="Z30"/>
    </sheetView>
  </sheetViews>
  <sheetFormatPr baseColWidth="10" defaultRowHeight="15"/>
  <cols>
    <col min="1" max="1" width="4" customWidth="1"/>
    <col min="3" max="3" width="11.42578125" customWidth="1"/>
    <col min="5" max="5" width="3.5703125" customWidth="1"/>
    <col min="6" max="7" width="11.42578125" customWidth="1"/>
    <col min="21" max="21" width="4" customWidth="1"/>
    <col min="28" max="28" width="5" customWidth="1"/>
  </cols>
  <sheetData>
    <row r="1" spans="1:28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8">
      <c r="A2" s="51"/>
      <c r="H2" t="s">
        <v>7</v>
      </c>
      <c r="V2" s="34"/>
      <c r="W2" s="37" t="s">
        <v>4</v>
      </c>
      <c r="X2" s="35"/>
      <c r="Y2" s="36"/>
      <c r="AB2" s="51"/>
    </row>
    <row r="3" spans="1:28">
      <c r="A3" s="51"/>
      <c r="U3">
        <v>3</v>
      </c>
      <c r="V3" s="54"/>
      <c r="W3" s="55"/>
      <c r="X3" s="55"/>
      <c r="Y3" s="56"/>
      <c r="AB3" s="51"/>
    </row>
    <row r="4" spans="1:28" ht="15.75" thickBot="1">
      <c r="A4" s="51"/>
      <c r="V4" s="57"/>
      <c r="W4" s="39"/>
      <c r="X4" s="39"/>
      <c r="Y4" s="58"/>
      <c r="AB4" s="51"/>
    </row>
    <row r="5" spans="1:28" ht="18.75" thickBot="1">
      <c r="A5" s="51"/>
      <c r="B5" s="88" t="s">
        <v>0</v>
      </c>
      <c r="C5" s="88"/>
      <c r="D5" s="88"/>
      <c r="K5" s="73" t="s">
        <v>41</v>
      </c>
      <c r="L5" s="74"/>
      <c r="M5" s="75"/>
      <c r="N5" s="72"/>
      <c r="V5" s="57"/>
      <c r="W5" s="39"/>
      <c r="X5" s="39"/>
      <c r="Y5" s="58"/>
      <c r="AB5" s="51"/>
    </row>
    <row r="6" spans="1:28">
      <c r="A6" s="51"/>
      <c r="B6" s="21" t="s">
        <v>1</v>
      </c>
      <c r="C6" s="21" t="s">
        <v>3</v>
      </c>
      <c r="D6" s="21" t="s">
        <v>2</v>
      </c>
      <c r="F6" s="4"/>
      <c r="G6" s="19"/>
      <c r="H6" s="4"/>
      <c r="V6" s="57"/>
      <c r="W6" s="39"/>
      <c r="X6" s="39"/>
      <c r="Y6" s="58"/>
      <c r="AB6" s="51"/>
    </row>
    <row r="7" spans="1:28">
      <c r="A7" s="51"/>
      <c r="B7" s="32" t="s">
        <v>34</v>
      </c>
      <c r="C7" s="22" t="s">
        <v>5</v>
      </c>
      <c r="D7" s="21" t="s">
        <v>6</v>
      </c>
      <c r="F7" s="4"/>
      <c r="G7" s="19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V7" s="57"/>
      <c r="W7" s="39"/>
      <c r="X7" s="39"/>
      <c r="Y7" s="58"/>
      <c r="AB7" s="51"/>
    </row>
    <row r="8" spans="1:28">
      <c r="A8" s="51"/>
      <c r="B8" s="40" t="s">
        <v>35</v>
      </c>
      <c r="C8" s="22" t="s">
        <v>8</v>
      </c>
      <c r="D8" s="21" t="s">
        <v>40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V8" s="57"/>
      <c r="W8" s="39"/>
      <c r="X8" s="39"/>
      <c r="Y8" s="58"/>
      <c r="AB8" s="51"/>
    </row>
    <row r="9" spans="1:28">
      <c r="A9" s="51"/>
      <c r="B9" s="33" t="s">
        <v>36</v>
      </c>
      <c r="F9" s="31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5"/>
      <c r="V9" s="57"/>
      <c r="W9" s="39"/>
      <c r="X9" s="39"/>
      <c r="Y9" s="58"/>
      <c r="AB9" s="51"/>
    </row>
    <row r="10" spans="1:28">
      <c r="A10" s="51"/>
      <c r="B10" s="49" t="s">
        <v>37</v>
      </c>
      <c r="F10" s="31"/>
      <c r="G10" s="8"/>
      <c r="H10" s="7"/>
      <c r="I10" s="7"/>
      <c r="J10" s="7"/>
      <c r="K10" s="7"/>
      <c r="L10" s="7"/>
      <c r="M10" s="8"/>
      <c r="N10" s="7"/>
      <c r="O10" s="7"/>
      <c r="P10" s="7"/>
      <c r="Q10" s="7"/>
      <c r="R10" s="7"/>
      <c r="S10" s="8"/>
      <c r="T10" s="10"/>
      <c r="V10" s="57"/>
      <c r="W10" s="39"/>
      <c r="X10" s="39"/>
      <c r="Y10" s="58"/>
      <c r="AB10" s="51"/>
    </row>
    <row r="11" spans="1:28">
      <c r="A11" s="51"/>
      <c r="B11" s="50"/>
      <c r="F11" s="31"/>
      <c r="G11" s="8"/>
      <c r="H11" s="7"/>
      <c r="I11" s="7"/>
      <c r="J11" s="7"/>
      <c r="K11" s="7"/>
      <c r="L11" s="7"/>
      <c r="M11" s="8"/>
      <c r="N11" s="7"/>
      <c r="O11" s="7"/>
      <c r="P11" s="7"/>
      <c r="Q11" s="7"/>
      <c r="R11" s="7"/>
      <c r="S11" s="8"/>
      <c r="T11" s="6"/>
      <c r="V11" s="57"/>
      <c r="W11" s="39"/>
      <c r="X11" s="39"/>
      <c r="Y11" s="58"/>
      <c r="AB11" s="51"/>
    </row>
    <row r="12" spans="1:28">
      <c r="A12" s="51"/>
      <c r="D12" s="19">
        <v>1</v>
      </c>
      <c r="F12" s="23"/>
      <c r="G12" s="41"/>
      <c r="H12" s="17"/>
      <c r="I12" s="17"/>
      <c r="J12" s="17"/>
      <c r="K12" s="12"/>
      <c r="L12" s="42"/>
      <c r="M12" s="9"/>
      <c r="N12" s="11"/>
      <c r="O12" s="12"/>
      <c r="P12" s="17"/>
      <c r="Q12" s="17"/>
      <c r="R12" s="17"/>
      <c r="S12" s="17"/>
      <c r="T12" s="28"/>
      <c r="V12" s="57"/>
      <c r="W12" s="39"/>
      <c r="X12" s="39"/>
      <c r="Y12" s="58"/>
      <c r="AB12" s="51"/>
    </row>
    <row r="13" spans="1:28">
      <c r="A13" s="51"/>
      <c r="D13" s="19">
        <v>2</v>
      </c>
      <c r="F13" s="25"/>
      <c r="G13" s="43"/>
      <c r="H13" s="18"/>
      <c r="I13" s="18"/>
      <c r="J13" s="18"/>
      <c r="K13" s="14"/>
      <c r="L13" s="44"/>
      <c r="M13" s="9"/>
      <c r="N13" s="13"/>
      <c r="O13" s="14"/>
      <c r="P13" s="18"/>
      <c r="Q13" s="18"/>
      <c r="R13" s="18"/>
      <c r="S13" s="18"/>
      <c r="T13" s="29"/>
      <c r="U13" s="4"/>
      <c r="V13" s="57"/>
      <c r="W13" s="39"/>
      <c r="X13" s="39"/>
      <c r="Y13" s="58"/>
      <c r="AB13" s="51"/>
    </row>
    <row r="14" spans="1:28">
      <c r="A14" s="51"/>
      <c r="D14" s="19">
        <v>3</v>
      </c>
      <c r="F14" s="25"/>
      <c r="G14" s="43"/>
      <c r="H14" s="18"/>
      <c r="I14" s="18"/>
      <c r="J14" s="18"/>
      <c r="K14" s="14"/>
      <c r="L14" s="44"/>
      <c r="M14" s="9"/>
      <c r="N14" s="13"/>
      <c r="O14" s="14"/>
      <c r="P14" s="18"/>
      <c r="Q14" s="18"/>
      <c r="R14" s="18"/>
      <c r="S14" s="18"/>
      <c r="T14" s="29"/>
      <c r="V14" s="57"/>
      <c r="W14" s="39"/>
      <c r="X14" s="39"/>
      <c r="Y14" s="58"/>
      <c r="AB14" s="51"/>
    </row>
    <row r="15" spans="1:28">
      <c r="A15" s="51"/>
      <c r="D15" s="19">
        <v>4</v>
      </c>
      <c r="F15" s="25"/>
      <c r="G15" s="43"/>
      <c r="H15" s="18"/>
      <c r="I15" s="18"/>
      <c r="J15" s="18"/>
      <c r="K15" s="14"/>
      <c r="L15" s="44"/>
      <c r="M15" s="9"/>
      <c r="N15" s="13"/>
      <c r="O15" s="14"/>
      <c r="P15" s="18"/>
      <c r="Q15" s="18"/>
      <c r="R15" s="18"/>
      <c r="S15" s="18"/>
      <c r="T15" s="29"/>
      <c r="V15" s="57"/>
      <c r="W15" s="39"/>
      <c r="X15" s="39"/>
      <c r="Y15" s="58"/>
      <c r="AB15" s="51"/>
    </row>
    <row r="16" spans="1:28">
      <c r="A16" s="51"/>
      <c r="D16" s="19">
        <v>5</v>
      </c>
      <c r="F16" s="25"/>
      <c r="G16" s="43"/>
      <c r="H16" s="18"/>
      <c r="I16" s="18"/>
      <c r="J16" s="18"/>
      <c r="K16" s="14"/>
      <c r="L16" s="44"/>
      <c r="M16" s="9"/>
      <c r="N16" s="13"/>
      <c r="O16" s="14"/>
      <c r="P16" s="18"/>
      <c r="Q16" s="18"/>
      <c r="R16" s="18"/>
      <c r="S16" s="18"/>
      <c r="T16" s="29"/>
      <c r="V16" s="57"/>
      <c r="W16" s="39"/>
      <c r="X16" s="39"/>
      <c r="Y16" s="58"/>
      <c r="AB16" s="51"/>
    </row>
    <row r="17" spans="1:28">
      <c r="A17" s="51"/>
      <c r="D17" s="19">
        <v>6</v>
      </c>
      <c r="F17" s="25"/>
      <c r="G17" s="43"/>
      <c r="H17" s="18"/>
      <c r="I17" s="18"/>
      <c r="J17" s="18"/>
      <c r="K17" s="14"/>
      <c r="L17" s="44"/>
      <c r="M17" s="9"/>
      <c r="N17" s="15"/>
      <c r="O17" s="16"/>
      <c r="P17" s="18"/>
      <c r="Q17" s="18"/>
      <c r="R17" s="18"/>
      <c r="S17" s="18"/>
      <c r="T17" s="29"/>
      <c r="V17" s="57"/>
      <c r="W17" s="39"/>
      <c r="X17" s="39"/>
      <c r="Y17" s="58"/>
      <c r="AB17" s="51"/>
    </row>
    <row r="18" spans="1:28">
      <c r="A18" s="51"/>
      <c r="D18" s="19">
        <v>7</v>
      </c>
      <c r="F18" s="25"/>
      <c r="G18" s="43"/>
      <c r="H18" s="18"/>
      <c r="I18" s="18"/>
      <c r="J18" s="18"/>
      <c r="K18" s="14"/>
      <c r="L18" s="44"/>
      <c r="M18" s="9"/>
      <c r="N18" s="15"/>
      <c r="O18" s="16"/>
      <c r="P18" s="18"/>
      <c r="Q18" s="18"/>
      <c r="R18" s="18"/>
      <c r="S18" s="18"/>
      <c r="T18" s="29"/>
      <c r="V18" s="57"/>
      <c r="W18" s="39"/>
      <c r="X18" s="39"/>
      <c r="Y18" s="58"/>
      <c r="AB18" s="51"/>
    </row>
    <row r="19" spans="1:28">
      <c r="A19" s="51"/>
      <c r="D19" s="19">
        <v>8</v>
      </c>
      <c r="F19" s="25"/>
      <c r="G19" s="43"/>
      <c r="H19" s="18"/>
      <c r="I19" s="18"/>
      <c r="J19" s="18"/>
      <c r="K19" s="14"/>
      <c r="L19" s="44"/>
      <c r="M19" s="9"/>
      <c r="N19" s="15"/>
      <c r="O19" s="16"/>
      <c r="P19" s="18"/>
      <c r="Q19" s="18"/>
      <c r="R19" s="18"/>
      <c r="S19" s="18"/>
      <c r="T19" s="29"/>
      <c r="V19" s="57"/>
      <c r="W19" s="39"/>
      <c r="X19" s="39"/>
      <c r="Y19" s="58"/>
      <c r="AB19" s="51"/>
    </row>
    <row r="20" spans="1:28">
      <c r="A20" s="51"/>
      <c r="D20" s="19">
        <v>9</v>
      </c>
      <c r="F20" s="25"/>
      <c r="G20" s="43"/>
      <c r="H20" s="18"/>
      <c r="I20" s="18"/>
      <c r="J20" s="18"/>
      <c r="K20" s="14"/>
      <c r="L20" s="44"/>
      <c r="M20" s="9"/>
      <c r="N20" s="15"/>
      <c r="O20" s="16"/>
      <c r="P20" s="18"/>
      <c r="Q20" s="18"/>
      <c r="R20" s="18"/>
      <c r="S20" s="18"/>
      <c r="T20" s="29"/>
      <c r="V20" s="57"/>
      <c r="W20" s="39"/>
      <c r="X20" s="39"/>
      <c r="Y20" s="58"/>
      <c r="AB20" s="51"/>
    </row>
    <row r="21" spans="1:28">
      <c r="A21" s="51"/>
      <c r="D21" s="19">
        <v>10</v>
      </c>
      <c r="F21" s="25"/>
      <c r="G21" s="43"/>
      <c r="H21" s="18"/>
      <c r="I21" s="18"/>
      <c r="J21" s="18"/>
      <c r="K21" s="14"/>
      <c r="L21" s="44"/>
      <c r="M21" s="9"/>
      <c r="N21" s="15"/>
      <c r="O21" s="16"/>
      <c r="P21" s="18"/>
      <c r="Q21" s="18"/>
      <c r="R21" s="18"/>
      <c r="S21" s="18"/>
      <c r="T21" s="29"/>
      <c r="V21" s="57"/>
      <c r="W21" s="39"/>
      <c r="X21" s="39"/>
      <c r="Y21" s="58"/>
      <c r="AB21" s="51"/>
    </row>
    <row r="22" spans="1:28">
      <c r="A22" s="51"/>
      <c r="D22" s="19">
        <v>11</v>
      </c>
      <c r="F22" s="25"/>
      <c r="G22" s="43"/>
      <c r="H22" s="18"/>
      <c r="I22" s="18"/>
      <c r="J22" s="18"/>
      <c r="K22" s="14"/>
      <c r="L22" s="44"/>
      <c r="M22" s="9"/>
      <c r="N22" s="15"/>
      <c r="O22" s="16"/>
      <c r="P22" s="18"/>
      <c r="Q22" s="18"/>
      <c r="R22" s="18"/>
      <c r="S22" s="18"/>
      <c r="T22" s="29"/>
      <c r="V22" s="57"/>
      <c r="W22" s="39"/>
      <c r="X22" s="39"/>
      <c r="Y22" s="58"/>
      <c r="AB22" s="51"/>
    </row>
    <row r="23" spans="1:28">
      <c r="A23" s="51"/>
      <c r="C23" s="4"/>
      <c r="D23" s="19">
        <v>12</v>
      </c>
      <c r="F23" s="25"/>
      <c r="G23" s="43"/>
      <c r="H23" s="18"/>
      <c r="I23" s="18"/>
      <c r="J23" s="18"/>
      <c r="K23" s="14"/>
      <c r="L23" s="44"/>
      <c r="M23" s="9"/>
      <c r="N23" s="15"/>
      <c r="O23" s="16"/>
      <c r="P23" s="18"/>
      <c r="Q23" s="18"/>
      <c r="R23" s="18"/>
      <c r="S23" s="18"/>
      <c r="T23" s="29"/>
      <c r="V23" s="57"/>
      <c r="W23" s="39"/>
      <c r="X23" s="39"/>
      <c r="Y23" s="58"/>
      <c r="AB23" s="51"/>
    </row>
    <row r="24" spans="1:28">
      <c r="A24" s="51"/>
      <c r="D24" s="19">
        <v>13</v>
      </c>
      <c r="F24" s="25"/>
      <c r="G24" s="43"/>
      <c r="H24" s="18"/>
      <c r="I24" s="18"/>
      <c r="J24" s="18"/>
      <c r="K24" s="14"/>
      <c r="L24" s="44"/>
      <c r="M24" s="9"/>
      <c r="N24" s="15"/>
      <c r="O24" s="16"/>
      <c r="P24" s="18"/>
      <c r="Q24" s="18"/>
      <c r="R24" s="18"/>
      <c r="S24" s="18"/>
      <c r="T24" s="29"/>
      <c r="V24" s="57"/>
      <c r="W24" s="39"/>
      <c r="X24" s="39"/>
      <c r="Y24" s="58"/>
      <c r="AB24" s="51"/>
    </row>
    <row r="25" spans="1:28">
      <c r="A25" s="51"/>
      <c r="D25" s="19">
        <v>14</v>
      </c>
      <c r="F25" s="25"/>
      <c r="G25" s="43"/>
      <c r="H25" s="18"/>
      <c r="I25" s="18"/>
      <c r="J25" s="18"/>
      <c r="K25" s="14"/>
      <c r="L25" s="44"/>
      <c r="M25" s="9"/>
      <c r="N25" s="15"/>
      <c r="O25" s="16"/>
      <c r="P25" s="18"/>
      <c r="Q25" s="18"/>
      <c r="R25" s="18"/>
      <c r="S25" s="18"/>
      <c r="T25" s="29"/>
      <c r="V25" s="57"/>
      <c r="W25" s="39"/>
      <c r="X25" s="39"/>
      <c r="Y25" s="58"/>
      <c r="AB25" s="51"/>
    </row>
    <row r="26" spans="1:28">
      <c r="A26" s="51"/>
      <c r="D26" s="19">
        <v>15</v>
      </c>
      <c r="F26" s="25"/>
      <c r="G26" s="43"/>
      <c r="H26" s="18"/>
      <c r="I26" s="18"/>
      <c r="J26" s="18"/>
      <c r="K26" s="14"/>
      <c r="L26" s="44"/>
      <c r="M26" s="9"/>
      <c r="N26" s="15"/>
      <c r="O26" s="16"/>
      <c r="P26" s="18"/>
      <c r="Q26" s="18"/>
      <c r="R26" s="18"/>
      <c r="S26" s="18"/>
      <c r="T26" s="29"/>
      <c r="V26" s="57"/>
      <c r="W26" s="39"/>
      <c r="X26" s="39"/>
      <c r="Y26" s="58"/>
      <c r="AB26" s="51"/>
    </row>
    <row r="27" spans="1:28">
      <c r="A27" s="51"/>
      <c r="D27" s="19">
        <v>16</v>
      </c>
      <c r="F27" s="25"/>
      <c r="G27" s="43"/>
      <c r="H27" s="18"/>
      <c r="I27" s="18"/>
      <c r="J27" s="18"/>
      <c r="K27" s="14"/>
      <c r="L27" s="44"/>
      <c r="M27" s="9"/>
      <c r="N27" s="15"/>
      <c r="O27" s="16"/>
      <c r="P27" s="18"/>
      <c r="Q27" s="18"/>
      <c r="R27" s="18"/>
      <c r="S27" s="18"/>
      <c r="T27" s="29"/>
      <c r="V27" s="57"/>
      <c r="W27" s="39"/>
      <c r="X27" s="39"/>
      <c r="Y27" s="58"/>
      <c r="AB27" s="51"/>
    </row>
    <row r="28" spans="1:28">
      <c r="A28" s="51"/>
      <c r="D28" s="19">
        <v>17</v>
      </c>
      <c r="F28" s="25"/>
      <c r="G28" s="43"/>
      <c r="H28" s="18"/>
      <c r="I28" s="18"/>
      <c r="J28" s="18"/>
      <c r="K28" s="14"/>
      <c r="L28" s="44"/>
      <c r="M28" s="9"/>
      <c r="N28" s="15"/>
      <c r="O28" s="16"/>
      <c r="P28" s="18"/>
      <c r="Q28" s="18"/>
      <c r="R28" s="18"/>
      <c r="S28" s="18"/>
      <c r="T28" s="29"/>
      <c r="V28" s="57"/>
      <c r="W28" s="39"/>
      <c r="X28" s="39"/>
      <c r="Y28" s="58"/>
      <c r="AB28" s="51"/>
    </row>
    <row r="29" spans="1:28">
      <c r="A29" s="51"/>
      <c r="D29" s="19">
        <v>18</v>
      </c>
      <c r="F29" s="27"/>
      <c r="G29" s="45"/>
      <c r="H29" s="46"/>
      <c r="I29" s="46"/>
      <c r="J29" s="46"/>
      <c r="K29" s="47"/>
      <c r="L29" s="48"/>
      <c r="M29" s="9"/>
      <c r="N29" s="15"/>
      <c r="O29" s="16"/>
      <c r="P29" s="18"/>
      <c r="Q29" s="18"/>
      <c r="R29" s="18"/>
      <c r="S29" s="18"/>
      <c r="T29" s="30"/>
      <c r="V29" s="57"/>
      <c r="W29" s="39"/>
      <c r="X29" s="39"/>
      <c r="Y29" s="58"/>
      <c r="AB29" s="51"/>
    </row>
    <row r="30" spans="1:28">
      <c r="A30" s="51"/>
      <c r="F30" s="31"/>
      <c r="G30" s="25"/>
      <c r="H30" s="8"/>
      <c r="I30" s="8"/>
      <c r="J30" s="8"/>
      <c r="K30" s="8"/>
      <c r="L30" s="8"/>
      <c r="M30" s="1"/>
      <c r="N30" s="1"/>
      <c r="O30" s="1"/>
      <c r="P30" s="1"/>
      <c r="Q30" s="1"/>
      <c r="R30" s="1"/>
      <c r="S30" s="24"/>
      <c r="T30" s="6"/>
      <c r="V30" s="57"/>
      <c r="W30" s="39"/>
      <c r="X30" s="39"/>
      <c r="Y30" s="58"/>
      <c r="AB30" s="51"/>
    </row>
    <row r="31" spans="1:28">
      <c r="A31" s="51"/>
      <c r="F31" s="31"/>
      <c r="G31" s="25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26"/>
      <c r="T31" s="6"/>
      <c r="V31" s="57"/>
      <c r="W31" s="39"/>
      <c r="X31" s="39"/>
      <c r="Y31" s="58"/>
      <c r="AB31" s="51"/>
    </row>
    <row r="32" spans="1:28">
      <c r="A32" s="51"/>
      <c r="F32" s="31"/>
      <c r="G32" s="27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3"/>
      <c r="T32" s="6"/>
      <c r="V32" s="57"/>
      <c r="W32" s="39"/>
      <c r="X32" s="39"/>
      <c r="Y32" s="58"/>
      <c r="AB32" s="51"/>
    </row>
    <row r="33" spans="1:28">
      <c r="A33" s="51"/>
      <c r="V33" s="57"/>
      <c r="W33" s="39"/>
      <c r="X33" s="39"/>
      <c r="Y33" s="58"/>
      <c r="AB33" s="51"/>
    </row>
    <row r="34" spans="1:28">
      <c r="A34" s="51"/>
      <c r="F34" s="4"/>
      <c r="G34" s="19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V34" s="57"/>
      <c r="W34" s="39"/>
      <c r="X34" s="39"/>
      <c r="Y34" s="58"/>
      <c r="AB34" s="51"/>
    </row>
    <row r="35" spans="1:28">
      <c r="A35" s="51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19"/>
      <c r="V35" s="57"/>
      <c r="W35" s="39"/>
      <c r="X35" s="39"/>
      <c r="Y35" s="58"/>
      <c r="AB35" s="51"/>
    </row>
    <row r="36" spans="1:28" ht="15.75" thickBot="1">
      <c r="A36" s="51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19"/>
      <c r="V36" s="57"/>
      <c r="W36" s="39"/>
      <c r="X36" s="39"/>
      <c r="Y36" s="58"/>
      <c r="AB36" s="51"/>
    </row>
    <row r="37" spans="1:28" ht="15.75" thickBot="1">
      <c r="A37" s="51"/>
      <c r="C37" s="65" t="s">
        <v>9</v>
      </c>
      <c r="D37" s="66" t="s">
        <v>10</v>
      </c>
      <c r="V37" s="57"/>
      <c r="W37" s="39"/>
      <c r="X37" s="39"/>
      <c r="Y37" s="58"/>
      <c r="AB37" s="51"/>
    </row>
    <row r="38" spans="1:28">
      <c r="A38" s="51"/>
      <c r="C38" s="64">
        <f>SUM(Résultats!C4:D19) + SUM(Résultats!F4:G19)</f>
        <v>0</v>
      </c>
      <c r="D38" s="67">
        <f>SUM(Résultats!C20:D26) + SUM(Résultats!F20:G26)</f>
        <v>0</v>
      </c>
      <c r="K38" s="4"/>
      <c r="V38" s="57"/>
      <c r="W38" s="39"/>
      <c r="X38" s="39"/>
      <c r="Y38" s="58"/>
      <c r="AB38" s="51"/>
    </row>
    <row r="39" spans="1:28" ht="15.75" thickBot="1">
      <c r="A39" s="51"/>
      <c r="C39" s="62" t="e">
        <f>ROUND(C38/SUM(C38:D38)*100, 0)</f>
        <v>#DIV/0!</v>
      </c>
      <c r="D39" s="63" t="e">
        <f>ROUND(D38/SUM(C38:D38)*100, 0)</f>
        <v>#DIV/0!</v>
      </c>
      <c r="V39" s="59"/>
      <c r="W39" s="60"/>
      <c r="X39" s="60"/>
      <c r="Y39" s="61"/>
      <c r="AB39" s="51"/>
    </row>
    <row r="40" spans="1:28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2"/>
      <c r="W40" s="52"/>
      <c r="X40" s="52"/>
      <c r="Y40" s="52"/>
      <c r="Z40" s="51"/>
      <c r="AA40" s="51"/>
      <c r="AB40" s="51"/>
    </row>
    <row r="41" spans="1:28">
      <c r="A41" s="53"/>
      <c r="V41" s="38"/>
      <c r="W41" s="38"/>
      <c r="X41" s="38"/>
      <c r="Y41" s="38"/>
      <c r="AB41" s="53"/>
    </row>
    <row r="42" spans="1:28">
      <c r="A42" s="53"/>
      <c r="V42" s="38"/>
      <c r="W42" s="38"/>
      <c r="X42" s="38"/>
      <c r="Y42" s="38"/>
      <c r="AB42" s="53"/>
    </row>
    <row r="43" spans="1:28">
      <c r="A43" s="53"/>
      <c r="I43" s="4"/>
      <c r="J43" s="4"/>
      <c r="V43" s="38"/>
      <c r="W43" s="38"/>
      <c r="X43" s="38"/>
      <c r="Y43" s="38"/>
      <c r="AB43" s="53"/>
    </row>
    <row r="44" spans="1:28">
      <c r="A44" s="53"/>
      <c r="I44" s="4"/>
      <c r="J44" s="4"/>
      <c r="V44" s="38"/>
      <c r="W44" s="38"/>
      <c r="X44" s="38"/>
      <c r="Y44" s="38"/>
      <c r="AB44" s="53"/>
    </row>
    <row r="45" spans="1:28">
      <c r="A45" s="53"/>
      <c r="I45" s="4"/>
      <c r="J45" s="4"/>
      <c r="V45" s="38"/>
      <c r="W45" s="38"/>
      <c r="X45" s="38"/>
      <c r="Y45" s="38"/>
      <c r="AB45" s="53"/>
    </row>
    <row r="46" spans="1:28">
      <c r="A46" s="53"/>
      <c r="I46" s="4"/>
      <c r="J46" s="4"/>
      <c r="V46" s="38"/>
      <c r="W46" s="38"/>
      <c r="X46" s="38"/>
      <c r="Y46" s="38"/>
      <c r="AB46" s="53"/>
    </row>
    <row r="47" spans="1:28">
      <c r="A47" s="53"/>
      <c r="I47" s="4"/>
      <c r="J47" s="4"/>
      <c r="V47" s="38"/>
      <c r="W47" s="38"/>
      <c r="X47" s="38"/>
      <c r="Y47" s="38"/>
      <c r="AB47" s="53"/>
    </row>
    <row r="48" spans="1:28">
      <c r="A48" s="53"/>
      <c r="I48" s="4"/>
      <c r="J48" s="4"/>
      <c r="V48" s="38"/>
      <c r="W48" s="38"/>
      <c r="X48" s="38"/>
      <c r="Y48" s="38"/>
      <c r="AB48" s="53"/>
    </row>
    <row r="49" spans="1:28">
      <c r="A49" s="53"/>
      <c r="I49" s="4"/>
      <c r="J49" s="4"/>
      <c r="V49" s="38"/>
      <c r="W49" s="38"/>
      <c r="X49" s="38"/>
      <c r="Y49" s="38"/>
      <c r="AB49" s="53"/>
    </row>
    <row r="50" spans="1:28">
      <c r="I50" s="4"/>
      <c r="J50" s="4"/>
    </row>
    <row r="51" spans="1:28">
      <c r="I51" s="4"/>
      <c r="J51" s="4"/>
      <c r="V51" s="38"/>
      <c r="W51" s="38"/>
      <c r="X51" s="38"/>
      <c r="Y51" s="38"/>
    </row>
    <row r="52" spans="1:28">
      <c r="I52" s="4"/>
      <c r="J52" s="4"/>
      <c r="V52" s="38"/>
      <c r="W52" s="38"/>
      <c r="X52" s="38"/>
      <c r="Y52" s="38"/>
    </row>
    <row r="53" spans="1:28">
      <c r="I53" s="4"/>
      <c r="J53" s="4"/>
      <c r="V53" s="38"/>
      <c r="W53" s="38"/>
      <c r="X53" s="38"/>
      <c r="Y53" s="38"/>
    </row>
    <row r="54" spans="1:28">
      <c r="I54" s="4"/>
      <c r="J54" s="4"/>
      <c r="V54" s="38"/>
      <c r="W54" s="38"/>
      <c r="X54" s="38"/>
      <c r="Y54" s="38"/>
    </row>
    <row r="55" spans="1:28">
      <c r="I55" s="4"/>
      <c r="J55" s="4"/>
      <c r="V55" s="38"/>
      <c r="W55" s="38"/>
      <c r="X55" s="38"/>
      <c r="Y55" s="38"/>
    </row>
    <row r="56" spans="1:28">
      <c r="I56" s="4"/>
      <c r="J56" s="4"/>
      <c r="V56" s="38"/>
      <c r="W56" s="38"/>
      <c r="X56" s="38"/>
      <c r="Y56" s="38"/>
    </row>
    <row r="57" spans="1:28">
      <c r="I57" s="4"/>
      <c r="J57" s="4"/>
      <c r="V57" s="38"/>
      <c r="W57" s="38"/>
      <c r="X57" s="38"/>
      <c r="Y57" s="38"/>
    </row>
    <row r="58" spans="1:28">
      <c r="I58" s="4"/>
      <c r="J58" s="4"/>
      <c r="V58" s="38"/>
      <c r="W58" s="38"/>
      <c r="X58" s="38"/>
      <c r="Y58" s="38"/>
    </row>
    <row r="59" spans="1:28">
      <c r="I59" s="4"/>
      <c r="J59" s="4"/>
      <c r="V59" s="38"/>
      <c r="W59" s="38"/>
      <c r="X59" s="38"/>
      <c r="Y59" s="38"/>
    </row>
    <row r="60" spans="1:28">
      <c r="I60" s="4"/>
      <c r="J60" s="4"/>
      <c r="V60" s="38"/>
      <c r="W60" s="38"/>
      <c r="X60" s="38"/>
      <c r="Y60" s="38"/>
    </row>
    <row r="61" spans="1:28">
      <c r="I61" s="4"/>
      <c r="J61" s="4"/>
      <c r="V61" s="38"/>
      <c r="W61" s="38"/>
      <c r="X61" s="38"/>
      <c r="Y61" s="38"/>
    </row>
    <row r="62" spans="1:28">
      <c r="I62" s="4"/>
      <c r="J62" s="4"/>
      <c r="V62" s="38"/>
      <c r="W62" s="38"/>
      <c r="X62" s="38"/>
      <c r="Y62" s="38"/>
    </row>
    <row r="63" spans="1:28">
      <c r="I63" s="4"/>
      <c r="J63" s="4"/>
      <c r="V63" s="38"/>
      <c r="W63" s="38"/>
      <c r="X63" s="38"/>
      <c r="Y63" s="38"/>
    </row>
    <row r="64" spans="1:28">
      <c r="I64" s="4"/>
      <c r="J64" s="4"/>
      <c r="V64" s="38"/>
      <c r="W64" s="38"/>
      <c r="X64" s="38"/>
      <c r="Y64" s="38"/>
    </row>
    <row r="65" spans="9:25">
      <c r="I65" s="4"/>
      <c r="J65" s="4"/>
      <c r="V65" s="38"/>
      <c r="W65" s="38"/>
      <c r="X65" s="38"/>
      <c r="Y65" s="38"/>
    </row>
    <row r="66" spans="9:25">
      <c r="V66" s="38"/>
      <c r="W66" s="38"/>
      <c r="X66" s="38"/>
      <c r="Y66" s="38"/>
    </row>
    <row r="67" spans="9:25">
      <c r="V67" s="38"/>
      <c r="W67" s="38"/>
      <c r="X67" s="38"/>
      <c r="Y67" s="38"/>
    </row>
    <row r="68" spans="9:25">
      <c r="V68" s="38"/>
      <c r="W68" s="38"/>
      <c r="X68" s="38"/>
      <c r="Y68" s="38"/>
    </row>
    <row r="69" spans="9:25">
      <c r="V69" s="38"/>
      <c r="W69" s="38"/>
      <c r="X69" s="38"/>
      <c r="Y69" s="38"/>
    </row>
    <row r="70" spans="9:25">
      <c r="V70" s="38"/>
      <c r="W70" s="38"/>
      <c r="X70" s="38"/>
      <c r="Y70" s="38"/>
    </row>
    <row r="71" spans="9:25">
      <c r="V71" s="38"/>
      <c r="W71" s="38"/>
      <c r="X71" s="38"/>
      <c r="Y71" s="38"/>
    </row>
    <row r="72" spans="9:25">
      <c r="V72" s="38"/>
      <c r="W72" s="38"/>
      <c r="X72" s="38"/>
      <c r="Y72" s="38"/>
    </row>
    <row r="73" spans="9:25">
      <c r="V73" s="38"/>
      <c r="W73" s="38"/>
      <c r="X73" s="38"/>
      <c r="Y73" s="38"/>
    </row>
    <row r="74" spans="9:25">
      <c r="V74" s="38"/>
      <c r="W74" s="38"/>
      <c r="X74" s="38"/>
      <c r="Y74" s="38"/>
    </row>
    <row r="75" spans="9:25">
      <c r="V75" s="38"/>
      <c r="W75" s="38"/>
      <c r="X75" s="38"/>
      <c r="Y75" s="38"/>
    </row>
    <row r="76" spans="9:25">
      <c r="V76" s="38"/>
      <c r="W76" s="38"/>
      <c r="X76" s="38"/>
      <c r="Y76" s="38"/>
    </row>
    <row r="77" spans="9:25">
      <c r="V77" s="38"/>
      <c r="W77" s="38"/>
      <c r="X77" s="38"/>
      <c r="Y77" s="38"/>
    </row>
    <row r="78" spans="9:25">
      <c r="V78" s="38"/>
      <c r="W78" s="38"/>
      <c r="X78" s="38"/>
      <c r="Y78" s="38"/>
    </row>
    <row r="79" spans="9:25">
      <c r="V79" s="38"/>
      <c r="W79" s="38"/>
      <c r="X79" s="38"/>
      <c r="Y79" s="38"/>
    </row>
    <row r="80" spans="9:25">
      <c r="V80" s="38"/>
      <c r="W80" s="38"/>
      <c r="X80" s="38"/>
      <c r="Y80" s="38"/>
    </row>
    <row r="81" spans="22:25">
      <c r="V81" s="38"/>
      <c r="W81" s="38"/>
      <c r="X81" s="38"/>
      <c r="Y81" s="38"/>
    </row>
    <row r="82" spans="22:25">
      <c r="V82" s="38"/>
      <c r="W82" s="38"/>
      <c r="X82" s="38"/>
      <c r="Y82" s="38"/>
    </row>
    <row r="83" spans="22:25">
      <c r="V83" s="38"/>
      <c r="W83" s="38"/>
      <c r="X83" s="38"/>
      <c r="Y83" s="38"/>
    </row>
    <row r="84" spans="22:25">
      <c r="V84" s="38"/>
      <c r="W84" s="38"/>
      <c r="X84" s="38"/>
      <c r="Y84" s="38"/>
    </row>
    <row r="85" spans="22:25">
      <c r="V85" s="38"/>
      <c r="W85" s="38"/>
      <c r="X85" s="38"/>
      <c r="Y85" s="38"/>
    </row>
    <row r="86" spans="22:25">
      <c r="V86" s="38"/>
      <c r="W86" s="38"/>
      <c r="X86" s="38"/>
      <c r="Y86" s="38"/>
    </row>
    <row r="87" spans="22:25">
      <c r="V87" s="38"/>
      <c r="W87" s="38"/>
      <c r="X87" s="38"/>
      <c r="Y87" s="38"/>
    </row>
    <row r="88" spans="22:25">
      <c r="V88" s="38"/>
      <c r="W88" s="38"/>
      <c r="X88" s="38"/>
      <c r="Y88" s="38"/>
    </row>
    <row r="89" spans="22:25">
      <c r="V89" s="38"/>
      <c r="W89" s="38"/>
      <c r="X89" s="38"/>
      <c r="Y89" s="38"/>
    </row>
    <row r="90" spans="22:25">
      <c r="V90" s="38"/>
      <c r="W90" s="38"/>
      <c r="X90" s="38"/>
      <c r="Y90" s="38"/>
    </row>
    <row r="91" spans="22:25">
      <c r="V91" s="38"/>
      <c r="W91" s="38"/>
      <c r="X91" s="38"/>
      <c r="Y91" s="38"/>
    </row>
    <row r="92" spans="22:25">
      <c r="V92" s="38"/>
      <c r="W92" s="38"/>
      <c r="X92" s="38"/>
      <c r="Y92" s="38"/>
    </row>
    <row r="93" spans="22:25">
      <c r="V93" s="38"/>
      <c r="W93" s="38"/>
      <c r="X93" s="38"/>
      <c r="Y93" s="38"/>
    </row>
    <row r="94" spans="22:25">
      <c r="V94" s="38"/>
      <c r="W94" s="38"/>
      <c r="X94" s="38"/>
      <c r="Y94" s="38"/>
    </row>
    <row r="95" spans="22:25">
      <c r="V95" s="38"/>
      <c r="W95" s="38"/>
      <c r="X95" s="38"/>
      <c r="Y95" s="38"/>
    </row>
    <row r="96" spans="22:25">
      <c r="V96" s="38"/>
      <c r="W96" s="38"/>
      <c r="X96" s="38"/>
      <c r="Y96" s="38"/>
    </row>
    <row r="97" spans="22:25">
      <c r="V97" s="38"/>
      <c r="W97" s="38"/>
      <c r="X97" s="38"/>
      <c r="Y97" s="38"/>
    </row>
    <row r="98" spans="22:25">
      <c r="V98" s="38"/>
      <c r="W98" s="38"/>
      <c r="X98" s="38"/>
      <c r="Y98" s="38"/>
    </row>
    <row r="99" spans="22:25">
      <c r="V99" s="38"/>
      <c r="W99" s="38"/>
      <c r="X99" s="38"/>
      <c r="Y99" s="38"/>
    </row>
    <row r="100" spans="22:25">
      <c r="V100" s="38"/>
      <c r="W100" s="38"/>
      <c r="X100" s="38"/>
      <c r="Y100" s="38"/>
    </row>
    <row r="101" spans="22:25">
      <c r="V101" s="38"/>
      <c r="W101" s="38"/>
      <c r="X101" s="38"/>
      <c r="Y101" s="38"/>
    </row>
    <row r="102" spans="22:25">
      <c r="V102" s="38"/>
      <c r="W102" s="38"/>
      <c r="X102" s="38"/>
      <c r="Y102" s="38"/>
    </row>
    <row r="103" spans="22:25">
      <c r="V103" s="38"/>
      <c r="W103" s="38"/>
      <c r="X103" s="38"/>
      <c r="Y103" s="38"/>
    </row>
    <row r="104" spans="22:25">
      <c r="V104" s="38"/>
      <c r="W104" s="38"/>
      <c r="X104" s="38"/>
      <c r="Y104" s="38"/>
    </row>
    <row r="105" spans="22:25">
      <c r="V105" s="38"/>
      <c r="W105" s="38"/>
      <c r="X105" s="38"/>
      <c r="Y105" s="38"/>
    </row>
    <row r="106" spans="22:25">
      <c r="V106" s="38"/>
      <c r="W106" s="38"/>
      <c r="X106" s="38"/>
      <c r="Y106" s="38"/>
    </row>
    <row r="107" spans="22:25">
      <c r="V107" s="38"/>
      <c r="W107" s="38"/>
      <c r="X107" s="38"/>
      <c r="Y107" s="38"/>
    </row>
    <row r="108" spans="22:25">
      <c r="V108" s="38"/>
      <c r="W108" s="38"/>
      <c r="X108" s="38"/>
      <c r="Y108" s="38"/>
    </row>
    <row r="109" spans="22:25">
      <c r="V109" s="38"/>
      <c r="W109" s="38"/>
      <c r="X109" s="38"/>
      <c r="Y109" s="38"/>
    </row>
    <row r="110" spans="22:25">
      <c r="V110" s="38"/>
      <c r="W110" s="38"/>
      <c r="X110" s="38"/>
      <c r="Y110" s="38"/>
    </row>
    <row r="111" spans="22:25">
      <c r="V111" s="38"/>
      <c r="W111" s="38"/>
      <c r="X111" s="38"/>
      <c r="Y111" s="38"/>
    </row>
    <row r="112" spans="22:25">
      <c r="V112" s="38"/>
      <c r="W112" s="38"/>
      <c r="X112" s="38"/>
      <c r="Y112" s="38"/>
    </row>
    <row r="113" spans="22:25">
      <c r="V113" s="38"/>
      <c r="W113" s="38"/>
      <c r="X113" s="38"/>
      <c r="Y113" s="38"/>
    </row>
    <row r="114" spans="22:25">
      <c r="V114" s="38"/>
      <c r="W114" s="38"/>
      <c r="X114" s="38"/>
      <c r="Y114" s="38"/>
    </row>
    <row r="115" spans="22:25">
      <c r="V115" s="38"/>
      <c r="W115" s="38"/>
      <c r="X115" s="38"/>
      <c r="Y115" s="38"/>
    </row>
    <row r="116" spans="22:25">
      <c r="V116" s="38"/>
      <c r="W116" s="38"/>
      <c r="X116" s="38"/>
      <c r="Y116" s="38"/>
    </row>
    <row r="117" spans="22:25">
      <c r="V117" s="38"/>
      <c r="W117" s="38"/>
      <c r="X117" s="38"/>
      <c r="Y117" s="38"/>
    </row>
    <row r="118" spans="22:25">
      <c r="V118" s="38"/>
      <c r="W118" s="38"/>
      <c r="X118" s="38"/>
      <c r="Y118" s="38"/>
    </row>
    <row r="119" spans="22:25">
      <c r="V119" s="38"/>
      <c r="W119" s="38"/>
      <c r="X119" s="38"/>
      <c r="Y119" s="38"/>
    </row>
    <row r="120" spans="22:25">
      <c r="V120" s="38"/>
      <c r="W120" s="38"/>
      <c r="X120" s="38"/>
      <c r="Y120" s="38"/>
    </row>
    <row r="121" spans="22:25">
      <c r="V121" s="38"/>
      <c r="W121" s="38"/>
      <c r="X121" s="38"/>
      <c r="Y121" s="38"/>
    </row>
    <row r="122" spans="22:25">
      <c r="V122" s="38"/>
      <c r="W122" s="38"/>
      <c r="X122" s="38"/>
      <c r="Y122" s="38"/>
    </row>
    <row r="123" spans="22:25">
      <c r="V123" s="38"/>
      <c r="W123" s="38"/>
      <c r="X123" s="38"/>
      <c r="Y123" s="38"/>
    </row>
    <row r="124" spans="22:25">
      <c r="V124" s="38"/>
      <c r="W124" s="38"/>
      <c r="X124" s="38"/>
      <c r="Y124" s="38"/>
    </row>
    <row r="125" spans="22:25">
      <c r="V125" s="38"/>
      <c r="W125" s="38"/>
      <c r="X125" s="38"/>
      <c r="Y125" s="38"/>
    </row>
    <row r="126" spans="22:25">
      <c r="V126" s="38"/>
      <c r="W126" s="38"/>
      <c r="X126" s="38"/>
      <c r="Y126" s="38"/>
    </row>
    <row r="127" spans="22:25">
      <c r="V127" s="38"/>
      <c r="W127" s="38"/>
      <c r="X127" s="38"/>
      <c r="Y127" s="38"/>
    </row>
    <row r="128" spans="22:25">
      <c r="V128" s="38"/>
      <c r="W128" s="38"/>
      <c r="X128" s="38"/>
      <c r="Y128" s="38"/>
    </row>
    <row r="129" spans="22:25">
      <c r="V129" s="38"/>
      <c r="W129" s="38"/>
      <c r="X129" s="38"/>
      <c r="Y129" s="38"/>
    </row>
    <row r="130" spans="22:25">
      <c r="V130" s="38"/>
      <c r="W130" s="38"/>
      <c r="X130" s="38"/>
      <c r="Y130" s="38"/>
    </row>
  </sheetData>
  <mergeCells count="1">
    <mergeCell ref="B5:D5"/>
  </mergeCells>
  <phoneticPr fontId="4" type="noConversion"/>
  <pageMargins left="0.7" right="0.7" top="0.75" bottom="0.75" header="0.3" footer="0.3"/>
  <pageSetup paperSize="9" orientation="portrait" horizontalDpi="4294967293" verticalDpi="0" r:id="rId1"/>
  <legacyDrawing r:id="rId2"/>
  <controls>
    <control shapeId="1084" r:id="rId3" name="Sortie_fond2"/>
    <control shapeId="1083" r:id="rId4" name="Sortie_fond1"/>
    <control shapeId="1081" r:id="rId5" name="Sortie_laterale4"/>
    <control shapeId="1080" r:id="rId6" name="Sortie_laterale2"/>
    <control shapeId="1078" r:id="rId7" name="Sortie_laterale3"/>
    <control shapeId="1077" r:id="rId8" name="Sortie_laterale1"/>
    <control shapeId="1075" r:id="rId9" name="Joueur_1"/>
    <control shapeId="1074" r:id="rId10" name="Joueur_2"/>
    <control shapeId="1073" r:id="rId11" name="Joueur_4"/>
    <control shapeId="1072" r:id="rId12" name="Joueur_3"/>
    <control shapeId="1067" r:id="rId13" name="Zone_5"/>
    <control shapeId="1065" r:id="rId14" name="Zone_11"/>
    <control shapeId="1064" r:id="rId15" name="Filet"/>
    <control shapeId="1062" r:id="rId16" name="Zone_16"/>
    <control shapeId="1061" r:id="rId17" name="Zone_15"/>
    <control shapeId="1060" r:id="rId18" name="Zone_14"/>
    <control shapeId="1059" r:id="rId19" name="Zone_6"/>
    <control shapeId="1057" r:id="rId20" name="Zone_4"/>
    <control shapeId="1056" r:id="rId21" name="Zone_13"/>
    <control shapeId="1031" r:id="rId22" name="Zone_1"/>
    <control shapeId="1038" r:id="rId23" name="Zone_2"/>
    <control shapeId="1041" r:id="rId24" name="Zone_8"/>
    <control shapeId="1042" r:id="rId25" name="Zone_9"/>
    <control shapeId="1043" r:id="rId26" name="Zone_7"/>
    <control shapeId="1045" r:id="rId27" name="Zone_12"/>
    <control shapeId="1048" r:id="rId28" name="Zone_3"/>
    <control shapeId="1054" r:id="rId29" name="Zone_10"/>
    <control shapeId="1116" r:id="rId30" name="Joueur_1c2"/>
    <control shapeId="1117" r:id="rId31" name="Joueur_2c2"/>
    <control shapeId="1118" r:id="rId32" name="Joueur_3c2"/>
    <control shapeId="1120" r:id="rId33" name="Joueur_4c2"/>
    <control shapeId="1122" r:id="rId34" name="Joueur_3c3"/>
    <control shapeId="1123" r:id="rId35" name="Joueur_4c3"/>
    <control shapeId="1124" r:id="rId36" name="Joueur_2c3"/>
    <control shapeId="1126" r:id="rId37" name="Joueur_1c3"/>
    <control shapeId="1134" r:id="rId38" name="Joueur_1c4"/>
    <control shapeId="1135" r:id="rId39" name="Joueur_3c4"/>
    <control shapeId="1136" r:id="rId40" name="Joueur_4c4"/>
    <control shapeId="1137" r:id="rId41" name="Joueur_2c4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O26"/>
  <sheetViews>
    <sheetView workbookViewId="0">
      <selection activeCell="K4" sqref="K4"/>
    </sheetView>
  </sheetViews>
  <sheetFormatPr baseColWidth="10" defaultRowHeight="15"/>
  <cols>
    <col min="3" max="3" width="11.42578125" customWidth="1"/>
    <col min="4" max="4" width="14.140625" customWidth="1"/>
    <col min="5" max="5" width="4.42578125" customWidth="1"/>
    <col min="6" max="6" width="14.28515625" customWidth="1"/>
    <col min="7" max="7" width="17.5703125" customWidth="1"/>
    <col min="11" max="11" width="11.42578125" customWidth="1"/>
    <col min="12" max="12" width="14.42578125" customWidth="1"/>
    <col min="13" max="13" width="4.42578125" customWidth="1"/>
    <col min="14" max="14" width="14.42578125" customWidth="1"/>
    <col min="15" max="15" width="17.5703125" customWidth="1"/>
  </cols>
  <sheetData>
    <row r="1" spans="2:15" ht="15.75" thickBot="1"/>
    <row r="2" spans="2:15" ht="15.75" thickBot="1">
      <c r="B2" s="89" t="s">
        <v>45</v>
      </c>
      <c r="C2" s="90"/>
      <c r="D2" s="90"/>
      <c r="E2" s="90"/>
      <c r="F2" s="90"/>
      <c r="G2" s="91"/>
      <c r="J2" s="95" t="s">
        <v>46</v>
      </c>
      <c r="K2" s="96"/>
      <c r="L2" s="96"/>
      <c r="M2" s="96"/>
      <c r="N2" s="96"/>
      <c r="O2" s="97"/>
    </row>
    <row r="3" spans="2:15" ht="15.75" thickBot="1">
      <c r="B3" s="81"/>
      <c r="C3" s="82" t="s">
        <v>39</v>
      </c>
      <c r="D3" s="82" t="s">
        <v>38</v>
      </c>
      <c r="E3" s="83"/>
      <c r="F3" s="82" t="s">
        <v>43</v>
      </c>
      <c r="G3" s="84" t="s">
        <v>42</v>
      </c>
      <c r="J3" s="85"/>
      <c r="K3" s="86" t="s">
        <v>39</v>
      </c>
      <c r="L3" s="86" t="s">
        <v>38</v>
      </c>
      <c r="M3" s="86"/>
      <c r="N3" s="86" t="s">
        <v>43</v>
      </c>
      <c r="O3" s="87" t="s">
        <v>42</v>
      </c>
    </row>
    <row r="4" spans="2:15">
      <c r="B4" s="68" t="s">
        <v>17</v>
      </c>
      <c r="C4" s="77">
        <f>COUNTIFS(App!V$2:V$39, App!$B7, App!W$2:W$39,App!$C7, App!X$2:X$39, $B4, App!Y$2:Y$39,App!$D8)</f>
        <v>0</v>
      </c>
      <c r="D4" s="77">
        <f>COUNTIFS(App!V$2:V$39, App!$B7, App!W$2:W$39,App!$C7, App!X$2:X$39,$B4, App!Y$2:Y$39,App!$D7)</f>
        <v>0</v>
      </c>
      <c r="E4" s="98"/>
      <c r="F4" s="77">
        <f>COUNTIFS(App!V$2:V$39, App!$B7, App!W$2:W$39,App!$C8, App!X$2:X$39, $B4, App!Y$2:Y$39,App!$D8)</f>
        <v>0</v>
      </c>
      <c r="G4" s="69">
        <f>COUNTIFS(App!V$2:V$39, App!$B7, App!W$2:W$39,App!$C8, App!X$2:X$39, $B4, App!Y$2:Y$39,App!$D7)</f>
        <v>0</v>
      </c>
      <c r="J4" s="68" t="s">
        <v>17</v>
      </c>
      <c r="K4" s="77">
        <f>COUNTIFS(App!V:V, App!B8, App!W:W,App!C7, App!X:X, "Zone 1", App!Y:Y,App!D8)</f>
        <v>0</v>
      </c>
      <c r="L4" s="77">
        <f>COUNTIFS(App!V:V, App!B8, App!W:W,App!C7, App!X:X, "Zone 2", App!Y:Y,App!D7)</f>
        <v>0</v>
      </c>
      <c r="M4" s="92"/>
      <c r="N4" s="77">
        <f>COUNTIFS(App!V:V, App!B8, App!W:W,App!C8, App!X:X, "Zone 1", App!Y:Y,App!D8)</f>
        <v>0</v>
      </c>
      <c r="O4" s="69">
        <f>COUNTIFS(App!V:V, App!B8, App!W:W,App!C8, App!X:X, "Zone 1", App!Y:Y,App!D7)</f>
        <v>0</v>
      </c>
    </row>
    <row r="5" spans="2:15">
      <c r="B5" s="70" t="s">
        <v>19</v>
      </c>
      <c r="C5" s="76">
        <f>COUNTIFS(App!V$2:V$39, App!$B8, App!W$2:W$39,App!$C8, App!X$2:X$39, $B5, App!Y$2:Y$39,App!$D9)</f>
        <v>0</v>
      </c>
      <c r="D5" s="76">
        <f>COUNTIFS(App!V$2:V$39, App!$B8, App!W$2:W$39,App!$C8, App!X$2:X$39,$B5, App!Y$2:Y$39,App!$D8)</f>
        <v>0</v>
      </c>
      <c r="E5" s="99"/>
      <c r="F5" s="76">
        <f>COUNTIFS(App!V$2:V$39, App!$B8, App!W$2:W$39,App!$C9, App!X$2:X$39, $B5, App!Y$2:Y$39,App!$D9)</f>
        <v>0</v>
      </c>
      <c r="G5" s="78">
        <f>COUNTIFS(App!V$2:V$39, App!$B8, App!W$2:W$39,App!$C9, App!X$2:X$39, $B5, App!Y$2:Y$39,App!$D8)</f>
        <v>0</v>
      </c>
      <c r="J5" s="70" t="s">
        <v>44</v>
      </c>
      <c r="K5" s="76">
        <f>COUNTIFS(App!V:V, App!B8, App!W:W,App!C7, App!X:X, "Zone 2", App!Y:Y,App!D8)</f>
        <v>0</v>
      </c>
      <c r="L5" s="76">
        <f>COUNTIFS(App!V:V, App!B8, App!W:W,App!C7, App!X:X, "Zone 2", App!Y:Y,App!D7)</f>
        <v>0</v>
      </c>
      <c r="M5" s="93"/>
      <c r="N5" s="76">
        <f>COUNTIFS(App!V:V, App!B8, App!W:W,App!C8, App!X:X, "Zone 2", App!Y:Y,App!D8)</f>
        <v>0</v>
      </c>
      <c r="O5" s="78">
        <f>COUNTIFS(App!V:V, App!B8, App!W:W,App!C8, App!X:X, "Zone 2", App!Y:Y,App!D7)</f>
        <v>0</v>
      </c>
    </row>
    <row r="6" spans="2:15">
      <c r="B6" s="70" t="s">
        <v>20</v>
      </c>
      <c r="C6" s="76">
        <f>COUNTIFS(App!V$2:V$39, App!$B9, App!W$2:W$39,App!$C9, App!X$2:X$39, $B6, App!Y$2:Y$39,App!$D10)</f>
        <v>0</v>
      </c>
      <c r="D6" s="76">
        <f>COUNTIFS(App!V$2:V$39, App!$B9, App!W$2:W$39,App!$C9, App!X$2:X$39,$B6, App!Y$2:Y$39,App!$D9)</f>
        <v>0</v>
      </c>
      <c r="E6" s="99"/>
      <c r="F6" s="76">
        <f>COUNTIFS(App!V$2:V$39, App!$B9, App!W$2:W$39,App!$C10, App!X$2:X$39, $B6, App!Y$2:Y$39,App!$D10)</f>
        <v>0</v>
      </c>
      <c r="G6" s="78">
        <f>COUNTIFS(App!V$2:V$39, App!$B9, App!W$2:W$39,App!$C10, App!X$2:X$39, $B6, App!Y$2:Y$39,App!$D9)</f>
        <v>0</v>
      </c>
      <c r="J6" s="70" t="s">
        <v>20</v>
      </c>
      <c r="K6" s="76">
        <f>COUNTIFS(App!V:V, App!B8, App!W:W,App!C7, App!X:X, "Zone 3", App!Y:Y,App!D8)</f>
        <v>0</v>
      </c>
      <c r="L6" s="76">
        <f>COUNTIFS(App!V:V, App!B8, App!W:W,App!C7, App!X:X, "Zone 3", App!Y:Y,App!D7)</f>
        <v>0</v>
      </c>
      <c r="M6" s="93"/>
      <c r="N6" s="76">
        <f>COUNTIFS(App!V:V, App!B8, App!W:W,App!C8, App!X:X, "Zone 3", App!Y:Y,App!D8)</f>
        <v>0</v>
      </c>
      <c r="O6" s="78">
        <f>COUNTIFS(App!V:V, App!B8, App!W:W,App!C8, App!X:X, "Zone 3", App!Y:Y,App!D7)</f>
        <v>0</v>
      </c>
    </row>
    <row r="7" spans="2:15">
      <c r="B7" s="70" t="s">
        <v>21</v>
      </c>
      <c r="C7" s="76">
        <f>COUNTIFS(App!V$2:V$39, App!$B10, App!W$2:W$39,App!$C10, App!X$2:X$39, $B7, App!Y$2:Y$39,App!$D11)</f>
        <v>0</v>
      </c>
      <c r="D7" s="76">
        <f>COUNTIFS(App!V$2:V$39, App!$B10, App!W$2:W$39,App!$C10, App!X$2:X$39,$B7, App!Y$2:Y$39,App!$D10)</f>
        <v>0</v>
      </c>
      <c r="E7" s="99"/>
      <c r="F7" s="76">
        <f>COUNTIFS(App!V$2:V$39, App!$B10, App!W$2:W$39,App!$C11, App!X$2:X$39, $B7, App!Y$2:Y$39,App!$D11)</f>
        <v>0</v>
      </c>
      <c r="G7" s="78">
        <f>COUNTIFS(App!V$2:V$39, App!$B10, App!W$2:W$39,App!$C11, App!X$2:X$39, $B7, App!Y$2:Y$39,App!$D10)</f>
        <v>0</v>
      </c>
      <c r="J7" s="70" t="s">
        <v>21</v>
      </c>
      <c r="K7" s="76">
        <f>COUNTIFS(App!V:V, App!B8, App!W:W,App!C7, App!X:X, "Zone 4", App!Y:Y,App!D8)</f>
        <v>0</v>
      </c>
      <c r="L7" s="76">
        <f>COUNTIFS(App!V:V, App!B8, App!W:W,App!C7, App!X:X, "Zone 4", App!Y:Y,App!D7)</f>
        <v>0</v>
      </c>
      <c r="M7" s="93"/>
      <c r="N7" s="76">
        <f>COUNTIFS(App!V:V, App!B8, App!W:W,App!C8, App!X:X, "Zone 4", App!Y:Y,App!D8)</f>
        <v>0</v>
      </c>
      <c r="O7" s="78">
        <f>COUNTIFS(App!V:V, App!B8, App!W:W,App!C8, App!X:X, "Zone 4", App!Y:Y,App!D7)</f>
        <v>0</v>
      </c>
    </row>
    <row r="8" spans="2:15">
      <c r="B8" s="70" t="s">
        <v>18</v>
      </c>
      <c r="C8" s="76">
        <f>COUNTIFS(App!V$2:V$39, App!$B11, App!W$2:W$39,App!$C11, App!X$2:X$39, $B8, App!Y$2:Y$39,App!$D12)</f>
        <v>0</v>
      </c>
      <c r="D8" s="76">
        <f>COUNTIFS(App!V$2:V$39, App!$B11, App!W$2:W$39,App!$C11, App!X$2:X$39,$B8, App!Y$2:Y$39,App!$D11)</f>
        <v>0</v>
      </c>
      <c r="E8" s="99"/>
      <c r="F8" s="76">
        <f>COUNTIFS(App!V$2:V$39, App!$B11, App!W$2:W$39,App!$C12, App!X$2:X$39, $B8, App!Y$2:Y$39,App!$D12)</f>
        <v>0</v>
      </c>
      <c r="G8" s="78">
        <f>COUNTIFS(App!V$2:V$39, App!$B11, App!W$2:W$39,App!$C12, App!X$2:X$39, $B8, App!Y$2:Y$39,App!$D11)</f>
        <v>0</v>
      </c>
      <c r="J8" s="70" t="s">
        <v>18</v>
      </c>
      <c r="K8" s="76">
        <f>COUNTIFS(App!V:V, App!B8, App!W:W,App!C7, App!X:X, "Zone 5", App!Y:Y,App!D8)</f>
        <v>0</v>
      </c>
      <c r="L8" s="76">
        <f>COUNTIFS(App!V:V, App!B8, App!W:W,App!C7, App!X:X, "Zone 5", App!Y:Y,App!D7)</f>
        <v>0</v>
      </c>
      <c r="M8" s="93"/>
      <c r="N8" s="76">
        <f>COUNTIFS(App!V:V, App!B8, App!W:W,App!C8, App!X:X, "Zone 5", App!Y:Y,App!D8)</f>
        <v>0</v>
      </c>
      <c r="O8" s="78">
        <f>COUNTIFS(App!V:V, App!B8, App!W:W,App!C8, App!X:X, "Zone 5", App!Y:Y,App!D7)</f>
        <v>0</v>
      </c>
    </row>
    <row r="9" spans="2:15">
      <c r="B9" s="70" t="s">
        <v>22</v>
      </c>
      <c r="C9" s="76">
        <f>COUNTIFS(App!V$2:V$39, App!$B12, App!W$2:W$39,App!$C12, App!X$2:X$39, $B9, App!Y$2:Y$39,App!$D13)</f>
        <v>0</v>
      </c>
      <c r="D9" s="76">
        <f>COUNTIFS(App!V$2:V$39, App!$B12, App!W$2:W$39,App!$C12, App!X$2:X$39,$B9, App!Y$2:Y$39,App!$D12)</f>
        <v>0</v>
      </c>
      <c r="E9" s="99"/>
      <c r="F9" s="76">
        <f>COUNTIFS(App!V$2:V$39, App!$B12, App!W$2:W$39,App!$C13, App!X$2:X$39, $B9, App!Y$2:Y$39,App!$D13)</f>
        <v>0</v>
      </c>
      <c r="G9" s="78">
        <f>COUNTIFS(App!V$2:V$39, App!$B12, App!W$2:W$39,App!$C13, App!X$2:X$39, $B9, App!Y$2:Y$39,App!$D12)</f>
        <v>0</v>
      </c>
      <c r="J9" s="70" t="s">
        <v>22</v>
      </c>
      <c r="K9" s="76">
        <f>COUNTIFS(App!V:V, App!B8, App!W:W,App!C7, App!X:X, "Zone 6", App!Y:Y,App!D8)</f>
        <v>0</v>
      </c>
      <c r="L9" s="76">
        <f>COUNTIFS(App!V:V, App!B8, App!W:W,App!C7, App!X:X, "Zone 6", App!Y:Y,App!D7)</f>
        <v>0</v>
      </c>
      <c r="M9" s="93"/>
      <c r="N9" s="76">
        <f>COUNTIFS(App!V:V, App!B8, App!W:W,App!C8, App!X:X, "Zone 6", App!Y:Y,App!D8)</f>
        <v>0</v>
      </c>
      <c r="O9" s="78">
        <f>COUNTIFS(App!V:V, App!B8, App!W:W,App!C8, App!X:X, "Zone 6", App!Y:Y,App!D7)</f>
        <v>0</v>
      </c>
    </row>
    <row r="10" spans="2:15">
      <c r="B10" s="70" t="s">
        <v>23</v>
      </c>
      <c r="C10" s="76">
        <f>COUNTIFS(App!V$2:V$39, App!$B13, App!W$2:W$39,App!$C13, App!X$2:X$39, $B10, App!Y$2:Y$39,App!$D14)</f>
        <v>0</v>
      </c>
      <c r="D10" s="76">
        <f>COUNTIFS(App!V$2:V$39, App!$B13, App!W$2:W$39,App!$C13, App!X$2:X$39,$B10, App!Y$2:Y$39,App!$D13)</f>
        <v>0</v>
      </c>
      <c r="E10" s="99"/>
      <c r="F10" s="76">
        <f>COUNTIFS(App!V$2:V$39, App!$B13, App!W$2:W$39,App!$C14, App!X$2:X$39, $B10, App!Y$2:Y$39,App!$D14)</f>
        <v>0</v>
      </c>
      <c r="G10" s="78">
        <f>COUNTIFS(App!V$2:V$39, App!$B13, App!W$2:W$39,App!$C14, App!X$2:X$39, $B10, App!Y$2:Y$39,App!$D13)</f>
        <v>0</v>
      </c>
      <c r="J10" s="70" t="s">
        <v>23</v>
      </c>
      <c r="K10" s="76">
        <f>COUNTIFS(App!V:V, App!B8, App!W:W,App!C7, App!X:X, "Zone 7", App!Y:Y,App!D8)</f>
        <v>0</v>
      </c>
      <c r="L10" s="76">
        <f>COUNTIFS(App!V:V, App!B8, App!W:W,App!C7, App!X:X, "Zone 7", App!Y:Y,App!D7)</f>
        <v>0</v>
      </c>
      <c r="M10" s="93"/>
      <c r="N10" s="76">
        <f>COUNTIFS(App!V:V, App!B8, App!W:W,App!C8, App!X:X, "Zone 7", App!Y:Y,App!D8)</f>
        <v>0</v>
      </c>
      <c r="O10" s="78">
        <f>COUNTIFS(App!V:V, App!B8, App!W:W,App!C8, App!X:X, "Zone 7", App!Y:Y,App!D7)</f>
        <v>0</v>
      </c>
    </row>
    <row r="11" spans="2:15">
      <c r="B11" s="70" t="s">
        <v>14</v>
      </c>
      <c r="C11" s="76">
        <f>COUNTIFS(App!V$2:V$39, App!$B14, App!W$2:W$39,App!$C14, App!X$2:X$39, $B11, App!Y$2:Y$39,App!$D15)</f>
        <v>0</v>
      </c>
      <c r="D11" s="76">
        <f>COUNTIFS(App!V$2:V$39, App!$B14, App!W$2:W$39,App!$C14, App!X$2:X$39,$B11, App!Y$2:Y$39,App!$D14)</f>
        <v>0</v>
      </c>
      <c r="E11" s="99"/>
      <c r="F11" s="76">
        <f>COUNTIFS(App!V$2:V$39, App!$B14, App!W$2:W$39,App!$C15, App!X$2:X$39, $B11, App!Y$2:Y$39,App!$D15)</f>
        <v>0</v>
      </c>
      <c r="G11" s="78">
        <f>COUNTIFS(App!V$2:V$39, App!$B14, App!W$2:W$39,App!$C15, App!X$2:X$39, $B11, App!Y$2:Y$39,App!$D14)</f>
        <v>0</v>
      </c>
      <c r="J11" s="70" t="s">
        <v>14</v>
      </c>
      <c r="K11" s="76">
        <f>COUNTIFS(App!V:V, App!B8, App!W:W,App!C7, App!X:X, "Zone 8", App!Y:Y,App!D8)</f>
        <v>0</v>
      </c>
      <c r="L11" s="76">
        <f>COUNTIFS(App!V:V, App!B8, App!W:W,App!C7, App!X:X, "Zone 8", App!Y:Y,App!D7)</f>
        <v>0</v>
      </c>
      <c r="M11" s="93"/>
      <c r="N11" s="76">
        <f>COUNTIFS(App!V:V, App!B8, App!W:W,App!C8, App!X:X, "Zone 8", App!Y:Y,App!D8)</f>
        <v>0</v>
      </c>
      <c r="O11" s="78">
        <f>COUNTIFS(App!V:V, App!B8, App!W:W,App!C8, App!X:X, "Zone 8", App!Y:Y,App!D7)</f>
        <v>0</v>
      </c>
    </row>
    <row r="12" spans="2:15">
      <c r="B12" s="70" t="s">
        <v>24</v>
      </c>
      <c r="C12" s="76">
        <f>COUNTIFS(App!V$2:V$39, App!$B15, App!W$2:W$39,App!$C15, App!X$2:X$39, $B12, App!Y$2:Y$39,App!$D16)</f>
        <v>0</v>
      </c>
      <c r="D12" s="76">
        <f>COUNTIFS(App!V$2:V$39, App!$B15, App!W$2:W$39,App!$C15, App!X$2:X$39,$B12, App!Y$2:Y$39,App!$D15)</f>
        <v>0</v>
      </c>
      <c r="E12" s="99"/>
      <c r="F12" s="76">
        <f>COUNTIFS(App!V$2:V$39, App!$B15, App!W$2:W$39,App!$C16, App!X$2:X$39, $B12, App!Y$2:Y$39,App!$D16)</f>
        <v>0</v>
      </c>
      <c r="G12" s="78">
        <f>COUNTIFS(App!V$2:V$39, App!$B15, App!W$2:W$39,App!$C16, App!X$2:X$39, $B12, App!Y$2:Y$39,App!$D15)</f>
        <v>0</v>
      </c>
      <c r="J12" s="70" t="s">
        <v>24</v>
      </c>
      <c r="K12" s="76">
        <f>COUNTIFS(App!V:V, App!B8, App!W:W,App!C7, App!X:X, "Zone 9", App!Y:Y,App!D8)</f>
        <v>0</v>
      </c>
      <c r="L12" s="76">
        <f>COUNTIFS(App!V:V, App!B8, App!W:W,App!C7, App!X:X, "Zone 9", App!Y:Y,App!D7)</f>
        <v>0</v>
      </c>
      <c r="M12" s="93"/>
      <c r="N12" s="76">
        <f>COUNTIFS(App!V:V, App!B8, App!W:W,App!C8, App!X:X, "Zone 9", App!Y:Y,App!D8)</f>
        <v>0</v>
      </c>
      <c r="O12" s="78">
        <f>COUNTIFS(App!V:V, App!B8, App!W:W,App!C8, App!X:X, "Zone 9", App!Y:Y,App!D7)</f>
        <v>0</v>
      </c>
    </row>
    <row r="13" spans="2:15">
      <c r="B13" s="70" t="s">
        <v>25</v>
      </c>
      <c r="C13" s="76">
        <f>COUNTIFS(App!V$2:V$39, App!$B16, App!W$2:W$39,App!$C16, App!X$2:X$39, $B13, App!Y$2:Y$39,App!$D17)</f>
        <v>0</v>
      </c>
      <c r="D13" s="76">
        <f>COUNTIFS(App!V$2:V$39, App!$B16, App!W$2:W$39,App!$C16, App!X$2:X$39,$B13, App!Y$2:Y$39,App!$D16)</f>
        <v>0</v>
      </c>
      <c r="E13" s="99"/>
      <c r="F13" s="76">
        <f>COUNTIFS(App!V$2:V$39, App!$B16, App!W$2:W$39,App!$C17, App!X$2:X$39, $B13, App!Y$2:Y$39,App!$D17)</f>
        <v>0</v>
      </c>
      <c r="G13" s="78">
        <f>COUNTIFS(App!V$2:V$39, App!$B16, App!W$2:W$39,App!$C17, App!X$2:X$39, $B13, App!Y$2:Y$39,App!$D16)</f>
        <v>0</v>
      </c>
      <c r="J13" s="70" t="s">
        <v>25</v>
      </c>
      <c r="K13" s="76">
        <f>COUNTIFS(App!V:V, App!B8, App!W:W,App!C7, App!X:X, "Zone 10", App!Y:Y,App!D8)</f>
        <v>0</v>
      </c>
      <c r="L13" s="76">
        <f>COUNTIFS(App!V:V, App!B8, App!W:W,App!C7, App!X:X, "Zone 10", App!Y:Y,App!D7)</f>
        <v>0</v>
      </c>
      <c r="M13" s="93"/>
      <c r="N13" s="76">
        <f>COUNTIFS(App!V:V, App!B8, App!W:W,App!C8, App!X:X, "Zone 10", App!Y:Y,App!D8)</f>
        <v>0</v>
      </c>
      <c r="O13" s="78">
        <f>COUNTIFS(App!V:V, App!B8, App!W:W,App!C8, App!X:X, "Zone 10", App!Y:Y,App!D7)</f>
        <v>0</v>
      </c>
    </row>
    <row r="14" spans="2:15">
      <c r="B14" s="70" t="s">
        <v>26</v>
      </c>
      <c r="C14" s="76">
        <f>COUNTIFS(App!V$2:V$39, App!$B17, App!W$2:W$39,App!$C17, App!X$2:X$39, $B14, App!Y$2:Y$39,App!$D18)</f>
        <v>0</v>
      </c>
      <c r="D14" s="76">
        <f>COUNTIFS(App!V$2:V$39, App!$B17, App!W$2:W$39,App!$C17, App!X$2:X$39,$B14, App!Y$2:Y$39,App!$D17)</f>
        <v>0</v>
      </c>
      <c r="E14" s="99"/>
      <c r="F14" s="76">
        <f>COUNTIFS(App!V$2:V$39, App!$B17, App!W$2:W$39,App!$C18, App!X$2:X$39, $B14, App!Y$2:Y$39,App!$D18)</f>
        <v>0</v>
      </c>
      <c r="G14" s="78">
        <f>COUNTIFS(App!V$2:V$39, App!$B17, App!W$2:W$39,App!$C18, App!X$2:X$39, $B14, App!Y$2:Y$39,App!$D17)</f>
        <v>0</v>
      </c>
      <c r="J14" s="70" t="s">
        <v>26</v>
      </c>
      <c r="K14" s="76">
        <f>COUNTIFS(App!V:V, App!B8, App!W:W,App!C7, App!X:X, "Zone 11", App!Y:Y,App!D8)</f>
        <v>0</v>
      </c>
      <c r="L14" s="76">
        <f>COUNTIFS(App!V:V, App!B8, App!W:W,App!C7, App!X:X, "Zone 11", App!Y:Y,App!D7)</f>
        <v>0</v>
      </c>
      <c r="M14" s="93"/>
      <c r="N14" s="76">
        <f>COUNTIFS(App!V:V, App!B8, App!W:W,App!C8, App!X:X, "Zone 11", App!Y:Y,App!D8)</f>
        <v>0</v>
      </c>
      <c r="O14" s="78">
        <f>COUNTIFS(App!V:V, App!B8, App!W:W,App!C8, App!X:X, "Zone 11", App!Y:Y,App!D7)</f>
        <v>0</v>
      </c>
    </row>
    <row r="15" spans="2:15">
      <c r="B15" s="70" t="s">
        <v>27</v>
      </c>
      <c r="C15" s="76">
        <f>COUNTIFS(App!V$2:V$39, App!$B18, App!W$2:W$39,App!$C18, App!X$2:X$39, $B15, App!Y$2:Y$39,App!$D19)</f>
        <v>0</v>
      </c>
      <c r="D15" s="76">
        <f>COUNTIFS(App!V$2:V$39, App!$B18, App!W$2:W$39,App!$C18, App!X$2:X$39,$B15, App!Y$2:Y$39,App!$D18)</f>
        <v>0</v>
      </c>
      <c r="E15" s="99"/>
      <c r="F15" s="76">
        <f>COUNTIFS(App!V$2:V$39, App!$B18, App!W$2:W$39,App!$C19, App!X$2:X$39, $B15, App!Y$2:Y$39,App!$D19)</f>
        <v>0</v>
      </c>
      <c r="G15" s="78">
        <f>COUNTIFS(App!V$2:V$39, App!$B18, App!W$2:W$39,App!$C19, App!X$2:X$39, $B15, App!Y$2:Y$39,App!$D18)</f>
        <v>0</v>
      </c>
      <c r="J15" s="70" t="s">
        <v>27</v>
      </c>
      <c r="K15" s="76">
        <f>COUNTIFS(App!V:V, App!B8, App!W:W,App!C7, App!X:X, "Zone 12", App!Y:Y,App!D8)</f>
        <v>0</v>
      </c>
      <c r="L15" s="76">
        <f>COUNTIFS(App!V:V, App!B8, App!W:W,App!C7, App!X:X, "Zone 12", App!Y:Y,App!D7)</f>
        <v>0</v>
      </c>
      <c r="M15" s="93"/>
      <c r="N15" s="76">
        <f>COUNTIFS(App!V:V, App!B8, App!W:W,App!C8, App!X:X, "Zone 12", App!Y:Y,App!D8)</f>
        <v>0</v>
      </c>
      <c r="O15" s="78">
        <f>COUNTIFS(App!V:V, App!B8, App!W:W,App!C8, App!X:X, "Zone 12", App!Y:Y,App!D7)</f>
        <v>0</v>
      </c>
    </row>
    <row r="16" spans="2:15">
      <c r="B16" s="70" t="s">
        <v>28</v>
      </c>
      <c r="C16" s="76">
        <f>COUNTIFS(App!V$2:V$39, App!$B19, App!W$2:W$39,App!$C19, App!X$2:X$39, $B16, App!Y$2:Y$39,App!$D20)</f>
        <v>0</v>
      </c>
      <c r="D16" s="76">
        <f>COUNTIFS(App!V$2:V$39, App!$B19, App!W$2:W$39,App!$C19, App!X$2:X$39,$B16, App!Y$2:Y$39,App!$D19)</f>
        <v>0</v>
      </c>
      <c r="E16" s="99"/>
      <c r="F16" s="76">
        <f>COUNTIFS(App!V$2:V$39, App!$B19, App!W$2:W$39,App!$C20, App!X$2:X$39, $B16, App!Y$2:Y$39,App!$D20)</f>
        <v>0</v>
      </c>
      <c r="G16" s="78">
        <f>COUNTIFS(App!V$2:V$39, App!$B19, App!W$2:W$39,App!$C20, App!X$2:X$39, $B16, App!Y$2:Y$39,App!$D19)</f>
        <v>0</v>
      </c>
      <c r="J16" s="70" t="s">
        <v>28</v>
      </c>
      <c r="K16" s="76">
        <f>COUNTIFS(App!V:V, App!B8, App!W:W,App!C7, App!X:X, "Zone 13", App!Y:Y,App!D8)</f>
        <v>0</v>
      </c>
      <c r="L16" s="76">
        <f>COUNTIFS(App!V:V, App!B8, App!W:W,App!C7, App!X:X, "Zone 13", App!Y:Y,App!D7)</f>
        <v>0</v>
      </c>
      <c r="M16" s="93"/>
      <c r="N16" s="76">
        <f>COUNTIFS(App!V:V, App!B8, App!W:W,App!C8, App!X:X, "Zone 13", App!Y:Y,App!D8)</f>
        <v>0</v>
      </c>
      <c r="O16" s="78">
        <f>COUNTIFS(App!V:V, App!B8, App!W:W,App!C8, App!X:X, "Zone 13", App!Y:Y,App!D7)</f>
        <v>0</v>
      </c>
    </row>
    <row r="17" spans="2:15">
      <c r="B17" s="70" t="s">
        <v>29</v>
      </c>
      <c r="C17" s="76">
        <f>COUNTIFS(App!V$2:V$39, App!$B20, App!W$2:W$39,App!$C20, App!X$2:X$39, $B17, App!Y$2:Y$39,App!$D21)</f>
        <v>0</v>
      </c>
      <c r="D17" s="76">
        <f>COUNTIFS(App!V$2:V$39, App!$B20, App!W$2:W$39,App!$C20, App!X$2:X$39,$B17, App!Y$2:Y$39,App!$D20)</f>
        <v>0</v>
      </c>
      <c r="E17" s="99"/>
      <c r="F17" s="76">
        <f>COUNTIFS(App!V$2:V$39, App!$B20, App!W$2:W$39,App!$C21, App!X$2:X$39, $B17, App!Y$2:Y$39,App!$D21)</f>
        <v>0</v>
      </c>
      <c r="G17" s="78">
        <f>COUNTIFS(App!V$2:V$39, App!$B20, App!W$2:W$39,App!$C21, App!X$2:X$39, $B17, App!Y$2:Y$39,App!$D20)</f>
        <v>0</v>
      </c>
      <c r="J17" s="70" t="s">
        <v>29</v>
      </c>
      <c r="K17" s="76">
        <f>COUNTIFS(App!V:V, App!B8, App!W:W,App!C7, App!X:X, "Zone 14", App!Y:Y,App!D8)</f>
        <v>0</v>
      </c>
      <c r="L17" s="76">
        <f>COUNTIFS(App!V:V, App!B8, App!W:W,App!C7, App!X:X, "Zone 14", App!Y:Y,App!D7)</f>
        <v>0</v>
      </c>
      <c r="M17" s="93"/>
      <c r="N17" s="76">
        <f>COUNTIFS(App!V:V, App!B8, App!W:W,App!C8, App!X:X, "Zone 14", App!Y:Y,App!D8)</f>
        <v>0</v>
      </c>
      <c r="O17" s="78">
        <f>COUNTIFS(App!V:V, App!B8, App!W:W,App!C8, App!X:X, "Zone 14", App!Y:Y,App!D7)</f>
        <v>0</v>
      </c>
    </row>
    <row r="18" spans="2:15">
      <c r="B18" s="70" t="s">
        <v>30</v>
      </c>
      <c r="C18" s="76">
        <f>COUNTIFS(App!V$2:V$39, App!$B21, App!W$2:W$39,App!$C21, App!X$2:X$39, $B18, App!Y$2:Y$39,App!$D22)</f>
        <v>0</v>
      </c>
      <c r="D18" s="76">
        <f>COUNTIFS(App!V$2:V$39, App!$B21, App!W$2:W$39,App!$C21, App!X$2:X$39,$B18, App!Y$2:Y$39,App!$D21)</f>
        <v>0</v>
      </c>
      <c r="E18" s="99"/>
      <c r="F18" s="76">
        <f>COUNTIFS(App!V$2:V$39, App!$B21, App!W$2:W$39,App!$C22, App!X$2:X$39, $B18, App!Y$2:Y$39,App!$D22)</f>
        <v>0</v>
      </c>
      <c r="G18" s="78">
        <f>COUNTIFS(App!V$2:V$39, App!$B21, App!W$2:W$39,App!$C22, App!X$2:X$39, $B18, App!Y$2:Y$39,App!$D21)</f>
        <v>0</v>
      </c>
      <c r="J18" s="70" t="s">
        <v>30</v>
      </c>
      <c r="K18" s="76">
        <f>COUNTIFS(App!V:V, App!B8, App!W:W,App!C7, App!X:X, "Zone 15", App!Y:Y,App!D8)</f>
        <v>0</v>
      </c>
      <c r="L18" s="76">
        <f>COUNTIFS(App!V:V, App!B8, App!W:W,App!C7, App!X:X, "Zone 15", App!Y:Y,App!D7)</f>
        <v>0</v>
      </c>
      <c r="M18" s="93"/>
      <c r="N18" s="76">
        <f>COUNTIFS(App!V:V, App!B8, App!W:W,App!C8, App!X:X, "Zone 15", App!Y:Y,App!D8)</f>
        <v>0</v>
      </c>
      <c r="O18" s="78">
        <f>COUNTIFS(App!V:V, App!B8, App!W:W,App!C8, App!X:X, "Zone 15", App!Y:Y,App!D7)</f>
        <v>0</v>
      </c>
    </row>
    <row r="19" spans="2:15">
      <c r="B19" s="70" t="s">
        <v>31</v>
      </c>
      <c r="C19" s="76">
        <f>COUNTIFS(App!V$2:V$39, App!$B22, App!W$2:W$39,App!$C22, App!X$2:X$39, $B19, App!Y$2:Y$39,App!$D23)</f>
        <v>0</v>
      </c>
      <c r="D19" s="76">
        <f>COUNTIFS(App!V$2:V$39, App!$B22, App!W$2:W$39,App!$C22, App!X$2:X$39,$B19, App!Y$2:Y$39,App!$D22)</f>
        <v>0</v>
      </c>
      <c r="E19" s="99"/>
      <c r="F19" s="76">
        <f>COUNTIFS(App!V$2:V$39, App!$B22, App!W$2:W$39,App!$C23, App!X$2:X$39, $B19, App!Y$2:Y$39,App!$D23)</f>
        <v>0</v>
      </c>
      <c r="G19" s="78">
        <f>COUNTIFS(App!V$2:V$39, App!$B22, App!W$2:W$39,App!$C23, App!X$2:X$39, $B19, App!Y$2:Y$39,App!$D22)</f>
        <v>0</v>
      </c>
      <c r="J19" s="70" t="s">
        <v>31</v>
      </c>
      <c r="K19" s="76">
        <f>COUNTIFS(App!V:V, App!B8, App!W:W,App!C7, App!X:X, "Zone 16", App!Y:Y,App!D8)</f>
        <v>0</v>
      </c>
      <c r="L19" s="76">
        <f>COUNTIFS(App!V:V, App!B8, App!W:W,App!C7, App!X:X, "Zone 16", App!Y:Y,App!D7)</f>
        <v>0</v>
      </c>
      <c r="M19" s="93"/>
      <c r="N19" s="76">
        <f>COUNTIFS(App!V:V, App!B8, App!W:W,App!C8, App!X:X, "Zone 16", App!Y:Y,App!D8)</f>
        <v>0</v>
      </c>
      <c r="O19" s="78">
        <f>COUNTIFS(App!V:V, App!B8, App!W:W,App!C8, App!X:X, "Zone 16", App!Y:Y,App!D7)</f>
        <v>0</v>
      </c>
    </row>
    <row r="20" spans="2:15">
      <c r="B20" s="70" t="s">
        <v>13</v>
      </c>
      <c r="C20" s="76">
        <f>COUNTIFS(App!V$2:V$39, App!$B23, App!W$2:W$39,App!$C23, App!X$2:X$39, $B20, App!Y$2:Y$39,App!$D24)</f>
        <v>0</v>
      </c>
      <c r="D20" s="76">
        <f>COUNTIFS(App!V$2:V$39, App!$B23, App!W$2:W$39,App!$C23, App!X$2:X$39,$B20, App!Y$2:Y$39,App!$D23)</f>
        <v>0</v>
      </c>
      <c r="E20" s="99"/>
      <c r="F20" s="76">
        <f>COUNTIFS(App!V$2:V$39, App!$B23, App!W$2:W$39,App!$C24, App!X$2:X$39, $B20, App!Y$2:Y$39,App!$D24)</f>
        <v>0</v>
      </c>
      <c r="G20" s="78">
        <f>COUNTIFS(App!V$2:V$39, App!$B23, App!W$2:W$39,App!$C24, App!X$2:X$39, $B20, App!Y$2:Y$39,App!$D23)</f>
        <v>0</v>
      </c>
      <c r="J20" s="70" t="s">
        <v>13</v>
      </c>
      <c r="K20" s="76">
        <f>COUNTIFS(App!V:V, App!B8, App!W:W,App!C7, App!X:X, "SL1", App!Y:Y,App!D8)</f>
        <v>0</v>
      </c>
      <c r="L20" s="76">
        <f>COUNTIFS(App!V:V, App!B8, App!W:W,App!C7, App!X:X, "SL1", App!Y:Y,App!D7)</f>
        <v>0</v>
      </c>
      <c r="M20" s="93"/>
      <c r="N20" s="76">
        <f>COUNTIFS(App!V:V, App!B8, App!W:W,App!C8, App!X:X, "SL1", App!Y:Y,App!D8)</f>
        <v>0</v>
      </c>
      <c r="O20" s="78">
        <f>COUNTIFS(App!V:V, App!B8, App!W:W,App!C8, App!X:X, "SL1", App!Y:Y,App!D7)</f>
        <v>0</v>
      </c>
    </row>
    <row r="21" spans="2:15">
      <c r="B21" s="70" t="s">
        <v>15</v>
      </c>
      <c r="C21" s="76">
        <f>COUNTIFS(App!V$2:V$39, App!$B24, App!W$2:W$39,App!$C24, App!X$2:X$39, $B21, App!Y$2:Y$39,App!$D25)</f>
        <v>0</v>
      </c>
      <c r="D21" s="76">
        <f>COUNTIFS(App!V$2:V$39, App!$B24, App!W$2:W$39,App!$C24, App!X$2:X$39,$B21, App!Y$2:Y$39,App!$D24)</f>
        <v>0</v>
      </c>
      <c r="E21" s="99"/>
      <c r="F21" s="76">
        <f>COUNTIFS(App!V$2:V$39, App!$B24, App!W$2:W$39,App!$C25, App!X$2:X$39, $B21, App!Y$2:Y$39,App!$D25)</f>
        <v>0</v>
      </c>
      <c r="G21" s="78">
        <f>COUNTIFS(App!V$2:V$39, App!$B24, App!W$2:W$39,App!$C25, App!X$2:X$39, $B21, App!Y$2:Y$39,App!$D24)</f>
        <v>0</v>
      </c>
      <c r="J21" s="70" t="s">
        <v>15</v>
      </c>
      <c r="K21" s="76">
        <f>COUNTIFS(App!V:V, App!B8, App!W:W,App!C7, App!X:X, "SL2", App!Y:Y,App!D8)</f>
        <v>0</v>
      </c>
      <c r="L21" s="76">
        <f>COUNTIFS(App!V:V, App!B8, App!W:W,App!C7, App!X:X, "SL2", App!Y:Y,App!D7)</f>
        <v>0</v>
      </c>
      <c r="M21" s="93"/>
      <c r="N21" s="76">
        <f>COUNTIFS(App!V:V, App!B8, App!W:W,App!C8, App!X:X, "SL2", App!Y:Y,App!D8)</f>
        <v>0</v>
      </c>
      <c r="O21" s="78">
        <f>COUNTIFS(App!V:V, App!B8, App!W:W,App!C8, App!X:X, "SL2", App!Y:Y,App!D7)</f>
        <v>0</v>
      </c>
    </row>
    <row r="22" spans="2:15">
      <c r="B22" s="70" t="s">
        <v>12</v>
      </c>
      <c r="C22" s="76">
        <f>COUNTIFS(App!V$2:V$39, App!$B25, App!W$2:W$39,App!$C25, App!X$2:X$39, $B22, App!Y$2:Y$39,App!$D26)</f>
        <v>0</v>
      </c>
      <c r="D22" s="76">
        <f>COUNTIFS(App!V$2:V$39, App!$B25, App!W$2:W$39,App!$C25, App!X$2:X$39,$B22, App!Y$2:Y$39,App!$D25)</f>
        <v>0</v>
      </c>
      <c r="E22" s="99"/>
      <c r="F22" s="76">
        <f>COUNTIFS(App!V$2:V$39, App!$B25, App!W$2:W$39,App!$C26, App!X$2:X$39, $B22, App!Y$2:Y$39,App!$D26)</f>
        <v>0</v>
      </c>
      <c r="G22" s="78">
        <f>COUNTIFS(App!V$2:V$39, App!$B25, App!W$2:W$39,App!$C26, App!X$2:X$39, $B22, App!Y$2:Y$39,App!$D25)</f>
        <v>0</v>
      </c>
      <c r="J22" s="70" t="s">
        <v>12</v>
      </c>
      <c r="K22" s="76">
        <f>COUNTIFS(App!V:V, App!B8, App!W:W,App!C7, App!X:X, "SL3", App!Y:Y,App!D8)</f>
        <v>0</v>
      </c>
      <c r="L22" s="76">
        <f>COUNTIFS(App!V:V, App!B8, App!W:W,App!C7, App!X:X, "SL3", App!Y:Y,App!D7)</f>
        <v>0</v>
      </c>
      <c r="M22" s="93"/>
      <c r="N22" s="76">
        <f>COUNTIFS(App!V:V, App!B8, App!W:W,App!C8, App!X:X, "SL3", App!Y:Y,App!D8)</f>
        <v>0</v>
      </c>
      <c r="O22" s="78">
        <f>COUNTIFS(App!V:V, App!B8, App!W:W,App!C8, App!X:X, "SL3", App!Y:Y,App!D7)</f>
        <v>0</v>
      </c>
    </row>
    <row r="23" spans="2:15">
      <c r="B23" s="70" t="s">
        <v>16</v>
      </c>
      <c r="C23" s="76">
        <f>COUNTIFS(App!V$2:V$39, App!$B26, App!W$2:W$39,App!$C26, App!X$2:X$39, $B23, App!Y$2:Y$39,App!$D27)</f>
        <v>0</v>
      </c>
      <c r="D23" s="76">
        <f>COUNTIFS(App!V$2:V$39, App!$B26, App!W$2:W$39,App!$C26, App!X$2:X$39,$B23, App!Y$2:Y$39,App!$D26)</f>
        <v>0</v>
      </c>
      <c r="E23" s="99"/>
      <c r="F23" s="76">
        <f>COUNTIFS(App!V$2:V$39, App!$B26, App!W$2:W$39,App!$C27, App!X$2:X$39, $B23, App!Y$2:Y$39,App!$D27)</f>
        <v>0</v>
      </c>
      <c r="G23" s="78">
        <f>COUNTIFS(App!V$2:V$39, App!$B26, App!W$2:W$39,App!$C27, App!X$2:X$39, $B23, App!Y$2:Y$39,App!$D26)</f>
        <v>0</v>
      </c>
      <c r="J23" s="70" t="s">
        <v>16</v>
      </c>
      <c r="K23" s="76">
        <f>COUNTIFS(App!V:V, App!B8, App!W:W,App!C7, App!X:X, "SL4", App!Y:Y,App!D8)</f>
        <v>0</v>
      </c>
      <c r="L23" s="76">
        <f>COUNTIFS(App!V:V, App!B8, App!W:W,App!C7, App!X:X, "SL4", App!Y:Y,App!D7)</f>
        <v>0</v>
      </c>
      <c r="M23" s="93"/>
      <c r="N23" s="76">
        <f>COUNTIFS(App!V:V, App!B8, App!W:W,App!C8, App!X:X, "SL4", App!Y:Y,App!D8)</f>
        <v>0</v>
      </c>
      <c r="O23" s="78">
        <f>COUNTIFS(App!V:V, App!B8, App!W:W,App!C8, App!X:X, "SL4", App!Y:Y,App!D7)</f>
        <v>0</v>
      </c>
    </row>
    <row r="24" spans="2:15">
      <c r="B24" s="70" t="s">
        <v>11</v>
      </c>
      <c r="C24" s="76">
        <f>COUNTIFS(App!V$2:V$39, App!$B27, App!W$2:W$39,App!$C27, App!X$2:X$39, $B24, App!Y$2:Y$39,App!$D28)</f>
        <v>0</v>
      </c>
      <c r="D24" s="76">
        <f>COUNTIFS(App!V$2:V$39, App!$B27, App!W$2:W$39,App!$C27, App!X$2:X$39,$B24, App!Y$2:Y$39,App!$D27)</f>
        <v>0</v>
      </c>
      <c r="E24" s="99"/>
      <c r="F24" s="76">
        <f>COUNTIFS(App!V$2:V$39, App!$B27, App!W$2:W$39,App!$C28, App!X$2:X$39, $B24, App!Y$2:Y$39,App!$D28)</f>
        <v>0</v>
      </c>
      <c r="G24" s="78">
        <f>COUNTIFS(App!V$2:V$39, App!$B27, App!W$2:W$39,App!$C28, App!X$2:X$39, $B24, App!Y$2:Y$39,App!$D27)</f>
        <v>0</v>
      </c>
      <c r="J24" s="70" t="s">
        <v>11</v>
      </c>
      <c r="K24" s="76">
        <f>COUNTIFS(App!V:V, App!B8, App!W:W,App!C7, App!X:X, "SF1", App!Y:Y,App!D8)</f>
        <v>0</v>
      </c>
      <c r="L24" s="76">
        <f>COUNTIFS(App!V:V, App!B8, App!W:W,App!C7, App!X:X, "SF1", App!Y:Y,App!D7)</f>
        <v>0</v>
      </c>
      <c r="M24" s="93"/>
      <c r="N24" s="76">
        <f>COUNTIFS(App!V:V, App!B8, App!W:W,App!C8, App!X:X, "SF1", App!Y:Y,App!D8)</f>
        <v>0</v>
      </c>
      <c r="O24" s="78">
        <f>COUNTIFS(App!V:V, App!B8, App!W:W,App!C8, App!X:X, "SF1", App!Y:Y,App!D7)</f>
        <v>0</v>
      </c>
    </row>
    <row r="25" spans="2:15">
      <c r="B25" s="70" t="s">
        <v>32</v>
      </c>
      <c r="C25" s="76">
        <f>COUNTIFS(App!V$2:V$39, App!$B28, App!W$2:W$39,App!$C28, App!X$2:X$39, $B25, App!Y$2:Y$39,App!$D29)</f>
        <v>0</v>
      </c>
      <c r="D25" s="76">
        <f>COUNTIFS(App!V$2:V$39, App!$B28, App!W$2:W$39,App!$C28, App!X$2:X$39,$B25, App!Y$2:Y$39,App!$D28)</f>
        <v>0</v>
      </c>
      <c r="E25" s="99"/>
      <c r="F25" s="76">
        <f>COUNTIFS(App!V$2:V$39, App!$B28, App!W$2:W$39,App!$C29, App!X$2:X$39, $B25, App!Y$2:Y$39,App!$D29)</f>
        <v>0</v>
      </c>
      <c r="G25" s="78">
        <f>COUNTIFS(App!V$2:V$39, App!$B28, App!W$2:W$39,App!$C29, App!X$2:X$39, $B25, App!Y$2:Y$39,App!$D28)</f>
        <v>0</v>
      </c>
      <c r="J25" s="70" t="s">
        <v>32</v>
      </c>
      <c r="K25" s="76">
        <f>COUNTIFS(App!V:V, App!B8, App!W:W,App!C7, App!X:X, "SF2", App!Y:Y,App!D8)</f>
        <v>0</v>
      </c>
      <c r="L25" s="76">
        <f>COUNTIFS(App!V:V, App!B8, App!W:W,App!C7, App!X:X, "SF2", App!Y:Y,App!D7)</f>
        <v>0</v>
      </c>
      <c r="M25" s="93"/>
      <c r="N25" s="76">
        <f>COUNTIFS(App!V:V, App!B8, App!W:W,App!C8, App!X:X, "SF2", App!Y:Y,App!D8)</f>
        <v>0</v>
      </c>
      <c r="O25" s="78">
        <f>COUNTIFS(App!V:V, App!B8, App!W:W,App!C8, App!X:X, "SF2", App!Y:Y,App!D7)</f>
        <v>0</v>
      </c>
    </row>
    <row r="26" spans="2:15" ht="15.75" thickBot="1">
      <c r="B26" s="71" t="s">
        <v>33</v>
      </c>
      <c r="C26" s="79">
        <f>COUNTIFS(App!V$2:V$39, App!$B29, App!W$2:W$39,App!$C29, App!X$2:X$39, $B26, App!Y$2:Y$39,App!$D30)</f>
        <v>0</v>
      </c>
      <c r="D26" s="79">
        <f>COUNTIFS(App!V$2:V$39, App!$B29, App!W$2:W$39,App!$C29, App!X$2:X$39,$B26, App!Y$2:Y$39,App!$D29)</f>
        <v>0</v>
      </c>
      <c r="E26" s="100"/>
      <c r="F26" s="79">
        <f>COUNTIFS(App!V$2:V$39, App!$B29, App!W$2:W$39,App!$C30, App!X$2:X$39, $B26, App!Y$2:Y$39,App!$D30)</f>
        <v>0</v>
      </c>
      <c r="G26" s="80">
        <f>COUNTIFS(App!V$2:V$39, App!$B29, App!W$2:W$39,App!$C30, App!X$2:X$39, $B26, App!Y$2:Y$39,App!$D29)</f>
        <v>0</v>
      </c>
      <c r="J26" s="71" t="s">
        <v>33</v>
      </c>
      <c r="K26" s="79">
        <f>COUNTIFS(App!V:V, App!B8, App!W:W,App!C7, App!X:X, "Filet", App!Y:Y,App!D8)</f>
        <v>0</v>
      </c>
      <c r="L26" s="79">
        <f>COUNTIFS(App!V:V, App!B8, App!W:W,App!C7, App!X:X, "Filet", App!Y:Y,App!D7)</f>
        <v>0</v>
      </c>
      <c r="M26" s="94"/>
      <c r="N26" s="79">
        <f>COUNTIFS(App!V:V, App!B8, App!W:W,App!C8, App!X:X, "Filet", App!Y:Y,App!D8)</f>
        <v>0</v>
      </c>
      <c r="O26" s="80">
        <f>COUNTIFS(App!V:V, App!B8, App!W:W,App!C8, App!X:X, "Filet", App!Y:Y,App!D7)</f>
        <v>0</v>
      </c>
    </row>
  </sheetData>
  <mergeCells count="4">
    <mergeCell ref="B2:G2"/>
    <mergeCell ref="E4:E26"/>
    <mergeCell ref="M4:M26"/>
    <mergeCell ref="J2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App</vt:lpstr>
      <vt:lpstr>Résultats</vt:lpstr>
      <vt:lpstr>resj1</vt:lpstr>
      <vt:lpstr>Resul</vt:lpstr>
      <vt:lpstr>Zo</vt:lpstr>
      <vt:lpstr>zone_1</vt:lpstr>
      <vt:lpstr>zone_13</vt:lpstr>
      <vt:lpstr>zone_2</vt:lpstr>
      <vt:lpstr>zone_23</vt:lpstr>
      <vt:lpstr>zone_3</vt:lpstr>
      <vt:lpstr>zone_33</vt:lpstr>
      <vt:lpstr>zone_4</vt:lpstr>
      <vt:lpstr>zone_43</vt:lpstr>
      <vt:lpstr>zone_53</vt:lpstr>
      <vt:lpstr>zone_63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</dc:creator>
  <cp:lastModifiedBy>FRANCIS</cp:lastModifiedBy>
  <dcterms:created xsi:type="dcterms:W3CDTF">2021-03-29T19:49:38Z</dcterms:created>
  <dcterms:modified xsi:type="dcterms:W3CDTF">2021-04-19T11:21:33Z</dcterms:modified>
</cp:coreProperties>
</file>