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8680" yWindow="-120" windowWidth="25440" windowHeight="1599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7" i="1"/>
  <c r="J18"/>
  <c r="J19"/>
  <c r="J23"/>
  <c r="J24"/>
  <c r="J25"/>
  <c r="J26"/>
  <c r="J27"/>
  <c r="J20"/>
  <c r="K20"/>
  <c r="I23"/>
  <c r="I24" s="1"/>
  <c r="I18"/>
  <c r="I19" s="1"/>
  <c r="P15" l="1"/>
  <c r="P14"/>
  <c r="P13"/>
  <c r="P12"/>
</calcChain>
</file>

<file path=xl/sharedStrings.xml><?xml version="1.0" encoding="utf-8"?>
<sst xmlns="http://schemas.openxmlformats.org/spreadsheetml/2006/main" count="28" uniqueCount="28">
  <si>
    <t>Surface segment circulaire</t>
  </si>
  <si>
    <r>
      <t>Л x anglex R</t>
    </r>
    <r>
      <rPr>
        <b/>
        <i/>
        <vertAlign val="superscript"/>
        <sz val="11"/>
        <color rgb="FFFF0000"/>
        <rFont val="Times New Roman"/>
        <family val="1"/>
      </rPr>
      <t xml:space="preserve">2 </t>
    </r>
    <r>
      <rPr>
        <b/>
        <i/>
        <sz val="11"/>
        <color rgb="FFFF0000"/>
        <rFont val="Times New Roman"/>
        <family val="1"/>
      </rPr>
      <t xml:space="preserve">- </t>
    </r>
  </si>
  <si>
    <r>
      <t>1 R</t>
    </r>
    <r>
      <rPr>
        <b/>
        <i/>
        <vertAlign val="superscript"/>
        <sz val="11"/>
        <color rgb="FFFF0000"/>
        <rFont val="Times New Roman"/>
        <family val="1"/>
      </rPr>
      <t>2</t>
    </r>
    <r>
      <rPr>
        <b/>
        <i/>
        <sz val="11"/>
        <color rgb="FFFF0000"/>
        <rFont val="Times New Roman"/>
        <family val="1"/>
      </rPr>
      <t>Sin(angle)</t>
    </r>
  </si>
  <si>
    <t>Degré</t>
  </si>
  <si>
    <t>Grade</t>
  </si>
  <si>
    <t>Radian</t>
  </si>
  <si>
    <t>Tour</t>
  </si>
  <si>
    <t>R=</t>
  </si>
  <si>
    <t>Ω=</t>
  </si>
  <si>
    <t>La formule de transformation de base est la suivante :</t>
  </si>
  <si>
    <t>1 tour = 360° = 2π rad = 400 gr</t>
  </si>
  <si>
    <t>D’où les formules de transformation et de calcul :</t>
  </si>
  <si>
    <t>Angle(tour) = Angle(°) / 360 = Angle(rad) / (2π) = Angle(gon) / 400</t>
  </si>
  <si>
    <t>Angle(°) =  Angle(tr) x 360 = Angle(rad) x 180/π = Angle(gon) x 9/10</t>
  </si>
  <si>
    <t>Angle(radian) = Angle(tr) x 2π = Angle(°) x π/180 = Angle(gon) x π/200</t>
  </si>
  <si>
    <t>Angle(grade) = Angle(tr) x 400 = Angle(°) x 10/9 = Angle(rad) x 200/π</t>
  </si>
  <si>
    <t>(exprimé en °)</t>
  </si>
  <si>
    <t xml:space="preserve">Longueur flèche DE </t>
  </si>
  <si>
    <t>1)</t>
  </si>
  <si>
    <t>2)</t>
  </si>
  <si>
    <t>Ω)</t>
  </si>
  <si>
    <t>R x (1 - cos</t>
  </si>
  <si>
    <t>Je voudrais savoir comment formuler dans Excel les formules 1 et 2</t>
  </si>
  <si>
    <t>Merci</t>
  </si>
  <si>
    <t>Flèche DE=R-CE</t>
  </si>
  <si>
    <t>Surface ABC=CE* BE</t>
  </si>
  <si>
    <t>Surface ADBC=(Л* R² *angle)/360</t>
  </si>
  <si>
    <t>Surface ADBE =Surface ADBC - Surface ABC</t>
  </si>
</sst>
</file>

<file path=xl/styles.xml><?xml version="1.0" encoding="utf-8"?>
<styleSheet xmlns="http://schemas.openxmlformats.org/spreadsheetml/2006/main">
  <numFmts count="1">
    <numFmt numFmtId="164" formatCode="0.000"/>
  </numFmts>
  <fonts count="8">
    <font>
      <sz val="11"/>
      <color theme="1"/>
      <name val="Times New Roman"/>
      <family val="2"/>
    </font>
    <font>
      <b/>
      <i/>
      <sz val="11"/>
      <color rgb="FFFF0000"/>
      <name val="Times New Roman"/>
      <family val="1"/>
    </font>
    <font>
      <b/>
      <i/>
      <vertAlign val="superscript"/>
      <sz val="11"/>
      <color rgb="FFFF0000"/>
      <name val="Times New Roman"/>
      <family val="1"/>
    </font>
    <font>
      <b/>
      <i/>
      <sz val="11"/>
      <name val="Times New Roman"/>
      <family val="1"/>
    </font>
    <font>
      <sz val="1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2" fontId="1" fillId="0" borderId="0" xfId="0" applyNumberFormat="1" applyFont="1"/>
    <xf numFmtId="1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left" vertical="top"/>
    </xf>
    <xf numFmtId="2" fontId="3" fillId="0" borderId="0" xfId="0" applyNumberFormat="1" applyFont="1"/>
    <xf numFmtId="0" fontId="4" fillId="0" borderId="0" xfId="0" applyFont="1"/>
    <xf numFmtId="1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left" vertical="top"/>
    </xf>
    <xf numFmtId="0" fontId="0" fillId="0" borderId="0" xfId="0" applyAlignment="1">
      <alignment horizontal="right"/>
    </xf>
    <xf numFmtId="0" fontId="6" fillId="0" borderId="0" xfId="0" applyFont="1" applyAlignment="1">
      <alignment horizontal="right"/>
    </xf>
    <xf numFmtId="2" fontId="5" fillId="0" borderId="0" xfId="0" applyNumberFormat="1" applyFont="1"/>
    <xf numFmtId="0" fontId="5" fillId="0" borderId="0" xfId="0" applyFont="1" applyAlignment="1">
      <alignment horizontal="right"/>
    </xf>
    <xf numFmtId="0" fontId="5" fillId="0" borderId="0" xfId="0" applyFont="1"/>
    <xf numFmtId="164" fontId="5" fillId="0" borderId="0" xfId="0" applyNumberFormat="1" applyFont="1"/>
    <xf numFmtId="0" fontId="5" fillId="2" borderId="1" xfId="0" applyFont="1" applyFill="1" applyBorder="1"/>
    <xf numFmtId="0" fontId="1" fillId="0" borderId="0" xfId="0" applyFont="1" applyAlignment="1">
      <alignment horizontal="right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left" vertical="top"/>
    </xf>
    <xf numFmtId="2" fontId="1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left"/>
    </xf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685801</xdr:colOff>
      <xdr:row>12</xdr:row>
      <xdr:rowOff>152400</xdr:rowOff>
    </xdr:from>
    <xdr:to>
      <xdr:col>7</xdr:col>
      <xdr:colOff>352426</xdr:colOff>
      <xdr:row>36</xdr:row>
      <xdr:rowOff>171450</xdr:rowOff>
    </xdr:to>
    <xdr:grpSp>
      <xdr:nvGrpSpPr>
        <xdr:cNvPr id="16" name="Groupe 15">
          <a:extLst>
            <a:ext uri="{FF2B5EF4-FFF2-40B4-BE49-F238E27FC236}">
              <a16:creationId xmlns="" xmlns:a16="http://schemas.microsoft.com/office/drawing/2014/main" id="{FE4D1E03-3D4C-4F8F-BCF4-F12AB4B5EB38}"/>
            </a:ext>
          </a:extLst>
        </xdr:cNvPr>
        <xdr:cNvGrpSpPr/>
      </xdr:nvGrpSpPr>
      <xdr:grpSpPr>
        <a:xfrm>
          <a:off x="1447801" y="2457450"/>
          <a:ext cx="4686300" cy="4591050"/>
          <a:chOff x="666749" y="35852100"/>
          <a:chExt cx="5362576" cy="4600575"/>
        </a:xfrm>
      </xdr:grpSpPr>
      <xdr:grpSp>
        <xdr:nvGrpSpPr>
          <xdr:cNvPr id="17" name="Groupe 16">
            <a:extLst>
              <a:ext uri="{FF2B5EF4-FFF2-40B4-BE49-F238E27FC236}">
                <a16:creationId xmlns="" xmlns:a16="http://schemas.microsoft.com/office/drawing/2014/main" id="{1E5E8E13-5ED9-4282-9201-731D25201A12}"/>
              </a:ext>
            </a:extLst>
          </xdr:cNvPr>
          <xdr:cNvGrpSpPr/>
        </xdr:nvGrpSpPr>
        <xdr:grpSpPr>
          <a:xfrm>
            <a:off x="666749" y="36204525"/>
            <a:ext cx="4987655" cy="4248150"/>
            <a:chOff x="628649" y="36175950"/>
            <a:chExt cx="4987655" cy="4248150"/>
          </a:xfrm>
        </xdr:grpSpPr>
        <xdr:sp macro="" textlink="">
          <xdr:nvSpPr>
            <xdr:cNvPr id="28" name="Ellipse 27">
              <a:extLst>
                <a:ext uri="{FF2B5EF4-FFF2-40B4-BE49-F238E27FC236}">
                  <a16:creationId xmlns="" xmlns:a16="http://schemas.microsoft.com/office/drawing/2014/main" id="{E5E1EBBF-986A-44F7-94D4-DF064171FB98}"/>
                </a:ext>
              </a:extLst>
            </xdr:cNvPr>
            <xdr:cNvSpPr/>
          </xdr:nvSpPr>
          <xdr:spPr>
            <a:xfrm>
              <a:off x="628649" y="36175950"/>
              <a:ext cx="4987655" cy="4248150"/>
            </a:xfrm>
            <a:prstGeom prst="ellipse">
              <a:avLst/>
            </a:prstGeom>
            <a:solidFill>
              <a:schemeClr val="accent2">
                <a:lumMod val="60000"/>
                <a:lumOff val="40000"/>
              </a:schemeClr>
            </a:solidFill>
            <a:scene3d>
              <a:camera prst="orthographicFront"/>
              <a:lightRig rig="threePt" dir="t"/>
            </a:scene3d>
            <a:sp3d extrusionH="444500">
              <a:bevelT w="704850" h="419100"/>
              <a:bevelB w="704850" h="419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9" name="Triangle rectangle 28">
              <a:extLst>
                <a:ext uri="{FF2B5EF4-FFF2-40B4-BE49-F238E27FC236}">
                  <a16:creationId xmlns="" xmlns:a16="http://schemas.microsoft.com/office/drawing/2014/main" id="{944A00EF-F2B6-4E99-B832-7E7387273E2D}"/>
                </a:ext>
              </a:extLst>
            </xdr:cNvPr>
            <xdr:cNvSpPr/>
          </xdr:nvSpPr>
          <xdr:spPr>
            <a:xfrm>
              <a:off x="3038475" y="36175950"/>
              <a:ext cx="2552700" cy="1990725"/>
            </a:xfrm>
            <a:prstGeom prst="rtTriangle">
              <a:avLst/>
            </a:prstGeom>
            <a:solidFill>
              <a:schemeClr val="accent2"/>
            </a:solidFill>
            <a:ln>
              <a:solidFill>
                <a:schemeClr val="accent2">
                  <a:lumMod val="75000"/>
                </a:schemeClr>
              </a:solidFill>
            </a:ln>
            <a:scene3d>
              <a:camera prst="orthographicFront"/>
              <a:lightRig rig="threePt" dir="t"/>
            </a:scene3d>
            <a:sp3d>
              <a:bevelT w="704850" h="419100"/>
              <a:bevelB w="400050" h="3683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cxnSp macro="">
        <xdr:nvCxnSpPr>
          <xdr:cNvPr id="18" name="Connecteur droit 17">
            <a:extLst>
              <a:ext uri="{FF2B5EF4-FFF2-40B4-BE49-F238E27FC236}">
                <a16:creationId xmlns="" xmlns:a16="http://schemas.microsoft.com/office/drawing/2014/main" id="{4F10BBB6-CB43-4F87-A94D-7FC132C0DC9E}"/>
              </a:ext>
            </a:extLst>
          </xdr:cNvPr>
          <xdr:cNvCxnSpPr/>
        </xdr:nvCxnSpPr>
        <xdr:spPr>
          <a:xfrm>
            <a:off x="3067050" y="36195000"/>
            <a:ext cx="2533650" cy="2019300"/>
          </a:xfrm>
          <a:prstGeom prst="line">
            <a:avLst/>
          </a:prstGeom>
          <a:ln w="381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Connecteur droit 18">
            <a:extLst>
              <a:ext uri="{FF2B5EF4-FFF2-40B4-BE49-F238E27FC236}">
                <a16:creationId xmlns="" xmlns:a16="http://schemas.microsoft.com/office/drawing/2014/main" id="{721A84CC-062E-49E8-80A6-E59644A1D3AB}"/>
              </a:ext>
            </a:extLst>
          </xdr:cNvPr>
          <xdr:cNvCxnSpPr/>
        </xdr:nvCxnSpPr>
        <xdr:spPr>
          <a:xfrm flipH="1">
            <a:off x="4267200" y="36671250"/>
            <a:ext cx="447676" cy="459456"/>
          </a:xfrm>
          <a:prstGeom prst="line">
            <a:avLst/>
          </a:prstGeom>
          <a:ln w="381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0" name="Arc 19">
            <a:extLst>
              <a:ext uri="{FF2B5EF4-FFF2-40B4-BE49-F238E27FC236}">
                <a16:creationId xmlns="" xmlns:a16="http://schemas.microsoft.com/office/drawing/2014/main" id="{E1515390-9ED3-4DE0-80B7-E65F239DC717}"/>
              </a:ext>
            </a:extLst>
          </xdr:cNvPr>
          <xdr:cNvSpPr/>
        </xdr:nvSpPr>
        <xdr:spPr>
          <a:xfrm>
            <a:off x="2524125" y="37719000"/>
            <a:ext cx="914400" cy="914400"/>
          </a:xfrm>
          <a:prstGeom prst="arc">
            <a:avLst>
              <a:gd name="adj1" fmla="val 16200000"/>
              <a:gd name="adj2" fmla="val 1682681"/>
            </a:avLst>
          </a:prstGeom>
          <a:ln w="1905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" name="ZoneTexte 20">
            <a:extLst>
              <a:ext uri="{FF2B5EF4-FFF2-40B4-BE49-F238E27FC236}">
                <a16:creationId xmlns="" xmlns:a16="http://schemas.microsoft.com/office/drawing/2014/main" id="{E0907E1F-6D73-498F-9105-3E875A75FE02}"/>
              </a:ext>
            </a:extLst>
          </xdr:cNvPr>
          <xdr:cNvSpPr txBox="1"/>
        </xdr:nvSpPr>
        <xdr:spPr>
          <a:xfrm>
            <a:off x="3038475" y="37861875"/>
            <a:ext cx="304800" cy="2988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el-GR" sz="1400" b="1" i="1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Ω</a:t>
            </a:r>
            <a:endParaRPr lang="fr-FR" sz="1400" b="1" i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22" name="ZoneTexte 21">
            <a:extLst>
              <a:ext uri="{FF2B5EF4-FFF2-40B4-BE49-F238E27FC236}">
                <a16:creationId xmlns="" xmlns:a16="http://schemas.microsoft.com/office/drawing/2014/main" id="{74E3432A-3487-4CC5-98C0-19D73216F3FE}"/>
              </a:ext>
            </a:extLst>
          </xdr:cNvPr>
          <xdr:cNvSpPr txBox="1"/>
        </xdr:nvSpPr>
        <xdr:spPr>
          <a:xfrm>
            <a:off x="2867025" y="35852100"/>
            <a:ext cx="304800" cy="2988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400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A</a:t>
            </a:r>
          </a:p>
        </xdr:txBody>
      </xdr:sp>
      <xdr:sp macro="" textlink="">
        <xdr:nvSpPr>
          <xdr:cNvPr id="23" name="ZoneTexte 22">
            <a:extLst>
              <a:ext uri="{FF2B5EF4-FFF2-40B4-BE49-F238E27FC236}">
                <a16:creationId xmlns="" xmlns:a16="http://schemas.microsoft.com/office/drawing/2014/main" id="{ABAA17CB-E090-4405-86E1-428D4B7C4D31}"/>
              </a:ext>
            </a:extLst>
          </xdr:cNvPr>
          <xdr:cNvSpPr txBox="1"/>
        </xdr:nvSpPr>
        <xdr:spPr>
          <a:xfrm>
            <a:off x="5724525" y="38023800"/>
            <a:ext cx="304800" cy="2988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400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B</a:t>
            </a:r>
          </a:p>
        </xdr:txBody>
      </xdr:sp>
      <xdr:sp macro="" textlink="">
        <xdr:nvSpPr>
          <xdr:cNvPr id="24" name="ZoneTexte 23">
            <a:extLst>
              <a:ext uri="{FF2B5EF4-FFF2-40B4-BE49-F238E27FC236}">
                <a16:creationId xmlns="" xmlns:a16="http://schemas.microsoft.com/office/drawing/2014/main" id="{8B1EF5DA-66A8-40A3-A3F3-B19C49BB2C87}"/>
              </a:ext>
            </a:extLst>
          </xdr:cNvPr>
          <xdr:cNvSpPr txBox="1"/>
        </xdr:nvSpPr>
        <xdr:spPr>
          <a:xfrm>
            <a:off x="2771775" y="38195250"/>
            <a:ext cx="304800" cy="2988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400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C</a:t>
            </a:r>
          </a:p>
        </xdr:txBody>
      </xdr:sp>
      <xdr:sp macro="" textlink="">
        <xdr:nvSpPr>
          <xdr:cNvPr id="25" name="ZoneTexte 24">
            <a:extLst>
              <a:ext uri="{FF2B5EF4-FFF2-40B4-BE49-F238E27FC236}">
                <a16:creationId xmlns="" xmlns:a16="http://schemas.microsoft.com/office/drawing/2014/main" id="{49C5EBC5-34CD-4032-A35A-612E8F52419C}"/>
              </a:ext>
            </a:extLst>
          </xdr:cNvPr>
          <xdr:cNvSpPr txBox="1"/>
        </xdr:nvSpPr>
        <xdr:spPr>
          <a:xfrm>
            <a:off x="4648200" y="36404550"/>
            <a:ext cx="304800" cy="2988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400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D</a:t>
            </a:r>
          </a:p>
        </xdr:txBody>
      </xdr:sp>
      <xdr:sp macro="" textlink="">
        <xdr:nvSpPr>
          <xdr:cNvPr id="26" name="ZoneTexte 25">
            <a:extLst>
              <a:ext uri="{FF2B5EF4-FFF2-40B4-BE49-F238E27FC236}">
                <a16:creationId xmlns="" xmlns:a16="http://schemas.microsoft.com/office/drawing/2014/main" id="{011D490F-F3CA-410E-BC61-57D8CD7E9E42}"/>
              </a:ext>
            </a:extLst>
          </xdr:cNvPr>
          <xdr:cNvSpPr txBox="1"/>
        </xdr:nvSpPr>
        <xdr:spPr>
          <a:xfrm>
            <a:off x="3990975" y="37071300"/>
            <a:ext cx="304800" cy="2988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400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E</a:t>
            </a:r>
          </a:p>
        </xdr:txBody>
      </xdr:sp>
      <xdr:sp macro="" textlink="">
        <xdr:nvSpPr>
          <xdr:cNvPr id="27" name="ZoneTexte 26">
            <a:extLst>
              <a:ext uri="{FF2B5EF4-FFF2-40B4-BE49-F238E27FC236}">
                <a16:creationId xmlns="" xmlns:a16="http://schemas.microsoft.com/office/drawing/2014/main" id="{88360A07-C92B-4780-A64C-2B79AD7C1547}"/>
              </a:ext>
            </a:extLst>
          </xdr:cNvPr>
          <xdr:cNvSpPr txBox="1"/>
        </xdr:nvSpPr>
        <xdr:spPr>
          <a:xfrm>
            <a:off x="2809875" y="36928425"/>
            <a:ext cx="304800" cy="2988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400" b="1" i="1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R</a:t>
            </a:r>
          </a:p>
        </xdr:txBody>
      </xdr:sp>
    </xdr:grpSp>
    <xdr:clientData/>
  </xdr:twoCellAnchor>
  <xdr:twoCellAnchor>
    <xdr:from>
      <xdr:col>4</xdr:col>
      <xdr:colOff>1181100</xdr:colOff>
      <xdr:row>12</xdr:row>
      <xdr:rowOff>19050</xdr:rowOff>
    </xdr:from>
    <xdr:to>
      <xdr:col>5</xdr:col>
      <xdr:colOff>169069</xdr:colOff>
      <xdr:row>12</xdr:row>
      <xdr:rowOff>19051</xdr:rowOff>
    </xdr:to>
    <xdr:cxnSp macro="">
      <xdr:nvCxnSpPr>
        <xdr:cNvPr id="35" name="Connecteur droit 34">
          <a:extLst>
            <a:ext uri="{FF2B5EF4-FFF2-40B4-BE49-F238E27FC236}">
              <a16:creationId xmlns="" xmlns:a16="http://schemas.microsoft.com/office/drawing/2014/main" id="{48A13DBB-3F7B-496E-8311-D1C315BA70AA}"/>
            </a:ext>
          </a:extLst>
        </xdr:cNvPr>
        <xdr:cNvCxnSpPr/>
      </xdr:nvCxnSpPr>
      <xdr:spPr>
        <a:xfrm>
          <a:off x="4229100" y="2324100"/>
          <a:ext cx="197644" cy="1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745331</xdr:colOff>
      <xdr:row>6</xdr:row>
      <xdr:rowOff>4764</xdr:rowOff>
    </xdr:from>
    <xdr:to>
      <xdr:col>4</xdr:col>
      <xdr:colOff>857250</xdr:colOff>
      <xdr:row>6</xdr:row>
      <xdr:rowOff>4765</xdr:rowOff>
    </xdr:to>
    <xdr:cxnSp macro="">
      <xdr:nvCxnSpPr>
        <xdr:cNvPr id="45" name="Connecteur droit 44">
          <a:extLst>
            <a:ext uri="{FF2B5EF4-FFF2-40B4-BE49-F238E27FC236}">
              <a16:creationId xmlns="" xmlns:a16="http://schemas.microsoft.com/office/drawing/2014/main" id="{327463C0-2D87-419B-9502-BB6C38B54525}"/>
            </a:ext>
          </a:extLst>
        </xdr:cNvPr>
        <xdr:cNvCxnSpPr/>
      </xdr:nvCxnSpPr>
      <xdr:spPr>
        <a:xfrm flipV="1">
          <a:off x="14499431" y="42533889"/>
          <a:ext cx="950119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1078705</xdr:colOff>
      <xdr:row>5</xdr:row>
      <xdr:rowOff>195264</xdr:rowOff>
    </xdr:from>
    <xdr:to>
      <xdr:col>5</xdr:col>
      <xdr:colOff>97631</xdr:colOff>
      <xdr:row>5</xdr:row>
      <xdr:rowOff>195265</xdr:rowOff>
    </xdr:to>
    <xdr:cxnSp macro="">
      <xdr:nvCxnSpPr>
        <xdr:cNvPr id="46" name="Connecteur droit 45">
          <a:extLst>
            <a:ext uri="{FF2B5EF4-FFF2-40B4-BE49-F238E27FC236}">
              <a16:creationId xmlns="" xmlns:a16="http://schemas.microsoft.com/office/drawing/2014/main" id="{6501D4BE-D19A-4B97-83FF-A2B535CF2E72}"/>
            </a:ext>
          </a:extLst>
        </xdr:cNvPr>
        <xdr:cNvCxnSpPr/>
      </xdr:nvCxnSpPr>
      <xdr:spPr>
        <a:xfrm flipV="1">
          <a:off x="15671005" y="42514839"/>
          <a:ext cx="123826" cy="1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S27"/>
  <sheetViews>
    <sheetView tabSelected="1" workbookViewId="0">
      <selection activeCell="I3" sqref="I3"/>
    </sheetView>
  </sheetViews>
  <sheetFormatPr baseColWidth="10" defaultRowHeight="15"/>
  <cols>
    <col min="5" max="5" width="18.140625" customWidth="1"/>
    <col min="9" max="9" width="44" customWidth="1"/>
    <col min="16" max="16" width="11.42578125" customWidth="1"/>
  </cols>
  <sheetData>
    <row r="3" spans="1:18">
      <c r="J3" s="8"/>
      <c r="N3" s="1" t="s">
        <v>9</v>
      </c>
      <c r="O3" s="10"/>
      <c r="P3" s="10"/>
      <c r="Q3" s="10"/>
      <c r="R3" s="10"/>
    </row>
    <row r="4" spans="1:18">
      <c r="J4" s="9"/>
      <c r="N4" s="10"/>
      <c r="O4" s="1" t="s">
        <v>10</v>
      </c>
      <c r="P4" s="10"/>
      <c r="Q4" s="10"/>
      <c r="R4" s="10"/>
    </row>
    <row r="5" spans="1:18">
      <c r="N5" s="10"/>
      <c r="O5" s="10"/>
      <c r="P5" s="10"/>
      <c r="Q5" s="10"/>
      <c r="R5" s="10"/>
    </row>
    <row r="6" spans="1:18" ht="16.5">
      <c r="A6" s="15" t="s">
        <v>18</v>
      </c>
      <c r="B6" s="1" t="s">
        <v>0</v>
      </c>
      <c r="C6" s="1"/>
      <c r="D6" s="1"/>
      <c r="E6" s="1" t="s">
        <v>1</v>
      </c>
      <c r="F6" s="1" t="s">
        <v>2</v>
      </c>
      <c r="N6" s="10" t="s">
        <v>11</v>
      </c>
      <c r="O6" s="10"/>
      <c r="P6" s="10"/>
      <c r="Q6" s="10"/>
      <c r="R6" s="10"/>
    </row>
    <row r="7" spans="1:18">
      <c r="B7" s="1"/>
      <c r="C7" s="1"/>
      <c r="D7" s="1"/>
      <c r="E7" s="2">
        <v>360</v>
      </c>
      <c r="F7" s="3">
        <v>2</v>
      </c>
      <c r="N7" s="10" t="s">
        <v>12</v>
      </c>
      <c r="O7" s="10"/>
      <c r="P7" s="10"/>
      <c r="Q7" s="10"/>
      <c r="R7" s="10"/>
    </row>
    <row r="8" spans="1:18">
      <c r="A8" s="11"/>
      <c r="B8" s="10"/>
      <c r="C8" s="10"/>
      <c r="D8" s="10"/>
      <c r="E8" s="10"/>
      <c r="F8" s="10"/>
      <c r="G8" s="5"/>
      <c r="N8" s="10" t="s">
        <v>13</v>
      </c>
      <c r="O8" s="10"/>
      <c r="P8" s="10"/>
      <c r="Q8" s="10"/>
      <c r="R8" s="10"/>
    </row>
    <row r="9" spans="1:18">
      <c r="B9" s="10"/>
      <c r="C9" s="10"/>
      <c r="D9" s="10"/>
      <c r="E9" s="16"/>
      <c r="F9" s="17"/>
      <c r="N9" s="10" t="s">
        <v>14</v>
      </c>
      <c r="O9" s="10"/>
      <c r="P9" s="10"/>
      <c r="Q9" s="10"/>
      <c r="R9" s="10"/>
    </row>
    <row r="10" spans="1:18">
      <c r="J10" s="4"/>
      <c r="K10" s="4"/>
      <c r="L10" s="4"/>
      <c r="M10" s="4"/>
      <c r="N10" s="10" t="s">
        <v>15</v>
      </c>
      <c r="O10" s="10"/>
      <c r="P10" s="10"/>
      <c r="Q10" s="10"/>
      <c r="R10" s="10"/>
    </row>
    <row r="11" spans="1:18">
      <c r="J11" s="4"/>
      <c r="K11" s="4"/>
      <c r="L11" s="4"/>
      <c r="M11" s="6"/>
      <c r="N11" s="7"/>
    </row>
    <row r="12" spans="1:18">
      <c r="A12" s="15" t="s">
        <v>19</v>
      </c>
      <c r="B12" s="1" t="s">
        <v>17</v>
      </c>
      <c r="C12" s="1"/>
      <c r="D12" s="1"/>
      <c r="E12" s="18" t="s">
        <v>21</v>
      </c>
      <c r="F12" s="1" t="s">
        <v>20</v>
      </c>
      <c r="O12" s="12" t="s">
        <v>3</v>
      </c>
      <c r="P12" s="13">
        <f>J16</f>
        <v>90</v>
      </c>
    </row>
    <row r="13" spans="1:18">
      <c r="A13" s="19"/>
      <c r="B13" s="19"/>
      <c r="C13" s="19"/>
      <c r="D13" s="19"/>
      <c r="E13" s="19"/>
      <c r="F13" s="20">
        <v>2</v>
      </c>
      <c r="O13" s="12" t="s">
        <v>4</v>
      </c>
      <c r="P13" s="13">
        <f>J16*10/9</f>
        <v>100</v>
      </c>
    </row>
    <row r="14" spans="1:18">
      <c r="O14" s="12" t="s">
        <v>5</v>
      </c>
      <c r="P14" s="13">
        <f>J16*PI()/180</f>
        <v>1.5707963267948966</v>
      </c>
    </row>
    <row r="15" spans="1:18">
      <c r="I15" s="15" t="s">
        <v>7</v>
      </c>
      <c r="J15" s="14">
        <v>10</v>
      </c>
      <c r="K15" s="12"/>
      <c r="O15" s="12" t="s">
        <v>6</v>
      </c>
      <c r="P15" s="13">
        <f>J16/360</f>
        <v>0.25</v>
      </c>
    </row>
    <row r="16" spans="1:18">
      <c r="I16" s="15" t="s">
        <v>8</v>
      </c>
      <c r="J16" s="14">
        <v>90</v>
      </c>
      <c r="K16" s="12" t="s">
        <v>16</v>
      </c>
    </row>
    <row r="18" spans="9:19">
      <c r="I18" s="21" t="str">
        <f>"cos("&amp;$J$16&amp;"°/2)"</f>
        <v>cos(90°/2)</v>
      </c>
      <c r="J18" s="21">
        <f>COS($J$16/2*PI()/180)</f>
        <v>0.70710678118654757</v>
      </c>
      <c r="M18" s="15"/>
      <c r="S18" s="1"/>
    </row>
    <row r="19" spans="9:19">
      <c r="I19" s="21" t="str">
        <f>"CE=R*"&amp;I18</f>
        <v>CE=R*cos(90°/2)</v>
      </c>
      <c r="J19" s="21">
        <f>$J$15*$J$18</f>
        <v>7.0710678118654755</v>
      </c>
      <c r="N19" t="s">
        <v>22</v>
      </c>
    </row>
    <row r="20" spans="9:19">
      <c r="I20" s="22" t="s">
        <v>24</v>
      </c>
      <c r="J20" s="21">
        <f>$J$15-$J$19</f>
        <v>2.9289321881345245</v>
      </c>
      <c r="K20" s="21">
        <f>$J$15-($J$15*COS($J$16/2*PI()/180))</f>
        <v>2.9289321881345245</v>
      </c>
      <c r="N20" t="s">
        <v>23</v>
      </c>
      <c r="S20" s="5"/>
    </row>
    <row r="23" spans="9:19">
      <c r="I23" s="21" t="str">
        <f>"sin("&amp;$J$16&amp;"°/2)"</f>
        <v>sin(90°/2)</v>
      </c>
      <c r="J23" s="21">
        <f>SIN($J$16/2*PI()/180)</f>
        <v>0.70710678118654746</v>
      </c>
    </row>
    <row r="24" spans="9:19">
      <c r="I24" s="21" t="str">
        <f>"BE=R*"&amp;I23</f>
        <v>BE=R*sin(90°/2)</v>
      </c>
      <c r="J24" s="21">
        <f>$J$15*$J$23</f>
        <v>7.0710678118654746</v>
      </c>
    </row>
    <row r="25" spans="9:19">
      <c r="I25" s="21" t="s">
        <v>25</v>
      </c>
      <c r="J25" s="21">
        <f>J24*J19</f>
        <v>50</v>
      </c>
    </row>
    <row r="26" spans="9:19">
      <c r="I26" s="21" t="s">
        <v>26</v>
      </c>
      <c r="J26" s="21">
        <f>(PI()*POWER($J$15,2)*$J$16)/360</f>
        <v>78.539816339744831</v>
      </c>
    </row>
    <row r="27" spans="9:19">
      <c r="I27" s="22" t="s">
        <v>27</v>
      </c>
      <c r="J27" s="21">
        <f>J26-J25</f>
        <v>28.539816339744831</v>
      </c>
      <c r="K27">
        <f>(PI()*POWER($J$15,2)*$J$16)/360-($J$15*SIN($J$16/2*PI()/180)*$J$15*COS($J$16/2*PI()/180))</f>
        <v>28.539816339744839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FRANCIS</cp:lastModifiedBy>
  <dcterms:created xsi:type="dcterms:W3CDTF">2021-02-17T08:10:19Z</dcterms:created>
  <dcterms:modified xsi:type="dcterms:W3CDTF">2021-02-17T10:59:23Z</dcterms:modified>
</cp:coreProperties>
</file>