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andicecapbern\Desktop\"/>
    </mc:Choice>
  </mc:AlternateContent>
  <xr:revisionPtr revIDLastSave="0" documentId="8_{E57D0D32-1491-47B8-8632-ECB7F251C9E8}" xr6:coauthVersionLast="45" xr6:coauthVersionMax="45" xr10:uidLastSave="{00000000-0000-0000-0000-000000000000}"/>
  <bookViews>
    <workbookView xWindow="28680" yWindow="600" windowWidth="29040" windowHeight="15840" xr2:uid="{81F560CF-97E5-42D8-835F-DF6428D6274F}"/>
  </bookViews>
  <sheets>
    <sheet name="Feuil1" sheetId="1" r:id="rId1"/>
  </sheets>
  <externalReferences>
    <externalReference r:id="rId2"/>
    <externalReference r:id="rId3"/>
  </externalReferences>
  <definedNames>
    <definedName name="NOMS">[2]Param!$D$3:$D$60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2" i="1" l="1"/>
  <c r="D12" i="1"/>
  <c r="C12" i="1"/>
  <c r="G12" i="1" s="1"/>
  <c r="G11" i="1"/>
  <c r="F11" i="1"/>
  <c r="C11" i="1"/>
  <c r="E11" i="1" s="1"/>
  <c r="E10" i="1"/>
  <c r="D10" i="1"/>
  <c r="C10" i="1"/>
  <c r="G10" i="1" s="1"/>
  <c r="F9" i="1"/>
  <c r="C9" i="1"/>
  <c r="E9" i="1" s="1"/>
  <c r="E8" i="1"/>
  <c r="D8" i="1"/>
  <c r="C8" i="1"/>
  <c r="G8" i="1" s="1"/>
  <c r="F7" i="1"/>
  <c r="C7" i="1"/>
  <c r="E7" i="1" s="1"/>
  <c r="E6" i="1"/>
  <c r="D6" i="1"/>
  <c r="C6" i="1"/>
  <c r="G6" i="1" s="1"/>
  <c r="F5" i="1"/>
  <c r="C5" i="1"/>
  <c r="E5" i="1" s="1"/>
  <c r="G4" i="1"/>
  <c r="F4" i="1"/>
  <c r="E4" i="1"/>
  <c r="B4" i="1" s="1"/>
  <c r="D4" i="1"/>
  <c r="D5" i="1" l="1"/>
  <c r="F6" i="1"/>
  <c r="B6" i="1" s="1"/>
  <c r="D7" i="1"/>
  <c r="B7" i="1" s="1"/>
  <c r="F8" i="1"/>
  <c r="B8" i="1" s="1"/>
  <c r="D9" i="1"/>
  <c r="F10" i="1"/>
  <c r="B10" i="1" s="1"/>
  <c r="D11" i="1"/>
  <c r="B11" i="1" s="1"/>
  <c r="F12" i="1"/>
  <c r="B12" i="1" s="1"/>
  <c r="G5" i="1"/>
  <c r="G7" i="1"/>
  <c r="G9" i="1"/>
  <c r="B9" i="1" l="1"/>
  <c r="B5" i="1"/>
</calcChain>
</file>

<file path=xl/sharedStrings.xml><?xml version="1.0" encoding="utf-8"?>
<sst xmlns="http://schemas.openxmlformats.org/spreadsheetml/2006/main" count="18" uniqueCount="18">
  <si>
    <t>Téléphonie</t>
  </si>
  <si>
    <t>Pondération : 15% =</t>
  </si>
  <si>
    <t>Réalisation</t>
  </si>
  <si>
    <t>de 100% à 60%</t>
  </si>
  <si>
    <t>de 60% à 0%</t>
  </si>
  <si>
    <t>&gt;45</t>
  </si>
  <si>
    <t>45 à 30</t>
  </si>
  <si>
    <t>30 à 20</t>
  </si>
  <si>
    <t>&lt;20</t>
  </si>
  <si>
    <t>nom1</t>
  </si>
  <si>
    <t>nom2</t>
  </si>
  <si>
    <t>nom3</t>
  </si>
  <si>
    <t>nom4</t>
  </si>
  <si>
    <t>nom5</t>
  </si>
  <si>
    <t>nom6</t>
  </si>
  <si>
    <t>nom7</t>
  </si>
  <si>
    <t>nom8</t>
  </si>
  <si>
    <t>nom9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</si>
</sst>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\ &quot;€&quot;"/>
    <numFmt numFmtId="165" formatCode="0.0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1"/>
      <color rgb="FF000000"/>
      <name val="Times New Roman"/>
      <family val="1"/>
    </font>
    <font>
      <sz val="11"/>
      <name val="Times New Roman"/>
      <family val="1"/>
    </font>
    <font>
      <b/>
      <sz val="11"/>
      <color rgb="FFFFFFFF"/>
      <name val="Times New Roman"/>
      <family val="1"/>
    </font>
    <font>
      <b/>
      <sz val="11"/>
      <color theme="1"/>
      <name val="Times New Roman"/>
      <family val="1"/>
    </font>
    <font>
      <b/>
      <sz val="11"/>
      <color rgb="FF000000"/>
      <name val="Times New Roman"/>
      <family val="1"/>
    </font>
    <font>
      <b/>
      <sz val="11"/>
      <color theme="0"/>
      <name val="Times New Roman"/>
      <family val="1"/>
    </font>
    <font>
      <sz val="11"/>
      <color theme="1"/>
      <name val="Times New Roman"/>
      <family val="1"/>
    </font>
    <font>
      <sz val="10"/>
      <name val="Arial"/>
      <family val="2"/>
    </font>
    <font>
      <sz val="8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rgb="FF008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0" tint="-4.9989318521683403E-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10" fillId="0" borderId="0"/>
  </cellStyleXfs>
  <cellXfs count="26">
    <xf numFmtId="0" fontId="0" fillId="0" borderId="0" xfId="0"/>
    <xf numFmtId="0" fontId="2" fillId="0" borderId="1" xfId="0" applyFont="1" applyBorder="1" applyAlignment="1">
      <alignment horizontal="center" vertical="center" textRotation="45"/>
    </xf>
    <xf numFmtId="0" fontId="3" fillId="2" borderId="2" xfId="0" applyFont="1" applyFill="1" applyBorder="1" applyAlignment="1">
      <alignment horizontal="center" vertical="center" wrapText="1" readingOrder="1"/>
    </xf>
    <xf numFmtId="0" fontId="3" fillId="2" borderId="3" xfId="0" applyFont="1" applyFill="1" applyBorder="1" applyAlignment="1">
      <alignment horizontal="center" vertical="center" wrapText="1" readingOrder="1"/>
    </xf>
    <xf numFmtId="0" fontId="3" fillId="2" borderId="4" xfId="0" applyFont="1" applyFill="1" applyBorder="1" applyAlignment="1">
      <alignment horizontal="center" vertical="center" wrapText="1" readingOrder="1"/>
    </xf>
    <xf numFmtId="0" fontId="2" fillId="0" borderId="5" xfId="0" applyFont="1" applyBorder="1" applyAlignment="1">
      <alignment horizontal="center" vertical="center" textRotation="45"/>
    </xf>
    <xf numFmtId="0" fontId="4" fillId="0" borderId="6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9" fontId="5" fillId="3" borderId="7" xfId="0" applyNumberFormat="1" applyFont="1" applyFill="1" applyBorder="1" applyAlignment="1">
      <alignment horizontal="center" vertical="center" wrapText="1" readingOrder="1"/>
    </xf>
    <xf numFmtId="9" fontId="6" fillId="4" borderId="8" xfId="0" applyNumberFormat="1" applyFont="1" applyFill="1" applyBorder="1" applyAlignment="1">
      <alignment horizontal="center" vertical="center" readingOrder="1"/>
    </xf>
    <xf numFmtId="9" fontId="7" fillId="5" borderId="8" xfId="0" applyNumberFormat="1" applyFont="1" applyFill="1" applyBorder="1" applyAlignment="1">
      <alignment horizontal="center" vertical="center" readingOrder="1"/>
    </xf>
    <xf numFmtId="9" fontId="8" fillId="6" borderId="9" xfId="0" applyNumberFormat="1" applyFont="1" applyFill="1" applyBorder="1" applyAlignment="1">
      <alignment horizontal="center" vertical="center" wrapText="1" readingOrder="1"/>
    </xf>
    <xf numFmtId="0" fontId="2" fillId="0" borderId="6" xfId="0" applyFont="1" applyBorder="1" applyAlignment="1">
      <alignment horizontal="center" vertical="center" textRotation="45"/>
    </xf>
    <xf numFmtId="164" fontId="4" fillId="7" borderId="1" xfId="0" applyNumberFormat="1" applyFont="1" applyFill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8" fillId="3" borderId="10" xfId="0" applyFont="1" applyFill="1" applyBorder="1" applyAlignment="1">
      <alignment horizontal="center" vertical="center" wrapText="1" readingOrder="1"/>
    </xf>
    <xf numFmtId="0" fontId="3" fillId="4" borderId="11" xfId="0" applyFont="1" applyFill="1" applyBorder="1" applyAlignment="1">
      <alignment horizontal="center" vertical="center" wrapText="1" readingOrder="1"/>
    </xf>
    <xf numFmtId="0" fontId="3" fillId="5" borderId="11" xfId="0" applyFont="1" applyFill="1" applyBorder="1" applyAlignment="1">
      <alignment horizontal="center" vertical="center" wrapText="1" readingOrder="1"/>
    </xf>
    <xf numFmtId="0" fontId="8" fillId="6" borderId="12" xfId="0" applyFont="1" applyFill="1" applyBorder="1" applyAlignment="1">
      <alignment horizontal="center" vertical="center" wrapText="1" readingOrder="1"/>
    </xf>
    <xf numFmtId="0" fontId="4" fillId="7" borderId="2" xfId="0" applyFont="1" applyFill="1" applyBorder="1" applyAlignment="1">
      <alignment vertical="center"/>
    </xf>
    <xf numFmtId="2" fontId="2" fillId="8" borderId="5" xfId="1" applyNumberFormat="1" applyFont="1" applyFill="1" applyBorder="1" applyAlignment="1" applyProtection="1">
      <alignment horizontal="center"/>
    </xf>
    <xf numFmtId="0" fontId="4" fillId="9" borderId="13" xfId="1" applyNumberFormat="1" applyFont="1" applyFill="1" applyBorder="1" applyAlignment="1" applyProtection="1">
      <alignment horizontal="center" vertical="center"/>
    </xf>
    <xf numFmtId="9" fontId="4" fillId="0" borderId="13" xfId="1" quotePrefix="1" applyFont="1" applyBorder="1" applyAlignment="1" applyProtection="1">
      <alignment horizontal="center"/>
    </xf>
    <xf numFmtId="9" fontId="9" fillId="0" borderId="13" xfId="1" applyFont="1" applyBorder="1" applyAlignment="1">
      <alignment horizontal="center" vertical="center"/>
    </xf>
    <xf numFmtId="9" fontId="4" fillId="0" borderId="4" xfId="1" applyFont="1" applyBorder="1" applyAlignment="1" applyProtection="1">
      <alignment horizontal="center"/>
    </xf>
    <xf numFmtId="165" fontId="4" fillId="9" borderId="13" xfId="1" applyNumberFormat="1" applyFont="1" applyFill="1" applyBorder="1" applyAlignment="1" applyProtection="1">
      <alignment horizontal="center" vertical="center"/>
    </xf>
  </cellXfs>
  <cellStyles count="3">
    <cellStyle name="Normal" xfId="0" builtinId="0"/>
    <cellStyle name="Normal 2" xfId="2" xr:uid="{687D3B57-B3F8-4C75-86C0-1E954EB1EC16}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r&#233;sentation%20Bonus%202020%20test-2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Service%20Qualite%20Admin/GED%20STATS/2020/FEVRIER%202020/2020-02-MTD%20v0.5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écap Bonus"/>
      <sheetName val="Qualité"/>
      <sheetName val="Performance"/>
      <sheetName val="Synthèse Individuelle"/>
      <sheetName val="Cumul Heures effectuées"/>
    </sheetNames>
    <sheetDataSet>
      <sheetData sheetId="0"/>
      <sheetData sheetId="1"/>
      <sheetData sheetId="2"/>
      <sheetData sheetId="3">
        <row r="14">
          <cell r="AF14">
            <v>3795</v>
          </cell>
          <cell r="CJ14">
            <v>1158.3720000000001</v>
          </cell>
        </row>
        <row r="15">
          <cell r="AF15">
            <v>1161</v>
          </cell>
          <cell r="CJ15">
            <v>335.62800000000004</v>
          </cell>
        </row>
        <row r="16">
          <cell r="AF16">
            <v>3364</v>
          </cell>
          <cell r="CJ16">
            <v>1144.56</v>
          </cell>
        </row>
        <row r="17">
          <cell r="AF17">
            <v>3364</v>
          </cell>
          <cell r="CJ17">
            <v>1187.9639999999999</v>
          </cell>
        </row>
        <row r="18">
          <cell r="AF18">
            <v>4938</v>
          </cell>
          <cell r="CJ18">
            <v>1474.56</v>
          </cell>
        </row>
        <row r="19">
          <cell r="AF19">
            <v>4997</v>
          </cell>
          <cell r="CJ19">
            <v>1724.2079999999996</v>
          </cell>
        </row>
        <row r="20">
          <cell r="AF20">
            <v>4783</v>
          </cell>
          <cell r="CJ20">
            <v>1300.7400000000002</v>
          </cell>
        </row>
        <row r="21">
          <cell r="AF21">
            <v>927</v>
          </cell>
          <cell r="CJ21">
            <v>369.6</v>
          </cell>
        </row>
      </sheetData>
      <sheetData sheetId="4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ram"/>
      <sheetName val="Template"/>
      <sheetName val="Automate"/>
      <sheetName val="0102"/>
      <sheetName val="0302"/>
      <sheetName val="0402"/>
      <sheetName val="0502"/>
      <sheetName val="0602"/>
      <sheetName val="0702"/>
      <sheetName val="0802"/>
      <sheetName val="1002"/>
      <sheetName val="1102"/>
      <sheetName val="1202"/>
      <sheetName val="1302"/>
      <sheetName val="1402"/>
      <sheetName val="1502"/>
      <sheetName val="1702"/>
      <sheetName val="1802"/>
      <sheetName val="1902"/>
      <sheetName val="2002"/>
      <sheetName val="2102"/>
      <sheetName val="2202"/>
      <sheetName val="2402"/>
      <sheetName val="2502"/>
      <sheetName val="2602"/>
      <sheetName val="2702"/>
      <sheetName val="2802"/>
      <sheetName val="2902"/>
      <sheetName val="Total Mensuel"/>
    </sheetNames>
    <sheetDataSet>
      <sheetData sheetId="0">
        <row r="3">
          <cell r="D3" t="str">
            <v>ADRIAN</v>
          </cell>
        </row>
        <row r="4">
          <cell r="D4" t="str">
            <v>AICHA</v>
          </cell>
        </row>
        <row r="5">
          <cell r="D5" t="str">
            <v>ALEXIA</v>
          </cell>
        </row>
        <row r="6">
          <cell r="D6" t="str">
            <v>ALICIA</v>
          </cell>
        </row>
        <row r="7">
          <cell r="D7" t="str">
            <v>AMBRE</v>
          </cell>
        </row>
        <row r="8">
          <cell r="D8" t="str">
            <v>ANISSA</v>
          </cell>
        </row>
        <row r="9">
          <cell r="D9" t="str">
            <v>AUDREY</v>
          </cell>
        </row>
        <row r="10">
          <cell r="D10" t="str">
            <v>AURORE</v>
          </cell>
        </row>
        <row r="11">
          <cell r="D11" t="str">
            <v>BADR</v>
          </cell>
        </row>
        <row r="12">
          <cell r="D12" t="str">
            <v>CAMILLE</v>
          </cell>
        </row>
        <row r="13">
          <cell r="D13" t="str">
            <v>CANDICE</v>
          </cell>
        </row>
        <row r="14">
          <cell r="D14" t="str">
            <v>CECILE</v>
          </cell>
        </row>
        <row r="15">
          <cell r="D15" t="str">
            <v>CECILE B</v>
          </cell>
        </row>
        <row r="16">
          <cell r="D16" t="str">
            <v>CELIA</v>
          </cell>
        </row>
        <row r="17">
          <cell r="D17" t="str">
            <v>CHARLENE</v>
          </cell>
        </row>
        <row r="18">
          <cell r="D18" t="str">
            <v>CHERRYL</v>
          </cell>
        </row>
        <row r="19">
          <cell r="D19" t="str">
            <v>CHRISTELLE</v>
          </cell>
        </row>
        <row r="20">
          <cell r="D20" t="str">
            <v>CHRISTINA</v>
          </cell>
        </row>
        <row r="21">
          <cell r="D21" t="str">
            <v>CINDY</v>
          </cell>
        </row>
        <row r="22">
          <cell r="D22" t="str">
            <v>CINDY M</v>
          </cell>
        </row>
        <row r="23">
          <cell r="D23" t="str">
            <v>CORINNE</v>
          </cell>
        </row>
        <row r="24">
          <cell r="D24" t="str">
            <v>DOMINIQUE</v>
          </cell>
        </row>
        <row r="25">
          <cell r="D25" t="str">
            <v>ELISABETH D</v>
          </cell>
        </row>
        <row r="26">
          <cell r="D26" t="str">
            <v>ELISABETH T</v>
          </cell>
        </row>
        <row r="27">
          <cell r="D27" t="str">
            <v>ELODIE</v>
          </cell>
        </row>
        <row r="28">
          <cell r="D28" t="str">
            <v>FLORIANE</v>
          </cell>
        </row>
        <row r="29">
          <cell r="D29" t="str">
            <v>GAELLE</v>
          </cell>
        </row>
        <row r="30">
          <cell r="D30" t="str">
            <v>HANNA</v>
          </cell>
        </row>
        <row r="31">
          <cell r="D31" t="str">
            <v>ISABELLE I</v>
          </cell>
        </row>
        <row r="32">
          <cell r="D32" t="str">
            <v>ISABELLE P</v>
          </cell>
        </row>
        <row r="33">
          <cell r="D33" t="str">
            <v>JULIE M</v>
          </cell>
        </row>
        <row r="34">
          <cell r="D34" t="str">
            <v>JULIEN</v>
          </cell>
        </row>
        <row r="35">
          <cell r="D35" t="str">
            <v>KARINE B</v>
          </cell>
        </row>
        <row r="36">
          <cell r="D36" t="str">
            <v>LAURE</v>
          </cell>
        </row>
        <row r="37">
          <cell r="D37" t="str">
            <v>LUCIE</v>
          </cell>
        </row>
        <row r="38">
          <cell r="D38" t="str">
            <v>LORELEI</v>
          </cell>
        </row>
        <row r="39">
          <cell r="D39" t="str">
            <v>MAGALI</v>
          </cell>
        </row>
        <row r="40">
          <cell r="D40" t="str">
            <v>MARIE A</v>
          </cell>
        </row>
        <row r="41">
          <cell r="D41" t="str">
            <v>MARIE G</v>
          </cell>
        </row>
        <row r="42">
          <cell r="D42" t="str">
            <v>MIRA</v>
          </cell>
        </row>
        <row r="43">
          <cell r="D43" t="str">
            <v>MURIELLE</v>
          </cell>
        </row>
        <row r="44">
          <cell r="D44" t="str">
            <v>NADIA</v>
          </cell>
        </row>
        <row r="45">
          <cell r="D45" t="str">
            <v>NASSIRA</v>
          </cell>
        </row>
        <row r="46">
          <cell r="D46" t="str">
            <v>NAWAL</v>
          </cell>
        </row>
        <row r="47">
          <cell r="D47" t="str">
            <v>NESRINE</v>
          </cell>
        </row>
        <row r="48">
          <cell r="D48" t="str">
            <v>Non Agent</v>
          </cell>
        </row>
        <row r="49">
          <cell r="D49" t="str">
            <v>SABRINA</v>
          </cell>
        </row>
        <row r="50">
          <cell r="D50" t="str">
            <v>SANDRA</v>
          </cell>
        </row>
        <row r="51">
          <cell r="D51" t="str">
            <v>SARAH</v>
          </cell>
        </row>
        <row r="52">
          <cell r="D52" t="str">
            <v>SEVERINE</v>
          </cell>
        </row>
        <row r="53">
          <cell r="D53" t="str">
            <v>SANDRINE</v>
          </cell>
        </row>
        <row r="54">
          <cell r="D54" t="str">
            <v>SOLON</v>
          </cell>
        </row>
        <row r="55">
          <cell r="D55" t="str">
            <v>SOPHIE</v>
          </cell>
        </row>
        <row r="56">
          <cell r="D56" t="str">
            <v>STEPHANIE</v>
          </cell>
        </row>
        <row r="57">
          <cell r="D57" t="str">
            <v>SUZANNE</v>
          </cell>
        </row>
        <row r="58">
          <cell r="D58" t="str">
            <v>VIRGINIE H</v>
          </cell>
        </row>
        <row r="59">
          <cell r="D59" t="str">
            <v>VIRGINIE L</v>
          </cell>
        </row>
        <row r="60">
          <cell r="D60" t="str">
            <v>VIRGINIE S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DEE98D-67F4-4024-8598-BBD338428DB0}">
  <dimension ref="A1:G12"/>
  <sheetViews>
    <sheetView tabSelected="1" workbookViewId="0">
      <selection activeCell="J3" sqref="J3"/>
    </sheetView>
  </sheetViews>
  <sheetFormatPr baseColWidth="10" defaultRowHeight="15" x14ac:dyDescent="0.25"/>
  <cols>
    <col min="5" max="5" width="16.140625" bestFit="1" customWidth="1"/>
    <col min="6" max="6" width="13.7109375" bestFit="1" customWidth="1"/>
  </cols>
  <sheetData>
    <row r="1" spans="1:7" x14ac:dyDescent="0.25">
      <c r="A1" s="1" t="s">
        <v>0</v>
      </c>
      <c r="B1" s="2"/>
      <c r="C1" s="3"/>
      <c r="D1" s="3"/>
      <c r="E1" s="3"/>
      <c r="F1" s="3"/>
      <c r="G1" s="4"/>
    </row>
    <row r="2" spans="1:7" ht="30" x14ac:dyDescent="0.25">
      <c r="A2" s="5"/>
      <c r="B2" s="6" t="s">
        <v>1</v>
      </c>
      <c r="C2" s="7" t="s">
        <v>2</v>
      </c>
      <c r="D2" s="8">
        <v>1</v>
      </c>
      <c r="E2" s="9" t="s">
        <v>3</v>
      </c>
      <c r="F2" s="10" t="s">
        <v>4</v>
      </c>
      <c r="G2" s="11">
        <v>0</v>
      </c>
    </row>
    <row r="3" spans="1:7" x14ac:dyDescent="0.25">
      <c r="A3" s="12"/>
      <c r="B3" s="13">
        <v>430</v>
      </c>
      <c r="C3" s="14"/>
      <c r="D3" s="15" t="s">
        <v>5</v>
      </c>
      <c r="E3" s="16" t="s">
        <v>6</v>
      </c>
      <c r="F3" s="17" t="s">
        <v>7</v>
      </c>
      <c r="G3" s="18" t="s">
        <v>8</v>
      </c>
    </row>
    <row r="4" spans="1:7" ht="15.75" x14ac:dyDescent="0.25">
      <c r="A4" s="19" t="s">
        <v>9</v>
      </c>
      <c r="B4" s="20">
        <f>MAX(E4:G4)*$B$3</f>
        <v>258</v>
      </c>
      <c r="C4" s="21">
        <v>20</v>
      </c>
      <c r="D4" s="22" t="str">
        <f>IF((C4&gt;=45),100%,"-")</f>
        <v>-</v>
      </c>
      <c r="E4" s="22" t="str">
        <f>IF(AND(C4&gt;30,C4&lt;45),100%-(100%-60%)*(C4-30)/(45-30),"-")</f>
        <v>-</v>
      </c>
      <c r="F4" s="23">
        <f>IF(AND(C4&lt;=30,C4&gt;=20),60%-(60%-0%)*(C4-20)/(30-20),"-")</f>
        <v>0.6</v>
      </c>
      <c r="G4" s="24" t="str">
        <f>IF((C4&lt;20),0%,"-")</f>
        <v>-</v>
      </c>
    </row>
    <row r="5" spans="1:7" ht="15.75" x14ac:dyDescent="0.25">
      <c r="A5" s="19" t="s">
        <v>10</v>
      </c>
      <c r="B5" s="20">
        <f t="shared" ref="B5:B12" si="0">MAX(D5:G5)*$B$3</f>
        <v>182.32737669764117</v>
      </c>
      <c r="C5" s="25">
        <f>'[1]Synthèse Individuelle'!AF14/'[1]Synthèse Individuelle'!CJ14*7</f>
        <v>22.933047414820109</v>
      </c>
      <c r="D5" s="22" t="str">
        <f t="shared" ref="D5:D12" si="1">IF((C5&gt;=45),100%,"-")</f>
        <v>-</v>
      </c>
      <c r="E5" s="22" t="str">
        <f t="shared" ref="E5:E12" si="2">IF(AND(C5&gt;30,C5&lt;45),100%-(100%-60%)*(C5-30)/(45-30),"-")</f>
        <v>-</v>
      </c>
      <c r="F5" s="23">
        <f t="shared" ref="F5:F12" si="3">IF(AND(C5&lt;30,C5&gt;=20),60%-(60%-0%)*(C5-20)/(30-20),"-")</f>
        <v>0.42401715511079341</v>
      </c>
      <c r="G5" s="24" t="str">
        <f t="shared" ref="G5:G12" si="4">IF((C5&lt;20),(0*$B$3)/100,"-")</f>
        <v>-</v>
      </c>
    </row>
    <row r="6" spans="1:7" ht="15.75" x14ac:dyDescent="0.25">
      <c r="A6" s="19" t="s">
        <v>11</v>
      </c>
      <c r="B6" s="20">
        <f t="shared" si="0"/>
        <v>149.27083556795034</v>
      </c>
      <c r="C6" s="25">
        <f>'[1]Synthèse Individuelle'!AF15/'[1]Synthèse Individuelle'!CJ15*7</f>
        <v>24.214308698916653</v>
      </c>
      <c r="D6" s="22" t="str">
        <f t="shared" si="1"/>
        <v>-</v>
      </c>
      <c r="E6" s="22" t="str">
        <f t="shared" si="2"/>
        <v>-</v>
      </c>
      <c r="F6" s="23">
        <f t="shared" si="3"/>
        <v>0.34714147806500079</v>
      </c>
      <c r="G6" s="24" t="str">
        <f t="shared" si="4"/>
        <v>-</v>
      </c>
    </row>
    <row r="7" spans="1:7" ht="15.75" x14ac:dyDescent="0.25">
      <c r="A7" s="19" t="s">
        <v>12</v>
      </c>
      <c r="B7" s="20">
        <f t="shared" si="0"/>
        <v>243.19479974837492</v>
      </c>
      <c r="C7" s="25">
        <f>'[1]Synthèse Individuelle'!AF16/'[1]Synthèse Individuelle'!CJ16*7</f>
        <v>20.573844970993221</v>
      </c>
      <c r="D7" s="22" t="str">
        <f t="shared" si="1"/>
        <v>-</v>
      </c>
      <c r="E7" s="22" t="str">
        <f t="shared" si="2"/>
        <v>-</v>
      </c>
      <c r="F7" s="23">
        <f t="shared" si="3"/>
        <v>0.56556930174040676</v>
      </c>
      <c r="G7" s="24" t="str">
        <f t="shared" si="4"/>
        <v>-</v>
      </c>
    </row>
    <row r="8" spans="1:7" ht="15.75" x14ac:dyDescent="0.25">
      <c r="A8" s="19" t="s">
        <v>13</v>
      </c>
      <c r="B8" s="20">
        <f t="shared" si="0"/>
        <v>0</v>
      </c>
      <c r="C8" s="25">
        <f>'[1]Synthèse Individuelle'!AF17/'[1]Synthèse Individuelle'!CJ17*7</f>
        <v>19.822149492745574</v>
      </c>
      <c r="D8" s="22" t="str">
        <f t="shared" si="1"/>
        <v>-</v>
      </c>
      <c r="E8" s="22" t="str">
        <f t="shared" si="2"/>
        <v>-</v>
      </c>
      <c r="F8" s="23" t="str">
        <f t="shared" si="3"/>
        <v>-</v>
      </c>
      <c r="G8" s="24">
        <f t="shared" si="4"/>
        <v>0</v>
      </c>
    </row>
    <row r="9" spans="1:7" ht="15.75" x14ac:dyDescent="0.25">
      <c r="A9" s="19" t="s">
        <v>14</v>
      </c>
      <c r="B9" s="20">
        <f t="shared" si="0"/>
        <v>169.20751953124997</v>
      </c>
      <c r="C9" s="25">
        <f>'[1]Synthèse Individuelle'!AF18/'[1]Synthèse Individuelle'!CJ18*7</f>
        <v>23.441569010416668</v>
      </c>
      <c r="D9" s="22" t="str">
        <f t="shared" si="1"/>
        <v>-</v>
      </c>
      <c r="E9" s="22" t="str">
        <f t="shared" si="2"/>
        <v>-</v>
      </c>
      <c r="F9" s="23">
        <f t="shared" si="3"/>
        <v>0.39350585937499993</v>
      </c>
      <c r="G9" s="24" t="str">
        <f t="shared" si="4"/>
        <v>-</v>
      </c>
    </row>
    <row r="10" spans="1:7" ht="15.75" x14ac:dyDescent="0.25">
      <c r="A10" s="19" t="s">
        <v>15</v>
      </c>
      <c r="B10" s="20">
        <f t="shared" si="0"/>
        <v>250.59551515826388</v>
      </c>
      <c r="C10" s="25">
        <f>'[1]Synthèse Individuelle'!AF19/'[1]Synthèse Individuelle'!CJ19*7</f>
        <v>20.286995536501401</v>
      </c>
      <c r="D10" s="22" t="str">
        <f t="shared" si="1"/>
        <v>-</v>
      </c>
      <c r="E10" s="22" t="str">
        <f t="shared" si="2"/>
        <v>-</v>
      </c>
      <c r="F10" s="23">
        <f t="shared" si="3"/>
        <v>0.58278026780991599</v>
      </c>
      <c r="G10" s="24" t="str">
        <f t="shared" si="4"/>
        <v>-</v>
      </c>
    </row>
    <row r="11" spans="1:7" ht="15.75" x14ac:dyDescent="0.25">
      <c r="A11" s="19" t="s">
        <v>16</v>
      </c>
      <c r="B11" s="20">
        <f t="shared" si="0"/>
        <v>109.90894413948993</v>
      </c>
      <c r="C11" s="25">
        <f>'[1]Synthèse Individuelle'!AF20/'[1]Synthèse Individuelle'!CJ20*7</f>
        <v>25.739963405446126</v>
      </c>
      <c r="D11" s="22" t="str">
        <f t="shared" si="1"/>
        <v>-</v>
      </c>
      <c r="E11" s="22" t="str">
        <f t="shared" si="2"/>
        <v>-</v>
      </c>
      <c r="F11" s="23">
        <f t="shared" si="3"/>
        <v>0.25560219567323239</v>
      </c>
      <c r="G11" s="24" t="str">
        <f t="shared" si="4"/>
        <v>-</v>
      </c>
    </row>
    <row r="12" spans="1:7" ht="15.75" x14ac:dyDescent="0.25">
      <c r="A12" s="19" t="s">
        <v>17</v>
      </c>
      <c r="B12" s="20">
        <f t="shared" si="0"/>
        <v>0</v>
      </c>
      <c r="C12" s="25">
        <f>'[1]Synthèse Individuelle'!AF21/'[1]Synthèse Individuelle'!CJ21*7</f>
        <v>17.55681818181818</v>
      </c>
      <c r="D12" s="22" t="str">
        <f t="shared" si="1"/>
        <v>-</v>
      </c>
      <c r="E12" s="22" t="str">
        <f t="shared" si="2"/>
        <v>-</v>
      </c>
      <c r="F12" s="23" t="str">
        <f t="shared" si="3"/>
        <v>-</v>
      </c>
      <c r="G12" s="24">
        <f t="shared" si="4"/>
        <v>0</v>
      </c>
    </row>
  </sheetData>
  <mergeCells count="3">
    <mergeCell ref="A1:A3"/>
    <mergeCell ref="B1:G1"/>
    <mergeCell ref="C2:C3"/>
  </mergeCells>
  <phoneticPr fontId="11" type="noConversion"/>
  <dataValidations count="1">
    <dataValidation type="list" allowBlank="1" showInputMessage="1" showErrorMessage="1" sqref="A4:A12" xr:uid="{ED3F1C14-1F41-45AE-992D-C17A8B9A28B2}">
      <formula1>NOMS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candice capbern</dc:creator>
  <cp:lastModifiedBy>candice capbern</cp:lastModifiedBy>
  <dcterms:created xsi:type="dcterms:W3CDTF">2020-11-05T13:01:58Z</dcterms:created>
  <dcterms:modified xsi:type="dcterms:W3CDTF">2020-11-05T13:02:28Z</dcterms:modified>
</cp:coreProperties>
</file>