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drawings/drawing2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tables/table5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.sharepoint.com/sites/technicentre-ind-rennes/Documents partages/UO Performance/05_P3N/B - QSE/2 - Qualité/Justin/Fichiers pour DT/"/>
    </mc:Choice>
  </mc:AlternateContent>
  <xr:revisionPtr revIDLastSave="142" documentId="13_ncr:1_{C07DCEC8-1948-4727-AB2C-F2140FB512B5}" xr6:coauthVersionLast="45" xr6:coauthVersionMax="45" xr10:uidLastSave="{A1E3FF94-BB66-4515-BAA8-D0CA1E92962D}"/>
  <bookViews>
    <workbookView xWindow="-120" yWindow="-120" windowWidth="25440" windowHeight="15540" tabRatio="831" xr2:uid="{B97D1402-05A4-41C4-98C5-2A4880AA37A9}"/>
  </bookViews>
  <sheets>
    <sheet name="DT" sheetId="1" r:id="rId1"/>
    <sheet name="P1N" sheetId="4" r:id="rId2"/>
    <sheet name="P1S" sheetId="5" r:id="rId3"/>
    <sheet name="P2N" sheetId="6" r:id="rId4"/>
    <sheet name="P2S" sheetId="21" r:id="rId5"/>
    <sheet name="P3N" sheetId="22" r:id="rId6"/>
    <sheet name="P3S" sheetId="9" r:id="rId7"/>
    <sheet name="P4N" sheetId="10" r:id="rId8"/>
    <sheet name="P4S" sheetId="11" r:id="rId9"/>
    <sheet name="P5N" sheetId="23" r:id="rId10"/>
    <sheet name="P6S" sheetId="13" r:id="rId11"/>
    <sheet name="P7S" sheetId="14" r:id="rId12"/>
    <sheet name="P8N" sheetId="24" r:id="rId13"/>
    <sheet name="P9S" sheetId="16" r:id="rId14"/>
    <sheet name="CBE" sheetId="25" r:id="rId15"/>
    <sheet name="La_Janais" sheetId="26" r:id="rId16"/>
    <sheet name="Méthodes" sheetId="27" r:id="rId17"/>
    <sheet name="Relevage" sheetId="28" r:id="rId18"/>
    <sheet name="OMF" sheetId="29" r:id="rId19"/>
    <sheet name="BDD" sheetId="18" r:id="rId20"/>
    <sheet name="construction" sheetId="19" r:id="rId21"/>
  </sheets>
  <functionGroups builtInGroupCount="19"/>
  <definedNames>
    <definedName name="_xlnm.Print_Area" localSheetId="0">DT!$A$1:$AQ$56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41" i="1" l="1"/>
  <c r="A5" i="1"/>
  <c r="M28" i="1" l="1"/>
  <c r="Z40" i="1" l="1"/>
  <c r="M40" i="1"/>
  <c r="A40" i="1"/>
  <c r="A41" i="1"/>
  <c r="M41" i="1"/>
  <c r="C42" i="1"/>
  <c r="P42" i="1"/>
  <c r="AB42" i="1"/>
  <c r="W5" i="1" l="1"/>
  <c r="U8" i="1" s="1"/>
  <c r="AP1" i="1"/>
  <c r="AO1" i="1"/>
</calcChain>
</file>

<file path=xl/sharedStrings.xml><?xml version="1.0" encoding="utf-8"?>
<sst xmlns="http://schemas.openxmlformats.org/spreadsheetml/2006/main" count="8704" uniqueCount="1089">
  <si>
    <t>Date :</t>
  </si>
  <si>
    <t>Identification Client</t>
  </si>
  <si>
    <t>Identification Produit / Travaux</t>
  </si>
  <si>
    <t>Cadre réservé P3N</t>
  </si>
  <si>
    <t>Demande de Travaux</t>
  </si>
  <si>
    <t>Délai :</t>
  </si>
  <si>
    <t>Quantité :</t>
  </si>
  <si>
    <t>Observations :</t>
  </si>
  <si>
    <t>Côtes à mesurer :</t>
  </si>
  <si>
    <t>Emetteur :</t>
  </si>
  <si>
    <t>Famille :</t>
  </si>
  <si>
    <t>Pièces :</t>
  </si>
  <si>
    <t xml:space="preserve">Type : </t>
  </si>
  <si>
    <t>Compte / N°OF :</t>
  </si>
  <si>
    <t>Avancement</t>
  </si>
  <si>
    <t>Remarque</t>
  </si>
  <si>
    <t>Type</t>
  </si>
  <si>
    <t>Famille</t>
  </si>
  <si>
    <t>Famille GEF / Symbole</t>
  </si>
  <si>
    <t>Constituant</t>
  </si>
  <si>
    <t>Opérations</t>
  </si>
  <si>
    <t>Compte</t>
  </si>
  <si>
    <t xml:space="preserve"> Dessins</t>
  </si>
  <si>
    <t>Indice</t>
  </si>
  <si>
    <t>Fiche</t>
  </si>
  <si>
    <t>Version</t>
  </si>
  <si>
    <t>Page</t>
  </si>
  <si>
    <t>Doc Divers</t>
  </si>
  <si>
    <t>Dessin de réparation</t>
  </si>
  <si>
    <t>Attente</t>
  </si>
  <si>
    <t>Archivé</t>
  </si>
  <si>
    <t>P1S</t>
  </si>
  <si>
    <t>C3W</t>
  </si>
  <si>
    <t>07030378</t>
  </si>
  <si>
    <t>Guide</t>
  </si>
  <si>
    <t>Usinage d'une nouvelle rainure</t>
  </si>
  <si>
    <t>L32620SSTFAMDISTTV</t>
  </si>
  <si>
    <t>03-3 419 766</t>
  </si>
  <si>
    <t>A</t>
  </si>
  <si>
    <t>R F4 004</t>
  </si>
  <si>
    <t>77035641</t>
  </si>
  <si>
    <t>Plateau CF</t>
  </si>
  <si>
    <t>Usinage d'un chanfrein</t>
  </si>
  <si>
    <t>10-516 312</t>
  </si>
  <si>
    <t>D</t>
  </si>
  <si>
    <t>Piston CF</t>
  </si>
  <si>
    <t>10-516 316</t>
  </si>
  <si>
    <t>B</t>
  </si>
  <si>
    <t>Voir RES PIM</t>
  </si>
  <si>
    <t>TV</t>
  </si>
  <si>
    <t>77035004</t>
  </si>
  <si>
    <t>Piston</t>
  </si>
  <si>
    <t>Rechargement de la rainure du piston de triple valve</t>
  </si>
  <si>
    <t>RF 402</t>
  </si>
  <si>
    <t>RES PIM 2020 478</t>
  </si>
  <si>
    <t>Manque doc</t>
  </si>
  <si>
    <t>Fiche insuffisante</t>
  </si>
  <si>
    <t>Confection</t>
  </si>
  <si>
    <t>Ergot</t>
  </si>
  <si>
    <t>Confection ergot</t>
  </si>
  <si>
    <t>ESH</t>
  </si>
  <si>
    <t>77035555 / 5656</t>
  </si>
  <si>
    <t>Siège</t>
  </si>
  <si>
    <t>Remplacement du siège</t>
  </si>
  <si>
    <t>R F4 104</t>
  </si>
  <si>
    <t>RES PIM 2017 441</t>
  </si>
  <si>
    <t>P3S</t>
  </si>
  <si>
    <t>Soupape de sûreté</t>
  </si>
  <si>
    <t>1655</t>
  </si>
  <si>
    <t>Manchon</t>
  </si>
  <si>
    <t>Usinage à la longueur du dessin</t>
  </si>
  <si>
    <t>L32620SSTFAMSOUPAP</t>
  </si>
  <si>
    <t>03-3 400 910</t>
  </si>
  <si>
    <t>TC REN RN MA00823</t>
  </si>
  <si>
    <t>1</t>
  </si>
  <si>
    <t>Détendeur DMV 15</t>
  </si>
  <si>
    <t>77065660</t>
  </si>
  <si>
    <t>Détendeur DMV 15 - Rondelle</t>
  </si>
  <si>
    <t>Confection de la bague</t>
  </si>
  <si>
    <t>L32620SSTFAMDETEND</t>
  </si>
  <si>
    <t>03-3 419 599</t>
  </si>
  <si>
    <t>R F5 105</t>
  </si>
  <si>
    <t>Détendeur LDR</t>
  </si>
  <si>
    <t>07050569-0570</t>
  </si>
  <si>
    <t>Bague (siège)</t>
  </si>
  <si>
    <t>Confection de la bague du corps supérieur</t>
  </si>
  <si>
    <t>03-3 419 612</t>
  </si>
  <si>
    <t>R F5 102</t>
  </si>
  <si>
    <t>Relais autovariable</t>
  </si>
  <si>
    <t>07052289</t>
  </si>
  <si>
    <t>Glissière</t>
  </si>
  <si>
    <t>L32620SSTFAMRELAIS</t>
  </si>
  <si>
    <t>03-3 419 718</t>
  </si>
  <si>
    <t>C</t>
  </si>
  <si>
    <t>R F2 127</t>
  </si>
  <si>
    <t>Relais adaptable 2A</t>
  </si>
  <si>
    <t>077056546</t>
  </si>
  <si>
    <t>Plateau inférieur</t>
  </si>
  <si>
    <t>Reprise suivant dessin</t>
  </si>
  <si>
    <t>10-520 547</t>
  </si>
  <si>
    <t>L</t>
  </si>
  <si>
    <t>R F2 113</t>
  </si>
  <si>
    <t>Plateau supérieur</t>
  </si>
  <si>
    <t>10-520 548</t>
  </si>
  <si>
    <t>Rondelle supérieur</t>
  </si>
  <si>
    <t>10-520 549</t>
  </si>
  <si>
    <t>P</t>
  </si>
  <si>
    <t>Rondelle inférieur</t>
  </si>
  <si>
    <t>Confection suivant dessin</t>
  </si>
  <si>
    <t>10-520 550</t>
  </si>
  <si>
    <t>Soupape d'urgence</t>
  </si>
  <si>
    <t>07058242</t>
  </si>
  <si>
    <t>Confection du siège</t>
  </si>
  <si>
    <t>10-9 004 388</t>
  </si>
  <si>
    <t>R F2 131</t>
  </si>
  <si>
    <t>Valve d'échappement</t>
  </si>
  <si>
    <t>07050297</t>
  </si>
  <si>
    <t>Corps</t>
  </si>
  <si>
    <t>Extraction des goujons cassés</t>
  </si>
  <si>
    <t>10-9 009 747</t>
  </si>
  <si>
    <t>TC REN RN MA00821</t>
  </si>
  <si>
    <t>Corps supérieur</t>
  </si>
  <si>
    <t>Remplacement de la portée de clapet</t>
  </si>
  <si>
    <t>PF 11003</t>
  </si>
  <si>
    <t>RES PIM 2018-0741</t>
  </si>
  <si>
    <t>Coulisseau</t>
  </si>
  <si>
    <t>Enlèvement du bossage</t>
  </si>
  <si>
    <t>RES PIM 2018-0396</t>
  </si>
  <si>
    <t>Galets</t>
  </si>
  <si>
    <t>Usinage d'un plat</t>
  </si>
  <si>
    <t>Dessin annulé</t>
  </si>
  <si>
    <t>Détendeur à cames</t>
  </si>
  <si>
    <t>07040980</t>
  </si>
  <si>
    <t>Membrane</t>
  </si>
  <si>
    <t>Changement de la membrane</t>
  </si>
  <si>
    <t>03- 756 708 (annulé)</t>
  </si>
  <si>
    <t>P4N</t>
  </si>
  <si>
    <t>Etrier Bordeaux</t>
  </si>
  <si>
    <t>HS2P20N</t>
  </si>
  <si>
    <t>Corps d'étrier</t>
  </si>
  <si>
    <t>Usinage des sufaces d'appui pour cale vissées</t>
  </si>
  <si>
    <t>L32620SSTFAMIETBDX</t>
  </si>
  <si>
    <t>03-3 419 772</t>
  </si>
  <si>
    <t>TC REN RN MA 90002 / 90003</t>
  </si>
  <si>
    <t>B / A</t>
  </si>
  <si>
    <t>Etrier Montpellier</t>
  </si>
  <si>
    <t>L32620SSTMONTETR</t>
  </si>
  <si>
    <t>HS2P20N / C79863/A</t>
  </si>
  <si>
    <t>Usinage des sufaces d'appui pour cale vissées et la gorge</t>
  </si>
  <si>
    <t>03-3 419 772 et 03-3 419 828</t>
  </si>
  <si>
    <t>B et A</t>
  </si>
  <si>
    <t>TC REN RN MA 90003</t>
  </si>
  <si>
    <t>RES PIM 2019-0024</t>
  </si>
  <si>
    <t>Usinage des sufaces d'appui pour cale vissées et de la gorge</t>
  </si>
  <si>
    <t>HF2A15</t>
  </si>
  <si>
    <t>03-3 419 773</t>
  </si>
  <si>
    <t>HF2A15 / HS2P20N</t>
  </si>
  <si>
    <t>Cale pour étrier</t>
  </si>
  <si>
    <t>Confection de cales vissées de 6mm</t>
  </si>
  <si>
    <t>03-3 419 774</t>
  </si>
  <si>
    <t>Confection de cales vissées de 8mm</t>
  </si>
  <si>
    <t>C79863/A</t>
  </si>
  <si>
    <t>Usinage de la gorge</t>
  </si>
  <si>
    <t>03-3 419 828</t>
  </si>
  <si>
    <t>09-3 419 773</t>
  </si>
  <si>
    <t>Bloc Foré</t>
  </si>
  <si>
    <t>HGD-14PR/01</t>
  </si>
  <si>
    <t>Bloc</t>
  </si>
  <si>
    <t>Réparation du/des filetage(s) repéré(s) sur le bloc</t>
  </si>
  <si>
    <t>TC REN RN MA90009</t>
  </si>
  <si>
    <t>RES PIM 2018-465</t>
  </si>
  <si>
    <t>Etrier</t>
  </si>
  <si>
    <t>P4S</t>
  </si>
  <si>
    <t>Robinet / Clapet</t>
  </si>
  <si>
    <t>07050071 / 0339</t>
  </si>
  <si>
    <t>Corps de clapet double</t>
  </si>
  <si>
    <t>Usinage de la portée</t>
  </si>
  <si>
    <t>L32620SSTFAMPANROB</t>
  </si>
  <si>
    <t>10-3 049 548</t>
  </si>
  <si>
    <t>TC REN RN MA00454</t>
  </si>
  <si>
    <t>A5</t>
  </si>
  <si>
    <t>Panneau RME</t>
  </si>
  <si>
    <t>77003611</t>
  </si>
  <si>
    <t>Taraudage  G1"</t>
  </si>
  <si>
    <t>10-3 050 433</t>
  </si>
  <si>
    <t>R F3 103</t>
  </si>
  <si>
    <t>RES PIM 2018-067</t>
  </si>
  <si>
    <t>Extraction du goujon cassé</t>
  </si>
  <si>
    <t>A définir par le secteur</t>
  </si>
  <si>
    <t>Voir RES PIM + Pas de fiche</t>
  </si>
  <si>
    <t>Soudage sur tuyau de cuivre</t>
  </si>
  <si>
    <t>RES PIM 2018-004</t>
  </si>
  <si>
    <t>77054752 / 77044753</t>
  </si>
  <si>
    <t>RES PIM 2018-554</t>
  </si>
  <si>
    <t>77045252</t>
  </si>
  <si>
    <t>Réservoir</t>
  </si>
  <si>
    <t>Extraction du bouchon du réservoir</t>
  </si>
  <si>
    <t>TC REN RN MA 00493</t>
  </si>
  <si>
    <t>5</t>
  </si>
  <si>
    <t>P6S</t>
  </si>
  <si>
    <t>EV - EVD</t>
  </si>
  <si>
    <t>EVD 652/653/650</t>
  </si>
  <si>
    <t>Soupape 08765311</t>
  </si>
  <si>
    <t xml:space="preserve">Réduction de la longueur </t>
  </si>
  <si>
    <t>L32620SSTFAMEV</t>
  </si>
  <si>
    <t>03-3 419 852</t>
  </si>
  <si>
    <t>R Q9 026</t>
  </si>
  <si>
    <t>EV - 21C</t>
  </si>
  <si>
    <t>78764982</t>
  </si>
  <si>
    <t>Poussoir supérieur</t>
  </si>
  <si>
    <t>Réduction poussoir</t>
  </si>
  <si>
    <t>10-516 609</t>
  </si>
  <si>
    <t>R Q9 014</t>
  </si>
  <si>
    <t>P77-79</t>
  </si>
  <si>
    <t>Rondelle</t>
  </si>
  <si>
    <t>10-517 721</t>
  </si>
  <si>
    <t>EV - Electrivalve à relais</t>
  </si>
  <si>
    <t>78764524</t>
  </si>
  <si>
    <t>Bouchon supérieur</t>
  </si>
  <si>
    <t>Réduction de la longueur à 27mm +-0,1</t>
  </si>
  <si>
    <t>R F2 105</t>
  </si>
  <si>
    <t>P53</t>
  </si>
  <si>
    <t>Manque infos</t>
  </si>
  <si>
    <t>Orifice calibré</t>
  </si>
  <si>
    <t>Perçage orifice calibré à 1,7mm</t>
  </si>
  <si>
    <t>10-9009 911 / 912</t>
  </si>
  <si>
    <t>RES PIM 2020-463</t>
  </si>
  <si>
    <t>Bloc intermédiaire - W4</t>
  </si>
  <si>
    <t>07050220</t>
  </si>
  <si>
    <t>Carter</t>
  </si>
  <si>
    <t>Réparation du taraudage G1</t>
  </si>
  <si>
    <t>L32620SSTFAMBLOCIN</t>
  </si>
  <si>
    <t>R F1 522</t>
  </si>
  <si>
    <t>Réparation du taraudage G1/4</t>
  </si>
  <si>
    <t>P9S</t>
  </si>
  <si>
    <t>Indicateur</t>
  </si>
  <si>
    <t>07030411</t>
  </si>
  <si>
    <t>Douille filetée</t>
  </si>
  <si>
    <t>Confection de la douille</t>
  </si>
  <si>
    <t>L32620SSTFAMPRMDIV</t>
  </si>
  <si>
    <t>03-3 419 748</t>
  </si>
  <si>
    <t>EV - W2 - W3</t>
  </si>
  <si>
    <t>Clapet d'admission</t>
  </si>
  <si>
    <t>Réduire la longueur selon remplissage valise</t>
  </si>
  <si>
    <t>10-5 014 441</t>
  </si>
  <si>
    <t>R Q9 005</t>
  </si>
  <si>
    <t>Clapet d'échappement</t>
  </si>
  <si>
    <t>Réduction de la longueur + arrondi selon remplissage valise</t>
  </si>
  <si>
    <t>10-5 014 444</t>
  </si>
  <si>
    <t>0468</t>
  </si>
  <si>
    <t>Corps inférieur</t>
  </si>
  <si>
    <t>Polissage D32 C8</t>
  </si>
  <si>
    <t>L32620SSTFAMINDICA</t>
  </si>
  <si>
    <t>10-9 001 239</t>
  </si>
  <si>
    <t>R F7 110</t>
  </si>
  <si>
    <t>0896</t>
  </si>
  <si>
    <t>10-9 004 355</t>
  </si>
  <si>
    <t>R F7 109</t>
  </si>
  <si>
    <t>Protection transparente</t>
  </si>
  <si>
    <t>Confection des plaquettes</t>
  </si>
  <si>
    <t>L32620SSTFAMUND203</t>
  </si>
  <si>
    <t>10-9 005 316</t>
  </si>
  <si>
    <t>Piston gauche équipé</t>
  </si>
  <si>
    <t>Réparation par soudure du voyant mobile</t>
  </si>
  <si>
    <t>10-9 008 223</t>
  </si>
  <si>
    <t>R F7 102</t>
  </si>
  <si>
    <t>RES PIM 2020 276</t>
  </si>
  <si>
    <t>10-9008 225 / 10-9008 237</t>
  </si>
  <si>
    <t>03-3 419 854</t>
  </si>
  <si>
    <t>Piston droit équipé</t>
  </si>
  <si>
    <t>10-9 008 224</t>
  </si>
  <si>
    <t>Voyant mobile</t>
  </si>
  <si>
    <t>Confection du voyant mobile</t>
  </si>
  <si>
    <t>10-9 008 237</t>
  </si>
  <si>
    <t>0899</t>
  </si>
  <si>
    <t>R F7 108</t>
  </si>
  <si>
    <t>P32-33</t>
  </si>
  <si>
    <t>07050905-0909</t>
  </si>
  <si>
    <t>Réduction de la longueur de l'épaulement du piston</t>
  </si>
  <si>
    <t>R F7 002</t>
  </si>
  <si>
    <t>P27-28</t>
  </si>
  <si>
    <t>Colonne simple ou double</t>
  </si>
  <si>
    <t>Reprise du ou des angle(s) de la colonne</t>
  </si>
  <si>
    <t>R F7 061</t>
  </si>
  <si>
    <t>P46-47</t>
  </si>
  <si>
    <t>Photo colonne</t>
  </si>
  <si>
    <t>Manque fiche</t>
  </si>
  <si>
    <t>Support contact interrupteur</t>
  </si>
  <si>
    <t>Réduction de l'épaisseur à 6+0-0,1mm</t>
  </si>
  <si>
    <t>10-9 004 358</t>
  </si>
  <si>
    <t>Relais</t>
  </si>
  <si>
    <t>77097130</t>
  </si>
  <si>
    <t>Pont de diode</t>
  </si>
  <si>
    <t>Coupe des angles</t>
  </si>
  <si>
    <t>L32620SSTRELAIELEC</t>
  </si>
  <si>
    <t>TC REN MA 00779</t>
  </si>
  <si>
    <t>3</t>
  </si>
  <si>
    <t>P1N</t>
  </si>
  <si>
    <t>L32620SSTFAMTIMON</t>
  </si>
  <si>
    <t>En cours</t>
  </si>
  <si>
    <t>P2N</t>
  </si>
  <si>
    <t>L32620SSTFAMCKBFC</t>
  </si>
  <si>
    <t>Non traitée</t>
  </si>
  <si>
    <t>P7S</t>
  </si>
  <si>
    <t>L32620SSTFAMMOTPOR</t>
  </si>
  <si>
    <t>L32620SSTFAMP60BF2</t>
  </si>
  <si>
    <t>L32620SSTFAMPLACOM</t>
  </si>
  <si>
    <t>L32620SSTFAMRZSS</t>
  </si>
  <si>
    <t>L32620SSTFAMVALVES</t>
  </si>
  <si>
    <t>L32620SSTFAMX72X73</t>
  </si>
  <si>
    <t>Symboles :</t>
  </si>
  <si>
    <t>Opération(s) :</t>
  </si>
  <si>
    <t>Secteur :</t>
  </si>
  <si>
    <t>Réparation PRM</t>
  </si>
  <si>
    <t>Confection PRM</t>
  </si>
  <si>
    <t>ALLAINMAT Nicolas</t>
  </si>
  <si>
    <t>BEZIEL Sylvain</t>
  </si>
  <si>
    <t>BIGOIN Ivan</t>
  </si>
  <si>
    <t>BOURDON Frédéric</t>
  </si>
  <si>
    <t>BRIAND Caribert</t>
  </si>
  <si>
    <t>CHEDMAIL Nicolas</t>
  </si>
  <si>
    <t>CHEVALIER Aurélie</t>
  </si>
  <si>
    <t>DANIEL Chistophe</t>
  </si>
  <si>
    <t>DE LAMI Jess</t>
  </si>
  <si>
    <t>DOUESSIN Kévin</t>
  </si>
  <si>
    <t>DROGUET David</t>
  </si>
  <si>
    <t>FALAISE Hervé</t>
  </si>
  <si>
    <t>FRIN Frédéric</t>
  </si>
  <si>
    <t>GENDREAU Lucas</t>
  </si>
  <si>
    <t>GODARD Pascal</t>
  </si>
  <si>
    <t>GRADEL Pascal</t>
  </si>
  <si>
    <t>GUILLAUME Ludovic</t>
  </si>
  <si>
    <t>HERMEY Pierre</t>
  </si>
  <si>
    <t>JACQUET Eric</t>
  </si>
  <si>
    <t>KERNEN Stéphane</t>
  </si>
  <si>
    <t>KIMONA Benaja</t>
  </si>
  <si>
    <t>LABEL Fabien</t>
  </si>
  <si>
    <t>LEBARQUE Laurent</t>
  </si>
  <si>
    <t>LEBOT Sylvain</t>
  </si>
  <si>
    <t>LE BOUEDEC Romain</t>
  </si>
  <si>
    <t>LEFEVRE David</t>
  </si>
  <si>
    <t>LOUAZEL Vincent</t>
  </si>
  <si>
    <t>MAURAT Sylvain</t>
  </si>
  <si>
    <t>MEAUDRE Jean-René</t>
  </si>
  <si>
    <t>MESSE Cédric</t>
  </si>
  <si>
    <t>MEUNIER Frédéric</t>
  </si>
  <si>
    <t>MICHON Jérémy</t>
  </si>
  <si>
    <t>MIQUET GRIVET Laurent</t>
  </si>
  <si>
    <t>MONNIER David</t>
  </si>
  <si>
    <t>MONS Julien</t>
  </si>
  <si>
    <t>OLLIVIER-HENRY Anthony</t>
  </si>
  <si>
    <t>OZENNE Jérôme</t>
  </si>
  <si>
    <t>PARENT Mathieu</t>
  </si>
  <si>
    <t>PIGUEL Mathieu</t>
  </si>
  <si>
    <t>QUEMENER Nicolas</t>
  </si>
  <si>
    <t>QUINIO Hervé</t>
  </si>
  <si>
    <t>REHAULT Mickaël</t>
  </si>
  <si>
    <t>ROPERCH Alain</t>
  </si>
  <si>
    <t>SAULNIER Ronan</t>
  </si>
  <si>
    <t>SAFFRAY Cédric</t>
  </si>
  <si>
    <t>SOURIAU Grégory</t>
  </si>
  <si>
    <t>SUKDOLAK Stéphanie</t>
  </si>
  <si>
    <t>TANGUY Laurent</t>
  </si>
  <si>
    <t>TEXIER Bruno</t>
  </si>
  <si>
    <t>VALLET Romain</t>
  </si>
  <si>
    <t>CBE</t>
  </si>
  <si>
    <t>P2S</t>
  </si>
  <si>
    <t>Méthodes</t>
  </si>
  <si>
    <t>P8N</t>
  </si>
  <si>
    <t>OMF</t>
  </si>
  <si>
    <t>P5N</t>
  </si>
  <si>
    <t>Relevage</t>
  </si>
  <si>
    <t>P3N</t>
  </si>
  <si>
    <t>NIZAN Quentin</t>
  </si>
  <si>
    <t>La_Janais</t>
  </si>
  <si>
    <t>22476 - 82530 - M8FIXXX (P1N)</t>
  </si>
  <si>
    <t>22476 - 82536 - M8FIXXX (P1S)</t>
  </si>
  <si>
    <t>22476 - 82529 - M8FIXXX (P2N)</t>
  </si>
  <si>
    <t>L32620SSTFAMCYLREL</t>
  </si>
  <si>
    <t xml:space="preserve"> L32620SSTFAMTIMON </t>
  </si>
  <si>
    <t>22476 - 82538 - M8FIXXX (P2S)</t>
  </si>
  <si>
    <t>22476 - 82530 - M8FIXXX (P3N)</t>
  </si>
  <si>
    <t>22476 - 82540 - M8FIXXX (P3S)</t>
  </si>
  <si>
    <t>L326020SSTFFAMPLACOM</t>
  </si>
  <si>
    <t>22476 - 82532 - M8FIXXX (P4N2)</t>
  </si>
  <si>
    <t>22476 - 82532 - M8FIXXX (P4N1)</t>
  </si>
  <si>
    <t xml:space="preserve">L32620SSTFAMINVERS </t>
  </si>
  <si>
    <t>22476 - 82540 - M8FIXXX (P4S)</t>
  </si>
  <si>
    <t>22476 - 82534 - M8FIXXX (P5N)</t>
  </si>
  <si>
    <t>L32620TCONFMETRO01</t>
  </si>
  <si>
    <t>22476 - 82542 - M8FIXXX (P6S)</t>
  </si>
  <si>
    <t>L32620SSTFAMROB</t>
  </si>
  <si>
    <t>22476 - 83440 - M8FIXXX (P7S)</t>
  </si>
  <si>
    <t>22476 - 77141 - M8FIXXX (P8N)</t>
  </si>
  <si>
    <t>22476 - 77141 - M8FIXXX (P9S)</t>
  </si>
  <si>
    <t>L32620PRESTATUOTGV</t>
  </si>
  <si>
    <t>L32620K02510PYDY</t>
  </si>
  <si>
    <t>L32620COMWCRPLT</t>
  </si>
  <si>
    <t>L32620COMIOBRPLT</t>
  </si>
  <si>
    <t>32620 - 26452 - M8FIXXX (Méthodes)</t>
  </si>
  <si>
    <t>L32620CMETEOR</t>
  </si>
  <si>
    <t>Bague</t>
  </si>
  <si>
    <t>Porte semelle</t>
  </si>
  <si>
    <t>Réparation des faces d'appuis</t>
  </si>
  <si>
    <t xml:space="preserve">R F1 103 </t>
  </si>
  <si>
    <t>BF2</t>
  </si>
  <si>
    <t>Bielle de suspension de sabot</t>
  </si>
  <si>
    <t>Rechargement + usinage</t>
  </si>
  <si>
    <t>10- 521 122</t>
  </si>
  <si>
    <t>R F1 530 / R F1 531 / R F1 532</t>
  </si>
  <si>
    <r>
      <t xml:space="preserve">AT/15-005 / </t>
    </r>
    <r>
      <rPr>
        <sz val="11"/>
        <color theme="6" tint="-0.249977111117893"/>
        <rFont val="Calibri Light"/>
        <family val="2"/>
      </rPr>
      <t>RES PIM 2020 215</t>
    </r>
  </si>
  <si>
    <t>03-3 419 259</t>
  </si>
  <si>
    <t>Bielle VA 60</t>
  </si>
  <si>
    <t>10- 9 002 800</t>
  </si>
  <si>
    <t>2774/2775</t>
  </si>
  <si>
    <t>Bielle VA</t>
  </si>
  <si>
    <t>10-9 001 902</t>
  </si>
  <si>
    <t>Bielle SIBIC</t>
  </si>
  <si>
    <t>10-9 005 603</t>
  </si>
  <si>
    <t>Cylindre D172</t>
  </si>
  <si>
    <t>Usinage intérieur du cylindre</t>
  </si>
  <si>
    <t>RES PIM 2019 634</t>
  </si>
  <si>
    <t>Cylindre D216</t>
  </si>
  <si>
    <t>Douille</t>
  </si>
  <si>
    <t>10-9003-723</t>
  </si>
  <si>
    <t xml:space="preserve">Rechargement + Perçage M14 </t>
  </si>
  <si>
    <t>10-520 103 / 10-9 001 901</t>
  </si>
  <si>
    <t xml:space="preserve">R F1 530 </t>
  </si>
  <si>
    <t>RES PIM 2020 415</t>
  </si>
  <si>
    <t xml:space="preserve">03-3 419 874 </t>
  </si>
  <si>
    <t>Réparation du filetage extrémité M10</t>
  </si>
  <si>
    <t>Flasque</t>
  </si>
  <si>
    <t>Alésage 24H8 pour bague</t>
  </si>
  <si>
    <t>10 9001 927 ind.B rep.2</t>
  </si>
  <si>
    <t>R F1 530</t>
  </si>
  <si>
    <t>P20</t>
  </si>
  <si>
    <t>Fond mobile</t>
  </si>
  <si>
    <t>Alésage 32H7 pour bague D.U</t>
  </si>
  <si>
    <t>10 520 133  ind.C / MA0021 397374662</t>
  </si>
  <si>
    <t>Redressage des oreilles déformées</t>
  </si>
  <si>
    <t>30-9 003 392</t>
  </si>
  <si>
    <t>Disque d'appui</t>
  </si>
  <si>
    <t>Usinage de la côte 5.5 à 3.5</t>
  </si>
  <si>
    <t>10 9002 803 ind.A</t>
  </si>
  <si>
    <t>Usinage pour FAM</t>
  </si>
  <si>
    <t>Sans référentiel (gabarit d'usinage à disposition)</t>
  </si>
  <si>
    <t>BF2 - 9 S60</t>
  </si>
  <si>
    <t>Réparation par soudure de la fissure</t>
  </si>
  <si>
    <t>10-9 003 392</t>
  </si>
  <si>
    <t>R F1 529</t>
  </si>
  <si>
    <r>
      <t>AT16/015 /</t>
    </r>
    <r>
      <rPr>
        <sz val="11"/>
        <color theme="6" tint="-0.249977111117893"/>
        <rFont val="Calibri Light"/>
        <family val="2"/>
      </rPr>
      <t xml:space="preserve"> RES PIM 2020 536</t>
    </r>
  </si>
  <si>
    <t>03-3 419 875</t>
  </si>
  <si>
    <t>BF2 - S60</t>
  </si>
  <si>
    <t>Usinage de la colerette de la douille à 10mm</t>
  </si>
  <si>
    <t>03-3 419 625</t>
  </si>
  <si>
    <t>dérog 554860446 / 554870161 / 554874985</t>
  </si>
  <si>
    <t>Usinage de la colerette de la douille à 12mm + marque</t>
  </si>
  <si>
    <t>03-3 419 623</t>
  </si>
  <si>
    <t>30-9 005 573</t>
  </si>
  <si>
    <t>BF2 -LVA</t>
  </si>
  <si>
    <t>Usinage de la colerette de la douille à 13,8mm + marque</t>
  </si>
  <si>
    <t>03-3 419 624</t>
  </si>
  <si>
    <t>BF2 S</t>
  </si>
  <si>
    <t>07052700</t>
  </si>
  <si>
    <t>Pistons</t>
  </si>
  <si>
    <t>Rechargement suite à usure + usinage</t>
  </si>
  <si>
    <t>10-9 005 583</t>
  </si>
  <si>
    <t>R F1 532</t>
  </si>
  <si>
    <t>P19</t>
  </si>
  <si>
    <t>RES PIM 2020 531</t>
  </si>
  <si>
    <t>03-3 419 855</t>
  </si>
  <si>
    <t>BF2 S60</t>
  </si>
  <si>
    <t>77045202</t>
  </si>
  <si>
    <t>10-9 003 397 / 765 / 763</t>
  </si>
  <si>
    <t>Anneau de levage</t>
  </si>
  <si>
    <t>Soudage volet supérieur avec anneau de levage</t>
  </si>
  <si>
    <t>03-3 418 703</t>
  </si>
  <si>
    <t>BF2 VA</t>
  </si>
  <si>
    <t>07042774</t>
  </si>
  <si>
    <t>10-520 146 / 870 / 872 / 875</t>
  </si>
  <si>
    <t>P21</t>
  </si>
  <si>
    <t>BFC</t>
  </si>
  <si>
    <t>Bague AG pour PS</t>
  </si>
  <si>
    <t>Confection de la bague Øext33 et Øint24</t>
  </si>
  <si>
    <t>R F1 103</t>
  </si>
  <si>
    <t>R_F1_103_Projet_P48-49</t>
  </si>
  <si>
    <t>07040500</t>
  </si>
  <si>
    <t>Raccord</t>
  </si>
  <si>
    <t>Confection du raccord rallonge G1/2"</t>
  </si>
  <si>
    <t>10-4007 221</t>
  </si>
  <si>
    <t>Porte semelle double</t>
  </si>
  <si>
    <t>Réparation de l'alésage</t>
  </si>
  <si>
    <t xml:space="preserve">Réparation du filetage </t>
  </si>
  <si>
    <t>R F1 122</t>
  </si>
  <si>
    <t>P48-49</t>
  </si>
  <si>
    <t>07010504</t>
  </si>
  <si>
    <t>Anneau de revissage</t>
  </si>
  <si>
    <t>Usinage de la rainure</t>
  </si>
  <si>
    <t>03-3 419 667</t>
  </si>
  <si>
    <t>P50-51</t>
  </si>
  <si>
    <t>Levier</t>
  </si>
  <si>
    <t>Usinage de l'alésage pour mise en place des bagues</t>
  </si>
  <si>
    <t>03-3 419 600</t>
  </si>
  <si>
    <t>P49</t>
  </si>
  <si>
    <t>05050003 et 05051664</t>
  </si>
  <si>
    <t xml:space="preserve"> 03-3 419 635</t>
  </si>
  <si>
    <t>07045477</t>
  </si>
  <si>
    <t>Porte semelle double compact</t>
  </si>
  <si>
    <t>03-3 419 606</t>
  </si>
  <si>
    <t>Bielle</t>
  </si>
  <si>
    <t>10-9 008 866</t>
  </si>
  <si>
    <t>R F1 138</t>
  </si>
  <si>
    <t>P61</t>
  </si>
  <si>
    <t>05050105</t>
  </si>
  <si>
    <t>Réparation des face d'appuis</t>
  </si>
  <si>
    <t>07410682</t>
  </si>
  <si>
    <t>Blanc Argent</t>
  </si>
  <si>
    <t>Porte semelle simple</t>
  </si>
  <si>
    <t>Réparation des faces d'appuis et/ou trou de goupille</t>
  </si>
  <si>
    <t xml:space="preserve"> 03-3 419 606</t>
  </si>
  <si>
    <t>CK7</t>
  </si>
  <si>
    <t>Volant</t>
  </si>
  <si>
    <t>Usinage de la gorge + marque sur volant</t>
  </si>
  <si>
    <t>10-9001 081</t>
  </si>
  <si>
    <t>R F1 513</t>
  </si>
  <si>
    <t>P22-23</t>
  </si>
  <si>
    <t>Écrou butée</t>
  </si>
  <si>
    <t>Usinage de l'écrou + marque.</t>
  </si>
  <si>
    <t>P26-27</t>
  </si>
  <si>
    <t>Cylindre D178</t>
  </si>
  <si>
    <t>P33</t>
  </si>
  <si>
    <t>Console FAM</t>
  </si>
  <si>
    <t xml:space="preserve">Réparation de la tige </t>
  </si>
  <si>
    <t>10-9001 120</t>
  </si>
  <si>
    <t>Tenon</t>
  </si>
  <si>
    <t>Reprise de la rainure de graissage</t>
  </si>
  <si>
    <t>P23</t>
  </si>
  <si>
    <t>P31</t>
  </si>
  <si>
    <t>Usinage des lumières</t>
  </si>
  <si>
    <t>P39</t>
  </si>
  <si>
    <t>CK7L - CK9S - PK7L</t>
  </si>
  <si>
    <t>Tube de guidage</t>
  </si>
  <si>
    <t>Confection du tube rep 1</t>
  </si>
  <si>
    <t>03-3 419 876</t>
  </si>
  <si>
    <t>Couvercle</t>
  </si>
  <si>
    <t>Découpe du manchon + changement du manchon Rep 1</t>
  </si>
  <si>
    <t>10-9001 112 / 10-9 009 337 / 10-9 010 096</t>
  </si>
  <si>
    <t>RES PIM 2018 201</t>
  </si>
  <si>
    <t>03-3418 860 / 03-3 419 876</t>
  </si>
  <si>
    <t>Rechargement + Fraisage + Tournage de la partie filetée</t>
  </si>
  <si>
    <t>1069 001 112 / 113 / 1069 009 337 / 10-9 010 096</t>
  </si>
  <si>
    <t>03-3 418 860</t>
  </si>
  <si>
    <t>CK7S</t>
  </si>
  <si>
    <t>Frein à main - Tube de guidage</t>
  </si>
  <si>
    <t>Confection du tube rep 2</t>
  </si>
  <si>
    <t>Confection du tube rep 3</t>
  </si>
  <si>
    <t>Découpe du manchon + changement du manchon Rep 3</t>
  </si>
  <si>
    <t>10-9001 112</t>
  </si>
  <si>
    <t>CK7S - Frein à Main</t>
  </si>
  <si>
    <t>Découpe du manchon + changement du manchon Rep 2</t>
  </si>
  <si>
    <t>10-9001 113</t>
  </si>
  <si>
    <t>CK9</t>
  </si>
  <si>
    <t>07017082 et 07417081</t>
  </si>
  <si>
    <t>Cylindre 229</t>
  </si>
  <si>
    <t xml:space="preserve">Réparation des encoches </t>
  </si>
  <si>
    <t>10-9 009 337</t>
  </si>
  <si>
    <t>E</t>
  </si>
  <si>
    <t>CRC</t>
  </si>
  <si>
    <t>Vis de poussée</t>
  </si>
  <si>
    <t xml:space="preserve">Changement d'écrou </t>
  </si>
  <si>
    <t>CRC10</t>
  </si>
  <si>
    <t>07017880</t>
  </si>
  <si>
    <t>Réparation de la coupelle</t>
  </si>
  <si>
    <t>10-9 003 596</t>
  </si>
  <si>
    <t>R F1 519</t>
  </si>
  <si>
    <t>Réparation des goujons</t>
  </si>
  <si>
    <t>Cylindre</t>
  </si>
  <si>
    <t>Reprise du siège sur le cylindre</t>
  </si>
  <si>
    <t>10-9 003 597</t>
  </si>
  <si>
    <t>Cylindre D254</t>
  </si>
  <si>
    <t>Surfaçage maxi 0,2mm</t>
  </si>
  <si>
    <t>CRC8</t>
  </si>
  <si>
    <t>07010411</t>
  </si>
  <si>
    <t>10-9 001 251</t>
  </si>
  <si>
    <t>Réparation des vis</t>
  </si>
  <si>
    <t>10-9 001 259</t>
  </si>
  <si>
    <t>CRC8-CRC10</t>
  </si>
  <si>
    <t>07010411-7880</t>
  </si>
  <si>
    <t>Écrou</t>
  </si>
  <si>
    <t>Réparation par projection thermique et tournage</t>
  </si>
  <si>
    <t>10-9 001 265</t>
  </si>
  <si>
    <t>P52-53</t>
  </si>
  <si>
    <t>Sous traitance</t>
  </si>
  <si>
    <t>Nettoyeur de roue</t>
  </si>
  <si>
    <t>07410093 / 07415623</t>
  </si>
  <si>
    <t>Bride de base</t>
  </si>
  <si>
    <t>Réparation de l'arrivée d'air avec un Hélicoïl G1/4</t>
  </si>
  <si>
    <t>RES PIM 2019 755</t>
  </si>
  <si>
    <t>Bride</t>
  </si>
  <si>
    <t>Réparation du taraudage avec un hélicoïl G1/4</t>
  </si>
  <si>
    <t>TC REN RN MA00451</t>
  </si>
  <si>
    <t>P6-A2</t>
  </si>
  <si>
    <t>Usinage de la tige du piston + rainure à l'opposé</t>
  </si>
  <si>
    <t>P5-A2</t>
  </si>
  <si>
    <t>P60</t>
  </si>
  <si>
    <t>Garniture - Frein</t>
  </si>
  <si>
    <t>10-519 297</t>
  </si>
  <si>
    <t>Tourillons</t>
  </si>
  <si>
    <t>Rectification</t>
  </si>
  <si>
    <t>03-3 419 889</t>
  </si>
  <si>
    <t>Cylindre D165</t>
  </si>
  <si>
    <t>07041912</t>
  </si>
  <si>
    <t>Remplacement du tube</t>
  </si>
  <si>
    <t>03-3 402 054</t>
  </si>
  <si>
    <t>R F1 515</t>
  </si>
  <si>
    <t>P77</t>
  </si>
  <si>
    <t>RES PIM 2020 416</t>
  </si>
  <si>
    <t>Rechargement + Perçage M14</t>
  </si>
  <si>
    <t>10-9 003 627 / 10-9 006 671</t>
  </si>
  <si>
    <t>03-3 419 874</t>
  </si>
  <si>
    <t xml:space="preserve">Réparation filetage extrémité du corps M10 </t>
  </si>
  <si>
    <t>Palonniers</t>
  </si>
  <si>
    <t>Surfaçage suite à usure</t>
  </si>
  <si>
    <t>10 518 611 ind.G / 10 518 610 ind.G</t>
  </si>
  <si>
    <t>Usinage pour bagues épaulées</t>
  </si>
  <si>
    <t>03-3 401  019 rep.3</t>
  </si>
  <si>
    <t>P60 - C60</t>
  </si>
  <si>
    <t>077045253</t>
  </si>
  <si>
    <t>Cylindre D203</t>
  </si>
  <si>
    <t>P80</t>
  </si>
  <si>
    <t>P80 - C60</t>
  </si>
  <si>
    <t>07040031</t>
  </si>
  <si>
    <t>PB</t>
  </si>
  <si>
    <t>Tige de réglage</t>
  </si>
  <si>
    <t>Perçage et remplacement des goupilles</t>
  </si>
  <si>
    <t>10-9 001 156</t>
  </si>
  <si>
    <t>R F1 518</t>
  </si>
  <si>
    <t>77014606</t>
  </si>
  <si>
    <t>Plateau d'appui de la membrane</t>
  </si>
  <si>
    <t>Réparation de la fissure</t>
  </si>
  <si>
    <t>03-3 419 754</t>
  </si>
  <si>
    <t>PB 216</t>
  </si>
  <si>
    <t>07054672</t>
  </si>
  <si>
    <t>Remplacement du doigt</t>
  </si>
  <si>
    <t>10-9 006 837</t>
  </si>
  <si>
    <t>PB 225</t>
  </si>
  <si>
    <t>Cylindre D225</t>
  </si>
  <si>
    <t>PB 229</t>
  </si>
  <si>
    <t>Cylindre D229</t>
  </si>
  <si>
    <t>07040503-0505</t>
  </si>
  <si>
    <t>Réfection tétons</t>
  </si>
  <si>
    <t>PB 229-PK7</t>
  </si>
  <si>
    <t>Confection de la bague Øext24 et Øint18</t>
  </si>
  <si>
    <t>PB 254</t>
  </si>
  <si>
    <t>77415129</t>
  </si>
  <si>
    <t>Remplacement des goujons</t>
  </si>
  <si>
    <t>10-9 003 446</t>
  </si>
  <si>
    <t>Remplacement du doigt L=52mm et/ou goujons</t>
  </si>
  <si>
    <t>10-9 001 166</t>
  </si>
  <si>
    <t>77415130</t>
  </si>
  <si>
    <t>Remplacement du doigt L=74mm et/ou goujons</t>
  </si>
  <si>
    <t>10-9 003 440</t>
  </si>
  <si>
    <t>Surfaçage (maxi 0.2mm)</t>
  </si>
  <si>
    <t>P24-25</t>
  </si>
  <si>
    <t>PB 254-PB Membrane</t>
  </si>
  <si>
    <t>Membrane - Corps</t>
  </si>
  <si>
    <t>Usinage sur C.U pour bagues épaulées</t>
  </si>
  <si>
    <t>03-3 400 940</t>
  </si>
  <si>
    <t>PB DEH</t>
  </si>
  <si>
    <t>Tige de poussée</t>
  </si>
  <si>
    <t>Confection de déflecteur (rondelle) pour tige de pousée</t>
  </si>
  <si>
    <t>10-9 007 990</t>
  </si>
  <si>
    <t>Confection d'enbout (écrou) pour tige de poussée</t>
  </si>
  <si>
    <t>10-9 007 989</t>
  </si>
  <si>
    <t xml:space="preserve">Changement d'écrou et de rondelle de la tige.+ traitement </t>
  </si>
  <si>
    <t>10-9 007 976</t>
  </si>
  <si>
    <t>R F1 120</t>
  </si>
  <si>
    <t>PB Membrane</t>
  </si>
  <si>
    <t>Remplacement du doigt L=52mm</t>
  </si>
  <si>
    <t>10-9 003 743</t>
  </si>
  <si>
    <t>PB SAB</t>
  </si>
  <si>
    <t>Ensemble tubulaire</t>
  </si>
  <si>
    <t>Usinage tubulaire + 3 points de soudure</t>
  </si>
  <si>
    <t>03-3 419 142</t>
  </si>
  <si>
    <t>AT15-035</t>
  </si>
  <si>
    <t>PB T1/R</t>
  </si>
  <si>
    <t>0701731</t>
  </si>
  <si>
    <t>Manchon à bride</t>
  </si>
  <si>
    <t>Rechargement des tourillons suite à usure + usinage</t>
  </si>
  <si>
    <t>10-9 003 751</t>
  </si>
  <si>
    <t>RES PIM 2020 311</t>
  </si>
  <si>
    <t>PEC7</t>
  </si>
  <si>
    <t>Réparation du taraudage par hélicoïl M20x2,5</t>
  </si>
  <si>
    <t>R F1 139</t>
  </si>
  <si>
    <t>P64-65</t>
  </si>
  <si>
    <t>07045476</t>
  </si>
  <si>
    <t>07410804</t>
  </si>
  <si>
    <t>Réparation des faces d'appuis et trou de goupille</t>
  </si>
  <si>
    <t>PEC7 FS</t>
  </si>
  <si>
    <t>Capot</t>
  </si>
  <si>
    <t>Réparation du filetage de l'arrivée d'air avec un Hélocoïl G1/2</t>
  </si>
  <si>
    <t>RES PIM 2020 005</t>
  </si>
  <si>
    <t>PK7</t>
  </si>
  <si>
    <t>10-9010 096</t>
  </si>
  <si>
    <t>PK7L</t>
  </si>
  <si>
    <t>Palier</t>
  </si>
  <si>
    <t>Perçage du palier</t>
  </si>
  <si>
    <t>PK7S</t>
  </si>
  <si>
    <t>05050108</t>
  </si>
  <si>
    <t>Réparation des faces d'appuis et/ou détrompeurs</t>
  </si>
  <si>
    <t>PR190</t>
  </si>
  <si>
    <t>07040026 - 77045269</t>
  </si>
  <si>
    <t>Confection du Rep 2 pour machon régleur repris une fois.</t>
  </si>
  <si>
    <t>03-3 419 459</t>
  </si>
  <si>
    <t>Confection du Rep 3 pour machon régleur repris une 2ème fois</t>
  </si>
  <si>
    <t>Manchon régleur</t>
  </si>
  <si>
    <t>Réparation des 2 tourillons + Trempe + Rectification au tour</t>
  </si>
  <si>
    <t>03-3 419 720</t>
  </si>
  <si>
    <t>R F1 047</t>
  </si>
  <si>
    <t>Dérog 588893618</t>
  </si>
  <si>
    <t>PR190 CA</t>
  </si>
  <si>
    <t>Lamage au D22 des trous de fixation</t>
  </si>
  <si>
    <t>10-9009 281</t>
  </si>
  <si>
    <t>Lamage au D22 des trous de fixation + usinage du cylindre</t>
  </si>
  <si>
    <t>PR190 Plateau</t>
  </si>
  <si>
    <t>10-9004 306</t>
  </si>
  <si>
    <t>PR190S</t>
  </si>
  <si>
    <t>Redressage suite à déformation</t>
  </si>
  <si>
    <t>10-9004 297</t>
  </si>
  <si>
    <t>Redressage suite à déformation + usinage pour baguage</t>
  </si>
  <si>
    <t>10 9004 297 + 03 3408 642</t>
  </si>
  <si>
    <t>Usinage pour baguage</t>
  </si>
  <si>
    <t>03 3408 642</t>
  </si>
  <si>
    <t>PX80</t>
  </si>
  <si>
    <t>07040021-0022</t>
  </si>
  <si>
    <t>RZSS</t>
  </si>
  <si>
    <t>Bras</t>
  </si>
  <si>
    <t>Perçage du bras</t>
  </si>
  <si>
    <t>03-3 418 812</t>
  </si>
  <si>
    <t>Usinage pour mise en place bague épaulée</t>
  </si>
  <si>
    <t>03-3 418 788</t>
  </si>
  <si>
    <t>St Gervais</t>
  </si>
  <si>
    <t>75050000</t>
  </si>
  <si>
    <t>Réparation des faces d'appuis / trou de goupille / détrompeurs</t>
  </si>
  <si>
    <t>TGV</t>
  </si>
  <si>
    <t>74495797</t>
  </si>
  <si>
    <t>UIC</t>
  </si>
  <si>
    <t>07040013</t>
  </si>
  <si>
    <t>Réparation des faces d'appuis ligne 28</t>
  </si>
  <si>
    <t>03-3 419 635</t>
  </si>
  <si>
    <t>X72000</t>
  </si>
  <si>
    <t>05050104</t>
  </si>
  <si>
    <t>07011826</t>
  </si>
  <si>
    <t>Bague de chapeau</t>
  </si>
  <si>
    <t>03-3 418 931</t>
  </si>
  <si>
    <t>07410413-0414</t>
  </si>
  <si>
    <t>Bague de guidage</t>
  </si>
  <si>
    <t>Confection de la bague de guidage de Ø69,3</t>
  </si>
  <si>
    <t>03-3 419 813</t>
  </si>
  <si>
    <t>Confection de la bague de guidage de Ø95</t>
  </si>
  <si>
    <t>03-3 419 812</t>
  </si>
  <si>
    <t>07010812-0813-0814</t>
  </si>
  <si>
    <t>Tirette pour chapeau</t>
  </si>
  <si>
    <t>09-341 380</t>
  </si>
  <si>
    <t>77340147</t>
  </si>
  <si>
    <t>Came</t>
  </si>
  <si>
    <t>Came à reprendre selon dessin</t>
  </si>
  <si>
    <t>07347330</t>
  </si>
  <si>
    <t>Bague pour corps avant</t>
  </si>
  <si>
    <t>03-3 418 795</t>
  </si>
  <si>
    <t>Pilotair</t>
  </si>
  <si>
    <t>Bague pour chapeau</t>
  </si>
  <si>
    <t xml:space="preserve">Confection de la bague d'enclenchement </t>
  </si>
  <si>
    <t>03-3 419 658</t>
  </si>
  <si>
    <t>07347335</t>
  </si>
  <si>
    <t>Confection de la rondelle L10U</t>
  </si>
  <si>
    <t>Confection de la rondelle L8U</t>
  </si>
  <si>
    <t>Moteur de porte</t>
  </si>
  <si>
    <t>Confection du Clapet calibré au rep 3</t>
  </si>
  <si>
    <t>10-3 004 163</t>
  </si>
  <si>
    <t>F</t>
  </si>
  <si>
    <t>Confection du Corps de clapet au rep 3</t>
  </si>
  <si>
    <t>10-3 004 156</t>
  </si>
  <si>
    <t>G</t>
  </si>
  <si>
    <t>07310088</t>
  </si>
  <si>
    <t>Plastron</t>
  </si>
  <si>
    <t>Réduction de la hauteur des 2 bossages de 5mm</t>
  </si>
  <si>
    <t>10-3 125 712</t>
  </si>
  <si>
    <t xml:space="preserve"> (L au rep 2 = 27mm)</t>
  </si>
  <si>
    <t>07344801</t>
  </si>
  <si>
    <t>Reduction de la longueur du cylindre au rep 102</t>
  </si>
  <si>
    <t>01-3 108 745</t>
  </si>
  <si>
    <t>Support</t>
  </si>
  <si>
    <t>Suppression des 2 pattes + usinage des 2 lumières</t>
  </si>
  <si>
    <t>77034704</t>
  </si>
  <si>
    <t>Confection du piston</t>
  </si>
  <si>
    <t>03-3 418 634</t>
  </si>
  <si>
    <t>Levier droit</t>
  </si>
  <si>
    <t>Confection selon dessin</t>
  </si>
  <si>
    <t>10-4 009 961</t>
  </si>
  <si>
    <t>Levier coudé FBO</t>
  </si>
  <si>
    <t>10-4 030 269</t>
  </si>
  <si>
    <t>Perçage des bras</t>
  </si>
  <si>
    <t>03-3 418 813</t>
  </si>
  <si>
    <t>R F1 130 / R F1 131</t>
  </si>
  <si>
    <t>P161/P117</t>
  </si>
  <si>
    <t>Chapeau</t>
  </si>
  <si>
    <t>Remplacement du guide de tirette</t>
  </si>
  <si>
    <t>R F1 105</t>
  </si>
  <si>
    <t>P58-59</t>
  </si>
  <si>
    <t>UN - DEH</t>
  </si>
  <si>
    <t>Remplacement du guide de tirette et/ou centreur</t>
  </si>
  <si>
    <t>10-9 007 195</t>
  </si>
  <si>
    <t>R F1 102</t>
  </si>
  <si>
    <t>Porte Garniture</t>
  </si>
  <si>
    <t>Réparation de la portée par rechargement + usinage</t>
  </si>
  <si>
    <t>03-3 419 627</t>
  </si>
  <si>
    <t>Dérog 587795881</t>
  </si>
  <si>
    <t>77045278-07411553</t>
  </si>
  <si>
    <t>Roue dentée</t>
  </si>
  <si>
    <t>Réparation des filets M54 x 1</t>
  </si>
  <si>
    <t>R F1 112</t>
  </si>
  <si>
    <t>07010365-0412</t>
  </si>
  <si>
    <t>Réparation des vis M5 cassées</t>
  </si>
  <si>
    <t>10-9 001 376</t>
  </si>
  <si>
    <t>R F6 501</t>
  </si>
  <si>
    <t>Réparation du chapeau à l'aide de la bague</t>
  </si>
  <si>
    <t>03-3 418 930</t>
  </si>
  <si>
    <t>R F6 003</t>
  </si>
  <si>
    <t>R48-49</t>
  </si>
  <si>
    <t>UF10</t>
  </si>
  <si>
    <t>07410566</t>
  </si>
  <si>
    <t>Retrait du bosselage</t>
  </si>
  <si>
    <t>03-3 419 825</t>
  </si>
  <si>
    <t>R F1 113</t>
  </si>
  <si>
    <t>RES PIM 2019 571</t>
  </si>
  <si>
    <t>07011705</t>
  </si>
  <si>
    <t>Soudage fuite bossage / goujon / contour</t>
  </si>
  <si>
    <t>10- 716 464</t>
  </si>
  <si>
    <t xml:space="preserve">R F6 003 </t>
  </si>
  <si>
    <t>P47</t>
  </si>
  <si>
    <t>Piston d'ensemble</t>
  </si>
  <si>
    <t>Usinage + rechargement du tube de piston sur le piston</t>
  </si>
  <si>
    <t>10-9 007 220 / 221</t>
  </si>
  <si>
    <t>P59</t>
  </si>
  <si>
    <t>03-3 419 602</t>
  </si>
  <si>
    <t>FSP</t>
  </si>
  <si>
    <t>Bague Ressort</t>
  </si>
  <si>
    <t>Usinage à 117mm max</t>
  </si>
  <si>
    <t>03-3 419 714</t>
  </si>
  <si>
    <t>R F6 504</t>
  </si>
  <si>
    <t>P72-73</t>
  </si>
  <si>
    <t>07010812</t>
  </si>
  <si>
    <t>Usinage de la 2ème rainure sur l'axe de poussée</t>
  </si>
  <si>
    <t>03-3 419 594</t>
  </si>
  <si>
    <t>P43</t>
  </si>
  <si>
    <t>R F1 105 Projet P63</t>
  </si>
  <si>
    <t>DEH</t>
  </si>
  <si>
    <t>77045278-5280-5281-07411552-1553-1554</t>
  </si>
  <si>
    <t>Tube de piston L32620TUBE4D0</t>
  </si>
  <si>
    <t>Usinage de la lumière à 180°</t>
  </si>
  <si>
    <t>03-3 418 719</t>
  </si>
  <si>
    <t>R F1 112 / R F1 133</t>
  </si>
  <si>
    <t>P28-99 / P26-61</t>
  </si>
  <si>
    <t>07040201-0202</t>
  </si>
  <si>
    <t>Tube de piston : L32620TUBE1D0</t>
  </si>
  <si>
    <t>03-3 418 724</t>
  </si>
  <si>
    <t>R F1 148</t>
  </si>
  <si>
    <t>07040220</t>
  </si>
  <si>
    <t>Tube de piston : L32620TUBE2D0</t>
  </si>
  <si>
    <t>03-3 418 741</t>
  </si>
  <si>
    <t>R F1 134</t>
  </si>
  <si>
    <t>P26-59</t>
  </si>
  <si>
    <t>07415632-5633</t>
  </si>
  <si>
    <t>Tube de piston - L32620TUBE3D0</t>
  </si>
  <si>
    <t>03-3 419 771</t>
  </si>
  <si>
    <t>TC REN RN MA00286</t>
  </si>
  <si>
    <t>07415634-5635</t>
  </si>
  <si>
    <t>Tube de piston - L32620TUBE5D0</t>
  </si>
  <si>
    <t>TC REN RN MA00538</t>
  </si>
  <si>
    <t>FI</t>
  </si>
  <si>
    <t>07410413</t>
  </si>
  <si>
    <t>Usinage du carter</t>
  </si>
  <si>
    <t>TC REN RN MA00535</t>
  </si>
  <si>
    <t>P10-17</t>
  </si>
  <si>
    <t>Carter intermédiaire</t>
  </si>
  <si>
    <t>Usinage du carter + suppression des écritures</t>
  </si>
  <si>
    <t>03-3 419 824</t>
  </si>
  <si>
    <t>Usinage du cylindre au diamètre</t>
  </si>
  <si>
    <t>RES PIM 2019 632</t>
  </si>
  <si>
    <t>Usinage du piston</t>
  </si>
  <si>
    <t>03-3 419 566</t>
  </si>
  <si>
    <t>P10-25</t>
  </si>
  <si>
    <t>Usinage du piston au diamètre</t>
  </si>
  <si>
    <t>P17</t>
  </si>
  <si>
    <t>Cuve</t>
  </si>
  <si>
    <t>Usinage d'un 2ème congé à 180° de l'existant</t>
  </si>
  <si>
    <t>03-3 419 798</t>
  </si>
  <si>
    <t>FSX</t>
  </si>
  <si>
    <t>Socle</t>
  </si>
  <si>
    <t>Usinage d'un méplat</t>
  </si>
  <si>
    <t>03-3 419 413</t>
  </si>
  <si>
    <t>P74-75</t>
  </si>
  <si>
    <t>FIR</t>
  </si>
  <si>
    <t>PBA</t>
  </si>
  <si>
    <t>77040100-0101 et 5279</t>
  </si>
  <si>
    <t>D10</t>
  </si>
  <si>
    <t xml:space="preserve">Usinage intérieur du cylindre  </t>
  </si>
  <si>
    <t>D11</t>
  </si>
  <si>
    <t>Cylindre D280</t>
  </si>
  <si>
    <t>PBD</t>
  </si>
  <si>
    <t>77415622</t>
  </si>
  <si>
    <t>UP10</t>
  </si>
  <si>
    <t>UP9</t>
  </si>
  <si>
    <t>D9 77045278-5280-5281 et 77044652-4653</t>
  </si>
  <si>
    <t>77014638-4639</t>
  </si>
  <si>
    <t>Usinage le piston sur portée de garniture</t>
  </si>
  <si>
    <t>03-3 419 636</t>
  </si>
  <si>
    <t>TC RN REN MA00632</t>
  </si>
  <si>
    <t>P9</t>
  </si>
  <si>
    <t>Usinage pour mise en place de la bague épaulée</t>
  </si>
  <si>
    <t>03-3 415 423</t>
  </si>
  <si>
    <t>UN - Knorr</t>
  </si>
  <si>
    <t>R F1 101</t>
  </si>
  <si>
    <t>UN - PBEC</t>
  </si>
  <si>
    <t>R F1 116</t>
  </si>
  <si>
    <t>P69</t>
  </si>
  <si>
    <t>UN - SAB</t>
  </si>
  <si>
    <t>R F1 526</t>
  </si>
  <si>
    <t>P55</t>
  </si>
  <si>
    <t>0812-0813-0814</t>
  </si>
  <si>
    <t>SAB</t>
  </si>
  <si>
    <t>77410578-0579-0580-0581-07411552-1554</t>
  </si>
  <si>
    <t>L32620CYL102D0</t>
  </si>
  <si>
    <t>03-3 418 717</t>
  </si>
  <si>
    <t>R F1 534</t>
  </si>
  <si>
    <t>P50-87</t>
  </si>
  <si>
    <t>07417086</t>
  </si>
  <si>
    <t>Cylindre : L32620CYL101D0</t>
  </si>
  <si>
    <t>R F1 140</t>
  </si>
  <si>
    <t>P64-129</t>
  </si>
  <si>
    <t xml:space="preserve">Etrier : L32620ETRIER103D0 </t>
  </si>
  <si>
    <t>03-3 418 725</t>
  </si>
  <si>
    <t>P32-85</t>
  </si>
  <si>
    <t>Cylindre : L32620CYL103D0</t>
  </si>
  <si>
    <t>03-3 418 726</t>
  </si>
  <si>
    <t>07410567-0568</t>
  </si>
  <si>
    <t>Etrier : L32620ETRIER104D0</t>
  </si>
  <si>
    <t>03-3 418 727</t>
  </si>
  <si>
    <t>R F1 114</t>
  </si>
  <si>
    <t>P26-57</t>
  </si>
  <si>
    <t>Cylindre : L32620CYL104D0</t>
  </si>
  <si>
    <t>03-3 418 728</t>
  </si>
  <si>
    <t>Console 0702</t>
  </si>
  <si>
    <t>03-3 418 789</t>
  </si>
  <si>
    <t>R F1 131</t>
  </si>
  <si>
    <t>03-3 419 188</t>
  </si>
  <si>
    <t>P8</t>
  </si>
  <si>
    <t>TC RN REN MA00634</t>
  </si>
  <si>
    <t>P6</t>
  </si>
  <si>
    <t>Couscoussière</t>
  </si>
  <si>
    <t>Couvercle 203</t>
  </si>
  <si>
    <t>Changement de guide</t>
  </si>
  <si>
    <t>10-716 459</t>
  </si>
  <si>
    <t>07052104</t>
  </si>
  <si>
    <t>Corps du contacteur</t>
  </si>
  <si>
    <t>Enlèvement des vis et reperçage à 2,5 avec un insert</t>
  </si>
  <si>
    <t>10-9 010 762</t>
  </si>
  <si>
    <t>R F1 135</t>
  </si>
  <si>
    <t xml:space="preserve">Piston d'ensemble </t>
  </si>
  <si>
    <t>Cylindre 203</t>
  </si>
  <si>
    <t>Rechargement attache cylindre 203</t>
  </si>
  <si>
    <t>RES PIM 2020 535</t>
  </si>
  <si>
    <t>0569-0570</t>
  </si>
  <si>
    <t>Rechargement des leviers</t>
  </si>
  <si>
    <t>Sous-traitance</t>
  </si>
  <si>
    <t>Réparation de l'arrivée d'air</t>
  </si>
  <si>
    <t>03-3 419 721</t>
  </si>
  <si>
    <t>RES PIM 2018 396</t>
  </si>
  <si>
    <t>07341804</t>
  </si>
  <si>
    <t>Culasse</t>
  </si>
  <si>
    <t>Alésage de la douille</t>
  </si>
  <si>
    <t>R C5 135</t>
  </si>
  <si>
    <t>RES PIM 2018-499</t>
  </si>
  <si>
    <t>07316096</t>
  </si>
  <si>
    <t>Poussoir</t>
  </si>
  <si>
    <t>Modif des 2 trous en oblongs</t>
  </si>
  <si>
    <t>10-3 075 571</t>
  </si>
  <si>
    <t>TC REN RN MA00605</t>
  </si>
  <si>
    <t>P5-11</t>
  </si>
  <si>
    <t>77348593</t>
  </si>
  <si>
    <t>Platine</t>
  </si>
  <si>
    <t>Percage + taraudage à G1/4</t>
  </si>
  <si>
    <t>TC REN RN MA00776</t>
  </si>
  <si>
    <t>P6-11</t>
  </si>
  <si>
    <t>78765879</t>
  </si>
  <si>
    <t>Corps platine</t>
  </si>
  <si>
    <t>Réduction de 14mm à 11mm</t>
  </si>
  <si>
    <t>10-3 144 307</t>
  </si>
  <si>
    <t>TC REN RN MA00791</t>
  </si>
  <si>
    <t>P4</t>
  </si>
  <si>
    <t>Remplacement de la bague</t>
  </si>
  <si>
    <t>10-516 124</t>
  </si>
  <si>
    <t>R F3 004</t>
  </si>
  <si>
    <t>RES PIM 2018-538</t>
  </si>
  <si>
    <t>Verin Verr</t>
  </si>
  <si>
    <t>FOND ARRIERE ou AVANT</t>
  </si>
  <si>
    <t>Réparation de la chape</t>
  </si>
  <si>
    <t>R C6 011</t>
  </si>
  <si>
    <t>P80-81</t>
  </si>
  <si>
    <t>CYLINDRE</t>
  </si>
  <si>
    <t>10-3 015 752</t>
  </si>
  <si>
    <t>P82-83</t>
  </si>
  <si>
    <t xml:space="preserve">FOND </t>
  </si>
  <si>
    <t>Usinage des perçages D20</t>
  </si>
  <si>
    <t>03-3 419 814</t>
  </si>
  <si>
    <t>FOND ARRIERE</t>
  </si>
  <si>
    <t>Usinage des trous oblongs</t>
  </si>
  <si>
    <t>P84-85</t>
  </si>
  <si>
    <t>CORPS AVANT</t>
  </si>
  <si>
    <t>Usinage du diamètre et de l’alésage du corps avant</t>
  </si>
  <si>
    <t>10-3 030 606</t>
  </si>
  <si>
    <t>R C5 142</t>
  </si>
  <si>
    <t>Support poignée</t>
  </si>
  <si>
    <t>10-3136-714</t>
  </si>
  <si>
    <t>Levier droit 5613</t>
  </si>
  <si>
    <t>10-4 003 534</t>
  </si>
  <si>
    <t>GPL</t>
  </si>
  <si>
    <t>Tranformation des plats en hexagone selon modèle</t>
  </si>
  <si>
    <t>Tige de westing</t>
  </si>
  <si>
    <t>Usinage de la tige</t>
  </si>
  <si>
    <t>R F7 508</t>
  </si>
  <si>
    <t>P16</t>
  </si>
  <si>
    <t>Valve FBO</t>
  </si>
  <si>
    <t>Usinage du clapet</t>
  </si>
  <si>
    <t>03-3 418 701</t>
  </si>
  <si>
    <t>N° de demande :</t>
  </si>
  <si>
    <t>Dessins</t>
  </si>
  <si>
    <t>A1</t>
  </si>
  <si>
    <r>
      <t xml:space="preserve">Version </t>
    </r>
    <r>
      <rPr>
        <sz val="11"/>
        <color rgb="FFFFFF00"/>
        <rFont val="Calibri Light"/>
        <family val="2"/>
      </rPr>
      <t>MAJ 23/07</t>
    </r>
  </si>
  <si>
    <t>A2</t>
  </si>
  <si>
    <t>B.1</t>
  </si>
  <si>
    <r>
      <t xml:space="preserve">Version </t>
    </r>
    <r>
      <rPr>
        <sz val="11"/>
        <color rgb="FFFFFF00"/>
        <rFont val="Calibri Light"/>
        <family val="2"/>
      </rPr>
      <t>MAJ 23/07/2021</t>
    </r>
  </si>
  <si>
    <r>
      <t xml:space="preserve">Version </t>
    </r>
    <r>
      <rPr>
        <sz val="11"/>
        <color rgb="FFFFFF00"/>
        <rFont val="Calibri Light"/>
        <family val="2"/>
      </rPr>
      <t>MAJ le 23/07/2021</t>
    </r>
  </si>
  <si>
    <t>A.6</t>
  </si>
  <si>
    <t>A.5</t>
  </si>
  <si>
    <t>A.0</t>
  </si>
  <si>
    <t>A.2</t>
  </si>
  <si>
    <t>A.1</t>
  </si>
  <si>
    <t>A.2 / A.1</t>
  </si>
  <si>
    <t>A.8</t>
  </si>
  <si>
    <t>A.1 / A.1 / A.3</t>
  </si>
  <si>
    <t>A.3</t>
  </si>
  <si>
    <t>R F5 502</t>
  </si>
  <si>
    <t>A.4</t>
  </si>
  <si>
    <t>C.1</t>
  </si>
  <si>
    <t>1 du 27/10/2014</t>
  </si>
  <si>
    <t>4 du 25/11/2019</t>
  </si>
  <si>
    <t>1 du 11/09/2018</t>
  </si>
  <si>
    <t>2 du 24/02/2017</t>
  </si>
  <si>
    <t>1 du 17/11/2014</t>
  </si>
  <si>
    <t>1 du 22/10/2014</t>
  </si>
  <si>
    <t>2 du 16/03/2017</t>
  </si>
  <si>
    <t>2 du 16/02/2018</t>
  </si>
  <si>
    <t>2 du 11/07/2019</t>
  </si>
  <si>
    <t>1 du 20/04/2018</t>
  </si>
  <si>
    <t>Fam</t>
  </si>
  <si>
    <t>Pie</t>
  </si>
  <si>
    <t>Op</t>
  </si>
  <si>
    <t>Source famille</t>
  </si>
  <si>
    <t>Source pièce</t>
  </si>
  <si>
    <t>Source opérations</t>
  </si>
  <si>
    <t>0</t>
  </si>
  <si>
    <t>Fonctionnement compte</t>
  </si>
  <si>
    <t>Cotes</t>
  </si>
  <si>
    <t>JUHEL Sylvain</t>
  </si>
  <si>
    <t>SOLON Justin</t>
  </si>
  <si>
    <t>Sec</t>
  </si>
  <si>
    <t>Source Secteur</t>
  </si>
  <si>
    <t>Source Type</t>
  </si>
  <si>
    <t>Choisir une famille</t>
  </si>
  <si>
    <t>Choisir une pièce</t>
  </si>
  <si>
    <t>Choisir une opération</t>
  </si>
  <si>
    <t>Choisir un secteur</t>
  </si>
  <si>
    <t>Choisir un type</t>
  </si>
  <si>
    <t>Secteur</t>
  </si>
  <si>
    <t>Confection outillage</t>
  </si>
  <si>
    <t>Réparation outillage</t>
  </si>
  <si>
    <t>2021 - 5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</si>
</sst>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6" tint="-0.249977111117893"/>
      <name val="Calibri Light"/>
      <family val="2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FFFF00"/>
      <name val="Calibri Light"/>
      <family val="2"/>
    </font>
    <font>
      <sz val="8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16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08E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rgb="FF7030A0"/>
      </top>
      <bottom/>
      <diagonal/>
    </border>
    <border>
      <left style="thin">
        <color indexed="64"/>
      </left>
      <right style="thin">
        <color indexed="64"/>
      </right>
      <top style="medium">
        <color theme="2" tint="-0.749961851863155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2" tint="-0.499984740745262"/>
      </left>
      <right style="thin">
        <color indexed="64"/>
      </right>
      <top/>
      <bottom/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 style="medium">
        <color theme="2" tint="-0.499984740745262"/>
      </left>
      <right/>
      <top/>
      <bottom/>
      <diagonal/>
    </border>
    <border>
      <left style="medium">
        <color rgb="FF7030A0"/>
      </left>
      <right style="thin">
        <color indexed="64"/>
      </right>
      <top style="medium">
        <color rgb="FF7030A0"/>
      </top>
      <bottom style="medium">
        <color rgb="FF7030A0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7" fillId="0" borderId="6" xfId="0" applyFont="1" applyFill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vertical="center"/>
    </xf>
    <xf numFmtId="49" fontId="2" fillId="0" borderId="0" xfId="0" applyNumberFormat="1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2" fillId="1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0" fontId="15" fillId="11" borderId="1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5" fillId="11" borderId="19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6" fillId="12" borderId="1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11" fillId="0" borderId="0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13" borderId="6" xfId="0" applyFont="1" applyFill="1" applyBorder="1" applyAlignment="1">
      <alignment horizontal="left" vertical="center"/>
    </xf>
    <xf numFmtId="0" fontId="5" fillId="13" borderId="0" xfId="0" applyFont="1" applyFill="1" applyBorder="1" applyAlignment="1">
      <alignment horizontal="left" vertical="center"/>
    </xf>
    <xf numFmtId="0" fontId="10" fillId="13" borderId="0" xfId="0" applyFont="1" applyFill="1" applyBorder="1" applyAlignment="1">
      <alignment horizontal="left" vertical="center"/>
    </xf>
    <xf numFmtId="0" fontId="5" fillId="13" borderId="0" xfId="0" applyFont="1" applyFill="1" applyBorder="1" applyAlignment="1">
      <alignment horizontal="center" vertical="center"/>
    </xf>
    <xf numFmtId="0" fontId="5" fillId="13" borderId="0" xfId="0" applyFont="1" applyFill="1" applyBorder="1" applyAlignment="1">
      <alignment horizontal="left" vertical="center" wrapText="1"/>
    </xf>
    <xf numFmtId="0" fontId="5" fillId="13" borderId="7" xfId="0" applyFont="1" applyFill="1" applyBorder="1" applyAlignment="1">
      <alignment horizontal="left" vertical="center" wrapText="1"/>
    </xf>
    <xf numFmtId="0" fontId="5" fillId="13" borderId="6" xfId="0" applyFont="1" applyFill="1" applyBorder="1" applyAlignment="1">
      <alignment vertical="center"/>
    </xf>
    <xf numFmtId="0" fontId="5" fillId="13" borderId="0" xfId="0" applyFont="1" applyFill="1" applyBorder="1" applyAlignment="1">
      <alignment vertical="center"/>
    </xf>
    <xf numFmtId="0" fontId="5" fillId="13" borderId="7" xfId="0" applyFont="1" applyFill="1" applyBorder="1" applyAlignment="1">
      <alignment vertical="center"/>
    </xf>
    <xf numFmtId="0" fontId="5" fillId="13" borderId="6" xfId="0" applyFont="1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0" fillId="0" borderId="15" xfId="0" applyBorder="1"/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13" borderId="4" xfId="0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7" xfId="0" applyNumberFormat="1" applyFont="1" applyFill="1" applyBorder="1" applyAlignment="1" applyProtection="1">
      <alignment horizontal="center" vertical="center"/>
      <protection locked="0"/>
    </xf>
    <xf numFmtId="0" fontId="7" fillId="0" borderId="9" xfId="0" applyNumberFormat="1" applyFont="1" applyFill="1" applyBorder="1" applyAlignment="1" applyProtection="1">
      <alignment horizontal="center" vertical="center"/>
      <protection locked="0"/>
    </xf>
    <xf numFmtId="0" fontId="7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4" fontId="9" fillId="0" borderId="0" xfId="0" applyNumberFormat="1" applyFont="1" applyBorder="1" applyAlignment="1" applyProtection="1">
      <alignment horizontal="left" vertical="center"/>
      <protection locked="0"/>
    </xf>
    <xf numFmtId="0" fontId="9" fillId="0" borderId="0" xfId="0" applyNumberFormat="1" applyFont="1" applyBorder="1" applyAlignment="1" applyProtection="1">
      <alignment horizontal="left" vertical="center"/>
      <protection locked="0"/>
    </xf>
    <xf numFmtId="0" fontId="9" fillId="0" borderId="7" xfId="0" applyNumberFormat="1" applyFont="1" applyBorder="1" applyAlignment="1" applyProtection="1">
      <alignment horizontal="left" vertical="center"/>
      <protection locked="0"/>
    </xf>
    <xf numFmtId="14" fontId="7" fillId="0" borderId="6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14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3" fontId="5" fillId="0" borderId="0" xfId="0" applyNumberFormat="1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left" vertical="center"/>
      <protection locked="0"/>
    </xf>
    <xf numFmtId="0" fontId="9" fillId="7" borderId="6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5" fillId="0" borderId="6" xfId="0" applyFont="1" applyFill="1" applyBorder="1" applyAlignment="1">
      <alignment horizontal="right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</cellXfs>
  <cellStyles count="1">
    <cellStyle name="Normal" xfId="0" builtinId="0"/>
  </cellStyles>
  <dxfs count="7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</dxfs>
  <tableStyles count="0" defaultTableStyle="TableStyleMedium2" defaultPivotStyle="PivotStyleLight16"/>
  <colors>
    <mruColors>
      <color rgb="FFF08E52"/>
      <color rgb="FFFF6D6D"/>
      <color rgb="FFFF4343"/>
      <color rgb="FFFF5050"/>
      <color rgb="FFFFE161"/>
      <color rgb="FFFF5757"/>
      <color rgb="FFFFDA3F"/>
      <color rgb="FFFFFF66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Spin" dx="22" fmlaLink="$AG$5" max="500" noThreeD="1" page="10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12x112&amp;cht=qr&amp;chl=Non+disponible%09" TargetMode="External"/><Relationship Id="rId3" Type="http://schemas.openxmlformats.org/officeDocument/2006/relationships/image" Target="../media/image7.png"/><Relationship Id="rId7" Type="http://schemas.openxmlformats.org/officeDocument/2006/relationships/image" Target="../media/image9.png"/><Relationship Id="rId2" Type="http://schemas.openxmlformats.org/officeDocument/2006/relationships/image" Target="https://chart.googleapis.com/chart?chs=100x100&amp;cht=qr&amp;chl=2021+-+5%09" TargetMode="External"/><Relationship Id="rId1" Type="http://schemas.openxmlformats.org/officeDocument/2006/relationships/image" Target="../media/image6.png"/><Relationship Id="rId6" Type="http://schemas.openxmlformats.org/officeDocument/2006/relationships/image" Target="https://chart.googleapis.com/chart?chs=112x112&amp;cht=qr&amp;chl=R+F4+004%09" TargetMode="External"/><Relationship Id="rId5" Type="http://schemas.openxmlformats.org/officeDocument/2006/relationships/image" Target="../media/image8.png"/><Relationship Id="rId4" Type="http://schemas.openxmlformats.org/officeDocument/2006/relationships/image" Target="https://chart.googleapis.com/chart?chs=112x112&amp;cht=qr&amp;chl=10-516+316%09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13</xdr:row>
          <xdr:rowOff>183606</xdr:rowOff>
        </xdr:from>
        <xdr:to>
          <xdr:col>21</xdr:col>
          <xdr:colOff>123066</xdr:colOff>
          <xdr:row>18</xdr:row>
          <xdr:rowOff>194807</xdr:rowOff>
        </xdr:to>
        <xdr:grpSp>
          <xdr:nvGrpSpPr>
            <xdr:cNvPr id="28" name="Group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2923761" y="2660106"/>
              <a:ext cx="1034153" cy="988549"/>
              <a:chOff x="2602979" y="2660072"/>
              <a:chExt cx="969844" cy="994318"/>
            </a:xfrm>
          </xdr:grpSpPr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2602985" y="3196693"/>
                <a:ext cx="687256" cy="190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Jet d'eau</a:t>
                </a:r>
              </a:p>
            </xdr:txBody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2602985" y="2927439"/>
                <a:ext cx="527102" cy="19249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Tournage</a:t>
                </a:r>
              </a:p>
            </xdr:txBody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2602985" y="2660072"/>
                <a:ext cx="677311" cy="19057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Fraisage</a:t>
                </a:r>
              </a:p>
            </xdr:txBody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2602979" y="3463818"/>
                <a:ext cx="969844" cy="1905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Chaudronnerie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100375</xdr:colOff>
          <xdr:row>13</xdr:row>
          <xdr:rowOff>185972</xdr:rowOff>
        </xdr:from>
        <xdr:to>
          <xdr:col>29</xdr:col>
          <xdr:colOff>95492</xdr:colOff>
          <xdr:row>18</xdr:row>
          <xdr:rowOff>189829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4117440" y="2662472"/>
              <a:ext cx="1270639" cy="981205"/>
              <a:chOff x="3899700" y="2662481"/>
              <a:chExt cx="1257191" cy="986955"/>
            </a:xfrm>
          </xdr:grpSpPr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3899707" y="3193731"/>
                <a:ext cx="1257184" cy="1946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Peinture / Poudrage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3899700" y="2926094"/>
                <a:ext cx="1160964" cy="18951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Gravage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3899700" y="3466511"/>
                <a:ext cx="828986" cy="182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Kaïzen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3899700" y="2662481"/>
                <a:ext cx="1176666" cy="1855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Sciage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73199</xdr:colOff>
          <xdr:row>13</xdr:row>
          <xdr:rowOff>184103</xdr:rowOff>
        </xdr:from>
        <xdr:to>
          <xdr:col>37</xdr:col>
          <xdr:colOff>19707</xdr:colOff>
          <xdr:row>18</xdr:row>
          <xdr:rowOff>190499</xdr:rowOff>
        </xdr:to>
        <xdr:grpSp>
          <xdr:nvGrpSpPr>
            <xdr:cNvPr id="29" name="Group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GrpSpPr/>
          </xdr:nvGrpSpPr>
          <xdr:grpSpPr>
            <a:xfrm>
              <a:off x="5365786" y="2660603"/>
              <a:ext cx="1384540" cy="983744"/>
              <a:chOff x="5128004" y="2660609"/>
              <a:chExt cx="1410910" cy="989513"/>
            </a:xfrm>
          </xdr:grpSpPr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5128004" y="3462123"/>
                <a:ext cx="1410910" cy="187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Sous-Traitance</a:t>
                </a:r>
              </a:p>
            </xdr:txBody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5128017" y="2660609"/>
                <a:ext cx="1160965" cy="19058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Matière à commander</a:t>
                </a:r>
              </a:p>
            </xdr:txBody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5128017" y="2926767"/>
                <a:ext cx="824499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Constitutant</a:t>
                </a:r>
              </a:p>
            </xdr:txBody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5128005" y="3194444"/>
                <a:ext cx="1410908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Traitement de surface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76200</xdr:colOff>
          <xdr:row>4</xdr:row>
          <xdr:rowOff>9525</xdr:rowOff>
        </xdr:from>
        <xdr:to>
          <xdr:col>37</xdr:col>
          <xdr:colOff>0</xdr:colOff>
          <xdr:row>7</xdr:row>
          <xdr:rowOff>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22</xdr:row>
          <xdr:rowOff>180975</xdr:rowOff>
        </xdr:from>
        <xdr:to>
          <xdr:col>35</xdr:col>
          <xdr:colOff>95250</xdr:colOff>
          <xdr:row>24</xdr:row>
          <xdr:rowOff>47625</xdr:rowOff>
        </xdr:to>
        <xdr:sp macro="" textlink="">
          <xdr:nvSpPr>
            <xdr:cNvPr id="1041" name="Liste_fam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24</xdr:row>
          <xdr:rowOff>171450</xdr:rowOff>
        </xdr:from>
        <xdr:to>
          <xdr:col>35</xdr:col>
          <xdr:colOff>95250</xdr:colOff>
          <xdr:row>26</xdr:row>
          <xdr:rowOff>47625</xdr:rowOff>
        </xdr:to>
        <xdr:sp macro="" textlink="">
          <xdr:nvSpPr>
            <xdr:cNvPr id="1042" name="Liste_piece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28</xdr:row>
          <xdr:rowOff>180975</xdr:rowOff>
        </xdr:from>
        <xdr:to>
          <xdr:col>35</xdr:col>
          <xdr:colOff>95250</xdr:colOff>
          <xdr:row>30</xdr:row>
          <xdr:rowOff>47625</xdr:rowOff>
        </xdr:to>
        <xdr:sp macro="" textlink="">
          <xdr:nvSpPr>
            <xdr:cNvPr id="1044" name="Liste_op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38100</xdr:colOff>
          <xdr:row>53</xdr:row>
          <xdr:rowOff>38100</xdr:rowOff>
        </xdr:from>
        <xdr:to>
          <xdr:col>21</xdr:col>
          <xdr:colOff>152400</xdr:colOff>
          <xdr:row>55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demande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18</xdr:row>
          <xdr:rowOff>0</xdr:rowOff>
        </xdr:from>
        <xdr:to>
          <xdr:col>14</xdr:col>
          <xdr:colOff>180975</xdr:colOff>
          <xdr:row>19</xdr:row>
          <xdr:rowOff>57150</xdr:rowOff>
        </xdr:to>
        <xdr:sp macro="" textlink="">
          <xdr:nvSpPr>
            <xdr:cNvPr id="1050" name="Liste_type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13</xdr:row>
          <xdr:rowOff>180975</xdr:rowOff>
        </xdr:from>
        <xdr:to>
          <xdr:col>14</xdr:col>
          <xdr:colOff>180975</xdr:colOff>
          <xdr:row>15</xdr:row>
          <xdr:rowOff>47625</xdr:rowOff>
        </xdr:to>
        <xdr:sp macro="" textlink="">
          <xdr:nvSpPr>
            <xdr:cNvPr id="1051" name="Liste_sec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141906</xdr:colOff>
      <xdr:row>3</xdr:row>
      <xdr:rowOff>107673</xdr:rowOff>
    </xdr:from>
    <xdr:to>
      <xdr:col>7</xdr:col>
      <xdr:colOff>136799</xdr:colOff>
      <xdr:row>10</xdr:row>
      <xdr:rowOff>44173</xdr:rowOff>
    </xdr:to>
    <xdr:pic>
      <xdr:nvPicPr>
        <xdr:cNvPr id="5063" name="QRCode$A$5">
          <a:extLst>
            <a:ext uri="{FF2B5EF4-FFF2-40B4-BE49-F238E27FC236}">
              <a16:creationId xmlns:a16="http://schemas.microsoft.com/office/drawing/2014/main" id="{02A40FBD-A9B3-4EF7-B2F6-EE054EB283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06" y="679173"/>
          <a:ext cx="1278697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40</xdr:row>
      <xdr:rowOff>187993</xdr:rowOff>
    </xdr:from>
    <xdr:to>
      <xdr:col>9</xdr:col>
      <xdr:colOff>155575</xdr:colOff>
      <xdr:row>48</xdr:row>
      <xdr:rowOff>86393</xdr:rowOff>
    </xdr:to>
    <xdr:pic>
      <xdr:nvPicPr>
        <xdr:cNvPr id="5131" name="QRCode$C$42">
          <a:extLst>
            <a:ext uri="{FF2B5EF4-FFF2-40B4-BE49-F238E27FC236}">
              <a16:creationId xmlns:a16="http://schemas.microsoft.com/office/drawing/2014/main" id="{FAC49DFF-B681-45E1-BED4-9463DCC14D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7855618"/>
          <a:ext cx="1422400" cy="1422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1242</xdr:colOff>
      <xdr:row>40</xdr:row>
      <xdr:rowOff>187993</xdr:rowOff>
    </xdr:from>
    <xdr:to>
      <xdr:col>22</xdr:col>
      <xdr:colOff>156817</xdr:colOff>
      <xdr:row>48</xdr:row>
      <xdr:rowOff>86393</xdr:rowOff>
    </xdr:to>
    <xdr:pic>
      <xdr:nvPicPr>
        <xdr:cNvPr id="5133" name="QRCode$P$42">
          <a:extLst>
            <a:ext uri="{FF2B5EF4-FFF2-40B4-BE49-F238E27FC236}">
              <a16:creationId xmlns:a16="http://schemas.microsoft.com/office/drawing/2014/main" id="{089F1B3C-6739-475B-978C-00DC626BD5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5392" y="7855618"/>
          <a:ext cx="1422400" cy="1422400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41</xdr:row>
      <xdr:rowOff>0</xdr:rowOff>
    </xdr:from>
    <xdr:to>
      <xdr:col>34</xdr:col>
      <xdr:colOff>155575</xdr:colOff>
      <xdr:row>48</xdr:row>
      <xdr:rowOff>88900</xdr:rowOff>
    </xdr:to>
    <xdr:pic>
      <xdr:nvPicPr>
        <xdr:cNvPr id="5135" name="QRCode$AB$42">
          <a:extLst>
            <a:ext uri="{FF2B5EF4-FFF2-40B4-BE49-F238E27FC236}">
              <a16:creationId xmlns:a16="http://schemas.microsoft.com/office/drawing/2014/main" id="{F9317D70-290F-4C86-B1D5-769DA34FD8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5850" y="7858125"/>
          <a:ext cx="1422400" cy="1422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1</xdr:col>
          <xdr:colOff>809625</xdr:colOff>
          <xdr:row>2</xdr:row>
          <xdr:rowOff>19050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1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4</xdr:row>
          <xdr:rowOff>47625</xdr:rowOff>
        </xdr:from>
        <xdr:to>
          <xdr:col>1</xdr:col>
          <xdr:colOff>809625</xdr:colOff>
          <xdr:row>6</xdr:row>
          <xdr:rowOff>28575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1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CAAE22-CC05-4BE4-91B8-C0F89CCD66F8}" name="P1N_S" displayName="P1N_S" ref="A1:A3" totalsRowShown="0" headerRowDxfId="754" dataDxfId="753">
  <tableColumns count="1">
    <tableColumn id="1" xr3:uid="{8CE70DD8-71FD-476D-9B4B-EE6A20CE22FC}" name="P1N" dataDxfId="75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4B67BF1-726E-46B1-B89E-30841D27BF24}" name="P1N_C" displayName="P1N_C" ref="A8:A11" totalsRowShown="0" headerRowDxfId="751" dataDxfId="750">
  <autoFilter ref="A8:A11" xr:uid="{99A2CA4B-293B-4589-81CB-901D6B4B7CF0}"/>
  <tableColumns count="1">
    <tableColumn id="1" xr3:uid="{6092DE46-5B0D-4309-B8FB-D5CBD0432112}" name="P1N" dataDxfId="74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0AA23A3-378F-4896-B6CD-21E374AFCD63}" name="P1N_BDD" displayName="P1N_BDD" ref="C1:S129" totalsRowShown="0" headerRowDxfId="748" dataDxfId="747">
  <autoFilter ref="C1:S129" xr:uid="{BEF2E99C-0788-4E5F-BAE0-B5EA0ECCCFDC}"/>
  <tableColumns count="17">
    <tableColumn id="1" xr3:uid="{D56381F3-D284-421F-8DC8-43BCAC3F6F2C}" name="Avancement" dataDxfId="746"/>
    <tableColumn id="2" xr3:uid="{2A24A52F-E49E-49B0-B4FF-EFFEEE0496E9}" name="Remarque" dataDxfId="745"/>
    <tableColumn id="4" xr3:uid="{9EF63F7B-2952-4872-B2E0-F3FC87DACA61}" name="Secteur" dataDxfId="744"/>
    <tableColumn id="3" xr3:uid="{D6D48BD1-1A24-4778-B8D7-6C1F7B05D4E0}" name="Type" dataDxfId="743"/>
    <tableColumn id="5" xr3:uid="{0AC1BDD9-F269-4B1F-A660-A4C5E341E3C0}" name="Famille" dataDxfId="742"/>
    <tableColumn id="6" xr3:uid="{4A4E5DC1-8936-4363-A226-CA6F619F4A5F}" name="Famille GEF / Symbole" dataDxfId="741"/>
    <tableColumn id="7" xr3:uid="{1D8074F7-51F1-4D91-B7C7-028A33A03A71}" name="Constituant" dataDxfId="740"/>
    <tableColumn id="8" xr3:uid="{F73FF7CE-09B3-40FC-9A8D-011F3555A071}" name="Opérations" dataDxfId="739"/>
    <tableColumn id="9" xr3:uid="{E336B0C0-A7D0-48BB-98E2-5D21B10B57CD}" name="Compte" dataDxfId="738"/>
    <tableColumn id="10" xr3:uid="{84DB92EB-0858-431B-AF4D-866E774B1CAB}" name=" Dessins" dataDxfId="737"/>
    <tableColumn id="11" xr3:uid="{6CAFAD60-6F8F-48E7-A1D5-E1A1DCABAC0A}" name="Indice" dataDxfId="736"/>
    <tableColumn id="12" xr3:uid="{6981A18D-1BF0-4561-B3D1-7688C8694A3A}" name="Fiche" dataDxfId="735"/>
    <tableColumn id="13" xr3:uid="{71CF3C0D-E88C-4229-A19C-0F240CF4950D}" name="Version MAJ 23/07" dataDxfId="734"/>
    <tableColumn id="14" xr3:uid="{78BA1844-FE6F-461D-8B22-0A3E66A2F12C}" name="Page" dataDxfId="733"/>
    <tableColumn id="15" xr3:uid="{74983D55-1C82-437F-8CD4-20CD5F32A15C}" name="Doc Divers" dataDxfId="732"/>
    <tableColumn id="16" xr3:uid="{A13BFBAA-F9F8-41FB-8F7E-25675233DEA6}" name="Dessin de réparation" dataDxfId="731"/>
    <tableColumn id="17" xr3:uid="{61777786-C37B-4706-95F9-A1CFEAD41EBB}" name="Attente" dataDxfId="7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7CB3C3B-395F-442B-9276-29A285980882}" name="P1S_S" displayName="P1S_S" ref="A1:A3" totalsRowShown="0" headerRowDxfId="720" dataDxfId="719">
  <tableColumns count="1">
    <tableColumn id="1" xr3:uid="{6B85D991-0A80-45DA-9FD7-9B91285E73C3}" name="P1S" dataDxfId="71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832F89D1-AA89-44FD-AFC0-12ABF85A8117}" name="P1S_C" displayName="P1S_C" ref="A8:A10" totalsRowShown="0" headerRowDxfId="717" dataDxfId="716">
  <autoFilter ref="A8:A10" xr:uid="{DE743CC5-85D1-49FA-9DA3-6FEF4FF5C0D0}"/>
  <tableColumns count="1">
    <tableColumn id="1" xr3:uid="{07D46B53-63A3-4CFC-B1AB-488B91CD7037}" name="P1S" dataDxfId="71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7F36A95A-304A-4484-B2CA-606444606068}" name="P1S_BDD" displayName="P1S_BDD" ref="C1:S10" totalsRowShown="0" headerRowDxfId="714" dataDxfId="713">
  <autoFilter ref="C1:S10" xr:uid="{2982B9DF-88E3-4C05-A97A-D68E8F43911C}"/>
  <tableColumns count="17">
    <tableColumn id="1" xr3:uid="{D12CC3E5-507E-4CC0-A5A5-D22894B02398}" name="Avancement" dataDxfId="712"/>
    <tableColumn id="2" xr3:uid="{E003056E-39DE-462C-9FBB-37CCFD1BED30}" name="Remarque" dataDxfId="711"/>
    <tableColumn id="4" xr3:uid="{FCD75EC4-417F-4C49-99A4-5C235370B14F}" name="Secteur" dataDxfId="710"/>
    <tableColumn id="3" xr3:uid="{FD51A209-AB32-43F7-B263-3E732E2C400C}" name="Type" dataDxfId="709"/>
    <tableColumn id="5" xr3:uid="{8B3D22D4-E84F-47A4-BA67-C8F9411D0FE6}" name="Famille" dataDxfId="708"/>
    <tableColumn id="6" xr3:uid="{50B0B0AE-C2E8-4A63-A906-6D964014A569}" name="Famille GEF / Symbole" dataDxfId="707"/>
    <tableColumn id="7" xr3:uid="{E5B1DAEE-20F4-4046-8938-8B0607A65103}" name="Constituant" dataDxfId="706"/>
    <tableColumn id="8" xr3:uid="{1C990626-70F0-4DD6-820D-AA59F2ECB8D6}" name="Opérations" dataDxfId="705"/>
    <tableColumn id="9" xr3:uid="{71B0F74E-D6E5-4213-9617-08A5F11C906F}" name="Compte" dataDxfId="704"/>
    <tableColumn id="10" xr3:uid="{B6CABBE8-92B7-4EE0-92BC-0D0BC5EFB5BC}" name="Dessins" dataDxfId="703"/>
    <tableColumn id="11" xr3:uid="{68701247-CB33-4CD8-BADF-DA7FBF97F9DA}" name="Indice" dataDxfId="702"/>
    <tableColumn id="12" xr3:uid="{1F79FD6C-A9CC-4E1B-BAF6-54AB8B1419EC}" name="Fiche" dataDxfId="701"/>
    <tableColumn id="13" xr3:uid="{25690B66-6EAD-49CD-A68E-F72C1C6ED740}" name="Version" dataDxfId="700"/>
    <tableColumn id="14" xr3:uid="{EC900A9F-AFDB-4082-9718-524AAE966908}" name="Page" dataDxfId="699"/>
    <tableColumn id="15" xr3:uid="{4EC9B946-16A2-489C-B558-8F4B9574D3E8}" name="Doc Divers" dataDxfId="698"/>
    <tableColumn id="16" xr3:uid="{054AD74D-14F5-4A4A-9DCB-1D76A160A492}" name="Dessin de réparation" dataDxfId="697"/>
    <tableColumn id="17" xr3:uid="{B1D2B08B-CC0E-468B-AE5C-A8E1D1CAE0BE}" name="Attente" dataDxfId="69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8CE9B92-9F11-4AF8-86EF-4CD9EA4A6420}" name="P2N_S" displayName="P2N_S" ref="A1:A3" totalsRowShown="0" headerRowDxfId="686" dataDxfId="685">
  <tableColumns count="1">
    <tableColumn id="1" xr3:uid="{C645203D-5225-4378-970A-B2BDA77A2FEE}" name="P2N" dataDxfId="68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B691F923-9D51-4DE2-88A9-3985CA832EE8}" name="P2N_C" displayName="P2N_C" ref="A8:A14" totalsRowShown="0" headerRowDxfId="683" dataDxfId="682">
  <autoFilter ref="A8:A14" xr:uid="{271598C0-3C77-47E1-9DF9-2CA8EF76D22C}"/>
  <tableColumns count="1">
    <tableColumn id="1" xr3:uid="{817FD055-A8FD-4E2F-8AF4-6AE63DCF1A49}" name="P2N" dataDxfId="68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D970D91-FD92-4078-B92B-27A36F41AB00}" name="P2N_BDD" displayName="P2N_BDD" ref="C1:S70" totalsRowShown="0" headerRowDxfId="680" dataDxfId="679">
  <autoFilter ref="C1:S70" xr:uid="{B3A5DDC8-D049-4B0A-B7A7-42748F0FE239}"/>
  <sortState xmlns:xlrd2="http://schemas.microsoft.com/office/spreadsheetml/2017/richdata2" ref="C2:S67">
    <sortCondition ref="C1:C67"/>
  </sortState>
  <tableColumns count="17">
    <tableColumn id="1" xr3:uid="{6DCAB5E7-477C-41CC-AECE-8484E1314152}" name="Avancement" dataDxfId="678"/>
    <tableColumn id="2" xr3:uid="{0D86238E-BDC5-49E5-919C-56DEB8B3E87D}" name="Remarque" dataDxfId="677"/>
    <tableColumn id="4" xr3:uid="{D234A605-B547-4A34-BD57-7DFEDF272BBC}" name="Secteur" dataDxfId="676"/>
    <tableColumn id="3" xr3:uid="{1700CC7D-123E-48CE-9D52-CF6A8DD6F3A1}" name="Type" dataDxfId="675"/>
    <tableColumn id="5" xr3:uid="{2913DACD-5784-4552-A0EC-5505A6585321}" name="Famille" dataDxfId="674"/>
    <tableColumn id="6" xr3:uid="{64354138-59A3-442F-8F98-588B4C394950}" name="Famille GEF / Symbole" dataDxfId="673"/>
    <tableColumn id="7" xr3:uid="{345EE12D-99F9-4266-BF15-4D8E04C869AA}" name="Constituant" dataDxfId="672"/>
    <tableColumn id="8" xr3:uid="{2FE02EFF-A21B-4278-AAB5-003924E4C4DB}" name="Opérations" dataDxfId="671"/>
    <tableColumn id="9" xr3:uid="{D1B63666-818C-40D9-924A-82B59EAAA38E}" name="Compte" dataDxfId="670"/>
    <tableColumn id="10" xr3:uid="{4C48C902-8929-4018-84C1-B9A3F506BF65}" name=" Dessins" dataDxfId="669"/>
    <tableColumn id="11" xr3:uid="{C9DCF784-436D-4D41-8895-47B74CBD2F5A}" name="Indice" dataDxfId="668"/>
    <tableColumn id="12" xr3:uid="{22F16376-42CB-4F9C-88CC-E96F3E6B3AF9}" name="Fiche" dataDxfId="667"/>
    <tableColumn id="13" xr3:uid="{E13C797A-44B3-4060-BF1F-F41C4E37AF14}" name="Version MAJ le 23/07/2021" dataDxfId="666"/>
    <tableColumn id="14" xr3:uid="{42A85F4C-D5EA-4C9C-9D25-003A1F56F4C2}" name="Page" dataDxfId="665"/>
    <tableColumn id="15" xr3:uid="{17935955-A8CE-4FFF-A58F-05FD371FE789}" name="Doc Divers" dataDxfId="664"/>
    <tableColumn id="16" xr3:uid="{DD07DEDC-D028-4617-89DE-4F46A6B793BD}" name="Dessin de réparation" dataDxfId="663"/>
    <tableColumn id="17" xr3:uid="{E0F9D341-CCD3-4929-B1F3-4C32DC0D22CC}" name="Attente" dataDxfId="66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CD50DA-4E1C-40C6-A4C8-451D30F4A055}" name="P2S_S" displayName="P2S_S" ref="A1:A3" totalsRowShown="0" headerRowDxfId="655" dataDxfId="654">
  <tableColumns count="1">
    <tableColumn id="1" xr3:uid="{4D756E76-9564-4022-9FED-84BD154D1A80}" name="P2S" dataDxfId="65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DB5837-287D-4CA6-BFB4-9C5A99840BF1}" name="P2S_C" displayName="P2S_C" ref="A8:A9" totalsRowShown="0" headerRowDxfId="652" dataDxfId="651">
  <autoFilter ref="A8:A9" xr:uid="{DA057795-7AFF-45D2-9B96-E6BF7816C363}"/>
  <tableColumns count="1">
    <tableColumn id="1" xr3:uid="{F2384124-2176-4BD7-85AD-7F4F047DC64B}" name="P2S" dataDxfId="65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141788-793E-414F-8575-5844147C4C3E}" name="P2S_BDD" displayName="P2S_BDD" ref="C1:S4" totalsRowShown="0" headerRowDxfId="649" dataDxfId="648">
  <autoFilter ref="C1:S4" xr:uid="{E09E6A14-ADD2-43F5-9D47-A0B317DD9689}"/>
  <tableColumns count="17">
    <tableColumn id="1" xr3:uid="{8182C0BB-5321-404F-8517-EC95911B84C3}" name="Avancement" dataDxfId="647"/>
    <tableColumn id="2" xr3:uid="{6EC8F08B-7959-4440-8EB0-A855A7D707B3}" name="Remarque" dataDxfId="646"/>
    <tableColumn id="4" xr3:uid="{8DDB407A-BCCA-4B74-89F1-CBB5232E17F8}" name="Secteur" dataDxfId="645"/>
    <tableColumn id="3" xr3:uid="{88091A0F-CF1A-42DD-8F9F-A4844A90F0BD}" name="Type" dataDxfId="644"/>
    <tableColumn id="5" xr3:uid="{798E124B-D576-4A93-9EA2-62396D3543ED}" name="Famille" dataDxfId="643"/>
    <tableColumn id="6" xr3:uid="{6528BD2C-F20F-44FE-934C-5511EE4FE90B}" name="Famille GEF / Symbole" dataDxfId="642"/>
    <tableColumn id="7" xr3:uid="{862ACAE2-2CC4-4BA8-A2CA-6192FDE1EEFF}" name="Constituant" dataDxfId="641"/>
    <tableColumn id="8" xr3:uid="{012D7806-73DF-4D93-8DC0-956980E3385F}" name="Opérations" dataDxfId="640"/>
    <tableColumn id="9" xr3:uid="{5AE31C6E-88F7-45AF-94C2-0B20B20ECC22}" name="Compte" dataDxfId="639"/>
    <tableColumn id="10" xr3:uid="{E125589F-E41A-4079-B9C5-72F6026FA927}" name="Dessins" dataDxfId="638"/>
    <tableColumn id="11" xr3:uid="{F76EE11D-E71A-4CE0-A3AD-C021E3916631}" name="Indice" dataDxfId="637"/>
    <tableColumn id="12" xr3:uid="{C98F8BAD-D874-409A-B1DB-29736EC50941}" name="Fiche" dataDxfId="636"/>
    <tableColumn id="13" xr3:uid="{6F6A5D16-7A6C-4ED1-8DFF-919223FB58ED}" name="Version" dataDxfId="635"/>
    <tableColumn id="14" xr3:uid="{00C898F2-7058-4608-ABC6-6F9D458D3B21}" name="Page" dataDxfId="634"/>
    <tableColumn id="15" xr3:uid="{98A2FB82-B2FF-4B65-A819-E47716F675EE}" name="Doc Divers" dataDxfId="633"/>
    <tableColumn id="16" xr3:uid="{810CC0B1-0164-4C63-8CED-181659CFCFD8}" name="Dessin de réparation" dataDxfId="632"/>
    <tableColumn id="17" xr3:uid="{D160339F-3090-40EC-92D5-5F6275AFA781}" name="Attente" dataDxfId="63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58B1FB-2C8C-42B8-83C7-27615CFB1AC2}" name="P3N_S" displayName="P3N_S" ref="A1:A5" totalsRowShown="0" headerRowDxfId="624" dataDxfId="623">
  <tableColumns count="1">
    <tableColumn id="1" xr3:uid="{9EBE3BEB-A2A3-4464-93C0-BD4AD5126F72}" name="P3N" dataDxfId="62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DE83445-3106-4DBA-AC9B-E1A960758346}" name="P3N_C" displayName="P3N_C" ref="A8:A9" totalsRowShown="0" headerRowDxfId="621" dataDxfId="620">
  <autoFilter ref="A8:A9" xr:uid="{84A4EA86-5137-426C-88FC-781F2E740630}"/>
  <tableColumns count="1">
    <tableColumn id="1" xr3:uid="{EE736429-EE39-4BFD-85A0-07D4CE9EE131}" name="P3N" dataDxfId="61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B7F3776B-39E3-4B27-9F0E-F0883E08C1A0}" name="P3N_BDD" displayName="P3N_BDD" ref="C1:S4" totalsRowShown="0" headerRowDxfId="618" dataDxfId="617">
  <autoFilter ref="C1:S4" xr:uid="{DEB8274A-933C-44EA-AB7A-EBD209C21DB3}"/>
  <tableColumns count="17">
    <tableColumn id="1" xr3:uid="{CE32E08B-D619-4A47-A007-F57D6FED850B}" name="Avancement" dataDxfId="616"/>
    <tableColumn id="2" xr3:uid="{A3705041-FABB-4F30-B748-32713F965580}" name="Remarque" dataDxfId="615"/>
    <tableColumn id="4" xr3:uid="{32C4816C-3126-4604-872A-F49BBE1A63F8}" name="Secteur" dataDxfId="614"/>
    <tableColumn id="3" xr3:uid="{4DBD16D3-F1AE-4B99-AFB7-AD3D00D05FC7}" name="Type" dataDxfId="613"/>
    <tableColumn id="5" xr3:uid="{4539830F-C3BE-4B0B-9378-508EABFDC482}" name="Famille" dataDxfId="612"/>
    <tableColumn id="6" xr3:uid="{FAFBE7A3-33F0-4E59-AC5F-CC1671A050A5}" name="Famille GEF / Symbole" dataDxfId="611"/>
    <tableColumn id="7" xr3:uid="{0030291E-E6F2-4A6B-9801-66CE71775155}" name="Constituant" dataDxfId="610"/>
    <tableColumn id="8" xr3:uid="{93AA2141-C370-46F9-8639-C4BD52FE9CD2}" name="Opérations" dataDxfId="609"/>
    <tableColumn id="9" xr3:uid="{EFD8911C-975B-4381-A70C-0BB42F0DCF58}" name="Compte" dataDxfId="608"/>
    <tableColumn id="10" xr3:uid="{CF7C1ED1-8A94-4527-B761-417C19C94B94}" name="Dessins" dataDxfId="607"/>
    <tableColumn id="11" xr3:uid="{BB20F340-0606-40D7-A57E-8024018A52F4}" name="Indice" dataDxfId="606"/>
    <tableColumn id="12" xr3:uid="{BF29C895-4E04-4147-AA5C-51D32916787D}" name="Fiche" dataDxfId="605"/>
    <tableColumn id="13" xr3:uid="{5ACEC2B3-E730-43DD-980B-37BA515ECBA7}" name="Version" dataDxfId="604"/>
    <tableColumn id="14" xr3:uid="{370241B1-508C-471D-874B-4DA89D2FBC0D}" name="Page" dataDxfId="603"/>
    <tableColumn id="15" xr3:uid="{9712B4BB-4E9E-45D3-811C-1980A7461904}" name="Doc Divers" dataDxfId="602"/>
    <tableColumn id="16" xr3:uid="{4E52B30E-38EA-4E9E-A97F-46C985F6F0F5}" name="Dessin de réparation" dataDxfId="601"/>
    <tableColumn id="17" xr3:uid="{C81BF390-0472-4FE9-BDEB-F197F00AF9C7}" name="Attente" dataDxfId="60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A06F5F7-AE4A-4F96-BB74-0F8D1119A563}" name="P3S_S" displayName="P3S_S" ref="A1:A3" totalsRowShown="0" headerRowDxfId="590" dataDxfId="589">
  <tableColumns count="1">
    <tableColumn id="1" xr3:uid="{8A1E7313-A244-4165-88A4-54DB2ADA4491}" name="P3S" dataDxfId="588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BE33A3BB-8EA4-4546-BEB9-B26A8B7459A6}" name="P3S_C" displayName="P3S_C" ref="A8:A13" totalsRowShown="0" headerRowDxfId="587" dataDxfId="586">
  <autoFilter ref="A8:A13" xr:uid="{E1DBC316-90CB-4ED9-9082-280CE8191504}"/>
  <tableColumns count="1">
    <tableColumn id="1" xr3:uid="{5B0F8CAF-D8EF-449B-B5B1-61EF6B614042}" name="P3S" dataDxfId="58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6BC3D0D4-6FF4-4C0E-BCB2-C2E1D50B8EA6}" name="P3S_BDD" displayName="P3S_BDD" ref="C1:S18" totalsRowShown="0" headerRowDxfId="584">
  <autoFilter ref="C1:S18" xr:uid="{29F082F4-EAE5-408D-AC67-152BDF6220C6}"/>
  <tableColumns count="17">
    <tableColumn id="1" xr3:uid="{682AF35A-3F96-4A42-A38C-7A136C362B7C}" name="Avancement" dataDxfId="583"/>
    <tableColumn id="2" xr3:uid="{C71C2EFC-AB33-4D6A-8685-111E158F3C5D}" name="Remarque" dataDxfId="582"/>
    <tableColumn id="4" xr3:uid="{6221F72D-48FE-435D-A0E5-4EA7845BCC4B}" name="Secteur" dataDxfId="581"/>
    <tableColumn id="3" xr3:uid="{A53F4C1E-BD51-43E7-8987-BE51CF916368}" name="Type" dataDxfId="580"/>
    <tableColumn id="5" xr3:uid="{BA5A130E-983C-4FF1-8A63-7195E21305DD}" name="Famille" dataDxfId="579"/>
    <tableColumn id="6" xr3:uid="{FA0248EF-F7BF-40A6-B727-81D5CDF1FACE}" name="Famille GEF / Symbole" dataDxfId="578"/>
    <tableColumn id="7" xr3:uid="{8C2E48A0-6014-4D7A-B0C6-27DAC4AC4EB4}" name="Constituant" dataDxfId="577"/>
    <tableColumn id="8" xr3:uid="{B697D8C3-C80B-4474-A785-8599A38FFF6F}" name="Opérations" dataDxfId="576"/>
    <tableColumn id="9" xr3:uid="{5FCB12FD-3700-469E-B1BC-17CC9F2A13BF}" name="Compte" dataDxfId="575"/>
    <tableColumn id="10" xr3:uid="{0FCD679A-67EA-496E-AA17-089B8D8C61BA}" name=" Dessins" dataDxfId="574"/>
    <tableColumn id="11" xr3:uid="{5C9F1A51-5A7A-4EF7-916F-6F34E63E664B}" name="Indice" dataDxfId="573"/>
    <tableColumn id="12" xr3:uid="{2AD04658-3FEE-4975-87D9-4823DDA1927A}" name="Fiche" dataDxfId="572"/>
    <tableColumn id="13" xr3:uid="{D8E7B76E-A3B3-4CFB-9B31-688CD778128B}" name="Version MAJ le 23/07/2021" dataDxfId="571"/>
    <tableColumn id="14" xr3:uid="{25FAE061-0A36-4247-AEB6-793D04D1D2B7}" name="Page" dataDxfId="570"/>
    <tableColumn id="15" xr3:uid="{504106FE-F9BC-4F1B-89D6-5193988A493B}" name="Doc Divers" dataDxfId="569"/>
    <tableColumn id="16" xr3:uid="{69A016CB-91ED-44CC-B38A-3AF02D73195C}" name="Dessin de réparation" dataDxfId="568"/>
    <tableColumn id="17" xr3:uid="{6D65425B-C6C7-475B-AD48-2A4B3953D011}" name="Attente" dataDxfId="56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2D4B976-527A-41AC-9C89-B4FCA2A41494}" name="P4N_S" displayName="P4N_S" ref="A1:A3" totalsRowShown="0" headerRowDxfId="557" dataDxfId="556">
  <tableColumns count="1">
    <tableColumn id="1" xr3:uid="{94D3F2A8-29C5-4E8D-B4A0-6C7C103A5938}" name="P4N" dataDxfId="555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910F52-3FAE-47A2-96D7-CD734659DAF0}" name="P4N_C" displayName="P4N_C" ref="A8:A14" totalsRowShown="0" headerRowDxfId="554" dataDxfId="553">
  <autoFilter ref="A8:A14" xr:uid="{690B0408-BEB3-413C-93A1-8AF0A9CFB7EB}"/>
  <tableColumns count="1">
    <tableColumn id="1" xr3:uid="{AE61BC67-2B55-4EB2-8FE6-20CAC9F756C0}" name="P4N" dataDxfId="552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DBB745D1-F5E6-4627-BA66-519C0384FA68}" name="P4N_BDD" displayName="P4N_BDD" ref="C1:S17" totalsRowShown="0" headerRowDxfId="551">
  <autoFilter ref="C1:S17" xr:uid="{557A2AB9-F447-40E8-9C74-69F12D49BD1B}"/>
  <tableColumns count="17">
    <tableColumn id="1" xr3:uid="{6B9E991F-BFF4-46FD-B695-5266DE6C19D1}" name="Avancement" dataDxfId="550"/>
    <tableColumn id="2" xr3:uid="{885161B7-9E8E-44FB-B4C2-E5A1886D547F}" name="Remarque" dataDxfId="549"/>
    <tableColumn id="4" xr3:uid="{C9D14463-7AC7-483C-8015-8ECFE486FDCD}" name="Secteur" dataDxfId="548"/>
    <tableColumn id="3" xr3:uid="{6BC0C727-9700-4B28-946E-8CBA95E68378}" name="Type" dataDxfId="547"/>
    <tableColumn id="5" xr3:uid="{1D59ED1C-446F-46CF-98BE-07FF7A920B15}" name="Famille" dataDxfId="546"/>
    <tableColumn id="6" xr3:uid="{9CA849B0-4A18-495D-90F0-2C573ECB4266}" name="Famille GEF / Symbole" dataDxfId="545"/>
    <tableColumn id="7" xr3:uid="{BCE6A01F-3118-46CF-8742-7E161BA75D6B}" name="Constituant" dataDxfId="544"/>
    <tableColumn id="8" xr3:uid="{06427444-61CE-4F13-90C8-96137344E76B}" name="Opérations" dataDxfId="543"/>
    <tableColumn id="9" xr3:uid="{75536001-C82B-4611-BF18-119041E1D164}" name="Compte" dataDxfId="542"/>
    <tableColumn id="10" xr3:uid="{EC184EDA-0BCB-42DA-BC5E-4D18ACD6F782}" name=" Dessins" dataDxfId="541"/>
    <tableColumn id="11" xr3:uid="{AFCCB6E5-660F-46E2-A916-E301B8E84A1D}" name="Indice" dataDxfId="540"/>
    <tableColumn id="12" xr3:uid="{DB3F5998-58E6-42B3-81F9-FFACF9AA9B4E}" name="Fiche" dataDxfId="539"/>
    <tableColumn id="13" xr3:uid="{B68CFBC7-1321-4C9D-91D1-89E5CFCA648C}" name="Version MAJ 23/07/2021" dataDxfId="538"/>
    <tableColumn id="14" xr3:uid="{9A648EFF-1B80-4197-9EC0-432408C1E6B9}" name="Page" dataDxfId="537"/>
    <tableColumn id="15" xr3:uid="{2E765207-DCB2-4C04-960A-743599F14BD8}" name="Doc Divers" dataDxfId="536"/>
    <tableColumn id="16" xr3:uid="{8DB4EAC8-161F-467D-BB64-D5E283929872}" name="Dessin de réparation" dataDxfId="535"/>
    <tableColumn id="17" xr3:uid="{F3F26D41-0EA9-43C0-92CA-4929E6D63F18}" name="Attente" dataDxfId="53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04812E8-6780-4387-813D-0779C05A82D0}" name="P4S_S" displayName="P4S_S" ref="A1:A3" totalsRowShown="0" headerRowDxfId="524" dataDxfId="523">
  <tableColumns count="1">
    <tableColumn id="1" xr3:uid="{D099FC65-736C-468C-A1A5-1DE3A5F0F2EB}" name="P4S" dataDxfId="522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35AC762F-C110-43AE-A977-65F3B2C9C77F}" name="P4S_C" displayName="P4S_C" ref="A8:A10" totalsRowShown="0" headerRowDxfId="521" dataDxfId="520">
  <autoFilter ref="A8:A10" xr:uid="{748680BB-70A9-4E2B-BD76-E4CCDCE860FD}"/>
  <tableColumns count="1">
    <tableColumn id="1" xr3:uid="{1D5BC8AC-7D28-4BC6-836A-8EFD0B239BC9}" name="P4S" dataDxfId="519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8DD5189C-D9C9-4971-8CCB-8405EE1DDAB0}" name="P4S_BDD" displayName="P4S_BDD" ref="C1:S10" totalsRowShown="0" headerRowDxfId="518" dataDxfId="517">
  <autoFilter ref="C1:S10" xr:uid="{CE9C1FA2-54F4-40EB-A519-003F10F50571}"/>
  <tableColumns count="17">
    <tableColumn id="1" xr3:uid="{DEEFC76C-9656-4BE2-A94B-868767D3DF13}" name="Avancement" dataDxfId="516"/>
    <tableColumn id="2" xr3:uid="{F3F0F5C7-10B9-49FD-AB33-686F2567AE5E}" name="Remarque" dataDxfId="515"/>
    <tableColumn id="4" xr3:uid="{45FFB417-EB18-472B-A85E-C95EEA11A50B}" name="Secteur" dataDxfId="514"/>
    <tableColumn id="3" xr3:uid="{6A44CBC2-0CEC-4B78-9FCF-78E6A8CEC77D}" name="Type" dataDxfId="513"/>
    <tableColumn id="5" xr3:uid="{81121DEB-6CB4-4598-B80E-96F1918009FC}" name="Famille" dataDxfId="512"/>
    <tableColumn id="6" xr3:uid="{0FE31A98-9228-4B2F-AE92-0E57FBF51F2B}" name="Famille GEF / Symbole" dataDxfId="511"/>
    <tableColumn id="7" xr3:uid="{B7D16A2D-3508-44D1-8677-CDE572C9FF16}" name="Constituant" dataDxfId="510"/>
    <tableColumn id="8" xr3:uid="{46981EDB-B41D-472F-8A31-33EFE0E729AC}" name="Opérations" dataDxfId="509"/>
    <tableColumn id="9" xr3:uid="{8CF5F90C-49DB-46D9-BF62-0F6E6E4F9F81}" name="Compte" dataDxfId="508"/>
    <tableColumn id="10" xr3:uid="{585EC24F-7D7E-4C2D-825B-42BFA1136002}" name=" Dessins" dataDxfId="507"/>
    <tableColumn id="11" xr3:uid="{C6AE2A0B-1C3C-4D54-9BFC-97AA80893EE5}" name="Indice" dataDxfId="506"/>
    <tableColumn id="12" xr3:uid="{E92BEB23-C31D-4B01-8CBD-37B8EA8423DD}" name="Fiche" dataDxfId="505"/>
    <tableColumn id="13" xr3:uid="{99C1523D-B9F8-4C49-8598-ED1614A8108D}" name="Version" dataDxfId="504"/>
    <tableColumn id="14" xr3:uid="{9DB7E938-737B-4E4A-8040-3356D532FD5A}" name="Page" dataDxfId="503"/>
    <tableColumn id="15" xr3:uid="{AC224DAB-CAB8-4306-8D3F-21639A35F3D5}" name="Doc Divers" dataDxfId="502"/>
    <tableColumn id="16" xr3:uid="{A464A70B-1A62-4014-BD5A-16A8F40AECE8}" name="Dessin de réparation" dataDxfId="501"/>
    <tableColumn id="17" xr3:uid="{A021BE5F-C097-4323-A7E7-59B547633681}" name="Attente" dataDxfId="50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FD3EA08C-A4EB-4D8F-95FD-BC53CD251A71}" name="P5N_S" displayName="P5N_S" ref="A1:A4" totalsRowShown="0" headerRowDxfId="493" dataDxfId="492">
  <tableColumns count="1">
    <tableColumn id="1" xr3:uid="{EF977E8E-9AFC-4B8B-BF4B-FF92928B59A7}" name="P5N" dataDxfId="49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B97244AD-391B-455C-AB14-09FE5FFACFF4}" name="P5N_C" displayName="P5N_C" ref="A8:A10" totalsRowShown="0" headerRowDxfId="490" dataDxfId="489">
  <autoFilter ref="A8:A10" xr:uid="{83F26FBF-3106-41D1-8A31-C3590D0F72FA}"/>
  <tableColumns count="1">
    <tableColumn id="1" xr3:uid="{7A6F3B34-21E8-46B8-82E1-477DF51C6A7D}" name="P5N" dataDxfId="48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9D65E038-5CD5-4AA1-B804-4249CAD0A57C}" name="P5N_BDD" displayName="P5N_BDD" ref="C1:S4" totalsRowShown="0" headerRowDxfId="487" dataDxfId="486">
  <autoFilter ref="C1:S4" xr:uid="{619EFEB6-06FE-4328-AA3D-B3DD1E43595D}"/>
  <tableColumns count="17">
    <tableColumn id="1" xr3:uid="{57F0D8F6-F522-4B9D-9F0A-79F8C5EEC55C}" name="Avancement" dataDxfId="485"/>
    <tableColumn id="2" xr3:uid="{5F1B6E33-85A1-4AE5-81E9-49902B04FF5E}" name="Remarque" dataDxfId="484"/>
    <tableColumn id="4" xr3:uid="{A7E5B787-4E15-47E9-9B78-39553DB8E20E}" name="Secteur" dataDxfId="483"/>
    <tableColumn id="3" xr3:uid="{E3F52B50-1048-4C59-A851-3BCD9DCB2B37}" name="Type" dataDxfId="482"/>
    <tableColumn id="5" xr3:uid="{369A21C7-2C32-4EFD-A1A0-8AA3C78E03FF}" name="Famille" dataDxfId="481"/>
    <tableColumn id="6" xr3:uid="{31A03231-D84E-4563-AD40-C65EEC846B24}" name="Famille GEF / Symbole" dataDxfId="480"/>
    <tableColumn id="7" xr3:uid="{9E65DCD1-16A9-40BA-B83C-CFB2082FF192}" name="Constituant" dataDxfId="479"/>
    <tableColumn id="8" xr3:uid="{57E86510-3ED4-4F7E-8B74-FD48E8FBB86F}" name="Opérations" dataDxfId="478"/>
    <tableColumn id="9" xr3:uid="{DD579F74-9BB8-4B79-BDB7-F4DF8F289EA9}" name="Compte" dataDxfId="477"/>
    <tableColumn id="10" xr3:uid="{5DF8B0EF-E338-49AF-A0A5-354FCFDDFC88}" name="Dessins" dataDxfId="476"/>
    <tableColumn id="11" xr3:uid="{F40BD0BF-B9D7-495D-A76E-0677E209080B}" name="Indice" dataDxfId="475"/>
    <tableColumn id="12" xr3:uid="{28F680F5-2BF0-43E9-88FA-347CB69FC820}" name="Fiche" dataDxfId="474"/>
    <tableColumn id="13" xr3:uid="{D7D7A324-BC10-446B-A149-BFFA0E252027}" name="Version" dataDxfId="473"/>
    <tableColumn id="14" xr3:uid="{2E35E460-8041-4E05-B01E-9324305073D6}" name="Page" dataDxfId="472"/>
    <tableColumn id="15" xr3:uid="{AA8E1C81-0B75-49CD-A709-C0257AB2F1F0}" name="Doc Divers" dataDxfId="471"/>
    <tableColumn id="16" xr3:uid="{8E5491D7-C00B-4D66-AACB-3C5020755968}" name="Dessin de réparation" dataDxfId="470"/>
    <tableColumn id="17" xr3:uid="{C74DD6D0-ACCB-45D7-9B16-73C24071943F}" name="Attente" dataDxfId="469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778AC02-84B5-4B28-A44C-67A22A2452E7}" name="P6S_S" displayName="P6S_S" ref="A1:A3" totalsRowShown="0" headerRowDxfId="459" dataDxfId="458">
  <autoFilter ref="A1:A3" xr:uid="{8A90E29B-480B-42C5-9199-3F3E5FEE7D7C}"/>
  <tableColumns count="1">
    <tableColumn id="1" xr3:uid="{71EB0EA0-492F-4411-A1E4-04161C36B8E3}" name="P6S" dataDxfId="457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74046121-9513-4E36-9E92-7A6177101E15}" name="P6S_C" displayName="P6S_C" ref="A8:A13" totalsRowShown="0" headerRowDxfId="456" dataDxfId="455">
  <autoFilter ref="A8:A13" xr:uid="{8D3F11E2-1AC0-41E0-9320-F82C9D0CF881}"/>
  <tableColumns count="1">
    <tableColumn id="1" xr3:uid="{8BB1FA07-BBFE-42A1-85E1-A940C950F27B}" name="P6S" dataDxfId="454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B17920EE-1A33-4156-A0EC-778F26BE1ABF}" name="P6S_BDD" displayName="P6S_BDD" ref="C1:S11" totalsRowShown="0" headerRowDxfId="453" dataDxfId="452">
  <autoFilter ref="C1:S11" xr:uid="{4B613870-0E94-468F-BF06-62883EFB66FB}"/>
  <tableColumns count="17">
    <tableColumn id="1" xr3:uid="{3607E921-0A5A-42C7-AB83-9AF602D810C5}" name="Avancement" dataDxfId="451"/>
    <tableColumn id="2" xr3:uid="{B95879FB-78AA-41E2-AA5B-C69004C697C9}" name="Remarque" dataDxfId="450"/>
    <tableColumn id="4" xr3:uid="{59CB518E-9AF4-451A-9863-F7911DC7192A}" name="Secteur" dataDxfId="449"/>
    <tableColumn id="3" xr3:uid="{5809AEFA-8555-48E5-882D-48F21CC82AA2}" name="Type" dataDxfId="448"/>
    <tableColumn id="5" xr3:uid="{B0328347-62D0-4B42-94AA-D19324CFB8B9}" name="Famille" dataDxfId="447"/>
    <tableColumn id="6" xr3:uid="{59E8C015-E187-46F0-8CFF-DC015325406E}" name="Famille GEF / Symbole" dataDxfId="446"/>
    <tableColumn id="7" xr3:uid="{60977866-A402-4ED3-9E07-32D9D1E42536}" name="Constituant" dataDxfId="445"/>
    <tableColumn id="8" xr3:uid="{5B1402B5-BC09-4880-BCB8-893ABA8D50D2}" name="Opérations" dataDxfId="444"/>
    <tableColumn id="9" xr3:uid="{29BD1461-8AE2-4872-B85B-F07BEBC2C9CE}" name="Compte" dataDxfId="443"/>
    <tableColumn id="10" xr3:uid="{D955EA50-09D0-4993-B322-FD5CFA037FAF}" name=" Dessins" dataDxfId="442"/>
    <tableColumn id="11" xr3:uid="{05CF44C5-27B8-4A99-9339-8F25F275016C}" name="Indice" dataDxfId="441"/>
    <tableColumn id="12" xr3:uid="{123F2B0D-57E5-44FD-B2D5-BC34316FFC37}" name="Fiche" dataDxfId="440"/>
    <tableColumn id="13" xr3:uid="{A969CFFF-14B3-4D95-9704-0B6C649ACF9E}" name="Version" dataDxfId="439"/>
    <tableColumn id="14" xr3:uid="{86544CE5-BC63-4C5C-8454-67444BEB9EFF}" name="Page" dataDxfId="438"/>
    <tableColumn id="15" xr3:uid="{22BAB458-7003-4583-B2CA-37AD223B0422}" name="Doc Divers" dataDxfId="437"/>
    <tableColumn id="16" xr3:uid="{CE2EDA4A-2A61-4562-BEB3-3D593F073EB7}" name="Dessin de réparation" dataDxfId="436"/>
    <tableColumn id="17" xr3:uid="{F74B6799-2030-40D9-9738-CAE679244C51}" name="Attente" dataDxfId="435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28C8ADB-0D7D-4F8A-B767-2CAC1EFE9523}" name="P7S_S" displayName="P7S_S" ref="A1:A3" totalsRowShown="0" headerRowDxfId="425" dataDxfId="424">
  <tableColumns count="1">
    <tableColumn id="1" xr3:uid="{1CDE2215-A024-4308-9040-4E2B34CCCED2}" name="P7S" dataDxfId="423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9DC2612E-BB80-4743-8D31-260C8A7A70FB}" name="P7S_C" displayName="P7S_C" ref="A8:A14" totalsRowShown="0" headerRowDxfId="422" dataDxfId="421">
  <autoFilter ref="A8:A14" xr:uid="{66A303C2-CAF9-4FC2-8502-A7542AA556A0}"/>
  <tableColumns count="1">
    <tableColumn id="1" xr3:uid="{BDC19E6B-9617-44D4-8E38-24AF9CDCB0A2}" name="P7S" dataDxfId="420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A5728C1-1CE9-44AC-BA16-3775CEA1A407}" name="P7S_BDD" displayName="P7S_BDD" ref="C1:S32" totalsRowShown="0" headerRowDxfId="419" dataDxfId="418">
  <autoFilter ref="C1:S32" xr:uid="{ADF7A8BF-46C3-4ED1-BA72-275FEDBF35F1}"/>
  <tableColumns count="17">
    <tableColumn id="1" xr3:uid="{ADDB791E-BDC4-41B6-9E4E-BC093A2A50A8}" name="Avancement" dataDxfId="417"/>
    <tableColumn id="2" xr3:uid="{960F1472-40B2-4CCA-A7D6-FEE30FE29D5A}" name="Remarque" dataDxfId="416"/>
    <tableColumn id="4" xr3:uid="{8723114B-4601-48E9-AF57-1C2D11B474FB}" name="Secteur" dataDxfId="415"/>
    <tableColumn id="3" xr3:uid="{FD4B51D0-A290-4EA2-B0EB-291F4C602420}" name="Type" dataDxfId="414"/>
    <tableColumn id="5" xr3:uid="{B93874EB-7457-4E41-953E-C1A4BE2F7AD4}" name="Famille" dataDxfId="413"/>
    <tableColumn id="6" xr3:uid="{15A8D2AA-168A-4FB9-BD48-5D048C8A6B49}" name="Famille GEF / Symbole" dataDxfId="412"/>
    <tableColumn id="7" xr3:uid="{AB3C5063-80EB-4B15-BCBA-ABDD00FD7956}" name="Constituant" dataDxfId="411"/>
    <tableColumn id="8" xr3:uid="{86206259-4B43-4AC1-B89E-15CBD46D657B}" name="Opérations" dataDxfId="410"/>
    <tableColumn id="9" xr3:uid="{CEFBBC86-81F9-4E4C-BD5C-BBC5FE3AF633}" name="Compte" dataDxfId="409"/>
    <tableColumn id="10" xr3:uid="{7AADC922-BAA2-407D-9ED0-FD93B8926682}" name=" Dessins" dataDxfId="408"/>
    <tableColumn id="11" xr3:uid="{90B632E5-CB76-4D30-AE27-675B806A2456}" name="Indice" dataDxfId="407"/>
    <tableColumn id="12" xr3:uid="{6DD81F99-BAA6-41DE-AC22-A1D6E265BA46}" name="Fiche" dataDxfId="406"/>
    <tableColumn id="13" xr3:uid="{BB666171-5113-43F6-9171-224F48A2F3E3}" name="Version MAJ 23/07/2021" dataDxfId="405"/>
    <tableColumn id="14" xr3:uid="{AEAAE846-2394-4B1A-9205-067DF63B2D26}" name="Page" dataDxfId="404"/>
    <tableColumn id="15" xr3:uid="{E98F6436-184E-48F6-A25D-A98AEEB4B10E}" name="Doc Divers" dataDxfId="403"/>
    <tableColumn id="16" xr3:uid="{7D6F7D3C-D342-498E-A68F-31B390D95D01}" name="Dessin de réparation" dataDxfId="402"/>
    <tableColumn id="17" xr3:uid="{060C4263-ADAB-4665-ABE8-E6B7D21CC66A}" name="Attente" dataDxfId="401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149D1E67-A493-48E2-AF0E-4B167FFC2061}" name="P8N_S" displayName="P8N_S" ref="A1:A3" totalsRowShown="0" headerRowDxfId="391" dataDxfId="390">
  <tableColumns count="1">
    <tableColumn id="1" xr3:uid="{B106FAA2-FB47-4EC5-A9C6-D6C47880A007}" name="P8N" dataDxfId="389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30B0E35F-B6B0-4436-A26A-B0A13235998E}" name="P8N_C" displayName="P8N_C" ref="A8:A11" totalsRowShown="0" headerRowDxfId="388" dataDxfId="387">
  <autoFilter ref="A8:A11" xr:uid="{EEC28A98-AB90-4C10-8DAD-E1BB20C70261}"/>
  <tableColumns count="1">
    <tableColumn id="1" xr3:uid="{F2E9FC99-D97B-4680-996E-04FFB60D1465}" name="P8N" dataDxfId="386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C4EAA970-4340-4E44-8E7C-6B305D495967}" name="P8N_BDD" displayName="P8N_BDD" ref="C1:S4" totalsRowShown="0" headerRowDxfId="385" dataDxfId="384">
  <autoFilter ref="C1:S4" xr:uid="{7C30E986-A1C3-4DB2-A0BB-E42DC358754A}"/>
  <tableColumns count="17">
    <tableColumn id="1" xr3:uid="{1749787B-CFA2-4E01-A773-AEEB7F483150}" name="Avancement" dataDxfId="383"/>
    <tableColumn id="2" xr3:uid="{8F1BC27F-12D4-4E10-8322-FF5AB08D4867}" name="Remarque" dataDxfId="382"/>
    <tableColumn id="4" xr3:uid="{DCDB3282-3AB5-4198-8337-53CAAF38A17B}" name="Secteur" dataDxfId="381"/>
    <tableColumn id="3" xr3:uid="{853B67B9-08E7-4440-B72F-AAB535D66D85}" name="Type" dataDxfId="380"/>
    <tableColumn id="5" xr3:uid="{A36EB59B-27D7-4CB7-A4C3-FDFD6A575CE5}" name="Famille" dataDxfId="379"/>
    <tableColumn id="6" xr3:uid="{68C6CD3A-90C0-4004-A6E5-1EFE4553BDCE}" name="Famille GEF / Symbole" dataDxfId="378"/>
    <tableColumn id="7" xr3:uid="{BB2B5296-A70D-4C8F-9240-D7BE9586387B}" name="Constituant" dataDxfId="377"/>
    <tableColumn id="8" xr3:uid="{03D368E4-E142-4252-9F99-035DBDE6C0A1}" name="Opérations" dataDxfId="376"/>
    <tableColumn id="9" xr3:uid="{69EC07DA-AFE4-4D4F-9B72-DFB2613D57FB}" name="Compte" dataDxfId="375"/>
    <tableColumn id="10" xr3:uid="{0D035A05-594D-45B4-9BE6-C06A4EE547D8}" name="Dessins" dataDxfId="374"/>
    <tableColumn id="11" xr3:uid="{9789B7C4-2BA5-4019-895E-1E8D287FC143}" name="Indice" dataDxfId="373"/>
    <tableColumn id="12" xr3:uid="{64935016-F159-43C5-AB2A-FFC0730C0511}" name="Fiche" dataDxfId="372"/>
    <tableColumn id="13" xr3:uid="{93E5DB22-D0A5-4888-BE92-28594E865F46}" name="Version" dataDxfId="371"/>
    <tableColumn id="14" xr3:uid="{15EEC691-5CC5-4306-BD9E-260533276F11}" name="Page" dataDxfId="370"/>
    <tableColumn id="15" xr3:uid="{500E05B7-332A-40B6-AB64-F3D28285A000}" name="Doc Divers" dataDxfId="369"/>
    <tableColumn id="16" xr3:uid="{F9FCEE7E-60F9-439B-8413-7DAF185CA362}" name="Dessin de réparation" dataDxfId="368"/>
    <tableColumn id="17" xr3:uid="{7B155985-2AA0-4D0E-8452-BFC65D9F886D}" name="Attente" dataDxfId="367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1FB4ACC-8210-4EA9-BF43-558ADA76B214}" name="P9S_S" displayName="P9S_S" ref="A1:A3" totalsRowShown="0" headerRowDxfId="357" dataDxfId="356">
  <tableColumns count="1">
    <tableColumn id="1" xr3:uid="{55083DE5-6DB7-4C12-9178-6C6864BC9E60}" name="P9S" dataDxfId="355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63C6EA1B-6A9B-4467-BEF5-9FA1B7B4A59A}" name="P9S_C" displayName="P9S_C" ref="A8:A12" totalsRowShown="0" headerRowDxfId="354" dataDxfId="353">
  <autoFilter ref="A8:A12" xr:uid="{A4468F34-ED32-4151-8107-16CD36760592}"/>
  <tableColumns count="1">
    <tableColumn id="1" xr3:uid="{3715A1F6-BD52-4174-A6E5-84FA0E986991}" name="P9S" dataDxfId="352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B400A6E-FD17-4AAC-8613-7BF8876D0FE1}" name="P9S_BDD" displayName="P9S_BDD" ref="C1:S18" totalsRowShown="0" headerRowDxfId="351" dataDxfId="350">
  <autoFilter ref="C1:S18" xr:uid="{20D327B8-96FC-4607-94B5-4EC1CC33D719}"/>
  <tableColumns count="17">
    <tableColumn id="1" xr3:uid="{2B0B1607-86C5-4AAE-9C9A-64CAE5B9B437}" name="Avancement" dataDxfId="349"/>
    <tableColumn id="2" xr3:uid="{4E22825A-D02D-4A4D-BB24-281BA5CCFDAA}" name="Remarque" dataDxfId="348"/>
    <tableColumn id="4" xr3:uid="{5DD97BF5-39CB-4840-9C65-3D9900EB54F2}" name="Secteur" dataDxfId="347"/>
    <tableColumn id="3" xr3:uid="{F2760C4C-3D90-46B0-9769-DC8691D2EA10}" name="Type" dataDxfId="346"/>
    <tableColumn id="5" xr3:uid="{8570C0AA-3EEF-4271-B8C8-E880765BE086}" name="Famille" dataDxfId="345"/>
    <tableColumn id="6" xr3:uid="{6C8EBD49-5C37-4331-98F2-9E867256598B}" name="Famille GEF / Symbole" dataDxfId="344"/>
    <tableColumn id="7" xr3:uid="{B90DA988-7A17-4E40-BC61-E6EC544C2A4D}" name="Constituant" dataDxfId="343"/>
    <tableColumn id="8" xr3:uid="{936839BB-FBB1-4723-873D-714FF0BDF530}" name="Opérations" dataDxfId="342"/>
    <tableColumn id="9" xr3:uid="{D1F0A5AA-DFB2-439D-B922-408291058EC4}" name="Compte" dataDxfId="341"/>
    <tableColumn id="10" xr3:uid="{46773898-719C-48E0-B6B3-CE01081EE994}" name=" Dessins" dataDxfId="340"/>
    <tableColumn id="11" xr3:uid="{9781AA5F-D751-469C-A899-E6223BB8D1F2}" name="Indice" dataDxfId="339"/>
    <tableColumn id="12" xr3:uid="{D58195ED-F7F6-4F03-B75C-01320C8754F1}" name="Fiche" dataDxfId="338"/>
    <tableColumn id="13" xr3:uid="{EA3CA68B-D49E-4F43-8A3E-4DE72CA4E5D6}" name="Version" dataDxfId="337"/>
    <tableColumn id="14" xr3:uid="{B3319450-01CB-483D-A261-84B51C9570B9}" name="Page" dataDxfId="336"/>
    <tableColumn id="15" xr3:uid="{316DA24F-670B-4DE4-8A30-F7DD85296C5A}" name="Doc Divers" dataDxfId="335"/>
    <tableColumn id="16" xr3:uid="{20975D57-08FF-49EF-8A7A-B86CC78F3831}" name="Dessin de réparation" dataDxfId="334"/>
    <tableColumn id="17" xr3:uid="{0F15301A-C384-4AB3-9436-D784881532CA}" name="Attente" dataDxfId="333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545AD6EC-D940-40C5-B4B1-86B31D602216}" name="CBE_S" displayName="CBE_S" ref="A1:A12" totalsRowShown="0" headerRowDxfId="326" dataDxfId="325">
  <tableColumns count="1">
    <tableColumn id="1" xr3:uid="{73E06EF8-0C58-4CAD-A28E-D79F3CE32113}" name="CBE" dataDxfId="324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249F11C8-F50B-40A1-AE3D-75E94BC74E18}" name="CBE_C" displayName="CBE_C" ref="A13:A14" totalsRowShown="0" headerRowDxfId="323" dataDxfId="322">
  <autoFilter ref="A13:A14" xr:uid="{55924AA6-8433-4D79-963F-33DCBC15218F}"/>
  <tableColumns count="1">
    <tableColumn id="1" xr3:uid="{6CCBD937-2F4D-4DE5-B071-74788B605C8C}" name="CBE" dataDxfId="321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C358BA4D-8AA8-4F3B-85F4-39E2F629BED3}" name="CBE_BDD" displayName="CBE_BDD" ref="C1:S4" totalsRowShown="0" headerRowDxfId="320" dataDxfId="319">
  <autoFilter ref="C1:S4" xr:uid="{86EDBA49-F51A-4D91-9089-EAED5016019F}"/>
  <tableColumns count="17">
    <tableColumn id="1" xr3:uid="{04DB1C18-3FB3-4A61-BA28-15CE5D860C60}" name="Avancement" dataDxfId="318"/>
    <tableColumn id="2" xr3:uid="{EC281638-F15C-4A95-BBD0-DC7D1CB3F36F}" name="Remarque" dataDxfId="317"/>
    <tableColumn id="4" xr3:uid="{6D1F956F-D477-4C23-99C3-85E0BA62BF25}" name="Secteur" dataDxfId="316"/>
    <tableColumn id="3" xr3:uid="{B3ED2BB5-81D7-428E-9D0F-EB27F0518E7A}" name="Type" dataDxfId="315"/>
    <tableColumn id="5" xr3:uid="{380312A9-5880-487E-816E-34348BBC61F2}" name="Famille" dataDxfId="314"/>
    <tableColumn id="6" xr3:uid="{9BE2AE18-F28B-4272-92F3-CC9294AFAA91}" name="Famille GEF / Symbole" dataDxfId="313"/>
    <tableColumn id="7" xr3:uid="{88CF29AC-F271-42B5-BD50-FADD44C4989D}" name="Constituant" dataDxfId="312"/>
    <tableColumn id="8" xr3:uid="{3EA83ADE-0B43-46F4-AE56-EAD63E24396A}" name="Opérations" dataDxfId="311"/>
    <tableColumn id="9" xr3:uid="{878732A3-1E72-4024-8600-57BE9A807661}" name="Compte" dataDxfId="310"/>
    <tableColumn id="10" xr3:uid="{21821F8E-CE84-46DF-8F08-1315CFAC808B}" name="Dessins" dataDxfId="309"/>
    <tableColumn id="11" xr3:uid="{584C156F-7046-4072-AD30-57232F3ADFC7}" name="Indice" dataDxfId="308"/>
    <tableColumn id="12" xr3:uid="{4F681B0C-4CD6-4C76-AD78-7A73F8EBF644}" name="Fiche" dataDxfId="307"/>
    <tableColumn id="13" xr3:uid="{DAB5F3F1-5325-4EB5-803D-553EFD7E9197}" name="Version" dataDxfId="306"/>
    <tableColumn id="14" xr3:uid="{B36FE4CF-1A1C-4EAB-B88E-FC4D5A16610F}" name="Page" dataDxfId="305"/>
    <tableColumn id="15" xr3:uid="{CB1914BE-396C-43C9-88FA-DBB6B449B0B2}" name="Doc Divers" dataDxfId="304"/>
    <tableColumn id="16" xr3:uid="{DAFA79F8-85B8-48D5-BF57-21360FF940B1}" name="Dessin de réparation" dataDxfId="303"/>
    <tableColumn id="17" xr3:uid="{DA6DAA76-21D9-4838-8819-E37313DD476A}" name="Attente" dataDxfId="302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3BDBAFE1-E502-410B-99F5-11A1EE37397F}" name="La_Janais_S" displayName="La_Janais_S" ref="A1:A5" totalsRowShown="0" headerRowDxfId="295" dataDxfId="294">
  <tableColumns count="1">
    <tableColumn id="1" xr3:uid="{8775BAED-739C-4D6C-85A5-595E41B0F60C}" name="La_Janais" dataDxfId="293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4024E0BA-1D13-4B37-AE93-3F42A42451B2}" name="La_Janais_C" displayName="La_Janais_C" ref="A8:A12" totalsRowShown="0" headerRowDxfId="292" dataDxfId="291">
  <autoFilter ref="A8:A12" xr:uid="{CBE7EC52-4F59-4732-A0A2-67B4D6B1A529}"/>
  <tableColumns count="1">
    <tableColumn id="1" xr3:uid="{7585907A-9755-4989-86B9-238529913A1E}" name="La_Janais" dataDxfId="290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64598BC5-70F6-42EC-B0B2-C864FF3C4FCC}" name="La_Janais_BDD" displayName="La_Janais_BDD" ref="C1:S4" totalsRowShown="0" headerRowDxfId="289" dataDxfId="288">
  <autoFilter ref="C1:S4" xr:uid="{BBEE7454-E3A7-4BC2-B6B2-36F0B46068A0}"/>
  <tableColumns count="17">
    <tableColumn id="1" xr3:uid="{48AA0F96-5DEA-4236-84BC-DAC424B4A78B}" name="Avancement" dataDxfId="287"/>
    <tableColumn id="2" xr3:uid="{D20E5870-CA63-45A6-A317-2D51F2E73C82}" name="Remarque" dataDxfId="286"/>
    <tableColumn id="4" xr3:uid="{B9491668-81DF-4EB9-9E1A-81E0581E9140}" name="Secteur" dataDxfId="285"/>
    <tableColumn id="3" xr3:uid="{D62BE041-3C5B-465D-AC19-1F1B436D77A3}" name="Type" dataDxfId="284"/>
    <tableColumn id="5" xr3:uid="{9E448E62-21EE-4443-BC30-5E62C9739D24}" name="Famille" dataDxfId="283"/>
    <tableColumn id="6" xr3:uid="{719DB2E1-4066-401A-876F-6996B36261AC}" name="Famille GEF / Symbole" dataDxfId="282"/>
    <tableColumn id="7" xr3:uid="{EB5C0471-FD5B-482F-9848-2688CC28B00F}" name="Constituant" dataDxfId="281"/>
    <tableColumn id="8" xr3:uid="{F75BED9F-BBBE-4582-8B47-ECF8A9CE15D2}" name="Opérations" dataDxfId="280"/>
    <tableColumn id="9" xr3:uid="{B0E2E989-8B81-496C-9810-DEB62D082843}" name="Compte" dataDxfId="279"/>
    <tableColumn id="10" xr3:uid="{F1F47B12-4DB1-45AF-8669-7A648A387AA8}" name="Dessins" dataDxfId="278"/>
    <tableColumn id="11" xr3:uid="{77156760-3ECF-41D9-B3DD-0BAAC52A9C48}" name="Indice" dataDxfId="277"/>
    <tableColumn id="12" xr3:uid="{4206BB32-9699-4F09-BFE9-15A220EA3BCA}" name="Fiche" dataDxfId="276"/>
    <tableColumn id="13" xr3:uid="{8A691157-371B-4CA8-BB5C-9F541433B361}" name="Version" dataDxfId="275"/>
    <tableColumn id="14" xr3:uid="{E165B31D-E133-4268-84A2-64053A0A2349}" name="Page" dataDxfId="274"/>
    <tableColumn id="15" xr3:uid="{C6FECE33-4C49-4A33-8691-BA8BD328C284}" name="Doc Divers" dataDxfId="273"/>
    <tableColumn id="16" xr3:uid="{B854DEE1-2F53-40AC-9FF2-16BE1EE1BD1F}" name="Dessin de réparation" dataDxfId="272"/>
    <tableColumn id="17" xr3:uid="{A56ADE49-F4A7-4984-9DD6-89DB98A0EF74}" name="Attente" dataDxfId="271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C91DF1C8-F4F4-4510-A5F6-05B9C2A70969}" name="Méthodes_S" displayName="Méthodes_S" ref="A1:A8" totalsRowShown="0" headerRowDxfId="264" dataDxfId="263">
  <tableColumns count="1">
    <tableColumn id="1" xr3:uid="{AE8B5DD5-14DB-4137-912A-7F719DAB1343}" name="Méthodes" dataDxfId="262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887C0CC0-3FE4-41E1-8A85-C4BB4474722C}" name="Méthodes_C" displayName="Méthodes_C" ref="A9:A10" totalsRowShown="0" headerRowDxfId="261" dataDxfId="260">
  <autoFilter ref="A9:A10" xr:uid="{256C32AE-E3BA-4B14-B391-E5BDE3C1D6DA}"/>
  <tableColumns count="1">
    <tableColumn id="1" xr3:uid="{A94BBE66-E242-4EC5-8F28-05FC57F21EF6}" name="Méthodes" dataDxfId="259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72B33021-32E3-4198-89A7-31F516E7BC36}" name="Méthodes_BDD" displayName="Méthodes_BDD" ref="C1:S4" totalsRowShown="0" headerRowDxfId="258" dataDxfId="257">
  <autoFilter ref="C1:S4" xr:uid="{F6BD1A55-038C-4BEC-A8EC-01DD3E9AE291}"/>
  <tableColumns count="17">
    <tableColumn id="1" xr3:uid="{E997CF51-3FE1-4882-87A1-435F44AFA3C9}" name="Avancement" dataDxfId="256"/>
    <tableColumn id="2" xr3:uid="{EB1D6A3D-B662-407E-85C0-587535F4C746}" name="Remarque" dataDxfId="255"/>
    <tableColumn id="4" xr3:uid="{949FAB0D-98F3-48B4-B0CC-A652DCFD5F21}" name="Secteur" dataDxfId="254"/>
    <tableColumn id="3" xr3:uid="{32FD3B7E-7991-4A72-903D-E1E13D42F018}" name="Type" dataDxfId="253"/>
    <tableColumn id="5" xr3:uid="{AC852182-0D9F-4447-9004-31EB29CB5348}" name="Famille" dataDxfId="252"/>
    <tableColumn id="6" xr3:uid="{5850609D-63D1-4E0A-972F-BA66D4B837CB}" name="Famille GEF / Symbole" dataDxfId="251"/>
    <tableColumn id="7" xr3:uid="{8FBEF6B0-CB20-4F05-81E1-7A7CFEF1EDD1}" name="Constituant" dataDxfId="250"/>
    <tableColumn id="8" xr3:uid="{902C9DB9-2886-4975-8377-A01131219ADE}" name="Opérations" dataDxfId="249"/>
    <tableColumn id="9" xr3:uid="{5BA10996-C837-4E1C-9AA8-C5687A7CA23A}" name="Compte" dataDxfId="248"/>
    <tableColumn id="10" xr3:uid="{6E69583E-7177-4DA5-842A-4584F2E2C178}" name="Dessins" dataDxfId="247"/>
    <tableColumn id="11" xr3:uid="{B04FF8A9-9A3A-4CFB-9532-CDFA9FF06C32}" name="Indice" dataDxfId="246"/>
    <tableColumn id="12" xr3:uid="{6E3DFBFC-C39D-4DEA-964B-ADDB84075889}" name="Fiche" dataDxfId="245"/>
    <tableColumn id="13" xr3:uid="{94305FFF-8911-48DE-A325-621A8FFFA64F}" name="Version" dataDxfId="244"/>
    <tableColumn id="14" xr3:uid="{B0FF696D-1495-4D57-8B51-B37B0C760A03}" name="Page" dataDxfId="243"/>
    <tableColumn id="15" xr3:uid="{58B7C830-62CA-4162-9145-45F5FFE558E6}" name="Doc Divers" dataDxfId="242"/>
    <tableColumn id="16" xr3:uid="{4304C393-53AF-416E-AAA6-3BFD04AF4A8C}" name="Dessin de réparation" dataDxfId="241"/>
    <tableColumn id="17" xr3:uid="{552C3988-8439-4FF6-9F2D-9E4809EA7A9F}" name="Attente" dataDxfId="240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08C19B4F-3569-4EFB-96EF-F9F45C22C1AA}" name="Relevage_S" displayName="Relevage_S" ref="A1:A2" totalsRowShown="0" headerRowDxfId="233" dataDxfId="232">
  <tableColumns count="1">
    <tableColumn id="1" xr3:uid="{0728DD63-38C6-49B5-A4FE-A09368FF7407}" name="Relevage" dataDxfId="231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0EA7F6FF-883C-4F07-81D8-367EB69FC2F1}" name="Relevage_C" displayName="Relevage_C" ref="A8:A9" totalsRowShown="0" headerRowDxfId="230" dataDxfId="229">
  <autoFilter ref="A8:A9" xr:uid="{E4E9CA4C-2E96-4B2C-B71F-C600BBC8076B}"/>
  <tableColumns count="1">
    <tableColumn id="1" xr3:uid="{C737FF07-E8CD-4C46-9ED2-74ECB4FFFCE6}" name="Relevage" dataDxfId="228"/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84643EB6-BA41-40C0-AD7C-2B39C5E0D0E8}" name="Relevage_BDD" displayName="Relevage_BDD" ref="C1:S4" totalsRowShown="0" headerRowDxfId="227" dataDxfId="226">
  <autoFilter ref="C1:S4" xr:uid="{3A2172FE-5C0C-47A9-BA77-4E64E2822AEA}"/>
  <tableColumns count="17">
    <tableColumn id="1" xr3:uid="{15AD594A-9B57-4CB1-A4B1-F094A7AAFE80}" name="Avancement" dataDxfId="225"/>
    <tableColumn id="2" xr3:uid="{3CC0200B-9188-4320-94E3-6BCF9529F6E8}" name="Remarque" dataDxfId="224"/>
    <tableColumn id="4" xr3:uid="{B00CA84E-DD89-48C6-B3F3-AA8706730364}" name="Secteur" dataDxfId="223"/>
    <tableColumn id="3" xr3:uid="{3D363724-1E03-41CC-861B-18147764A4D9}" name="Type" dataDxfId="222"/>
    <tableColumn id="5" xr3:uid="{211B0299-2E9C-4EBD-A726-D235CFA29E68}" name="Famille" dataDxfId="221"/>
    <tableColumn id="6" xr3:uid="{D5585978-7DE8-4815-844A-C6BB83BC503F}" name="Famille GEF / Symbole" dataDxfId="220"/>
    <tableColumn id="7" xr3:uid="{99140232-2EFE-4A4E-A702-6188A3526030}" name="Constituant" dataDxfId="219"/>
    <tableColumn id="8" xr3:uid="{FB517193-F6FC-49A7-98AD-CE35FD5DB6C2}" name="Opérations" dataDxfId="218"/>
    <tableColumn id="9" xr3:uid="{07E1F846-8FEF-4B97-92E1-B0C2EF7CD6D9}" name="Compte" dataDxfId="217"/>
    <tableColumn id="10" xr3:uid="{EB427647-671C-419F-8E94-29F2A1402D34}" name="Dessins" dataDxfId="216"/>
    <tableColumn id="11" xr3:uid="{C2729E13-E54F-45EA-B490-DC9D489DA51F}" name="Indice" dataDxfId="215"/>
    <tableColumn id="12" xr3:uid="{6421197B-C8A9-4384-8764-08BEA866FE41}" name="Fiche" dataDxfId="214"/>
    <tableColumn id="13" xr3:uid="{12EEFD78-C267-4ED5-AE90-BF12C378CAC7}" name="Version" dataDxfId="213"/>
    <tableColumn id="14" xr3:uid="{56CD5BEF-0187-4A11-BBF8-1E9D07B3F5C7}" name="Page" dataDxfId="212"/>
    <tableColumn id="15" xr3:uid="{CAC24B34-D069-4BC4-844B-2A4FD2549D48}" name="Doc Divers" dataDxfId="211"/>
    <tableColumn id="16" xr3:uid="{A918769E-767A-44B7-81E3-8ADEECB4924E}" name="Dessin de réparation" dataDxfId="210"/>
    <tableColumn id="17" xr3:uid="{B08FC899-07D5-4001-89DF-494DB92E7CA5}" name="Attente" dataDxfId="209"/>
  </tableColumns>
  <tableStyleInfo name="TableStyleMedium2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11CD7A7E-830F-45AD-A5DC-1F014EB03845}" name="OMF_S" displayName="OMF_S" ref="A1:A2" totalsRowShown="0" headerRowDxfId="202" dataDxfId="201">
  <tableColumns count="1">
    <tableColumn id="1" xr3:uid="{C68249A8-6D0F-4BAA-A4B1-09283401AA0F}" name="OMF" dataDxfId="200"/>
  </tableColumns>
  <tableStyleInfo name="TableStyleMedium2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030E04CC-9781-4646-8476-813AC7363EF2}" name="OMF_C" displayName="OMF_C" ref="A8:A10" totalsRowShown="0" headerRowDxfId="199" dataDxfId="198">
  <autoFilter ref="A8:A10" xr:uid="{6BB829C8-47FA-466E-AC01-BB5C1A86D48E}"/>
  <tableColumns count="1">
    <tableColumn id="1" xr3:uid="{23637D3C-8299-4285-8224-F4A81F84FE03}" name="OMF" dataDxfId="197"/>
  </tableColumns>
  <tableStyleInfo name="TableStyleMedium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FF41A209-0564-4C9F-A8D6-D201C00F73E2}" name="OMF_BDD" displayName="OMF_BDD" ref="C1:S4" totalsRowShown="0" headerRowDxfId="196" dataDxfId="195">
  <autoFilter ref="C1:S4" xr:uid="{3212BC3E-7F99-461F-8517-FE4C796E7CCA}"/>
  <tableColumns count="17">
    <tableColumn id="1" xr3:uid="{874576F9-2178-4C38-8210-582FA76946A9}" name="Avancement" dataDxfId="194"/>
    <tableColumn id="2" xr3:uid="{6802A16B-D151-4591-AC06-189E87E2C0F5}" name="Remarque" dataDxfId="193"/>
    <tableColumn id="4" xr3:uid="{DCE980E6-C918-4E54-BB18-EAD9BC8D93C3}" name="Secteur" dataDxfId="192"/>
    <tableColumn id="3" xr3:uid="{326D9378-3193-48C5-9FF6-4C0ACAA597D5}" name="Type" dataDxfId="191"/>
    <tableColumn id="5" xr3:uid="{CD921A77-99A6-4035-9512-2DC8C9432C62}" name="Famille" dataDxfId="190"/>
    <tableColumn id="6" xr3:uid="{E4154618-2771-437C-97CC-D4224C3CF0D8}" name="Famille GEF / Symbole" dataDxfId="189"/>
    <tableColumn id="7" xr3:uid="{DA1A54F0-68BE-49BB-9672-10CC0F93ED1C}" name="Constituant" dataDxfId="188"/>
    <tableColumn id="8" xr3:uid="{8F43C9B6-13B1-4761-88A2-17C5E461754E}" name="Opérations" dataDxfId="187"/>
    <tableColumn id="9" xr3:uid="{08D9E797-C542-407B-B63C-96D809F8F0E9}" name="Compte" dataDxfId="186"/>
    <tableColumn id="10" xr3:uid="{F0FBB951-BCAE-4176-B4BF-0AE910CFFB80}" name="Dessins" dataDxfId="185"/>
    <tableColumn id="11" xr3:uid="{9216E369-1F01-4867-A965-DD83D2E7366E}" name="Indice" dataDxfId="184"/>
    <tableColumn id="12" xr3:uid="{A8592187-DF9C-4833-AFF7-E9C8BA79966A}" name="Fiche" dataDxfId="183"/>
    <tableColumn id="13" xr3:uid="{C33704A8-B8D2-4B45-B9F2-A1271FAE32C9}" name="Version" dataDxfId="182"/>
    <tableColumn id="14" xr3:uid="{770B6C2A-299E-4CAA-A55E-266B7BE51AC0}" name="Page" dataDxfId="181"/>
    <tableColumn id="15" xr3:uid="{6114F92E-DBE3-4810-9F25-2782A4984FF4}" name="Doc Divers" dataDxfId="180"/>
    <tableColumn id="16" xr3:uid="{19361DB6-9D1F-4361-819F-4C117C3D77D9}" name="Dessin de réparation" dataDxfId="179"/>
    <tableColumn id="17" xr3:uid="{DC5BB540-D619-42E8-859C-C0B09C526BA7}" name="Attente" dataDxfId="178"/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F97B36-41E8-46F8-8A33-7A0BE028053E}" name="Base" displayName="Base" ref="C1:S504" totalsRowShown="0" headerRowDxfId="18" dataDxfId="17">
  <autoFilter ref="C1:S504" xr:uid="{F0F1CDB2-3E8B-4B40-A415-A186966559BF}"/>
  <tableColumns count="17">
    <tableColumn id="1" xr3:uid="{06109A80-D62B-40C0-B621-DAD0CBDD4967}" name="Avancement" dataDxfId="16"/>
    <tableColumn id="2" xr3:uid="{F11AE43B-2005-400A-B266-2C7EA2A33008}" name="Remarque" dataDxfId="15"/>
    <tableColumn id="4" xr3:uid="{BD34166D-641D-4826-8CDC-352051D9901C}" name="Secteur" dataDxfId="14"/>
    <tableColumn id="3" xr3:uid="{FCB67CD3-6475-43D8-B3FE-EF854A6954B6}" name="Type" dataDxfId="13"/>
    <tableColumn id="5" xr3:uid="{FD9A8E1E-3109-4D4A-8F08-CA343558F0C4}" name="Famille" dataDxfId="12"/>
    <tableColumn id="6" xr3:uid="{79E721AF-D793-486F-9455-D2734A373A3E}" name="Famille GEF / Symbole" dataDxfId="11"/>
    <tableColumn id="7" xr3:uid="{6D7E70C6-D64F-4553-8A2A-EF27EFF2F8E4}" name="Constituant" dataDxfId="10"/>
    <tableColumn id="8" xr3:uid="{D0ADB647-2E30-43CB-9205-9303E6D2B6C7}" name="Opérations" dataDxfId="9"/>
    <tableColumn id="9" xr3:uid="{0F6E85CA-B5F4-4788-B3D5-59CE688D7E23}" name="Compte" dataDxfId="8"/>
    <tableColumn id="10" xr3:uid="{BFD122B8-FA3D-45A2-9649-40D0FC4C2AF5}" name="Dessins" dataDxfId="7"/>
    <tableColumn id="11" xr3:uid="{C203B8F8-98DB-4CBB-9CEE-188F365F6FE7}" name="Indice" dataDxfId="6"/>
    <tableColumn id="12" xr3:uid="{3C6E16C0-6A52-4112-819B-2B5E155D2E3A}" name="Fiche" dataDxfId="5"/>
    <tableColumn id="13" xr3:uid="{6ACE4AC0-C858-44EB-A0BA-B16FA58243CD}" name="Version" dataDxfId="4"/>
    <tableColumn id="14" xr3:uid="{55B3B49B-1FE1-409C-A24F-FCAAF8FB81CA}" name="Page" dataDxfId="3"/>
    <tableColumn id="15" xr3:uid="{EB586A35-13E7-40EC-845F-7A8E05611930}" name="Doc Divers" dataDxfId="2"/>
    <tableColumn id="16" xr3:uid="{F476259F-3EE4-4986-BDA9-04219D54FB22}" name="Dessin de réparation" dataDxfId="1"/>
    <tableColumn id="17" xr3:uid="{F5711316-545F-4E9A-8ECE-1809A7892BD5}" name="Atten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5.xml"/><Relationship Id="rId26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8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4.xml"/><Relationship Id="rId25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3.xml"/><Relationship Id="rId20" Type="http://schemas.openxmlformats.org/officeDocument/2006/relationships/ctrlProp" Target="../ctrlProps/ctrlProp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11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23" Type="http://schemas.openxmlformats.org/officeDocument/2006/relationships/ctrlProp" Target="../ctrlProps/ctrlProp10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6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Relationship Id="rId22" Type="http://schemas.openxmlformats.org/officeDocument/2006/relationships/ctrlProp" Target="../ctrlProps/ctrlProp9.xml"/><Relationship Id="rId27" Type="http://schemas.openxmlformats.org/officeDocument/2006/relationships/ctrlProp" Target="../ctrlProps/ctrlProp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2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2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2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11.bin"/><Relationship Id="rId4" Type="http://schemas.openxmlformats.org/officeDocument/2006/relationships/table" Target="../tables/table3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2.xml"/><Relationship Id="rId2" Type="http://schemas.openxmlformats.org/officeDocument/2006/relationships/table" Target="../tables/table31.xml"/><Relationship Id="rId1" Type="http://schemas.openxmlformats.org/officeDocument/2006/relationships/printerSettings" Target="../printerSettings/printerSettings12.bin"/><Relationship Id="rId4" Type="http://schemas.openxmlformats.org/officeDocument/2006/relationships/table" Target="../tables/table3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5.xml"/><Relationship Id="rId2" Type="http://schemas.openxmlformats.org/officeDocument/2006/relationships/table" Target="../tables/table34.xml"/><Relationship Id="rId1" Type="http://schemas.openxmlformats.org/officeDocument/2006/relationships/printerSettings" Target="../printerSettings/printerSettings13.bin"/><Relationship Id="rId4" Type="http://schemas.openxmlformats.org/officeDocument/2006/relationships/table" Target="../tables/table3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8.xml"/><Relationship Id="rId2" Type="http://schemas.openxmlformats.org/officeDocument/2006/relationships/table" Target="../tables/table37.xml"/><Relationship Id="rId1" Type="http://schemas.openxmlformats.org/officeDocument/2006/relationships/printerSettings" Target="../printerSettings/printerSettings14.bin"/><Relationship Id="rId4" Type="http://schemas.openxmlformats.org/officeDocument/2006/relationships/table" Target="../tables/table39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1.xml"/><Relationship Id="rId2" Type="http://schemas.openxmlformats.org/officeDocument/2006/relationships/table" Target="../tables/table40.xml"/><Relationship Id="rId1" Type="http://schemas.openxmlformats.org/officeDocument/2006/relationships/printerSettings" Target="../printerSettings/printerSettings15.bin"/><Relationship Id="rId4" Type="http://schemas.openxmlformats.org/officeDocument/2006/relationships/table" Target="../tables/table42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4.xml"/><Relationship Id="rId2" Type="http://schemas.openxmlformats.org/officeDocument/2006/relationships/table" Target="../tables/table43.xml"/><Relationship Id="rId1" Type="http://schemas.openxmlformats.org/officeDocument/2006/relationships/printerSettings" Target="../printerSettings/printerSettings16.bin"/><Relationship Id="rId4" Type="http://schemas.openxmlformats.org/officeDocument/2006/relationships/table" Target="../tables/table4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7.xml"/><Relationship Id="rId2" Type="http://schemas.openxmlformats.org/officeDocument/2006/relationships/table" Target="../tables/table46.xml"/><Relationship Id="rId1" Type="http://schemas.openxmlformats.org/officeDocument/2006/relationships/printerSettings" Target="../printerSettings/printerSettings17.bin"/><Relationship Id="rId4" Type="http://schemas.openxmlformats.org/officeDocument/2006/relationships/table" Target="../tables/table48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0.xml"/><Relationship Id="rId2" Type="http://schemas.openxmlformats.org/officeDocument/2006/relationships/table" Target="../tables/table49.xml"/><Relationship Id="rId1" Type="http://schemas.openxmlformats.org/officeDocument/2006/relationships/printerSettings" Target="../printerSettings/printerSettings18.bin"/><Relationship Id="rId4" Type="http://schemas.openxmlformats.org/officeDocument/2006/relationships/table" Target="../tables/table51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3.xml"/><Relationship Id="rId2" Type="http://schemas.openxmlformats.org/officeDocument/2006/relationships/table" Target="../tables/table52.xml"/><Relationship Id="rId1" Type="http://schemas.openxmlformats.org/officeDocument/2006/relationships/printerSettings" Target="../printerSettings/printerSettings19.bin"/><Relationship Id="rId4" Type="http://schemas.openxmlformats.org/officeDocument/2006/relationships/table" Target="../tables/table54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0.bin"/><Relationship Id="rId6" Type="http://schemas.openxmlformats.org/officeDocument/2006/relationships/table" Target="../tables/table55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9083-B821-4948-A981-473548A44072}">
  <sheetPr codeName="DT"/>
  <dimension ref="A1:BE59"/>
  <sheetViews>
    <sheetView showGridLines="0" tabSelected="1" showWhiteSpace="0" view="pageBreakPreview" topLeftCell="A28" zoomScale="115" zoomScaleNormal="145" zoomScaleSheetLayoutView="115" workbookViewId="0">
      <selection activeCell="L47" sqref="L47"/>
    </sheetView>
  </sheetViews>
  <sheetFormatPr baseColWidth="10" defaultColWidth="2.85546875" defaultRowHeight="15" customHeight="1" x14ac:dyDescent="0.25"/>
  <cols>
    <col min="1" max="1" width="2.85546875" style="28" customWidth="1"/>
    <col min="2" max="35" width="2.7109375" style="28" customWidth="1"/>
    <col min="36" max="37" width="2.7109375" style="50" customWidth="1"/>
    <col min="38" max="38" width="2.85546875" style="40" hidden="1" customWidth="1"/>
    <col min="39" max="40" width="18.5703125" style="68" hidden="1" customWidth="1"/>
    <col min="41" max="42" width="18.5703125" style="28" hidden="1" customWidth="1"/>
    <col min="43" max="43" width="18.5703125" style="40" hidden="1" customWidth="1"/>
    <col min="44" max="44" width="2.85546875" style="28" customWidth="1"/>
    <col min="45" max="16384" width="2.85546875" style="28"/>
  </cols>
  <sheetData>
    <row r="1" spans="1:57" ht="15" customHeight="1" x14ac:dyDescent="0.25">
      <c r="A1" s="132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4"/>
      <c r="AL1" s="38"/>
      <c r="AM1" s="71"/>
      <c r="AN1" s="71"/>
      <c r="AO1" s="29" t="str">
        <f>$AM$9&amp;"_S"</f>
        <v>P1S_S</v>
      </c>
      <c r="AP1" s="29" t="str">
        <f>$AM$9&amp;"_C"</f>
        <v>P1S_C</v>
      </c>
      <c r="AQ1" s="29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</row>
    <row r="2" spans="1:57" ht="15" customHeight="1" x14ac:dyDescent="0.2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7"/>
      <c r="AL2" s="38"/>
      <c r="AM2" s="71"/>
      <c r="AN2" s="71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</row>
    <row r="3" spans="1:57" ht="15" customHeight="1" thickBot="1" x14ac:dyDescent="0.3">
      <c r="A3" s="13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40"/>
      <c r="AL3" s="39"/>
      <c r="AM3" s="70"/>
      <c r="AN3" s="70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</row>
    <row r="4" spans="1:57" ht="15" customHeight="1" x14ac:dyDescent="0.25">
      <c r="A4" s="148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50"/>
      <c r="AL4" s="27"/>
      <c r="AM4" s="70"/>
      <c r="AN4" s="70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</row>
    <row r="5" spans="1:57" ht="15" customHeight="1" x14ac:dyDescent="0.25">
      <c r="A5" s="42" t="str">
        <f>URL_QRCode_SERIES(P6 &amp; CHAR(9))</f>
        <v>QR</v>
      </c>
      <c r="B5" s="30"/>
      <c r="C5" s="30"/>
      <c r="D5" s="30"/>
      <c r="E5" s="30"/>
      <c r="F5" s="30"/>
      <c r="G5" s="30"/>
      <c r="H5" s="30"/>
      <c r="I5" s="151" t="s">
        <v>1036</v>
      </c>
      <c r="J5" s="151"/>
      <c r="K5" s="151"/>
      <c r="L5" s="151"/>
      <c r="M5" s="151"/>
      <c r="N5" s="151"/>
      <c r="O5" s="151"/>
      <c r="P5" s="155">
        <v>5</v>
      </c>
      <c r="Q5" s="155"/>
      <c r="R5" s="155"/>
      <c r="S5" s="155"/>
      <c r="T5" s="151" t="s">
        <v>0</v>
      </c>
      <c r="U5" s="151"/>
      <c r="V5" s="151"/>
      <c r="W5" s="152">
        <f ca="1">TODAY()</f>
        <v>44431</v>
      </c>
      <c r="X5" s="152"/>
      <c r="Y5" s="152"/>
      <c r="Z5" s="152"/>
      <c r="AA5" s="152"/>
      <c r="AB5" s="110"/>
      <c r="AC5" s="151" t="s">
        <v>6</v>
      </c>
      <c r="AD5" s="151"/>
      <c r="AE5" s="151"/>
      <c r="AF5" s="151"/>
      <c r="AG5" s="153">
        <v>1</v>
      </c>
      <c r="AH5" s="153"/>
      <c r="AI5" s="153"/>
      <c r="AJ5" s="110"/>
      <c r="AK5" s="111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</row>
    <row r="6" spans="1:57" ht="15" customHeight="1" x14ac:dyDescent="0.25">
      <c r="A6" s="43"/>
      <c r="B6" s="30"/>
      <c r="C6" s="30"/>
      <c r="D6" s="30"/>
      <c r="E6" s="30"/>
      <c r="F6" s="95"/>
      <c r="G6" s="30"/>
      <c r="H6" s="30"/>
      <c r="I6" s="151"/>
      <c r="J6" s="151"/>
      <c r="K6" s="151"/>
      <c r="L6" s="151"/>
      <c r="M6" s="151"/>
      <c r="N6" s="151"/>
      <c r="O6" s="151"/>
      <c r="P6" s="154" t="s">
        <v>1088</v>
      </c>
      <c r="Q6" s="154"/>
      <c r="R6" s="154"/>
      <c r="S6" s="154"/>
      <c r="T6" s="151"/>
      <c r="U6" s="151"/>
      <c r="V6" s="151"/>
      <c r="W6" s="152"/>
      <c r="X6" s="152"/>
      <c r="Y6" s="152"/>
      <c r="Z6" s="152"/>
      <c r="AA6" s="152"/>
      <c r="AB6" s="110"/>
      <c r="AC6" s="151"/>
      <c r="AD6" s="151"/>
      <c r="AE6" s="151"/>
      <c r="AF6" s="151"/>
      <c r="AG6" s="153"/>
      <c r="AH6" s="153"/>
      <c r="AI6" s="153"/>
      <c r="AJ6" s="110"/>
      <c r="AK6" s="111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</row>
    <row r="7" spans="1:57" ht="15" customHeight="1" x14ac:dyDescent="0.25">
      <c r="A7" s="43"/>
      <c r="B7" s="30"/>
      <c r="C7" s="30"/>
      <c r="D7" s="30"/>
      <c r="E7" s="30"/>
      <c r="F7" s="30"/>
      <c r="G7" s="30"/>
      <c r="H7" s="30"/>
      <c r="I7" s="151"/>
      <c r="J7" s="151"/>
      <c r="K7" s="151"/>
      <c r="L7" s="151"/>
      <c r="M7" s="151"/>
      <c r="N7" s="151"/>
      <c r="O7" s="151"/>
      <c r="P7" s="156"/>
      <c r="Q7" s="156"/>
      <c r="R7" s="156"/>
      <c r="S7" s="156"/>
      <c r="T7" s="151"/>
      <c r="U7" s="151"/>
      <c r="V7" s="151"/>
      <c r="W7" s="152"/>
      <c r="X7" s="152"/>
      <c r="Y7" s="152"/>
      <c r="Z7" s="152"/>
      <c r="AA7" s="152"/>
      <c r="AB7" s="110"/>
      <c r="AC7" s="151"/>
      <c r="AD7" s="151"/>
      <c r="AE7" s="151"/>
      <c r="AF7" s="151"/>
      <c r="AG7" s="153"/>
      <c r="AH7" s="153"/>
      <c r="AI7" s="153"/>
      <c r="AJ7" s="110"/>
      <c r="AK7" s="111"/>
      <c r="AL7" s="51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BA7" s="27"/>
      <c r="BB7" s="27"/>
      <c r="BC7" s="27"/>
      <c r="BD7" s="27"/>
      <c r="BE7" s="27"/>
    </row>
    <row r="8" spans="1:57" ht="15" customHeight="1" x14ac:dyDescent="0.25">
      <c r="A8" s="94"/>
      <c r="B8" s="95"/>
      <c r="C8" s="95"/>
      <c r="D8" s="95"/>
      <c r="E8" s="95"/>
      <c r="F8" s="95"/>
      <c r="G8" s="95"/>
      <c r="H8" s="36"/>
      <c r="I8" s="141" t="s">
        <v>5</v>
      </c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2">
        <f t="shared" ref="U8:AD10" ca="1" si="0">W5+60</f>
        <v>44491</v>
      </c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4"/>
      <c r="AL8" s="51"/>
      <c r="AM8" s="27" t="s">
        <v>1077</v>
      </c>
      <c r="AN8" s="27" t="s">
        <v>16</v>
      </c>
      <c r="AO8" s="27" t="s">
        <v>1066</v>
      </c>
      <c r="AP8" s="27" t="s">
        <v>1067</v>
      </c>
      <c r="AQ8" s="27" t="s">
        <v>1068</v>
      </c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</row>
    <row r="9" spans="1:57" ht="15" customHeight="1" x14ac:dyDescent="0.25">
      <c r="A9" s="94"/>
      <c r="B9" s="95"/>
      <c r="C9" s="95"/>
      <c r="D9" s="95"/>
      <c r="E9" s="95"/>
      <c r="F9" s="95"/>
      <c r="G9" s="95"/>
      <c r="H9" s="36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4"/>
      <c r="AL9" s="51"/>
      <c r="AM9" s="68" t="s">
        <v>31</v>
      </c>
      <c r="AN9" s="68" t="s">
        <v>314</v>
      </c>
      <c r="AO9" s="27" t="s">
        <v>32</v>
      </c>
      <c r="AP9" s="27" t="s">
        <v>45</v>
      </c>
      <c r="AQ9" s="27" t="s">
        <v>42</v>
      </c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</row>
    <row r="10" spans="1:57" ht="15" customHeight="1" x14ac:dyDescent="0.25">
      <c r="A10" s="94"/>
      <c r="B10" s="95"/>
      <c r="C10" s="95"/>
      <c r="D10" s="95"/>
      <c r="E10" s="95"/>
      <c r="F10" s="95"/>
      <c r="G10" s="95"/>
      <c r="H10" s="36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4"/>
      <c r="AL10" s="39"/>
      <c r="AM10" s="92"/>
      <c r="AN10" s="51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</row>
    <row r="11" spans="1:57" ht="15" customHeight="1" thickBot="1" x14ac:dyDescent="0.3">
      <c r="A11" s="145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7"/>
      <c r="AL11" s="38"/>
      <c r="AM11" s="92"/>
      <c r="AN11" s="51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</row>
    <row r="12" spans="1:57" ht="15" customHeight="1" x14ac:dyDescent="0.25">
      <c r="A12" s="171" t="s">
        <v>1</v>
      </c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2"/>
      <c r="N12" s="172"/>
      <c r="O12" s="173"/>
      <c r="P12" s="177" t="s">
        <v>3</v>
      </c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  <c r="AD12" s="177"/>
      <c r="AE12" s="177"/>
      <c r="AF12" s="177"/>
      <c r="AG12" s="177"/>
      <c r="AH12" s="177"/>
      <c r="AI12" s="177"/>
      <c r="AJ12" s="177"/>
      <c r="AK12" s="178"/>
      <c r="AL12" s="38"/>
      <c r="AM12" s="70"/>
      <c r="AN12" s="70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</row>
    <row r="13" spans="1:57" ht="15" customHeight="1" thickBot="1" x14ac:dyDescent="0.3">
      <c r="A13" s="174"/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6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80"/>
      <c r="AL13" s="38"/>
      <c r="AM13" s="71"/>
      <c r="AN13" s="71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</row>
    <row r="14" spans="1:57" s="27" customFormat="1" ht="15" customHeight="1" x14ac:dyDescent="0.25">
      <c r="A14" s="90"/>
      <c r="B14" s="91"/>
      <c r="C14" s="91"/>
      <c r="D14" s="91"/>
      <c r="E14" s="91"/>
      <c r="F14" s="91"/>
      <c r="G14" s="91"/>
      <c r="H14" s="91"/>
      <c r="I14" s="83"/>
      <c r="J14" s="83"/>
      <c r="K14" s="83"/>
      <c r="L14" s="83"/>
      <c r="M14" s="84"/>
      <c r="N14" s="84"/>
      <c r="O14" s="85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5"/>
      <c r="AL14" s="38"/>
      <c r="AM14" s="71"/>
      <c r="AN14" s="71"/>
    </row>
    <row r="15" spans="1:57" ht="15" customHeight="1" x14ac:dyDescent="0.25">
      <c r="A15" s="157" t="s">
        <v>312</v>
      </c>
      <c r="B15" s="112"/>
      <c r="C15" s="112"/>
      <c r="D15" s="112"/>
      <c r="E15" s="112"/>
      <c r="F15" s="89"/>
      <c r="G15" s="89"/>
      <c r="H15" s="89"/>
      <c r="I15" s="89"/>
      <c r="J15" s="89"/>
      <c r="K15" s="89"/>
      <c r="L15" s="89"/>
      <c r="M15" s="36"/>
      <c r="N15" s="36"/>
      <c r="O15" s="8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86"/>
      <c r="AL15" s="38"/>
      <c r="AM15" s="71"/>
      <c r="AN15" s="71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</row>
    <row r="16" spans="1:57" ht="15.75" customHeight="1" x14ac:dyDescent="0.25">
      <c r="A16" s="94"/>
      <c r="B16" s="95"/>
      <c r="C16" s="95"/>
      <c r="D16" s="95"/>
      <c r="E16" s="95"/>
      <c r="F16" s="95"/>
      <c r="G16" s="32"/>
      <c r="H16" s="32"/>
      <c r="I16" s="63"/>
      <c r="J16" s="63"/>
      <c r="K16" s="63"/>
      <c r="L16" s="63"/>
      <c r="M16" s="36"/>
      <c r="N16" s="36"/>
      <c r="O16" s="8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86"/>
      <c r="AL16" s="38"/>
      <c r="AM16" s="71"/>
      <c r="AN16" s="71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</row>
    <row r="17" spans="1:57" ht="15.75" customHeight="1" x14ac:dyDescent="0.25">
      <c r="A17" s="170" t="s">
        <v>9</v>
      </c>
      <c r="B17" s="166"/>
      <c r="C17" s="166"/>
      <c r="D17" s="166"/>
      <c r="E17" s="166"/>
      <c r="F17" s="168" t="s">
        <v>373</v>
      </c>
      <c r="G17" s="168"/>
      <c r="H17" s="168"/>
      <c r="I17" s="168"/>
      <c r="J17" s="168"/>
      <c r="K17" s="168"/>
      <c r="L17" s="168"/>
      <c r="M17" s="168"/>
      <c r="N17" s="168"/>
      <c r="O17" s="169"/>
      <c r="P17" s="89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86"/>
      <c r="AL17" s="38"/>
      <c r="AM17" s="71"/>
      <c r="AN17" s="71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</row>
    <row r="18" spans="1:57" ht="15.75" customHeight="1" x14ac:dyDescent="0.25">
      <c r="A18" s="54"/>
      <c r="B18" s="33"/>
      <c r="C18" s="33"/>
      <c r="D18" s="33"/>
      <c r="E18" s="33"/>
      <c r="F18" s="33"/>
      <c r="G18" s="33"/>
      <c r="H18" s="33"/>
      <c r="I18" s="95"/>
      <c r="J18" s="63"/>
      <c r="K18" s="63"/>
      <c r="L18" s="63"/>
      <c r="M18" s="36"/>
      <c r="N18" s="36"/>
      <c r="O18" s="8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86"/>
      <c r="AL18" s="38"/>
      <c r="AM18" s="71"/>
      <c r="AN18" s="71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</row>
    <row r="19" spans="1:57" ht="15.75" customHeight="1" x14ac:dyDescent="0.25">
      <c r="A19" s="157" t="s">
        <v>12</v>
      </c>
      <c r="B19" s="112"/>
      <c r="C19" s="112"/>
      <c r="D19" s="112"/>
      <c r="E19" s="112"/>
      <c r="F19" s="89"/>
      <c r="G19" s="89"/>
      <c r="H19" s="89"/>
      <c r="I19" s="89"/>
      <c r="J19" s="89"/>
      <c r="K19" s="89"/>
      <c r="L19" s="89"/>
      <c r="M19" s="36"/>
      <c r="N19" s="36"/>
      <c r="O19" s="8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86"/>
      <c r="AL19" s="38"/>
      <c r="AM19" s="71"/>
      <c r="AN19" s="71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</row>
    <row r="20" spans="1:57" ht="15" customHeight="1" thickBot="1" x14ac:dyDescent="0.3">
      <c r="A20" s="97"/>
      <c r="B20" s="96"/>
      <c r="C20" s="96"/>
      <c r="D20" s="96"/>
      <c r="E20" s="96"/>
      <c r="F20" s="96"/>
      <c r="G20" s="96"/>
      <c r="H20" s="96"/>
      <c r="I20" s="96"/>
      <c r="J20" s="46"/>
      <c r="K20" s="46"/>
      <c r="L20" s="46"/>
      <c r="M20" s="87"/>
      <c r="N20" s="87"/>
      <c r="O20" s="88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8"/>
      <c r="AL20" s="38"/>
      <c r="AM20" s="71"/>
      <c r="AN20" s="71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</row>
    <row r="21" spans="1:57" ht="15.75" customHeight="1" x14ac:dyDescent="0.25">
      <c r="A21" s="160" t="s">
        <v>2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2"/>
      <c r="AL21" s="38"/>
      <c r="AM21" s="71"/>
      <c r="AN21" s="71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</row>
    <row r="22" spans="1:57" ht="15" customHeight="1" thickBot="1" x14ac:dyDescent="0.3">
      <c r="A22" s="163"/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  <c r="AD22" s="164"/>
      <c r="AE22" s="164"/>
      <c r="AF22" s="164"/>
      <c r="AG22" s="164"/>
      <c r="AH22" s="164"/>
      <c r="AI22" s="164"/>
      <c r="AJ22" s="164"/>
      <c r="AK22" s="165"/>
      <c r="AL22" s="27"/>
      <c r="AM22" s="71"/>
      <c r="AN22" s="71"/>
      <c r="AO22" s="27"/>
      <c r="AP22" s="27"/>
      <c r="AQ22" s="27"/>
    </row>
    <row r="23" spans="1:57" ht="15" customHeight="1" x14ac:dyDescent="0.25">
      <c r="A23" s="120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67"/>
      <c r="AL23" s="31"/>
      <c r="AM23" s="71"/>
      <c r="AN23" s="71"/>
      <c r="AO23" s="27"/>
      <c r="AP23" s="27"/>
      <c r="AQ23" s="27"/>
    </row>
    <row r="24" spans="1:57" s="37" customFormat="1" ht="15" customHeight="1" x14ac:dyDescent="0.25">
      <c r="A24" s="122"/>
      <c r="B24" s="110"/>
      <c r="C24" s="110"/>
      <c r="D24" s="110"/>
      <c r="E24" s="110"/>
      <c r="F24" s="110"/>
      <c r="G24" s="112" t="s">
        <v>10</v>
      </c>
      <c r="H24" s="112"/>
      <c r="I24" s="112"/>
      <c r="J24" s="112"/>
      <c r="K24" s="112"/>
      <c r="L24" s="112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1"/>
      <c r="AL24" s="31"/>
      <c r="AM24" s="27"/>
      <c r="AN24" s="27"/>
      <c r="AO24" s="27"/>
      <c r="AP24" s="27"/>
      <c r="AQ24" s="27"/>
    </row>
    <row r="25" spans="1:57" s="37" customFormat="1" ht="15" customHeight="1" x14ac:dyDescent="0.25">
      <c r="A25" s="122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1"/>
      <c r="AL25" s="31"/>
      <c r="AM25" s="31"/>
      <c r="AN25" s="31"/>
      <c r="AO25" s="27"/>
      <c r="AP25" s="27"/>
      <c r="AQ25" s="27"/>
    </row>
    <row r="26" spans="1:57" ht="15" customHeight="1" x14ac:dyDescent="0.25">
      <c r="A26" s="122"/>
      <c r="B26" s="110"/>
      <c r="C26" s="110"/>
      <c r="D26" s="110"/>
      <c r="E26" s="110"/>
      <c r="F26" s="110"/>
      <c r="G26" s="112" t="s">
        <v>11</v>
      </c>
      <c r="H26" s="112"/>
      <c r="I26" s="112"/>
      <c r="J26" s="112"/>
      <c r="K26" s="112"/>
      <c r="L26" s="112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1"/>
      <c r="AL26" s="31"/>
      <c r="AM26" s="31"/>
      <c r="AN26" s="31"/>
      <c r="AO26" s="27"/>
      <c r="AP26" s="27"/>
      <c r="AQ26" s="27"/>
    </row>
    <row r="27" spans="1:57" ht="15" customHeight="1" x14ac:dyDescent="0.25">
      <c r="A27" s="122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1"/>
      <c r="AL27" s="31"/>
      <c r="AM27" s="31"/>
      <c r="AN27" s="31"/>
      <c r="AO27" s="27"/>
      <c r="AP27" s="27"/>
      <c r="AQ27" s="27"/>
    </row>
    <row r="28" spans="1:57" s="37" customFormat="1" ht="15" customHeight="1" x14ac:dyDescent="0.25">
      <c r="A28" s="122"/>
      <c r="B28" s="110"/>
      <c r="C28" s="110"/>
      <c r="D28" s="110"/>
      <c r="E28" s="110"/>
      <c r="F28" s="110"/>
      <c r="G28" s="112" t="s">
        <v>310</v>
      </c>
      <c r="H28" s="112"/>
      <c r="I28" s="112"/>
      <c r="J28" s="112"/>
      <c r="K28" s="112"/>
      <c r="L28" s="112"/>
      <c r="M28" s="168" t="str">
        <f>IF(IFERROR(INDEX(Base[[#All],[Famille GEF / Symbole]],MATCH(DT!AP9,Base[[#All],[Constituant]],0)),"")=0,"Inexistant",IFERROR(INDEX(Base[[#All],[Famille GEF / Symbole]],MATCH(DT!AP9,Base[[#All],[Constituant]],0)),""))</f>
        <v>77035641</v>
      </c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168"/>
      <c r="AF28" s="168"/>
      <c r="AG28" s="168"/>
      <c r="AH28" s="168"/>
      <c r="AI28" s="168"/>
      <c r="AJ28" s="168"/>
      <c r="AK28" s="169"/>
      <c r="AL28" s="31"/>
      <c r="AM28" s="31"/>
      <c r="AN28" s="31"/>
      <c r="AO28" s="27"/>
      <c r="AP28" s="27"/>
      <c r="AQ28" s="27"/>
    </row>
    <row r="29" spans="1:57" ht="15" customHeight="1" x14ac:dyDescent="0.25">
      <c r="A29" s="122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1"/>
      <c r="AL29" s="31"/>
      <c r="AM29" s="31"/>
      <c r="AN29" s="31"/>
      <c r="AO29" s="27"/>
      <c r="AP29" s="27"/>
      <c r="AQ29" s="27"/>
    </row>
    <row r="30" spans="1:57" s="37" customFormat="1" ht="15" customHeight="1" x14ac:dyDescent="0.25">
      <c r="A30" s="122"/>
      <c r="B30" s="110"/>
      <c r="C30" s="110"/>
      <c r="D30" s="110"/>
      <c r="E30" s="110"/>
      <c r="F30" s="110"/>
      <c r="G30" s="112" t="s">
        <v>311</v>
      </c>
      <c r="H30" s="112"/>
      <c r="I30" s="112"/>
      <c r="J30" s="112"/>
      <c r="K30" s="112"/>
      <c r="L30" s="112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1"/>
      <c r="AL30" s="52"/>
      <c r="AM30" s="31"/>
      <c r="AN30" s="31"/>
      <c r="AO30" s="27"/>
      <c r="AP30" s="27"/>
      <c r="AQ30" s="27"/>
    </row>
    <row r="31" spans="1:57" s="37" customFormat="1" ht="15" customHeight="1" x14ac:dyDescent="0.25">
      <c r="A31" s="122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1"/>
      <c r="AL31" s="52"/>
      <c r="AM31" s="31"/>
      <c r="AN31" s="31"/>
      <c r="AO31" s="27"/>
      <c r="AP31" s="27"/>
      <c r="AQ31" s="27"/>
    </row>
    <row r="32" spans="1:57" ht="15" customHeight="1" x14ac:dyDescent="0.25">
      <c r="A32" s="122"/>
      <c r="B32" s="110"/>
      <c r="C32" s="110"/>
      <c r="D32" s="110"/>
      <c r="E32" s="110"/>
      <c r="F32" s="110"/>
      <c r="G32" s="166" t="s">
        <v>13</v>
      </c>
      <c r="H32" s="166"/>
      <c r="I32" s="166"/>
      <c r="J32" s="166"/>
      <c r="K32" s="166"/>
      <c r="L32" s="166"/>
      <c r="M32" s="159" t="s">
        <v>36</v>
      </c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  <c r="AF32" s="159"/>
      <c r="AG32" s="159"/>
      <c r="AH32" s="159"/>
      <c r="AI32" s="159"/>
      <c r="AJ32" s="131"/>
      <c r="AK32" s="158"/>
      <c r="AL32" s="34"/>
      <c r="AM32" s="52"/>
      <c r="AN32" s="52"/>
      <c r="AO32" s="27"/>
      <c r="AP32" s="27"/>
      <c r="AQ32" s="27"/>
    </row>
    <row r="33" spans="1:43" ht="15" customHeight="1" thickBot="1" x14ac:dyDescent="0.3">
      <c r="A33" s="123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4"/>
      <c r="AL33" s="41"/>
      <c r="AM33" s="52"/>
      <c r="AN33" s="52"/>
      <c r="AO33" s="27"/>
      <c r="AP33" s="27"/>
      <c r="AQ33" s="27"/>
    </row>
    <row r="34" spans="1:43" ht="15" customHeight="1" x14ac:dyDescent="0.25">
      <c r="A34" s="120" t="s">
        <v>7</v>
      </c>
      <c r="B34" s="121"/>
      <c r="C34" s="121"/>
      <c r="D34" s="121"/>
      <c r="E34" s="121"/>
      <c r="F34" s="121"/>
      <c r="G34" s="121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5"/>
      <c r="AL34" s="41"/>
      <c r="AM34" s="34"/>
      <c r="AN34" s="34"/>
      <c r="AO34" s="27"/>
      <c r="AP34" s="27"/>
      <c r="AQ34" s="27"/>
    </row>
    <row r="35" spans="1:43" ht="15" customHeight="1" x14ac:dyDescent="0.25">
      <c r="A35" s="122"/>
      <c r="B35" s="110"/>
      <c r="C35" s="110"/>
      <c r="D35" s="110"/>
      <c r="E35" s="110"/>
      <c r="F35" s="110"/>
      <c r="G35" s="110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7"/>
      <c r="AL35" s="41"/>
      <c r="AM35" s="69"/>
      <c r="AN35" s="69"/>
      <c r="AO35" s="27"/>
      <c r="AP35" s="27"/>
      <c r="AQ35" s="27"/>
    </row>
    <row r="36" spans="1:43" ht="15" customHeight="1" x14ac:dyDescent="0.25">
      <c r="A36" s="122"/>
      <c r="B36" s="110"/>
      <c r="C36" s="110"/>
      <c r="D36" s="110"/>
      <c r="E36" s="110"/>
      <c r="F36" s="110"/>
      <c r="G36" s="110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7"/>
      <c r="AL36" s="41"/>
      <c r="AM36" s="69"/>
      <c r="AN36" s="69"/>
      <c r="AO36" s="27"/>
      <c r="AP36" s="27"/>
      <c r="AQ36" s="27"/>
    </row>
    <row r="37" spans="1:43" ht="15" customHeight="1" x14ac:dyDescent="0.25">
      <c r="A37" s="122"/>
      <c r="B37" s="110"/>
      <c r="C37" s="110"/>
      <c r="D37" s="110"/>
      <c r="E37" s="110"/>
      <c r="F37" s="110"/>
      <c r="G37" s="110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7"/>
      <c r="AL37" s="49"/>
      <c r="AM37" s="69"/>
      <c r="AN37" s="69"/>
      <c r="AO37" s="27"/>
      <c r="AP37" s="27"/>
      <c r="AQ37" s="27"/>
    </row>
    <row r="38" spans="1:43" s="50" customFormat="1" ht="15" customHeight="1" x14ac:dyDescent="0.25">
      <c r="A38" s="122"/>
      <c r="B38" s="110"/>
      <c r="C38" s="110"/>
      <c r="D38" s="110"/>
      <c r="E38" s="110"/>
      <c r="F38" s="110"/>
      <c r="G38" s="110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7"/>
      <c r="AL38" s="49"/>
      <c r="AM38" s="69"/>
      <c r="AN38" s="69"/>
      <c r="AO38" s="27"/>
      <c r="AP38" s="27"/>
      <c r="AQ38" s="27"/>
    </row>
    <row r="39" spans="1:43" s="50" customFormat="1" ht="15" customHeight="1" thickBot="1" x14ac:dyDescent="0.3">
      <c r="A39" s="123"/>
      <c r="B39" s="113"/>
      <c r="C39" s="113"/>
      <c r="D39" s="113"/>
      <c r="E39" s="113"/>
      <c r="F39" s="113"/>
      <c r="G39" s="113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9"/>
      <c r="AL39" s="47"/>
      <c r="AM39" s="69"/>
      <c r="AN39" s="69"/>
      <c r="AO39" s="27"/>
      <c r="AP39" s="27"/>
      <c r="AQ39" s="27"/>
    </row>
    <row r="40" spans="1:43" ht="15" customHeight="1" x14ac:dyDescent="0.25">
      <c r="A40" s="118" t="str">
        <f>IF(IFERROR(INDEX(Base[[#All],[Dessins]],MATCH(DT!AP9,Base[[#All],[Constituant]],0)),"")=0,"Non disponible",IFERROR(INDEX(Base[[#All],[Dessins]],MATCH(DT!AP9,Base[[#All],[Constituant]],0)),""))</f>
        <v>10-516 316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 t="str">
        <f>IF(IFERROR(INDEX(Base[[#All],[Fiche]],MATCH(DT!AP9,Base[[#All],[Constituant]],0)),"")=0,"Non disponible",IFERROR(INDEX(Base[[#All],[Fiche]],MATCH(DT!AP9,Base[[#All],[Constituant]],0)),""))</f>
        <v>R F4 004</v>
      </c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 t="str">
        <f>IF(IFERROR(INDEX(Base[[#All],[Doc Divers]],MATCH(DT!AP9,Base[[#All],[Constituant]],0)),"")=0,"Non disponible",IFERROR(INDEX(Base[[#All],[Doc Divers]],MATCH(DT!AP9,Base[[#All],[Constituant]],0)),""))</f>
        <v>Non disponible</v>
      </c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9"/>
      <c r="AL40" s="35"/>
      <c r="AM40" s="69"/>
      <c r="AN40" s="69"/>
      <c r="AO40" s="27"/>
      <c r="AP40" s="27"/>
      <c r="AQ40" s="27"/>
    </row>
    <row r="41" spans="1:43" s="37" customFormat="1" ht="15" customHeight="1" x14ac:dyDescent="0.25">
      <c r="A41" s="130" t="str">
        <f>"Dessin : "&amp;IF(IFERROR(INDEX(Base[[#All],[Dessins]],MATCH(DT!AP9,Base[[#All],[Constituant]],0)),"")=0,"Non disponible",IFERROR(INDEX(Base[[#All],[Dessins]],MATCH(DT!AP9,Base[[#All],[Constituant]],0)),""))</f>
        <v>Dessin : 10-516 316</v>
      </c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 t="str">
        <f>"Fiche : "&amp;IF(IFERROR(INDEX(Base[[#All],[Fiche]],MATCH(DT!AP9,Base[[#All],[Constituant]],0)),"")=0,"Non disponible",IFERROR(INDEX(Base[[#All],[Fiche]],MATCH(DT!AP9,Base[[#All],[Constituant]],0)),""))</f>
        <v>Fiche : R F4 004</v>
      </c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15" t="str">
        <f>"Divers : " &amp; IF(IFERROR(INDEX(Base[[#All],[Doc Divers]],MATCH(DT!AP9,Base[[#All],[Constituant]],0)),"")=0,"Non disponible",IFERROR(INDEX(Base[[#All],[Doc Divers]],MATCH(DT!AP9,Base[[#All],[Constituant]],0)),""))</f>
        <v>Divers : Non disponible</v>
      </c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6"/>
      <c r="AL41" s="53"/>
      <c r="AM41" s="47"/>
      <c r="AN41" s="47"/>
      <c r="AO41" s="27"/>
      <c r="AP41" s="27"/>
      <c r="AQ41" s="27"/>
    </row>
    <row r="42" spans="1:43" ht="15" customHeight="1" x14ac:dyDescent="0.25">
      <c r="A42" s="98"/>
      <c r="B42" s="99"/>
      <c r="C42" s="100" t="str">
        <f>URL_QRCode_SERIES(A40 &amp; CHAR(9))</f>
        <v>QR</v>
      </c>
      <c r="D42" s="101"/>
      <c r="E42" s="102"/>
      <c r="F42" s="102"/>
      <c r="G42" s="102"/>
      <c r="H42" s="102"/>
      <c r="I42" s="102"/>
      <c r="J42" s="102"/>
      <c r="K42" s="102"/>
      <c r="L42" s="99"/>
      <c r="M42" s="99"/>
      <c r="N42" s="99"/>
      <c r="O42" s="99"/>
      <c r="P42" s="100" t="str">
        <f>URL_QRCode_SERIES(M40 &amp; CHAR(9))</f>
        <v>QR</v>
      </c>
      <c r="Q42" s="101"/>
      <c r="R42" s="99"/>
      <c r="S42" s="102"/>
      <c r="T42" s="102"/>
      <c r="U42" s="102"/>
      <c r="V42" s="102"/>
      <c r="W42" s="102"/>
      <c r="X42" s="102"/>
      <c r="Y42" s="102"/>
      <c r="Z42" s="99"/>
      <c r="AA42" s="99"/>
      <c r="AB42" s="100" t="str">
        <f>URL_QRCode_SERIES(Z40 &amp; CHAR(9))</f>
        <v>QR</v>
      </c>
      <c r="AC42" s="101"/>
      <c r="AD42" s="102"/>
      <c r="AE42" s="102"/>
      <c r="AF42" s="102"/>
      <c r="AG42" s="102"/>
      <c r="AH42" s="102"/>
      <c r="AI42" s="102"/>
      <c r="AJ42" s="102"/>
      <c r="AK42" s="103"/>
      <c r="AL42" s="53"/>
      <c r="AM42" s="35"/>
      <c r="AN42" s="35"/>
      <c r="AO42" s="27"/>
      <c r="AP42" s="27"/>
      <c r="AQ42" s="27"/>
    </row>
    <row r="43" spans="1:43" ht="15" customHeight="1" x14ac:dyDescent="0.25">
      <c r="A43" s="107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8"/>
      <c r="AL43" s="34"/>
      <c r="AM43" s="53"/>
      <c r="AN43" s="53"/>
      <c r="AO43" s="27"/>
      <c r="AP43" s="27"/>
      <c r="AQ43" s="27"/>
    </row>
    <row r="44" spans="1:43" ht="15" customHeight="1" x14ac:dyDescent="0.2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1"/>
      <c r="M44" s="101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J44" s="105"/>
      <c r="AK44" s="106"/>
      <c r="AL44" s="34"/>
      <c r="AM44" s="53"/>
      <c r="AN44" s="53"/>
      <c r="AO44" s="27"/>
      <c r="AP44" s="27"/>
      <c r="AQ44" s="27"/>
    </row>
    <row r="45" spans="1:43" ht="15" customHeight="1" x14ac:dyDescent="0.2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  <c r="AK45" s="106"/>
      <c r="AL45" s="34"/>
      <c r="AM45" s="34"/>
      <c r="AN45" s="34"/>
      <c r="AO45" s="27"/>
      <c r="AP45" s="27"/>
      <c r="AQ45" s="27"/>
    </row>
    <row r="46" spans="1:43" ht="15" customHeight="1" x14ac:dyDescent="0.2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J46" s="105"/>
      <c r="AK46" s="106"/>
      <c r="AL46" s="34"/>
      <c r="AM46" s="34"/>
      <c r="AN46" s="34"/>
      <c r="AO46" s="27"/>
      <c r="AP46" s="27"/>
      <c r="AQ46" s="27"/>
    </row>
    <row r="47" spans="1:43" ht="15" customHeight="1" x14ac:dyDescent="0.2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6"/>
      <c r="AL47" s="34"/>
      <c r="AM47" s="34"/>
      <c r="AN47" s="34"/>
      <c r="AO47" s="27"/>
      <c r="AP47" s="27"/>
      <c r="AQ47" s="27"/>
    </row>
    <row r="48" spans="1:43" ht="15" customHeight="1" x14ac:dyDescent="0.2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J48" s="105"/>
      <c r="AK48" s="106"/>
      <c r="AL48" s="34"/>
      <c r="AM48" s="34"/>
      <c r="AN48" s="34"/>
      <c r="AO48" s="27"/>
      <c r="AP48" s="27"/>
      <c r="AQ48" s="27"/>
    </row>
    <row r="49" spans="1:43" ht="15" customHeight="1" x14ac:dyDescent="0.2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J49" s="105"/>
      <c r="AK49" s="106"/>
      <c r="AL49" s="34"/>
      <c r="AM49" s="34"/>
      <c r="AN49" s="34"/>
      <c r="AO49" s="27"/>
      <c r="AP49" s="27"/>
      <c r="AQ49" s="27"/>
    </row>
    <row r="50" spans="1:43" s="40" customFormat="1" ht="15" customHeight="1" x14ac:dyDescent="0.25">
      <c r="A50" s="48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66"/>
      <c r="AL50" s="34"/>
      <c r="AM50" s="34"/>
      <c r="AN50" s="34"/>
      <c r="AO50" s="27"/>
      <c r="AP50" s="27"/>
      <c r="AQ50" s="27"/>
    </row>
    <row r="51" spans="1:43" s="40" customFormat="1" ht="15" customHeight="1" x14ac:dyDescent="0.25">
      <c r="A51" s="45"/>
      <c r="B51" s="63"/>
      <c r="C51" s="63"/>
      <c r="D51" s="63"/>
      <c r="E51" s="95"/>
      <c r="F51" s="95"/>
      <c r="G51" s="93" t="s">
        <v>8</v>
      </c>
      <c r="H51" s="63"/>
      <c r="I51" s="63" t="s">
        <v>1073</v>
      </c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44"/>
      <c r="AL51" s="34"/>
      <c r="AM51" s="34"/>
      <c r="AN51" s="34"/>
      <c r="AO51" s="27"/>
      <c r="AP51" s="27"/>
      <c r="AQ51" s="27"/>
    </row>
    <row r="52" spans="1:43" s="50" customFormat="1" ht="15" customHeight="1" x14ac:dyDescent="0.25">
      <c r="A52" s="45"/>
      <c r="B52" s="63"/>
      <c r="C52" s="63"/>
      <c r="D52" s="63"/>
      <c r="E52" s="63"/>
      <c r="F52" s="63"/>
      <c r="G52" s="63"/>
      <c r="H52" s="63"/>
      <c r="I52" s="63" t="s">
        <v>1074</v>
      </c>
      <c r="J52" s="95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44"/>
      <c r="AL52" s="34"/>
      <c r="AM52" s="34"/>
      <c r="AN52" s="34"/>
      <c r="AO52" s="27"/>
      <c r="AP52" s="27"/>
      <c r="AQ52" s="27"/>
    </row>
    <row r="53" spans="1:43" s="50" customFormat="1" ht="15" customHeight="1" x14ac:dyDescent="0.25">
      <c r="A53" s="48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66"/>
      <c r="AL53" s="34"/>
      <c r="AM53" s="34"/>
      <c r="AN53" s="34"/>
      <c r="AO53" s="27"/>
      <c r="AP53" s="27"/>
      <c r="AQ53" s="27"/>
    </row>
    <row r="54" spans="1:43" s="50" customFormat="1" ht="15" customHeight="1" x14ac:dyDescent="0.25">
      <c r="A54" s="45"/>
      <c r="B54" s="63"/>
      <c r="C54" s="63"/>
      <c r="D54" s="63"/>
      <c r="E54" s="63"/>
      <c r="F54" s="95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44"/>
      <c r="AL54" s="34"/>
      <c r="AM54" s="34"/>
      <c r="AN54" s="34"/>
      <c r="AO54" s="27"/>
      <c r="AP54" s="27"/>
      <c r="AQ54" s="27"/>
    </row>
    <row r="55" spans="1:43" s="50" customFormat="1" ht="15" customHeight="1" x14ac:dyDescent="0.25">
      <c r="A55" s="48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66"/>
      <c r="AL55" s="34"/>
      <c r="AM55" s="34"/>
      <c r="AN55" s="34"/>
      <c r="AO55" s="27"/>
      <c r="AP55" s="27"/>
      <c r="AQ55" s="27"/>
    </row>
    <row r="56" spans="1:43" s="40" customFormat="1" ht="15" customHeight="1" thickBot="1" x14ac:dyDescent="0.3">
      <c r="A56" s="64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7"/>
      <c r="AL56" s="27"/>
      <c r="AM56" s="34"/>
      <c r="AN56" s="34"/>
      <c r="AO56" s="27"/>
      <c r="AP56" s="27"/>
      <c r="AQ56" s="27"/>
    </row>
    <row r="57" spans="1:43" ht="15" customHeight="1" x14ac:dyDescent="0.25">
      <c r="A57" s="32"/>
      <c r="B57" s="32"/>
      <c r="C57" s="32"/>
      <c r="D57" s="32"/>
      <c r="E57" s="32"/>
      <c r="F57" s="32"/>
      <c r="G57" s="32"/>
      <c r="AM57" s="34"/>
      <c r="AN57" s="34"/>
      <c r="AO57" s="27"/>
      <c r="AP57" s="27"/>
      <c r="AQ57" s="27"/>
    </row>
    <row r="58" spans="1:43" ht="15" customHeight="1" x14ac:dyDescent="0.25">
      <c r="A58" s="32"/>
      <c r="B58" s="32"/>
      <c r="C58" s="32"/>
      <c r="D58" s="32"/>
      <c r="E58" s="32"/>
      <c r="F58" s="32"/>
      <c r="G58" s="32"/>
      <c r="AM58" s="27"/>
      <c r="AN58" s="27"/>
    </row>
    <row r="59" spans="1:43" ht="15" customHeight="1" x14ac:dyDescent="0.25">
      <c r="C59" s="27"/>
    </row>
  </sheetData>
  <mergeCells count="48">
    <mergeCell ref="A15:E15"/>
    <mergeCell ref="A17:E17"/>
    <mergeCell ref="A12:O13"/>
    <mergeCell ref="P12:AK13"/>
    <mergeCell ref="F17:O17"/>
    <mergeCell ref="A19:E19"/>
    <mergeCell ref="M30:AK30"/>
    <mergeCell ref="AJ32:AK32"/>
    <mergeCell ref="G29:AK29"/>
    <mergeCell ref="G31:AK31"/>
    <mergeCell ref="M32:AI32"/>
    <mergeCell ref="A21:AK22"/>
    <mergeCell ref="G28:L28"/>
    <mergeCell ref="G30:L30"/>
    <mergeCell ref="G32:L32"/>
    <mergeCell ref="A23:F33"/>
    <mergeCell ref="G23:AK23"/>
    <mergeCell ref="M24:AK24"/>
    <mergeCell ref="G25:AK25"/>
    <mergeCell ref="M28:AK28"/>
    <mergeCell ref="G27:AK27"/>
    <mergeCell ref="A1:AK3"/>
    <mergeCell ref="I8:T10"/>
    <mergeCell ref="U8:AK10"/>
    <mergeCell ref="A11:AK11"/>
    <mergeCell ref="A4:AK4"/>
    <mergeCell ref="I5:O7"/>
    <mergeCell ref="W5:AA7"/>
    <mergeCell ref="AG5:AI7"/>
    <mergeCell ref="P6:S6"/>
    <mergeCell ref="AJ5:AK7"/>
    <mergeCell ref="AB5:AB7"/>
    <mergeCell ref="AC5:AF7"/>
    <mergeCell ref="P5:S5"/>
    <mergeCell ref="P7:S7"/>
    <mergeCell ref="T5:V7"/>
    <mergeCell ref="M26:AK26"/>
    <mergeCell ref="G24:L24"/>
    <mergeCell ref="G26:L26"/>
    <mergeCell ref="G33:AK33"/>
    <mergeCell ref="Z41:AK41"/>
    <mergeCell ref="M40:Y40"/>
    <mergeCell ref="A40:L40"/>
    <mergeCell ref="Z40:AK40"/>
    <mergeCell ref="A34:G39"/>
    <mergeCell ref="H34:AK39"/>
    <mergeCell ref="A41:L41"/>
    <mergeCell ref="M41:Y41"/>
  </mergeCells>
  <dataValidations count="2">
    <dataValidation type="list" allowBlank="1" showInputMessage="1" showErrorMessage="1" sqref="M32" xr:uid="{1ABCB91F-0089-4A22-8B4E-A137C59AECC9}">
      <formula1>INDIRECT($AP$1)</formula1>
    </dataValidation>
    <dataValidation type="list" allowBlank="1" showInputMessage="1" showErrorMessage="1" sqref="F17" xr:uid="{53315431-6F21-438A-B481-F8358D16A85D}">
      <formula1>INDIRECT($AO$1)</formula1>
    </dataValidation>
  </dataValidations>
  <printOptions horizontalCentered="1" verticalCentered="1"/>
  <pageMargins left="0" right="0" top="0" bottom="0" header="0" footer="0"/>
  <pageSetup paperSize="9" orientation="portrait" r:id="rId1"/>
  <headerFooter>
    <oddFooter>&amp;L&amp;1#&amp;"Calibri"&amp;10&amp;KC8DE09Diffusable</oddFooter>
  </headerFooter>
  <drawing r:id="rId2"/>
  <legacyDrawing r:id="rId3"/>
  <controls>
    <mc:AlternateContent xmlns:mc="http://schemas.openxmlformats.org/markup-compatibility/2006">
      <mc:Choice Requires="x14">
        <control shapeId="1051" r:id="rId4" name="Liste_sec">
          <controlPr defaultSize="0" autoLine="0" autoPict="0" r:id="rId5">
            <anchor moveWithCells="1">
              <from>
                <xdr:col>4</xdr:col>
                <xdr:colOff>114300</xdr:colOff>
                <xdr:row>13</xdr:row>
                <xdr:rowOff>180975</xdr:rowOff>
              </from>
              <to>
                <xdr:col>14</xdr:col>
                <xdr:colOff>180975</xdr:colOff>
                <xdr:row>15</xdr:row>
                <xdr:rowOff>47625</xdr:rowOff>
              </to>
            </anchor>
          </controlPr>
        </control>
      </mc:Choice>
      <mc:Fallback>
        <control shapeId="1051" r:id="rId4" name="Liste_sec"/>
      </mc:Fallback>
    </mc:AlternateContent>
    <mc:AlternateContent xmlns:mc="http://schemas.openxmlformats.org/markup-compatibility/2006">
      <mc:Choice Requires="x14">
        <control shapeId="1050" r:id="rId6" name="Liste_type">
          <controlPr defaultSize="0" autoLine="0" autoPict="0" r:id="rId7">
            <anchor moveWithCells="1">
              <from>
                <xdr:col>4</xdr:col>
                <xdr:colOff>104775</xdr:colOff>
                <xdr:row>18</xdr:row>
                <xdr:rowOff>0</xdr:rowOff>
              </from>
              <to>
                <xdr:col>14</xdr:col>
                <xdr:colOff>180975</xdr:colOff>
                <xdr:row>19</xdr:row>
                <xdr:rowOff>57150</xdr:rowOff>
              </to>
            </anchor>
          </controlPr>
        </control>
      </mc:Choice>
      <mc:Fallback>
        <control shapeId="1050" r:id="rId6" name="Liste_type"/>
      </mc:Fallback>
    </mc:AlternateContent>
    <mc:AlternateContent xmlns:mc="http://schemas.openxmlformats.org/markup-compatibility/2006">
      <mc:Choice Requires="x14">
        <control shapeId="1041" r:id="rId8" name="Liste_fam">
          <controlPr defaultSize="0" autoLine="0" r:id="rId9">
            <anchor moveWithCells="1">
              <from>
                <xdr:col>11</xdr:col>
                <xdr:colOff>104775</xdr:colOff>
                <xdr:row>22</xdr:row>
                <xdr:rowOff>180975</xdr:rowOff>
              </from>
              <to>
                <xdr:col>35</xdr:col>
                <xdr:colOff>95250</xdr:colOff>
                <xdr:row>24</xdr:row>
                <xdr:rowOff>47625</xdr:rowOff>
              </to>
            </anchor>
          </controlPr>
        </control>
      </mc:Choice>
      <mc:Fallback>
        <control shapeId="1041" r:id="rId8" name="Liste_fam"/>
      </mc:Fallback>
    </mc:AlternateContent>
    <mc:AlternateContent xmlns:mc="http://schemas.openxmlformats.org/markup-compatibility/2006">
      <mc:Choice Requires="x14">
        <control shapeId="1042" r:id="rId10" name="Liste_piece">
          <controlPr defaultSize="0" autoLine="0" r:id="rId11">
            <anchor moveWithCells="1">
              <from>
                <xdr:col>11</xdr:col>
                <xdr:colOff>104775</xdr:colOff>
                <xdr:row>24</xdr:row>
                <xdr:rowOff>171450</xdr:rowOff>
              </from>
              <to>
                <xdr:col>35</xdr:col>
                <xdr:colOff>95250</xdr:colOff>
                <xdr:row>26</xdr:row>
                <xdr:rowOff>47625</xdr:rowOff>
              </to>
            </anchor>
          </controlPr>
        </control>
      </mc:Choice>
      <mc:Fallback>
        <control shapeId="1042" r:id="rId10" name="Liste_piece"/>
      </mc:Fallback>
    </mc:AlternateContent>
    <mc:AlternateContent xmlns:mc="http://schemas.openxmlformats.org/markup-compatibility/2006">
      <mc:Choice Requires="x14">
        <control shapeId="1044" r:id="rId12" name="Liste_op">
          <controlPr defaultSize="0" autoLine="0" r:id="rId13">
            <anchor moveWithCells="1">
              <from>
                <xdr:col>11</xdr:col>
                <xdr:colOff>104775</xdr:colOff>
                <xdr:row>28</xdr:row>
                <xdr:rowOff>180975</xdr:rowOff>
              </from>
              <to>
                <xdr:col>35</xdr:col>
                <xdr:colOff>95250</xdr:colOff>
                <xdr:row>30</xdr:row>
                <xdr:rowOff>47625</xdr:rowOff>
              </to>
            </anchor>
          </controlPr>
        </control>
      </mc:Choice>
      <mc:Fallback>
        <control shapeId="1044" r:id="rId12" name="Liste_op"/>
      </mc:Fallback>
    </mc:AlternateContent>
    <mc:AlternateContent xmlns:mc="http://schemas.openxmlformats.org/markup-compatibility/2006">
      <mc:Choice Requires="x14">
        <control shapeId="1026" r:id="rId14" name="Check Box 2">
          <controlPr defaultSize="0" autoFill="0" autoLine="0" autoPict="0">
            <anchor moveWithCells="1">
              <from>
                <xdr:col>16</xdr:col>
                <xdr:colOff>0</xdr:colOff>
                <xdr:row>16</xdr:row>
                <xdr:rowOff>133350</xdr:rowOff>
              </from>
              <to>
                <xdr:col>20</xdr:col>
                <xdr:colOff>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5" name="Check Box 3">
          <controlPr defaultSize="0" autoFill="0" autoLine="0" autoPict="0">
            <anchor moveWithCells="1">
              <from>
                <xdr:col>29</xdr:col>
                <xdr:colOff>76200</xdr:colOff>
                <xdr:row>18</xdr:row>
                <xdr:rowOff>0</xdr:rowOff>
              </from>
              <to>
                <xdr:col>37</xdr:col>
                <xdr:colOff>0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6" name="Check Box 4">
          <controlPr defaultSize="0" autoFill="0" autoLine="0" autoPict="0">
            <anchor moveWithCells="1">
              <from>
                <xdr:col>16</xdr:col>
                <xdr:colOff>0</xdr:colOff>
                <xdr:row>15</xdr:row>
                <xdr:rowOff>66675</xdr:rowOff>
              </from>
              <to>
                <xdr:col>19</xdr:col>
                <xdr:colOff>19050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7" name="Check Box 5">
          <controlPr defaultSize="0" autoFill="0" autoLine="0" autoPict="0">
            <anchor moveWithCells="1">
              <from>
                <xdr:col>16</xdr:col>
                <xdr:colOff>0</xdr:colOff>
                <xdr:row>13</xdr:row>
                <xdr:rowOff>180975</xdr:rowOff>
              </from>
              <to>
                <xdr:col>19</xdr:col>
                <xdr:colOff>171450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8" name="Check Box 6">
          <controlPr defaultSize="0" autoFill="0" autoLine="0" autoPict="0">
            <anchor moveWithCells="1">
              <from>
                <xdr:col>16</xdr:col>
                <xdr:colOff>0</xdr:colOff>
                <xdr:row>18</xdr:row>
                <xdr:rowOff>9525</xdr:rowOff>
              </from>
              <to>
                <xdr:col>21</xdr:col>
                <xdr:colOff>123825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9" name="Check Box 7">
          <controlPr defaultSize="0" autoFill="0" autoLine="0" autoPict="0">
            <anchor moveWithCells="1">
              <from>
                <xdr:col>22</xdr:col>
                <xdr:colOff>104775</xdr:colOff>
                <xdr:row>16</xdr:row>
                <xdr:rowOff>133350</xdr:rowOff>
              </from>
              <to>
                <xdr:col>29</xdr:col>
                <xdr:colOff>95250</xdr:colOff>
                <xdr:row>17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20" name="Check Box 8">
          <controlPr defaultSize="0" autoFill="0" autoLine="0" autoPict="0">
            <anchor moveWithCells="1">
              <from>
                <xdr:col>29</xdr:col>
                <xdr:colOff>76200</xdr:colOff>
                <xdr:row>15</xdr:row>
                <xdr:rowOff>66675</xdr:rowOff>
              </from>
              <to>
                <xdr:col>33</xdr:col>
                <xdr:colOff>152400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21" name="Check Box 9">
          <controlPr defaultSize="0" autoFill="0" autoLine="0" autoPict="0">
            <anchor moveWithCells="1">
              <from>
                <xdr:col>29</xdr:col>
                <xdr:colOff>76200</xdr:colOff>
                <xdr:row>13</xdr:row>
                <xdr:rowOff>180975</xdr:rowOff>
              </from>
              <to>
                <xdr:col>35</xdr:col>
                <xdr:colOff>123825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22" name="Check Box 10">
          <controlPr defaultSize="0" autoFill="0" autoLine="0" autoPict="0">
            <anchor moveWithCells="1">
              <from>
                <xdr:col>22</xdr:col>
                <xdr:colOff>104775</xdr:colOff>
                <xdr:row>15</xdr:row>
                <xdr:rowOff>66675</xdr:rowOff>
              </from>
              <to>
                <xdr:col>28</xdr:col>
                <xdr:colOff>180975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23" name="Check Box 11">
          <controlPr defaultSize="0" autoFill="0" autoLine="0" autoPict="0">
            <anchor moveWithCells="1">
              <from>
                <xdr:col>22</xdr:col>
                <xdr:colOff>104775</xdr:colOff>
                <xdr:row>18</xdr:row>
                <xdr:rowOff>9525</xdr:rowOff>
              </from>
              <to>
                <xdr:col>27</xdr:col>
                <xdr:colOff>28575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24" name="Check Box 12">
          <controlPr defaultSize="0" autoFill="0" autoLine="0" autoPict="0">
            <anchor moveWithCells="1">
              <from>
                <xdr:col>22</xdr:col>
                <xdr:colOff>104775</xdr:colOff>
                <xdr:row>13</xdr:row>
                <xdr:rowOff>190500</xdr:rowOff>
              </from>
              <to>
                <xdr:col>29</xdr:col>
                <xdr:colOff>9525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5" name="Check Box 13">
          <controlPr defaultSize="0" autoFill="0" autoLine="0" autoPict="0">
            <anchor moveWithCells="1">
              <from>
                <xdr:col>29</xdr:col>
                <xdr:colOff>76200</xdr:colOff>
                <xdr:row>16</xdr:row>
                <xdr:rowOff>133350</xdr:rowOff>
              </from>
              <to>
                <xdr:col>36</xdr:col>
                <xdr:colOff>180975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6" name="Spinner 15">
          <controlPr defaultSize="0" print="0" autoPict="0">
            <anchor moveWithCells="1" sizeWithCells="1">
              <from>
                <xdr:col>35</xdr:col>
                <xdr:colOff>76200</xdr:colOff>
                <xdr:row>4</xdr:row>
                <xdr:rowOff>9525</xdr:rowOff>
              </from>
              <to>
                <xdr:col>37</xdr:col>
                <xdr:colOff>0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7" name="Button 24">
          <controlPr defaultSize="0" print="0" autoFill="0" autoPict="0" macro="[0]!RAZ.RAZ">
            <anchor>
              <from>
                <xdr:col>15</xdr:col>
                <xdr:colOff>38100</xdr:colOff>
                <xdr:row>53</xdr:row>
                <xdr:rowOff>38100</xdr:rowOff>
              </from>
              <to>
                <xdr:col>21</xdr:col>
                <xdr:colOff>152400</xdr:colOff>
                <xdr:row>55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C9AC-6F08-412B-85B7-2EA4C79C0CA3}">
  <sheetPr codeName="P1N"/>
  <dimension ref="A1:S129"/>
  <sheetViews>
    <sheetView zoomScale="85" zoomScaleNormal="85" workbookViewId="0">
      <selection activeCell="D19" sqref="D19"/>
    </sheetView>
  </sheetViews>
  <sheetFormatPr baseColWidth="10" defaultRowHeight="15" x14ac:dyDescent="0.25"/>
  <cols>
    <col min="1" max="1" width="27.7109375" style="22" bestFit="1" customWidth="1"/>
    <col min="2" max="2" width="2.85546875" style="22" customWidth="1"/>
    <col min="3" max="3" width="18" style="22" bestFit="1" customWidth="1"/>
    <col min="4" max="4" width="15.85546875" style="22" bestFit="1" customWidth="1"/>
    <col min="5" max="5" width="15.85546875" style="22" customWidth="1"/>
    <col min="6" max="6" width="15" style="22" bestFit="1" customWidth="1"/>
    <col min="7" max="7" width="20.28515625" style="22" bestFit="1" customWidth="1"/>
    <col min="8" max="8" width="27.85546875" style="22" bestFit="1" customWidth="1"/>
    <col min="9" max="9" width="29" style="22" bestFit="1" customWidth="1"/>
    <col min="10" max="10" width="55.5703125" style="22" bestFit="1" customWidth="1"/>
    <col min="11" max="11" width="21.5703125" style="22" bestFit="1" customWidth="1"/>
    <col min="12" max="12" width="46.42578125" style="22" bestFit="1" customWidth="1"/>
    <col min="13" max="13" width="11.85546875" style="22" bestFit="1" customWidth="1"/>
    <col min="14" max="14" width="27.28515625" style="22" bestFit="1" customWidth="1"/>
    <col min="15" max="15" width="18.140625" style="22" bestFit="1" customWidth="1"/>
    <col min="16" max="16" width="10.5703125" style="22" bestFit="1" customWidth="1"/>
    <col min="17" max="17" width="41.140625" style="22" bestFit="1" customWidth="1"/>
    <col min="18" max="18" width="26.5703125" style="22" bestFit="1" customWidth="1"/>
    <col min="19" max="19" width="13.28515625" style="22" bestFit="1" customWidth="1"/>
    <col min="20" max="16384" width="11.42578125" style="22"/>
  </cols>
  <sheetData>
    <row r="1" spans="1:19" ht="33.75" customHeight="1" x14ac:dyDescent="0.25">
      <c r="A1" s="6" t="s">
        <v>297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22</v>
      </c>
      <c r="M1" s="23" t="s">
        <v>23</v>
      </c>
      <c r="N1" s="23" t="s">
        <v>24</v>
      </c>
      <c r="O1" s="55" t="s">
        <v>1039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6" t="s">
        <v>326</v>
      </c>
      <c r="C2" s="12" t="s">
        <v>55</v>
      </c>
      <c r="D2" s="12"/>
      <c r="E2" s="12" t="s">
        <v>297</v>
      </c>
      <c r="F2" s="12" t="s">
        <v>313</v>
      </c>
      <c r="G2" s="12" t="s">
        <v>401</v>
      </c>
      <c r="H2" s="11">
        <v>5050103</v>
      </c>
      <c r="I2" s="12" t="s">
        <v>402</v>
      </c>
      <c r="J2" s="12" t="s">
        <v>403</v>
      </c>
      <c r="K2" s="12"/>
      <c r="L2" s="12"/>
      <c r="M2" s="12"/>
      <c r="N2" s="12" t="s">
        <v>404</v>
      </c>
      <c r="O2" s="56" t="s">
        <v>1046</v>
      </c>
      <c r="P2" s="12"/>
      <c r="Q2" s="12"/>
      <c r="R2" s="12"/>
      <c r="S2" s="12"/>
    </row>
    <row r="3" spans="1:19" x14ac:dyDescent="0.25">
      <c r="A3" s="6" t="s">
        <v>351</v>
      </c>
      <c r="C3" s="12" t="s">
        <v>30</v>
      </c>
      <c r="D3" s="12"/>
      <c r="E3" s="12" t="s">
        <v>297</v>
      </c>
      <c r="F3" s="12" t="s">
        <v>313</v>
      </c>
      <c r="G3" s="12" t="s">
        <v>405</v>
      </c>
      <c r="H3" s="11"/>
      <c r="I3" s="12" t="s">
        <v>406</v>
      </c>
      <c r="J3" s="13" t="s">
        <v>407</v>
      </c>
      <c r="K3" s="12" t="s">
        <v>305</v>
      </c>
      <c r="L3" s="12" t="s">
        <v>408</v>
      </c>
      <c r="M3" s="12" t="s">
        <v>47</v>
      </c>
      <c r="N3" s="12" t="s">
        <v>409</v>
      </c>
      <c r="O3" s="56" t="s">
        <v>1051</v>
      </c>
      <c r="P3" s="12"/>
      <c r="Q3" s="12" t="s">
        <v>410</v>
      </c>
      <c r="R3" s="14" t="s">
        <v>411</v>
      </c>
      <c r="S3" s="12"/>
    </row>
    <row r="4" spans="1:19" x14ac:dyDescent="0.25">
      <c r="C4" s="12" t="s">
        <v>30</v>
      </c>
      <c r="D4" s="12"/>
      <c r="E4" s="12" t="s">
        <v>297</v>
      </c>
      <c r="F4" s="12" t="s">
        <v>313</v>
      </c>
      <c r="G4" s="12" t="s">
        <v>405</v>
      </c>
      <c r="H4" s="11"/>
      <c r="I4" s="12" t="s">
        <v>412</v>
      </c>
      <c r="J4" s="13" t="s">
        <v>407</v>
      </c>
      <c r="K4" s="12" t="s">
        <v>305</v>
      </c>
      <c r="L4" s="12" t="s">
        <v>413</v>
      </c>
      <c r="M4" s="12" t="s">
        <v>38</v>
      </c>
      <c r="N4" s="12" t="s">
        <v>409</v>
      </c>
      <c r="O4" s="56" t="s">
        <v>1051</v>
      </c>
      <c r="P4" s="12"/>
      <c r="Q4" s="12" t="s">
        <v>410</v>
      </c>
      <c r="R4" s="14" t="s">
        <v>411</v>
      </c>
      <c r="S4" s="12"/>
    </row>
    <row r="5" spans="1:19" x14ac:dyDescent="0.25">
      <c r="C5" s="12" t="s">
        <v>30</v>
      </c>
      <c r="D5" s="12"/>
      <c r="E5" s="12" t="s">
        <v>297</v>
      </c>
      <c r="F5" s="12" t="s">
        <v>313</v>
      </c>
      <c r="G5" s="12" t="s">
        <v>405</v>
      </c>
      <c r="H5" s="11" t="s">
        <v>414</v>
      </c>
      <c r="I5" s="12" t="s">
        <v>415</v>
      </c>
      <c r="J5" s="13" t="s">
        <v>407</v>
      </c>
      <c r="K5" s="12" t="s">
        <v>305</v>
      </c>
      <c r="L5" s="12" t="s">
        <v>416</v>
      </c>
      <c r="M5" s="12" t="s">
        <v>93</v>
      </c>
      <c r="N5" s="12" t="s">
        <v>409</v>
      </c>
      <c r="O5" s="56" t="s">
        <v>1051</v>
      </c>
      <c r="P5" s="12"/>
      <c r="Q5" s="12" t="s">
        <v>410</v>
      </c>
      <c r="R5" s="14" t="s">
        <v>411</v>
      </c>
      <c r="S5" s="12"/>
    </row>
    <row r="6" spans="1:19" x14ac:dyDescent="0.25">
      <c r="C6" s="12" t="s">
        <v>30</v>
      </c>
      <c r="D6" s="12"/>
      <c r="E6" s="12" t="s">
        <v>297</v>
      </c>
      <c r="F6" s="12" t="s">
        <v>313</v>
      </c>
      <c r="G6" s="12" t="s">
        <v>405</v>
      </c>
      <c r="H6" s="11"/>
      <c r="I6" s="12" t="s">
        <v>417</v>
      </c>
      <c r="J6" s="13" t="s">
        <v>407</v>
      </c>
      <c r="K6" s="12" t="s">
        <v>305</v>
      </c>
      <c r="L6" s="12" t="s">
        <v>418</v>
      </c>
      <c r="M6" s="12" t="s">
        <v>38</v>
      </c>
      <c r="N6" s="12" t="s">
        <v>409</v>
      </c>
      <c r="O6" s="56" t="s">
        <v>1051</v>
      </c>
      <c r="P6" s="12"/>
      <c r="Q6" s="12" t="s">
        <v>410</v>
      </c>
      <c r="R6" s="14" t="s">
        <v>411</v>
      </c>
      <c r="S6" s="12"/>
    </row>
    <row r="7" spans="1:19" x14ac:dyDescent="0.25">
      <c r="C7" s="12" t="s">
        <v>30</v>
      </c>
      <c r="D7" s="12"/>
      <c r="E7" s="12" t="s">
        <v>297</v>
      </c>
      <c r="F7" s="12" t="s">
        <v>313</v>
      </c>
      <c r="G7" s="12" t="s">
        <v>405</v>
      </c>
      <c r="H7" s="11"/>
      <c r="I7" s="12" t="s">
        <v>419</v>
      </c>
      <c r="J7" s="12" t="s">
        <v>420</v>
      </c>
      <c r="K7" s="12" t="s">
        <v>305</v>
      </c>
      <c r="L7" s="12"/>
      <c r="M7" s="12"/>
      <c r="N7" s="12"/>
      <c r="O7" s="12"/>
      <c r="P7" s="12"/>
      <c r="Q7" s="12" t="s">
        <v>421</v>
      </c>
      <c r="R7" s="12"/>
      <c r="S7" s="12"/>
    </row>
    <row r="8" spans="1:19" x14ac:dyDescent="0.25">
      <c r="A8" s="6" t="s">
        <v>297</v>
      </c>
      <c r="C8" s="12" t="s">
        <v>30</v>
      </c>
      <c r="D8" s="12"/>
      <c r="E8" s="12" t="s">
        <v>297</v>
      </c>
      <c r="F8" s="12" t="s">
        <v>313</v>
      </c>
      <c r="G8" s="12" t="s">
        <v>405</v>
      </c>
      <c r="H8" s="11"/>
      <c r="I8" s="12" t="s">
        <v>422</v>
      </c>
      <c r="J8" s="12" t="s">
        <v>420</v>
      </c>
      <c r="K8" s="12" t="s">
        <v>305</v>
      </c>
      <c r="L8" s="12"/>
      <c r="M8" s="12"/>
      <c r="N8" s="12"/>
      <c r="O8" s="12"/>
      <c r="P8" s="12"/>
      <c r="Q8" s="12" t="s">
        <v>421</v>
      </c>
      <c r="R8" s="12"/>
      <c r="S8" s="12"/>
    </row>
    <row r="9" spans="1:19" x14ac:dyDescent="0.25">
      <c r="A9" s="6" t="s">
        <v>375</v>
      </c>
      <c r="C9" s="12" t="s">
        <v>55</v>
      </c>
      <c r="D9" s="12"/>
      <c r="E9" s="12" t="s">
        <v>297</v>
      </c>
      <c r="F9" s="12" t="s">
        <v>313</v>
      </c>
      <c r="G9" s="12" t="s">
        <v>405</v>
      </c>
      <c r="H9" s="11"/>
      <c r="I9" s="12" t="s">
        <v>423</v>
      </c>
      <c r="J9" s="12" t="s">
        <v>108</v>
      </c>
      <c r="K9" s="12" t="s">
        <v>305</v>
      </c>
      <c r="L9" s="12" t="s">
        <v>424</v>
      </c>
      <c r="M9" s="12" t="s">
        <v>38</v>
      </c>
      <c r="N9" s="12"/>
      <c r="O9" s="12"/>
      <c r="P9" s="12"/>
      <c r="Q9" s="12"/>
      <c r="R9" s="12"/>
      <c r="S9" s="12"/>
    </row>
    <row r="10" spans="1:19" x14ac:dyDescent="0.25">
      <c r="A10" s="6" t="s">
        <v>301</v>
      </c>
      <c r="C10" s="12" t="s">
        <v>55</v>
      </c>
      <c r="D10" s="12"/>
      <c r="E10" s="12" t="s">
        <v>297</v>
      </c>
      <c r="F10" s="12" t="s">
        <v>313</v>
      </c>
      <c r="G10" s="12" t="s">
        <v>405</v>
      </c>
      <c r="H10" s="11"/>
      <c r="I10" s="12" t="s">
        <v>229</v>
      </c>
      <c r="J10" s="13" t="s">
        <v>425</v>
      </c>
      <c r="K10" s="12" t="s">
        <v>305</v>
      </c>
      <c r="L10" s="12" t="s">
        <v>426</v>
      </c>
      <c r="M10" s="12"/>
      <c r="N10" s="12" t="s">
        <v>427</v>
      </c>
      <c r="O10" s="56" t="s">
        <v>1048</v>
      </c>
      <c r="P10" s="12"/>
      <c r="Q10" s="15" t="s">
        <v>428</v>
      </c>
      <c r="R10" s="12" t="s">
        <v>429</v>
      </c>
      <c r="S10" s="12"/>
    </row>
    <row r="11" spans="1:19" x14ac:dyDescent="0.25">
      <c r="A11" s="6" t="s">
        <v>305</v>
      </c>
      <c r="C11" s="12" t="s">
        <v>55</v>
      </c>
      <c r="D11" s="12"/>
      <c r="E11" s="12" t="s">
        <v>297</v>
      </c>
      <c r="F11" s="12" t="s">
        <v>313</v>
      </c>
      <c r="G11" s="12" t="s">
        <v>405</v>
      </c>
      <c r="H11" s="11"/>
      <c r="I11" s="12" t="s">
        <v>229</v>
      </c>
      <c r="J11" s="12" t="s">
        <v>430</v>
      </c>
      <c r="K11" s="12" t="s">
        <v>305</v>
      </c>
      <c r="L11" s="12"/>
      <c r="M11" s="12"/>
      <c r="N11" s="12" t="s">
        <v>427</v>
      </c>
      <c r="O11" s="56" t="s">
        <v>1048</v>
      </c>
      <c r="P11" s="12"/>
      <c r="Q11" s="12"/>
      <c r="R11" s="12"/>
      <c r="S11" s="12"/>
    </row>
    <row r="12" spans="1:19" x14ac:dyDescent="0.25">
      <c r="C12" s="12" t="s">
        <v>302</v>
      </c>
      <c r="D12" s="12"/>
      <c r="E12" s="12" t="s">
        <v>297</v>
      </c>
      <c r="F12" s="12" t="s">
        <v>313</v>
      </c>
      <c r="G12" s="12" t="s">
        <v>405</v>
      </c>
      <c r="H12" s="11"/>
      <c r="I12" s="12" t="s">
        <v>431</v>
      </c>
      <c r="J12" s="12" t="s">
        <v>432</v>
      </c>
      <c r="K12" s="12" t="s">
        <v>305</v>
      </c>
      <c r="L12" s="12" t="s">
        <v>433</v>
      </c>
      <c r="M12" s="12"/>
      <c r="N12" s="12" t="s">
        <v>434</v>
      </c>
      <c r="O12" s="56" t="s">
        <v>1048</v>
      </c>
      <c r="P12" s="12" t="s">
        <v>435</v>
      </c>
      <c r="Q12" s="12"/>
      <c r="R12" s="12"/>
      <c r="S12" s="12"/>
    </row>
    <row r="13" spans="1:19" x14ac:dyDescent="0.25">
      <c r="C13" s="12" t="s">
        <v>302</v>
      </c>
      <c r="D13" s="12"/>
      <c r="E13" s="12" t="s">
        <v>297</v>
      </c>
      <c r="F13" s="12" t="s">
        <v>313</v>
      </c>
      <c r="G13" s="12" t="s">
        <v>405</v>
      </c>
      <c r="H13" s="11"/>
      <c r="I13" s="12" t="s">
        <v>436</v>
      </c>
      <c r="J13" s="12" t="s">
        <v>437</v>
      </c>
      <c r="K13" s="12" t="s">
        <v>305</v>
      </c>
      <c r="L13" s="12" t="s">
        <v>438</v>
      </c>
      <c r="M13" s="12"/>
      <c r="N13" s="12"/>
      <c r="O13" s="12"/>
      <c r="P13" s="12"/>
      <c r="Q13" s="12"/>
      <c r="R13" s="12"/>
      <c r="S13" s="12"/>
    </row>
    <row r="14" spans="1:19" x14ac:dyDescent="0.25">
      <c r="C14" s="12" t="s">
        <v>302</v>
      </c>
      <c r="D14" s="12"/>
      <c r="E14" s="12" t="s">
        <v>297</v>
      </c>
      <c r="F14" s="12" t="s">
        <v>313</v>
      </c>
      <c r="G14" s="12" t="s">
        <v>405</v>
      </c>
      <c r="H14" s="11"/>
      <c r="I14" s="12" t="s">
        <v>229</v>
      </c>
      <c r="J14" s="12" t="s">
        <v>439</v>
      </c>
      <c r="K14" s="12" t="s">
        <v>305</v>
      </c>
      <c r="L14" s="16" t="s">
        <v>440</v>
      </c>
      <c r="M14" s="12" t="s">
        <v>38</v>
      </c>
      <c r="N14" s="12"/>
      <c r="O14" s="12"/>
      <c r="P14" s="12"/>
      <c r="Q14" s="12"/>
      <c r="R14" s="12"/>
      <c r="S14" s="12"/>
    </row>
    <row r="15" spans="1:19" x14ac:dyDescent="0.25">
      <c r="C15" s="12" t="s">
        <v>302</v>
      </c>
      <c r="D15" s="12"/>
      <c r="E15" s="12" t="s">
        <v>297</v>
      </c>
      <c r="F15" s="12" t="s">
        <v>313</v>
      </c>
      <c r="G15" s="12" t="s">
        <v>405</v>
      </c>
      <c r="H15" s="11"/>
      <c r="I15" s="12" t="s">
        <v>441</v>
      </c>
      <c r="J15" s="12" t="s">
        <v>442</v>
      </c>
      <c r="K15" s="12" t="s">
        <v>305</v>
      </c>
      <c r="L15" s="12" t="s">
        <v>443</v>
      </c>
      <c r="M15" s="12"/>
      <c r="N15" s="12"/>
      <c r="O15" s="12"/>
      <c r="P15" s="12"/>
      <c r="Q15" s="12"/>
      <c r="R15" s="12"/>
      <c r="S15" s="12"/>
    </row>
    <row r="16" spans="1:19" x14ac:dyDescent="0.25">
      <c r="C16" s="12" t="s">
        <v>302</v>
      </c>
      <c r="D16" s="12"/>
      <c r="E16" s="12" t="s">
        <v>297</v>
      </c>
      <c r="F16" s="12" t="s">
        <v>313</v>
      </c>
      <c r="G16" s="12" t="s">
        <v>405</v>
      </c>
      <c r="H16" s="11"/>
      <c r="I16" s="12" t="s">
        <v>229</v>
      </c>
      <c r="J16" s="12" t="s">
        <v>444</v>
      </c>
      <c r="K16" s="12" t="s">
        <v>305</v>
      </c>
      <c r="L16" s="12" t="s">
        <v>445</v>
      </c>
      <c r="M16" s="12"/>
      <c r="N16" s="12"/>
      <c r="O16" s="12"/>
      <c r="P16" s="12"/>
      <c r="Q16" s="12"/>
      <c r="R16" s="12"/>
      <c r="S16" s="12"/>
    </row>
    <row r="17" spans="3:19" x14ac:dyDescent="0.25">
      <c r="C17" s="12" t="s">
        <v>55</v>
      </c>
      <c r="D17" s="12"/>
      <c r="E17" s="12" t="s">
        <v>297</v>
      </c>
      <c r="F17" s="12" t="s">
        <v>313</v>
      </c>
      <c r="G17" s="12" t="s">
        <v>446</v>
      </c>
      <c r="H17" s="11"/>
      <c r="I17" s="12" t="s">
        <v>229</v>
      </c>
      <c r="J17" s="13" t="s">
        <v>447</v>
      </c>
      <c r="K17" s="12" t="s">
        <v>305</v>
      </c>
      <c r="L17" s="12" t="s">
        <v>448</v>
      </c>
      <c r="M17" s="12"/>
      <c r="N17" s="12" t="s">
        <v>449</v>
      </c>
      <c r="O17" s="12" t="s">
        <v>38</v>
      </c>
      <c r="P17" s="12"/>
      <c r="Q17" s="12" t="s">
        <v>450</v>
      </c>
      <c r="R17" s="12" t="s">
        <v>451</v>
      </c>
      <c r="S17" s="12"/>
    </row>
    <row r="18" spans="3:19" x14ac:dyDescent="0.25">
      <c r="C18" s="12" t="s">
        <v>30</v>
      </c>
      <c r="D18" s="12"/>
      <c r="E18" s="12" t="s">
        <v>297</v>
      </c>
      <c r="F18" s="12" t="s">
        <v>313</v>
      </c>
      <c r="G18" s="12" t="s">
        <v>452</v>
      </c>
      <c r="H18" s="11"/>
      <c r="I18" s="12" t="s">
        <v>423</v>
      </c>
      <c r="J18" s="12" t="s">
        <v>453</v>
      </c>
      <c r="K18" s="12" t="s">
        <v>305</v>
      </c>
      <c r="L18" s="12" t="s">
        <v>454</v>
      </c>
      <c r="M18" s="12" t="s">
        <v>38</v>
      </c>
      <c r="N18" s="12" t="s">
        <v>409</v>
      </c>
      <c r="O18" s="56" t="s">
        <v>1051</v>
      </c>
      <c r="P18" s="12"/>
      <c r="Q18" s="12" t="s">
        <v>455</v>
      </c>
      <c r="R18" s="12"/>
      <c r="S18" s="12"/>
    </row>
    <row r="19" spans="3:19" x14ac:dyDescent="0.25">
      <c r="C19" s="12" t="s">
        <v>30</v>
      </c>
      <c r="D19" s="12"/>
      <c r="E19" s="12" t="s">
        <v>297</v>
      </c>
      <c r="F19" s="12" t="s">
        <v>313</v>
      </c>
      <c r="G19" s="12" t="s">
        <v>452</v>
      </c>
      <c r="H19" s="11"/>
      <c r="I19" s="12" t="s">
        <v>423</v>
      </c>
      <c r="J19" s="12" t="s">
        <v>456</v>
      </c>
      <c r="K19" s="12" t="s">
        <v>305</v>
      </c>
      <c r="L19" s="12" t="s">
        <v>457</v>
      </c>
      <c r="M19" s="12" t="s">
        <v>38</v>
      </c>
      <c r="N19" s="12" t="s">
        <v>409</v>
      </c>
      <c r="O19" s="56" t="s">
        <v>1051</v>
      </c>
      <c r="P19" s="12"/>
      <c r="Q19" s="12" t="s">
        <v>455</v>
      </c>
      <c r="R19" s="12"/>
      <c r="S19" s="12"/>
    </row>
    <row r="20" spans="3:19" x14ac:dyDescent="0.25">
      <c r="C20" s="12" t="s">
        <v>55</v>
      </c>
      <c r="D20" s="12"/>
      <c r="E20" s="12" t="s">
        <v>297</v>
      </c>
      <c r="F20" s="12" t="s">
        <v>313</v>
      </c>
      <c r="G20" s="12" t="s">
        <v>452</v>
      </c>
      <c r="H20" s="11"/>
      <c r="I20" s="12" t="s">
        <v>229</v>
      </c>
      <c r="J20" s="13" t="s">
        <v>447</v>
      </c>
      <c r="K20" s="12" t="s">
        <v>305</v>
      </c>
      <c r="L20" s="12" t="s">
        <v>458</v>
      </c>
      <c r="M20" s="12"/>
      <c r="N20" s="12" t="s">
        <v>434</v>
      </c>
      <c r="O20" s="56" t="s">
        <v>1048</v>
      </c>
      <c r="P20" s="12"/>
      <c r="Q20" s="12" t="s">
        <v>450</v>
      </c>
      <c r="R20" s="12" t="s">
        <v>451</v>
      </c>
      <c r="S20" s="12"/>
    </row>
    <row r="21" spans="3:19" x14ac:dyDescent="0.25">
      <c r="C21" s="12" t="s">
        <v>30</v>
      </c>
      <c r="D21" s="12"/>
      <c r="E21" s="12" t="s">
        <v>297</v>
      </c>
      <c r="F21" s="12" t="s">
        <v>313</v>
      </c>
      <c r="G21" s="12" t="s">
        <v>459</v>
      </c>
      <c r="H21" s="11"/>
      <c r="I21" s="12" t="s">
        <v>423</v>
      </c>
      <c r="J21" s="12" t="s">
        <v>460</v>
      </c>
      <c r="K21" s="12" t="s">
        <v>305</v>
      </c>
      <c r="L21" s="12" t="s">
        <v>461</v>
      </c>
      <c r="M21" s="12" t="s">
        <v>38</v>
      </c>
      <c r="N21" s="12" t="s">
        <v>409</v>
      </c>
      <c r="O21" s="56" t="s">
        <v>1051</v>
      </c>
      <c r="P21" s="12"/>
      <c r="Q21" s="12" t="s">
        <v>455</v>
      </c>
      <c r="R21" s="12"/>
      <c r="S21" s="12"/>
    </row>
    <row r="22" spans="3:19" x14ac:dyDescent="0.25">
      <c r="C22" s="12" t="s">
        <v>55</v>
      </c>
      <c r="D22" s="12"/>
      <c r="E22" s="12" t="s">
        <v>297</v>
      </c>
      <c r="F22" s="12" t="s">
        <v>313</v>
      </c>
      <c r="G22" s="12" t="s">
        <v>462</v>
      </c>
      <c r="H22" s="11" t="s">
        <v>463</v>
      </c>
      <c r="I22" s="12" t="s">
        <v>464</v>
      </c>
      <c r="J22" s="13" t="s">
        <v>465</v>
      </c>
      <c r="K22" s="12" t="s">
        <v>305</v>
      </c>
      <c r="L22" s="12" t="s">
        <v>466</v>
      </c>
      <c r="M22" s="12"/>
      <c r="N22" s="12" t="s">
        <v>467</v>
      </c>
      <c r="O22" s="56" t="s">
        <v>1052</v>
      </c>
      <c r="P22" s="12" t="s">
        <v>468</v>
      </c>
      <c r="Q22" s="15" t="s">
        <v>469</v>
      </c>
      <c r="R22" s="12" t="s">
        <v>470</v>
      </c>
      <c r="S22" s="12"/>
    </row>
    <row r="23" spans="3:19" x14ac:dyDescent="0.25">
      <c r="C23" s="12" t="s">
        <v>55</v>
      </c>
      <c r="D23" s="12"/>
      <c r="E23" s="12" t="s">
        <v>297</v>
      </c>
      <c r="F23" s="12" t="s">
        <v>313</v>
      </c>
      <c r="G23" s="11" t="s">
        <v>471</v>
      </c>
      <c r="H23" s="11" t="s">
        <v>472</v>
      </c>
      <c r="I23" s="12" t="s">
        <v>464</v>
      </c>
      <c r="J23" s="13" t="s">
        <v>465</v>
      </c>
      <c r="K23" s="12" t="s">
        <v>305</v>
      </c>
      <c r="L23" s="11" t="s">
        <v>473</v>
      </c>
      <c r="M23" s="11"/>
      <c r="N23" s="11"/>
      <c r="O23" s="12"/>
      <c r="P23" s="11"/>
      <c r="Q23" s="15" t="s">
        <v>469</v>
      </c>
      <c r="R23" s="12" t="s">
        <v>470</v>
      </c>
      <c r="S23" s="12"/>
    </row>
    <row r="24" spans="3:19" x14ac:dyDescent="0.25">
      <c r="C24" s="12" t="s">
        <v>302</v>
      </c>
      <c r="D24" s="12"/>
      <c r="E24" s="12" t="s">
        <v>297</v>
      </c>
      <c r="F24" s="12" t="s">
        <v>313</v>
      </c>
      <c r="G24" s="12" t="s">
        <v>471</v>
      </c>
      <c r="H24" s="11"/>
      <c r="I24" s="12" t="s">
        <v>474</v>
      </c>
      <c r="J24" s="13" t="s">
        <v>475</v>
      </c>
      <c r="K24" s="12" t="s">
        <v>305</v>
      </c>
      <c r="L24" s="12" t="s">
        <v>476</v>
      </c>
      <c r="M24" s="12"/>
      <c r="N24" s="12"/>
      <c r="O24" s="12"/>
      <c r="P24" s="12"/>
      <c r="Q24" s="12"/>
      <c r="R24" s="12"/>
      <c r="S24" s="12"/>
    </row>
    <row r="25" spans="3:19" x14ac:dyDescent="0.25">
      <c r="C25" s="12" t="s">
        <v>55</v>
      </c>
      <c r="D25" s="12"/>
      <c r="E25" s="12" t="s">
        <v>297</v>
      </c>
      <c r="F25" s="12" t="s">
        <v>313</v>
      </c>
      <c r="G25" s="12" t="s">
        <v>477</v>
      </c>
      <c r="H25" s="11" t="s">
        <v>478</v>
      </c>
      <c r="I25" s="12" t="s">
        <v>464</v>
      </c>
      <c r="J25" s="13" t="s">
        <v>465</v>
      </c>
      <c r="K25" s="12" t="s">
        <v>305</v>
      </c>
      <c r="L25" s="12" t="s">
        <v>479</v>
      </c>
      <c r="M25" s="12"/>
      <c r="N25" s="12" t="s">
        <v>434</v>
      </c>
      <c r="O25" s="56" t="s">
        <v>1048</v>
      </c>
      <c r="P25" s="12" t="s">
        <v>480</v>
      </c>
      <c r="Q25" s="15" t="s">
        <v>469</v>
      </c>
      <c r="R25" s="12" t="s">
        <v>470</v>
      </c>
      <c r="S25" s="12"/>
    </row>
    <row r="26" spans="3:19" x14ac:dyDescent="0.25">
      <c r="C26" s="12" t="s">
        <v>30</v>
      </c>
      <c r="D26" s="12"/>
      <c r="E26" s="12" t="s">
        <v>297</v>
      </c>
      <c r="F26" s="12" t="s">
        <v>314</v>
      </c>
      <c r="G26" s="12" t="s">
        <v>481</v>
      </c>
      <c r="H26" s="11"/>
      <c r="I26" s="12" t="s">
        <v>482</v>
      </c>
      <c r="J26" s="12" t="s">
        <v>483</v>
      </c>
      <c r="K26" s="12" t="s">
        <v>301</v>
      </c>
      <c r="L26" s="12"/>
      <c r="M26" s="12"/>
      <c r="N26" s="12" t="s">
        <v>484</v>
      </c>
      <c r="O26" s="56" t="s">
        <v>1046</v>
      </c>
      <c r="P26" s="12"/>
      <c r="Q26" s="12" t="s">
        <v>485</v>
      </c>
      <c r="R26" s="12"/>
      <c r="S26" s="12"/>
    </row>
    <row r="27" spans="3:19" x14ac:dyDescent="0.25">
      <c r="C27" s="12" t="s">
        <v>30</v>
      </c>
      <c r="D27" s="12"/>
      <c r="E27" s="12" t="s">
        <v>297</v>
      </c>
      <c r="F27" s="12" t="s">
        <v>314</v>
      </c>
      <c r="G27" s="12" t="s">
        <v>481</v>
      </c>
      <c r="H27" s="11" t="s">
        <v>486</v>
      </c>
      <c r="I27" s="12" t="s">
        <v>487</v>
      </c>
      <c r="J27" s="12" t="s">
        <v>488</v>
      </c>
      <c r="K27" s="12" t="s">
        <v>301</v>
      </c>
      <c r="L27" s="12" t="s">
        <v>489</v>
      </c>
      <c r="M27" s="12" t="s">
        <v>47</v>
      </c>
      <c r="N27" s="12"/>
      <c r="O27" s="12"/>
      <c r="P27" s="12"/>
      <c r="Q27" s="12"/>
      <c r="R27" s="12"/>
      <c r="S27" s="12"/>
    </row>
    <row r="28" spans="3:19" x14ac:dyDescent="0.25">
      <c r="C28" s="12" t="s">
        <v>30</v>
      </c>
      <c r="D28" s="12"/>
      <c r="E28" s="12" t="s">
        <v>297</v>
      </c>
      <c r="F28" s="12" t="s">
        <v>313</v>
      </c>
      <c r="G28" s="12" t="s">
        <v>481</v>
      </c>
      <c r="H28" s="11"/>
      <c r="I28" s="12" t="s">
        <v>490</v>
      </c>
      <c r="J28" s="12" t="s">
        <v>491</v>
      </c>
      <c r="K28" s="12" t="s">
        <v>301</v>
      </c>
      <c r="L28" s="12"/>
      <c r="M28" s="12"/>
      <c r="N28" s="12" t="s">
        <v>484</v>
      </c>
      <c r="O28" s="56" t="s">
        <v>1046</v>
      </c>
      <c r="P28" s="12"/>
      <c r="Q28" s="12" t="s">
        <v>485</v>
      </c>
      <c r="R28" s="12"/>
      <c r="S28" s="12"/>
    </row>
    <row r="29" spans="3:19" x14ac:dyDescent="0.25">
      <c r="C29" s="12" t="s">
        <v>30</v>
      </c>
      <c r="D29" s="12"/>
      <c r="E29" s="12" t="s">
        <v>297</v>
      </c>
      <c r="F29" s="12" t="s">
        <v>313</v>
      </c>
      <c r="G29" s="12" t="s">
        <v>481</v>
      </c>
      <c r="H29" s="11" t="s">
        <v>486</v>
      </c>
      <c r="I29" s="12" t="s">
        <v>229</v>
      </c>
      <c r="J29" s="12" t="s">
        <v>492</v>
      </c>
      <c r="K29" s="12" t="s">
        <v>301</v>
      </c>
      <c r="L29" s="12"/>
      <c r="M29" s="12"/>
      <c r="N29" s="12" t="s">
        <v>493</v>
      </c>
      <c r="O29" s="12" t="s">
        <v>38</v>
      </c>
      <c r="P29" s="12" t="s">
        <v>494</v>
      </c>
      <c r="Q29" s="12"/>
      <c r="R29" s="12"/>
      <c r="S29" s="12"/>
    </row>
    <row r="30" spans="3:19" x14ac:dyDescent="0.25">
      <c r="C30" s="12" t="s">
        <v>30</v>
      </c>
      <c r="D30" s="12"/>
      <c r="E30" s="12" t="s">
        <v>297</v>
      </c>
      <c r="F30" s="12" t="s">
        <v>313</v>
      </c>
      <c r="G30" s="12" t="s">
        <v>481</v>
      </c>
      <c r="H30" s="11" t="s">
        <v>495</v>
      </c>
      <c r="I30" s="12" t="s">
        <v>496</v>
      </c>
      <c r="J30" s="12" t="s">
        <v>497</v>
      </c>
      <c r="K30" s="12" t="s">
        <v>301</v>
      </c>
      <c r="L30" s="12" t="s">
        <v>498</v>
      </c>
      <c r="M30" s="12" t="s">
        <v>38</v>
      </c>
      <c r="N30" s="12" t="s">
        <v>493</v>
      </c>
      <c r="O30" s="12" t="s">
        <v>38</v>
      </c>
      <c r="P30" s="12" t="s">
        <v>499</v>
      </c>
      <c r="Q30" s="12"/>
      <c r="R30" s="12"/>
      <c r="S30" s="12"/>
    </row>
    <row r="31" spans="3:19" x14ac:dyDescent="0.25">
      <c r="C31" s="12" t="s">
        <v>30</v>
      </c>
      <c r="D31" s="12"/>
      <c r="E31" s="12" t="s">
        <v>297</v>
      </c>
      <c r="F31" s="12" t="s">
        <v>313</v>
      </c>
      <c r="G31" s="12" t="s">
        <v>481</v>
      </c>
      <c r="H31" s="11"/>
      <c r="I31" s="12" t="s">
        <v>500</v>
      </c>
      <c r="J31" s="12" t="s">
        <v>501</v>
      </c>
      <c r="K31" s="12" t="s">
        <v>301</v>
      </c>
      <c r="L31" s="12" t="s">
        <v>502</v>
      </c>
      <c r="M31" s="12" t="s">
        <v>38</v>
      </c>
      <c r="N31" s="12" t="s">
        <v>493</v>
      </c>
      <c r="O31" s="12" t="s">
        <v>38</v>
      </c>
      <c r="P31" s="12" t="s">
        <v>503</v>
      </c>
      <c r="Q31" s="12"/>
      <c r="R31" s="12"/>
      <c r="S31" s="12"/>
    </row>
    <row r="32" spans="3:19" x14ac:dyDescent="0.25">
      <c r="C32" s="12" t="s">
        <v>299</v>
      </c>
      <c r="D32" s="12"/>
      <c r="E32" s="12" t="s">
        <v>297</v>
      </c>
      <c r="F32" s="12" t="s">
        <v>313</v>
      </c>
      <c r="G32" s="12" t="s">
        <v>481</v>
      </c>
      <c r="H32" s="11" t="s">
        <v>504</v>
      </c>
      <c r="I32" s="12" t="s">
        <v>490</v>
      </c>
      <c r="J32" s="12" t="s">
        <v>403</v>
      </c>
      <c r="K32" s="12" t="s">
        <v>301</v>
      </c>
      <c r="L32" s="12" t="s">
        <v>505</v>
      </c>
      <c r="M32" s="12" t="s">
        <v>38</v>
      </c>
      <c r="N32" s="12" t="s">
        <v>404</v>
      </c>
      <c r="O32" s="56" t="s">
        <v>1046</v>
      </c>
      <c r="P32" s="12"/>
      <c r="Q32" s="12"/>
      <c r="R32" s="12"/>
      <c r="S32" s="12"/>
    </row>
    <row r="33" spans="3:19" x14ac:dyDescent="0.25">
      <c r="C33" s="12" t="s">
        <v>299</v>
      </c>
      <c r="D33" s="12"/>
      <c r="E33" s="12" t="s">
        <v>297</v>
      </c>
      <c r="F33" s="12" t="s">
        <v>313</v>
      </c>
      <c r="G33" s="12" t="s">
        <v>481</v>
      </c>
      <c r="H33" s="11" t="s">
        <v>506</v>
      </c>
      <c r="I33" s="12" t="s">
        <v>507</v>
      </c>
      <c r="J33" s="12" t="s">
        <v>403</v>
      </c>
      <c r="K33" s="12" t="s">
        <v>301</v>
      </c>
      <c r="L33" s="12" t="s">
        <v>508</v>
      </c>
      <c r="M33" s="12" t="s">
        <v>47</v>
      </c>
      <c r="N33" s="12" t="s">
        <v>404</v>
      </c>
      <c r="O33" s="56" t="s">
        <v>1046</v>
      </c>
      <c r="P33" s="12"/>
      <c r="Q33" s="12"/>
      <c r="R33" s="12"/>
      <c r="S33" s="12"/>
    </row>
    <row r="34" spans="3:19" x14ac:dyDescent="0.25">
      <c r="C34" s="12" t="s">
        <v>55</v>
      </c>
      <c r="D34" s="12"/>
      <c r="E34" s="12" t="s">
        <v>297</v>
      </c>
      <c r="F34" s="12" t="s">
        <v>313</v>
      </c>
      <c r="G34" s="12" t="s">
        <v>481</v>
      </c>
      <c r="H34" s="11"/>
      <c r="I34" s="12" t="s">
        <v>509</v>
      </c>
      <c r="J34" s="13" t="s">
        <v>407</v>
      </c>
      <c r="K34" s="12" t="s">
        <v>301</v>
      </c>
      <c r="L34" s="12" t="s">
        <v>510</v>
      </c>
      <c r="M34" s="12" t="s">
        <v>93</v>
      </c>
      <c r="N34" s="12" t="s">
        <v>511</v>
      </c>
      <c r="O34" s="12" t="s">
        <v>38</v>
      </c>
      <c r="P34" s="12" t="s">
        <v>512</v>
      </c>
      <c r="Q34" s="12" t="s">
        <v>410</v>
      </c>
      <c r="R34" s="14" t="s">
        <v>411</v>
      </c>
      <c r="S34" s="12"/>
    </row>
    <row r="35" spans="3:19" x14ac:dyDescent="0.25">
      <c r="C35" s="12" t="s">
        <v>55</v>
      </c>
      <c r="D35" s="12"/>
      <c r="E35" s="12" t="s">
        <v>297</v>
      </c>
      <c r="F35" s="12" t="s">
        <v>313</v>
      </c>
      <c r="G35" s="12" t="s">
        <v>481</v>
      </c>
      <c r="H35" s="11" t="s">
        <v>513</v>
      </c>
      <c r="I35" s="12" t="s">
        <v>402</v>
      </c>
      <c r="J35" s="12" t="s">
        <v>514</v>
      </c>
      <c r="K35" s="12" t="s">
        <v>301</v>
      </c>
      <c r="L35" s="12"/>
      <c r="M35" s="12"/>
      <c r="N35" s="12" t="s">
        <v>404</v>
      </c>
      <c r="O35" s="56" t="s">
        <v>1046</v>
      </c>
      <c r="P35" s="12"/>
      <c r="Q35" s="12"/>
      <c r="R35" s="12"/>
      <c r="S35" s="12"/>
    </row>
    <row r="36" spans="3:19" x14ac:dyDescent="0.25">
      <c r="C36" s="17" t="s">
        <v>55</v>
      </c>
      <c r="D36" s="17"/>
      <c r="E36" s="12" t="s">
        <v>297</v>
      </c>
      <c r="F36" s="12" t="s">
        <v>313</v>
      </c>
      <c r="G36" s="17" t="s">
        <v>481</v>
      </c>
      <c r="H36" s="18" t="s">
        <v>515</v>
      </c>
      <c r="I36" s="17" t="s">
        <v>402</v>
      </c>
      <c r="J36" s="17" t="s">
        <v>514</v>
      </c>
      <c r="K36" s="12" t="s">
        <v>301</v>
      </c>
      <c r="L36" s="17"/>
      <c r="M36" s="17"/>
      <c r="N36" s="17" t="s">
        <v>404</v>
      </c>
      <c r="O36" s="56" t="s">
        <v>1046</v>
      </c>
      <c r="P36" s="17"/>
      <c r="Q36" s="17"/>
      <c r="R36" s="12"/>
      <c r="S36" s="12"/>
    </row>
    <row r="37" spans="3:19" x14ac:dyDescent="0.25">
      <c r="C37" s="12" t="s">
        <v>30</v>
      </c>
      <c r="D37" s="12"/>
      <c r="E37" s="12" t="s">
        <v>297</v>
      </c>
      <c r="F37" s="12" t="s">
        <v>313</v>
      </c>
      <c r="G37" s="12" t="s">
        <v>516</v>
      </c>
      <c r="H37" s="11"/>
      <c r="I37" s="12" t="s">
        <v>517</v>
      </c>
      <c r="J37" s="12" t="s">
        <v>518</v>
      </c>
      <c r="K37" s="12" t="s">
        <v>305</v>
      </c>
      <c r="L37" s="12" t="s">
        <v>519</v>
      </c>
      <c r="M37" s="12" t="s">
        <v>47</v>
      </c>
      <c r="N37" s="12" t="s">
        <v>404</v>
      </c>
      <c r="O37" s="56" t="s">
        <v>1046</v>
      </c>
      <c r="P37" s="12"/>
      <c r="Q37" s="12"/>
      <c r="R37" s="12"/>
      <c r="S37" s="12"/>
    </row>
    <row r="38" spans="3:19" x14ac:dyDescent="0.25">
      <c r="C38" s="12" t="s">
        <v>30</v>
      </c>
      <c r="D38" s="12"/>
      <c r="E38" s="12" t="s">
        <v>297</v>
      </c>
      <c r="F38" s="12" t="s">
        <v>313</v>
      </c>
      <c r="G38" s="12" t="s">
        <v>520</v>
      </c>
      <c r="H38" s="11"/>
      <c r="I38" s="12" t="s">
        <v>521</v>
      </c>
      <c r="J38" s="12" t="s">
        <v>522</v>
      </c>
      <c r="K38" s="12" t="s">
        <v>301</v>
      </c>
      <c r="L38" s="12" t="s">
        <v>523</v>
      </c>
      <c r="M38" s="12" t="s">
        <v>44</v>
      </c>
      <c r="N38" s="12" t="s">
        <v>524</v>
      </c>
      <c r="O38" s="56" t="s">
        <v>1048</v>
      </c>
      <c r="P38" s="12" t="s">
        <v>525</v>
      </c>
      <c r="Q38" s="12"/>
      <c r="R38" s="12"/>
      <c r="S38" s="12"/>
    </row>
    <row r="39" spans="3:19" x14ac:dyDescent="0.25">
      <c r="C39" s="12" t="s">
        <v>30</v>
      </c>
      <c r="D39" s="12"/>
      <c r="E39" s="12" t="s">
        <v>297</v>
      </c>
      <c r="F39" s="12" t="s">
        <v>313</v>
      </c>
      <c r="G39" s="12" t="s">
        <v>520</v>
      </c>
      <c r="H39" s="11"/>
      <c r="I39" s="12" t="s">
        <v>526</v>
      </c>
      <c r="J39" s="12" t="s">
        <v>527</v>
      </c>
      <c r="K39" s="12" t="s">
        <v>301</v>
      </c>
      <c r="L39" s="12"/>
      <c r="M39" s="12"/>
      <c r="N39" s="12" t="s">
        <v>524</v>
      </c>
      <c r="O39" s="56" t="s">
        <v>1048</v>
      </c>
      <c r="P39" s="12" t="s">
        <v>528</v>
      </c>
      <c r="Q39" s="12"/>
      <c r="R39" s="12"/>
      <c r="S39" s="12"/>
    </row>
    <row r="40" spans="3:19" x14ac:dyDescent="0.25">
      <c r="C40" s="12" t="s">
        <v>30</v>
      </c>
      <c r="D40" s="12"/>
      <c r="E40" s="12" t="s">
        <v>297</v>
      </c>
      <c r="F40" s="12" t="s">
        <v>313</v>
      </c>
      <c r="G40" s="12" t="s">
        <v>520</v>
      </c>
      <c r="H40" s="11"/>
      <c r="I40" s="12" t="s">
        <v>529</v>
      </c>
      <c r="J40" s="12" t="s">
        <v>420</v>
      </c>
      <c r="K40" s="12" t="s">
        <v>301</v>
      </c>
      <c r="L40" s="12"/>
      <c r="M40" s="12"/>
      <c r="N40" s="12" t="s">
        <v>524</v>
      </c>
      <c r="O40" s="56" t="s">
        <v>1048</v>
      </c>
      <c r="P40" s="12" t="s">
        <v>530</v>
      </c>
      <c r="Q40" s="12" t="s">
        <v>421</v>
      </c>
      <c r="R40" s="12"/>
      <c r="S40" s="12"/>
    </row>
    <row r="41" spans="3:19" x14ac:dyDescent="0.25">
      <c r="C41" s="11" t="s">
        <v>55</v>
      </c>
      <c r="D41" s="11"/>
      <c r="E41" s="12" t="s">
        <v>297</v>
      </c>
      <c r="F41" s="12" t="s">
        <v>313</v>
      </c>
      <c r="G41" s="11" t="s">
        <v>520</v>
      </c>
      <c r="H41" s="11"/>
      <c r="I41" s="11" t="s">
        <v>531</v>
      </c>
      <c r="J41" s="11" t="s">
        <v>532</v>
      </c>
      <c r="K41" s="11" t="s">
        <v>301</v>
      </c>
      <c r="L41" s="11" t="s">
        <v>533</v>
      </c>
      <c r="M41" s="11" t="s">
        <v>47</v>
      </c>
      <c r="N41" s="11" t="s">
        <v>524</v>
      </c>
      <c r="O41" s="56" t="s">
        <v>1048</v>
      </c>
      <c r="P41" s="11"/>
      <c r="Q41" s="11"/>
      <c r="R41" s="12"/>
      <c r="S41" s="12"/>
    </row>
    <row r="42" spans="3:19" x14ac:dyDescent="0.25">
      <c r="C42" s="12" t="s">
        <v>55</v>
      </c>
      <c r="D42" s="12"/>
      <c r="E42" s="12" t="s">
        <v>297</v>
      </c>
      <c r="F42" s="12" t="s">
        <v>313</v>
      </c>
      <c r="G42" s="12" t="s">
        <v>520</v>
      </c>
      <c r="H42" s="11"/>
      <c r="I42" s="12" t="s">
        <v>534</v>
      </c>
      <c r="J42" s="12" t="s">
        <v>535</v>
      </c>
      <c r="K42" s="12" t="s">
        <v>301</v>
      </c>
      <c r="L42" s="12"/>
      <c r="M42" s="12"/>
      <c r="N42" s="12" t="s">
        <v>524</v>
      </c>
      <c r="O42" s="56" t="s">
        <v>1048</v>
      </c>
      <c r="P42" s="12" t="s">
        <v>536</v>
      </c>
      <c r="Q42" s="12"/>
      <c r="R42" s="12"/>
      <c r="S42" s="12"/>
    </row>
    <row r="43" spans="3:19" x14ac:dyDescent="0.25">
      <c r="C43" s="12" t="s">
        <v>55</v>
      </c>
      <c r="D43" s="12"/>
      <c r="E43" s="12" t="s">
        <v>297</v>
      </c>
      <c r="F43" s="12" t="s">
        <v>313</v>
      </c>
      <c r="G43" s="12" t="s">
        <v>520</v>
      </c>
      <c r="H43" s="11"/>
      <c r="I43" s="12" t="s">
        <v>51</v>
      </c>
      <c r="J43" s="12" t="s">
        <v>497</v>
      </c>
      <c r="K43" s="12" t="s">
        <v>301</v>
      </c>
      <c r="L43" s="12"/>
      <c r="M43" s="12"/>
      <c r="N43" s="12" t="s">
        <v>524</v>
      </c>
      <c r="O43" s="56" t="s">
        <v>1048</v>
      </c>
      <c r="P43" s="12" t="s">
        <v>537</v>
      </c>
      <c r="Q43" s="12"/>
      <c r="R43" s="12"/>
      <c r="S43" s="12"/>
    </row>
    <row r="44" spans="3:19" x14ac:dyDescent="0.25">
      <c r="C44" s="12" t="s">
        <v>55</v>
      </c>
      <c r="D44" s="12"/>
      <c r="E44" s="12" t="s">
        <v>297</v>
      </c>
      <c r="F44" s="12" t="s">
        <v>313</v>
      </c>
      <c r="G44" s="12" t="s">
        <v>520</v>
      </c>
      <c r="H44" s="11"/>
      <c r="I44" s="12" t="s">
        <v>69</v>
      </c>
      <c r="J44" s="12" t="s">
        <v>538</v>
      </c>
      <c r="K44" s="12" t="s">
        <v>301</v>
      </c>
      <c r="L44" s="12"/>
      <c r="M44" s="12"/>
      <c r="N44" s="12" t="s">
        <v>524</v>
      </c>
      <c r="O44" s="56" t="s">
        <v>1048</v>
      </c>
      <c r="P44" s="12" t="s">
        <v>539</v>
      </c>
      <c r="Q44" s="12"/>
      <c r="R44" s="12"/>
      <c r="S44" s="12"/>
    </row>
    <row r="45" spans="3:19" x14ac:dyDescent="0.25">
      <c r="C45" s="12" t="s">
        <v>30</v>
      </c>
      <c r="D45" s="12"/>
      <c r="E45" s="12" t="s">
        <v>297</v>
      </c>
      <c r="F45" s="12" t="s">
        <v>314</v>
      </c>
      <c r="G45" s="12" t="s">
        <v>540</v>
      </c>
      <c r="H45" s="11"/>
      <c r="I45" s="12" t="s">
        <v>541</v>
      </c>
      <c r="J45" s="12" t="s">
        <v>542</v>
      </c>
      <c r="K45" s="12" t="s">
        <v>301</v>
      </c>
      <c r="L45" s="12" t="s">
        <v>543</v>
      </c>
      <c r="M45" s="12" t="s">
        <v>38</v>
      </c>
      <c r="N45" s="12"/>
      <c r="O45" s="12"/>
      <c r="P45" s="12"/>
      <c r="Q45" s="12"/>
      <c r="R45" s="12"/>
      <c r="S45" s="12"/>
    </row>
    <row r="46" spans="3:19" x14ac:dyDescent="0.25">
      <c r="C46" s="12" t="s">
        <v>55</v>
      </c>
      <c r="D46" s="12"/>
      <c r="E46" s="12" t="s">
        <v>297</v>
      </c>
      <c r="F46" s="12" t="s">
        <v>313</v>
      </c>
      <c r="G46" s="12" t="s">
        <v>540</v>
      </c>
      <c r="H46" s="11"/>
      <c r="I46" s="12" t="s">
        <v>544</v>
      </c>
      <c r="J46" s="12" t="s">
        <v>545</v>
      </c>
      <c r="K46" s="12" t="s">
        <v>301</v>
      </c>
      <c r="L46" s="12" t="s">
        <v>546</v>
      </c>
      <c r="M46" s="12" t="s">
        <v>47</v>
      </c>
      <c r="N46" s="12" t="s">
        <v>524</v>
      </c>
      <c r="O46" s="56" t="s">
        <v>1048</v>
      </c>
      <c r="P46" s="12" t="s">
        <v>512</v>
      </c>
      <c r="Q46" s="12" t="s">
        <v>547</v>
      </c>
      <c r="R46" s="12" t="s">
        <v>548</v>
      </c>
      <c r="S46" s="12"/>
    </row>
    <row r="47" spans="3:19" x14ac:dyDescent="0.25">
      <c r="C47" s="12" t="s">
        <v>55</v>
      </c>
      <c r="D47" s="12"/>
      <c r="E47" s="12" t="s">
        <v>297</v>
      </c>
      <c r="F47" s="12" t="s">
        <v>313</v>
      </c>
      <c r="G47" s="12" t="s">
        <v>540</v>
      </c>
      <c r="H47" s="11"/>
      <c r="I47" s="12" t="s">
        <v>544</v>
      </c>
      <c r="J47" s="13" t="s">
        <v>549</v>
      </c>
      <c r="K47" s="12" t="s">
        <v>301</v>
      </c>
      <c r="L47" s="12" t="s">
        <v>550</v>
      </c>
      <c r="M47" s="12" t="s">
        <v>47</v>
      </c>
      <c r="N47" s="12" t="s">
        <v>524</v>
      </c>
      <c r="O47" s="56" t="s">
        <v>1048</v>
      </c>
      <c r="P47" s="12" t="s">
        <v>539</v>
      </c>
      <c r="Q47" s="12" t="s">
        <v>547</v>
      </c>
      <c r="R47" s="12" t="s">
        <v>551</v>
      </c>
      <c r="S47" s="12"/>
    </row>
    <row r="48" spans="3:19" x14ac:dyDescent="0.25">
      <c r="C48" s="12" t="s">
        <v>30</v>
      </c>
      <c r="D48" s="12"/>
      <c r="E48" s="12" t="s">
        <v>297</v>
      </c>
      <c r="F48" s="12" t="s">
        <v>314</v>
      </c>
      <c r="G48" s="12" t="s">
        <v>552</v>
      </c>
      <c r="H48" s="11"/>
      <c r="I48" s="12" t="s">
        <v>553</v>
      </c>
      <c r="J48" s="12" t="s">
        <v>554</v>
      </c>
      <c r="K48" s="12" t="s">
        <v>301</v>
      </c>
      <c r="L48" s="12" t="s">
        <v>543</v>
      </c>
      <c r="M48" s="12" t="s">
        <v>38</v>
      </c>
      <c r="N48" s="12"/>
      <c r="O48" s="12"/>
      <c r="P48" s="12"/>
      <c r="Q48" s="12"/>
      <c r="R48" s="12"/>
      <c r="S48" s="12"/>
    </row>
    <row r="49" spans="3:19" x14ac:dyDescent="0.25">
      <c r="C49" s="12" t="s">
        <v>30</v>
      </c>
      <c r="D49" s="12"/>
      <c r="E49" s="12" t="s">
        <v>297</v>
      </c>
      <c r="F49" s="12" t="s">
        <v>314</v>
      </c>
      <c r="G49" s="12" t="s">
        <v>552</v>
      </c>
      <c r="H49" s="11"/>
      <c r="I49" s="12" t="s">
        <v>541</v>
      </c>
      <c r="J49" s="12" t="s">
        <v>555</v>
      </c>
      <c r="K49" s="12" t="s">
        <v>301</v>
      </c>
      <c r="L49" s="12" t="s">
        <v>543</v>
      </c>
      <c r="M49" s="12" t="s">
        <v>38</v>
      </c>
      <c r="N49" s="12"/>
      <c r="O49" s="12"/>
      <c r="P49" s="12"/>
      <c r="Q49" s="12"/>
      <c r="R49" s="12"/>
      <c r="S49" s="12"/>
    </row>
    <row r="50" spans="3:19" x14ac:dyDescent="0.25">
      <c r="C50" s="12" t="s">
        <v>55</v>
      </c>
      <c r="D50" s="12"/>
      <c r="E50" s="12" t="s">
        <v>297</v>
      </c>
      <c r="F50" s="12" t="s">
        <v>313</v>
      </c>
      <c r="G50" s="12" t="s">
        <v>552</v>
      </c>
      <c r="H50" s="11"/>
      <c r="I50" s="12" t="s">
        <v>544</v>
      </c>
      <c r="J50" s="12" t="s">
        <v>556</v>
      </c>
      <c r="K50" s="12" t="s">
        <v>301</v>
      </c>
      <c r="L50" s="12" t="s">
        <v>557</v>
      </c>
      <c r="M50" s="12" t="s">
        <v>47</v>
      </c>
      <c r="N50" s="12" t="s">
        <v>524</v>
      </c>
      <c r="O50" s="56" t="s">
        <v>1048</v>
      </c>
      <c r="P50" s="12" t="s">
        <v>512</v>
      </c>
      <c r="Q50" s="12" t="s">
        <v>547</v>
      </c>
      <c r="R50" s="12" t="s">
        <v>548</v>
      </c>
      <c r="S50" s="12"/>
    </row>
    <row r="51" spans="3:19" x14ac:dyDescent="0.25">
      <c r="C51" s="12" t="s">
        <v>55</v>
      </c>
      <c r="D51" s="12"/>
      <c r="E51" s="12" t="s">
        <v>297</v>
      </c>
      <c r="F51" s="12" t="s">
        <v>313</v>
      </c>
      <c r="G51" s="12" t="s">
        <v>558</v>
      </c>
      <c r="H51" s="11"/>
      <c r="I51" s="12" t="s">
        <v>544</v>
      </c>
      <c r="J51" s="12" t="s">
        <v>559</v>
      </c>
      <c r="K51" s="12" t="s">
        <v>301</v>
      </c>
      <c r="L51" s="12" t="s">
        <v>560</v>
      </c>
      <c r="M51" s="12" t="s">
        <v>47</v>
      </c>
      <c r="N51" s="12" t="s">
        <v>524</v>
      </c>
      <c r="O51" s="56" t="s">
        <v>1048</v>
      </c>
      <c r="P51" s="12" t="s">
        <v>512</v>
      </c>
      <c r="Q51" s="12" t="s">
        <v>547</v>
      </c>
      <c r="R51" s="12" t="s">
        <v>548</v>
      </c>
      <c r="S51" s="12"/>
    </row>
    <row r="52" spans="3:19" x14ac:dyDescent="0.25">
      <c r="C52" s="12" t="s">
        <v>30</v>
      </c>
      <c r="D52" s="12"/>
      <c r="E52" s="12" t="s">
        <v>297</v>
      </c>
      <c r="F52" s="12" t="s">
        <v>313</v>
      </c>
      <c r="G52" s="12" t="s">
        <v>561</v>
      </c>
      <c r="H52" s="11" t="s">
        <v>562</v>
      </c>
      <c r="I52" s="12" t="s">
        <v>563</v>
      </c>
      <c r="J52" s="12" t="s">
        <v>420</v>
      </c>
      <c r="K52" s="12" t="s">
        <v>301</v>
      </c>
      <c r="L52" s="12"/>
      <c r="M52" s="12"/>
      <c r="N52" s="12"/>
      <c r="O52" s="12"/>
      <c r="P52" s="12"/>
      <c r="Q52" s="12" t="s">
        <v>421</v>
      </c>
      <c r="R52" s="12"/>
      <c r="S52" s="12"/>
    </row>
    <row r="53" spans="3:19" x14ac:dyDescent="0.25">
      <c r="C53" s="12" t="s">
        <v>55</v>
      </c>
      <c r="D53" s="12"/>
      <c r="E53" s="12" t="s">
        <v>297</v>
      </c>
      <c r="F53" s="12" t="s">
        <v>313</v>
      </c>
      <c r="G53" s="12" t="s">
        <v>561</v>
      </c>
      <c r="H53" s="11"/>
      <c r="I53" s="12" t="s">
        <v>544</v>
      </c>
      <c r="J53" s="12" t="s">
        <v>564</v>
      </c>
      <c r="K53" s="12" t="s">
        <v>301</v>
      </c>
      <c r="L53" s="12" t="s">
        <v>565</v>
      </c>
      <c r="M53" s="12" t="s">
        <v>566</v>
      </c>
      <c r="N53" s="12" t="s">
        <v>524</v>
      </c>
      <c r="O53" s="56" t="s">
        <v>1048</v>
      </c>
      <c r="P53" s="12" t="s">
        <v>539</v>
      </c>
      <c r="Q53" s="12"/>
      <c r="R53" s="12"/>
      <c r="S53" s="12"/>
    </row>
    <row r="54" spans="3:19" x14ac:dyDescent="0.25">
      <c r="C54" s="12" t="s">
        <v>302</v>
      </c>
      <c r="D54" s="12"/>
      <c r="E54" s="12" t="s">
        <v>297</v>
      </c>
      <c r="F54" s="12" t="s">
        <v>313</v>
      </c>
      <c r="G54" s="12" t="s">
        <v>567</v>
      </c>
      <c r="H54" s="11"/>
      <c r="I54" s="12" t="s">
        <v>568</v>
      </c>
      <c r="J54" s="12" t="s">
        <v>569</v>
      </c>
      <c r="K54" s="12" t="s">
        <v>301</v>
      </c>
      <c r="L54" s="12"/>
      <c r="M54" s="12"/>
      <c r="N54" s="12"/>
      <c r="O54" s="12"/>
      <c r="P54" s="12"/>
      <c r="Q54" s="12"/>
      <c r="R54" s="12"/>
      <c r="S54" s="12"/>
    </row>
    <row r="55" spans="3:19" x14ac:dyDescent="0.25">
      <c r="C55" s="12" t="s">
        <v>30</v>
      </c>
      <c r="D55" s="12"/>
      <c r="E55" s="12" t="s">
        <v>297</v>
      </c>
      <c r="F55" s="12" t="s">
        <v>313</v>
      </c>
      <c r="G55" s="12" t="s">
        <v>570</v>
      </c>
      <c r="H55" s="11" t="s">
        <v>571</v>
      </c>
      <c r="I55" s="12" t="s">
        <v>51</v>
      </c>
      <c r="J55" s="12" t="s">
        <v>572</v>
      </c>
      <c r="K55" s="12" t="s">
        <v>301</v>
      </c>
      <c r="L55" s="12" t="s">
        <v>573</v>
      </c>
      <c r="M55" s="12" t="s">
        <v>38</v>
      </c>
      <c r="N55" s="12" t="s">
        <v>574</v>
      </c>
      <c r="O55" s="56" t="s">
        <v>47</v>
      </c>
      <c r="P55" s="12" t="s">
        <v>494</v>
      </c>
      <c r="Q55" s="12"/>
      <c r="R55" s="12"/>
      <c r="S55" s="12"/>
    </row>
    <row r="56" spans="3:19" x14ac:dyDescent="0.25">
      <c r="C56" s="12" t="s">
        <v>30</v>
      </c>
      <c r="D56" s="12"/>
      <c r="E56" s="12" t="s">
        <v>297</v>
      </c>
      <c r="F56" s="12" t="s">
        <v>313</v>
      </c>
      <c r="G56" s="12" t="s">
        <v>570</v>
      </c>
      <c r="H56" s="11" t="s">
        <v>571</v>
      </c>
      <c r="I56" s="12" t="s">
        <v>51</v>
      </c>
      <c r="J56" s="12" t="s">
        <v>575</v>
      </c>
      <c r="K56" s="12" t="s">
        <v>301</v>
      </c>
      <c r="L56" s="12" t="s">
        <v>573</v>
      </c>
      <c r="M56" s="12" t="s">
        <v>38</v>
      </c>
      <c r="N56" s="12" t="s">
        <v>574</v>
      </c>
      <c r="O56" s="56" t="s">
        <v>47</v>
      </c>
      <c r="P56" s="12" t="s">
        <v>494</v>
      </c>
      <c r="Q56" s="12"/>
      <c r="R56" s="12"/>
      <c r="S56" s="12"/>
    </row>
    <row r="57" spans="3:19" x14ac:dyDescent="0.25">
      <c r="C57" s="12" t="s">
        <v>30</v>
      </c>
      <c r="D57" s="12"/>
      <c r="E57" s="12" t="s">
        <v>297</v>
      </c>
      <c r="F57" s="12" t="s">
        <v>313</v>
      </c>
      <c r="G57" s="12" t="s">
        <v>570</v>
      </c>
      <c r="H57" s="11" t="s">
        <v>571</v>
      </c>
      <c r="I57" s="12" t="s">
        <v>576</v>
      </c>
      <c r="J57" s="12" t="s">
        <v>577</v>
      </c>
      <c r="K57" s="12" t="s">
        <v>301</v>
      </c>
      <c r="L57" s="12" t="s">
        <v>578</v>
      </c>
      <c r="M57" s="12" t="s">
        <v>44</v>
      </c>
      <c r="N57" s="12" t="s">
        <v>574</v>
      </c>
      <c r="O57" s="56" t="s">
        <v>47</v>
      </c>
      <c r="P57" s="12" t="s">
        <v>499</v>
      </c>
      <c r="Q57" s="12"/>
      <c r="R57" s="12"/>
      <c r="S57" s="12"/>
    </row>
    <row r="58" spans="3:19" x14ac:dyDescent="0.25">
      <c r="C58" s="12" t="s">
        <v>30</v>
      </c>
      <c r="D58" s="12"/>
      <c r="E58" s="12" t="s">
        <v>297</v>
      </c>
      <c r="F58" s="12" t="s">
        <v>313</v>
      </c>
      <c r="G58" s="12" t="s">
        <v>570</v>
      </c>
      <c r="H58" s="11" t="s">
        <v>571</v>
      </c>
      <c r="I58" s="12" t="s">
        <v>579</v>
      </c>
      <c r="J58" s="12" t="s">
        <v>420</v>
      </c>
      <c r="K58" s="12" t="s">
        <v>301</v>
      </c>
      <c r="L58" s="12"/>
      <c r="M58" s="12"/>
      <c r="N58" s="12" t="s">
        <v>574</v>
      </c>
      <c r="O58" s="56" t="s">
        <v>47</v>
      </c>
      <c r="P58" s="12"/>
      <c r="Q58" s="12" t="s">
        <v>421</v>
      </c>
      <c r="R58" s="12"/>
      <c r="S58" s="12"/>
    </row>
    <row r="59" spans="3:19" x14ac:dyDescent="0.25">
      <c r="C59" s="12" t="s">
        <v>55</v>
      </c>
      <c r="D59" s="12"/>
      <c r="E59" s="12" t="s">
        <v>297</v>
      </c>
      <c r="F59" s="12" t="s">
        <v>313</v>
      </c>
      <c r="G59" s="12" t="s">
        <v>570</v>
      </c>
      <c r="H59" s="11" t="s">
        <v>571</v>
      </c>
      <c r="I59" s="12" t="s">
        <v>51</v>
      </c>
      <c r="J59" s="12" t="s">
        <v>580</v>
      </c>
      <c r="K59" s="12" t="s">
        <v>301</v>
      </c>
      <c r="L59" s="12" t="s">
        <v>573</v>
      </c>
      <c r="M59" s="12" t="s">
        <v>38</v>
      </c>
      <c r="N59" s="12" t="s">
        <v>574</v>
      </c>
      <c r="O59" s="56" t="s">
        <v>47</v>
      </c>
      <c r="P59" s="12"/>
      <c r="Q59" s="12"/>
      <c r="R59" s="12"/>
      <c r="S59" s="12"/>
    </row>
    <row r="60" spans="3:19" x14ac:dyDescent="0.25">
      <c r="C60" s="12" t="s">
        <v>30</v>
      </c>
      <c r="D60" s="12"/>
      <c r="E60" s="12" t="s">
        <v>297</v>
      </c>
      <c r="F60" s="12" t="s">
        <v>313</v>
      </c>
      <c r="G60" s="12" t="s">
        <v>581</v>
      </c>
      <c r="H60" s="11" t="s">
        <v>582</v>
      </c>
      <c r="I60" s="12" t="s">
        <v>576</v>
      </c>
      <c r="J60" s="12" t="s">
        <v>577</v>
      </c>
      <c r="K60" s="12" t="s">
        <v>301</v>
      </c>
      <c r="L60" s="12" t="s">
        <v>583</v>
      </c>
      <c r="M60" s="12" t="s">
        <v>93</v>
      </c>
      <c r="N60" s="12" t="s">
        <v>574</v>
      </c>
      <c r="O60" s="56" t="s">
        <v>47</v>
      </c>
      <c r="P60" s="12" t="s">
        <v>499</v>
      </c>
      <c r="Q60" s="12"/>
      <c r="R60" s="12"/>
      <c r="S60" s="12"/>
    </row>
    <row r="61" spans="3:19" x14ac:dyDescent="0.25">
      <c r="C61" s="12" t="s">
        <v>30</v>
      </c>
      <c r="D61" s="12"/>
      <c r="E61" s="12" t="s">
        <v>297</v>
      </c>
      <c r="F61" s="12" t="s">
        <v>313</v>
      </c>
      <c r="G61" s="12" t="s">
        <v>581</v>
      </c>
      <c r="H61" s="11" t="s">
        <v>582</v>
      </c>
      <c r="I61" s="12" t="s">
        <v>576</v>
      </c>
      <c r="J61" s="12" t="s">
        <v>420</v>
      </c>
      <c r="K61" s="12" t="s">
        <v>301</v>
      </c>
      <c r="L61" s="12"/>
      <c r="M61" s="12"/>
      <c r="N61" s="12" t="s">
        <v>574</v>
      </c>
      <c r="O61" s="56" t="s">
        <v>47</v>
      </c>
      <c r="P61" s="12"/>
      <c r="Q61" s="12" t="s">
        <v>421</v>
      </c>
      <c r="R61" s="17"/>
      <c r="S61" s="17"/>
    </row>
    <row r="62" spans="3:19" x14ac:dyDescent="0.25">
      <c r="C62" s="12" t="s">
        <v>55</v>
      </c>
      <c r="D62" s="12"/>
      <c r="E62" s="12" t="s">
        <v>297</v>
      </c>
      <c r="F62" s="12" t="s">
        <v>313</v>
      </c>
      <c r="G62" s="12" t="s">
        <v>581</v>
      </c>
      <c r="H62" s="11" t="s">
        <v>582</v>
      </c>
      <c r="I62" s="12" t="s">
        <v>431</v>
      </c>
      <c r="J62" s="12" t="s">
        <v>584</v>
      </c>
      <c r="K62" s="12" t="s">
        <v>301</v>
      </c>
      <c r="L62" s="12" t="s">
        <v>585</v>
      </c>
      <c r="M62" s="12" t="s">
        <v>38</v>
      </c>
      <c r="N62" s="12" t="s">
        <v>574</v>
      </c>
      <c r="O62" s="56" t="s">
        <v>47</v>
      </c>
      <c r="P62" s="12" t="s">
        <v>494</v>
      </c>
      <c r="Q62" s="12"/>
      <c r="R62" s="12"/>
      <c r="S62" s="12"/>
    </row>
    <row r="63" spans="3:19" x14ac:dyDescent="0.25">
      <c r="C63" s="12" t="s">
        <v>55</v>
      </c>
      <c r="D63" s="12"/>
      <c r="E63" s="12" t="s">
        <v>297</v>
      </c>
      <c r="F63" s="12" t="s">
        <v>313</v>
      </c>
      <c r="G63" s="12" t="s">
        <v>586</v>
      </c>
      <c r="H63" s="11" t="s">
        <v>587</v>
      </c>
      <c r="I63" s="12" t="s">
        <v>588</v>
      </c>
      <c r="J63" s="13" t="s">
        <v>589</v>
      </c>
      <c r="K63" s="12" t="s">
        <v>301</v>
      </c>
      <c r="L63" s="12" t="s">
        <v>590</v>
      </c>
      <c r="M63" s="12" t="s">
        <v>93</v>
      </c>
      <c r="N63" s="12" t="s">
        <v>574</v>
      </c>
      <c r="O63" s="56" t="s">
        <v>47</v>
      </c>
      <c r="P63" s="12" t="s">
        <v>591</v>
      </c>
      <c r="Q63" s="12"/>
      <c r="R63" s="12" t="s">
        <v>592</v>
      </c>
      <c r="S63" s="12"/>
    </row>
    <row r="64" spans="3:19" x14ac:dyDescent="0.25">
      <c r="C64" s="12" t="s">
        <v>30</v>
      </c>
      <c r="D64" s="12"/>
      <c r="E64" s="12" t="s">
        <v>297</v>
      </c>
      <c r="F64" s="12" t="s">
        <v>313</v>
      </c>
      <c r="G64" s="12" t="s">
        <v>593</v>
      </c>
      <c r="H64" s="11" t="s">
        <v>594</v>
      </c>
      <c r="I64" s="12" t="s">
        <v>595</v>
      </c>
      <c r="J64" s="12" t="s">
        <v>596</v>
      </c>
      <c r="K64" s="12" t="s">
        <v>301</v>
      </c>
      <c r="L64" s="12"/>
      <c r="M64" s="12"/>
      <c r="N64" s="12"/>
      <c r="O64" s="12"/>
      <c r="P64" s="12"/>
      <c r="Q64" s="12" t="s">
        <v>597</v>
      </c>
      <c r="R64" s="12"/>
      <c r="S64" s="12"/>
    </row>
    <row r="65" spans="3:19" x14ac:dyDescent="0.25">
      <c r="C65" s="12" t="s">
        <v>30</v>
      </c>
      <c r="D65" s="12"/>
      <c r="E65" s="12" t="s">
        <v>297</v>
      </c>
      <c r="F65" s="12" t="s">
        <v>313</v>
      </c>
      <c r="G65" s="12" t="s">
        <v>593</v>
      </c>
      <c r="H65" s="11" t="s">
        <v>594</v>
      </c>
      <c r="I65" s="12" t="s">
        <v>598</v>
      </c>
      <c r="J65" s="12" t="s">
        <v>599</v>
      </c>
      <c r="K65" s="12" t="s">
        <v>301</v>
      </c>
      <c r="L65" s="12"/>
      <c r="M65" s="12"/>
      <c r="N65" s="12" t="s">
        <v>600</v>
      </c>
      <c r="O65" s="56" t="s">
        <v>1057</v>
      </c>
      <c r="P65" s="12" t="s">
        <v>601</v>
      </c>
      <c r="Q65" s="12"/>
      <c r="R65" s="12"/>
      <c r="S65" s="12"/>
    </row>
    <row r="66" spans="3:19" x14ac:dyDescent="0.25">
      <c r="C66" s="12" t="s">
        <v>30</v>
      </c>
      <c r="D66" s="12"/>
      <c r="E66" s="12" t="s">
        <v>297</v>
      </c>
      <c r="F66" s="12" t="s">
        <v>313</v>
      </c>
      <c r="G66" s="12" t="s">
        <v>593</v>
      </c>
      <c r="H66" s="11" t="s">
        <v>594</v>
      </c>
      <c r="I66" s="12" t="s">
        <v>51</v>
      </c>
      <c r="J66" s="12" t="s">
        <v>602</v>
      </c>
      <c r="K66" s="12" t="s">
        <v>301</v>
      </c>
      <c r="L66" s="12"/>
      <c r="M66" s="12"/>
      <c r="N66" s="12" t="s">
        <v>600</v>
      </c>
      <c r="O66" s="56" t="s">
        <v>1057</v>
      </c>
      <c r="P66" s="12" t="s">
        <v>603</v>
      </c>
      <c r="Q66" s="12"/>
      <c r="R66" s="12"/>
      <c r="S66" s="12"/>
    </row>
    <row r="67" spans="3:19" x14ac:dyDescent="0.25">
      <c r="C67" s="12" t="s">
        <v>30</v>
      </c>
      <c r="D67" s="12"/>
      <c r="E67" s="12" t="s">
        <v>297</v>
      </c>
      <c r="F67" s="12" t="s">
        <v>313</v>
      </c>
      <c r="G67" s="12" t="s">
        <v>593</v>
      </c>
      <c r="H67" s="11" t="s">
        <v>594</v>
      </c>
      <c r="I67" s="12" t="s">
        <v>576</v>
      </c>
      <c r="J67" s="12" t="s">
        <v>420</v>
      </c>
      <c r="K67" s="12" t="s">
        <v>301</v>
      </c>
      <c r="L67" s="12"/>
      <c r="M67" s="12"/>
      <c r="N67" s="12" t="s">
        <v>600</v>
      </c>
      <c r="O67" s="56" t="s">
        <v>1057</v>
      </c>
      <c r="P67" s="12" t="s">
        <v>601</v>
      </c>
      <c r="Q67" s="12"/>
      <c r="R67" s="12"/>
      <c r="S67" s="12"/>
    </row>
    <row r="68" spans="3:19" x14ac:dyDescent="0.25">
      <c r="C68" s="12" t="s">
        <v>30</v>
      </c>
      <c r="D68" s="12"/>
      <c r="E68" s="12" t="s">
        <v>297</v>
      </c>
      <c r="F68" s="12" t="s">
        <v>314</v>
      </c>
      <c r="G68" s="12" t="s">
        <v>604</v>
      </c>
      <c r="H68" s="11"/>
      <c r="I68" s="12" t="s">
        <v>605</v>
      </c>
      <c r="J68" s="12" t="s">
        <v>108</v>
      </c>
      <c r="K68" s="12" t="s">
        <v>301</v>
      </c>
      <c r="L68" s="12" t="s">
        <v>606</v>
      </c>
      <c r="M68" s="12" t="s">
        <v>47</v>
      </c>
      <c r="N68" s="12"/>
      <c r="O68" s="12"/>
      <c r="P68" s="12"/>
      <c r="Q68" s="12"/>
      <c r="R68" s="12"/>
      <c r="S68" s="12"/>
    </row>
    <row r="69" spans="3:19" x14ac:dyDescent="0.25">
      <c r="C69" s="12" t="s">
        <v>30</v>
      </c>
      <c r="D69" s="12"/>
      <c r="E69" s="12" t="s">
        <v>297</v>
      </c>
      <c r="F69" s="12" t="s">
        <v>313</v>
      </c>
      <c r="G69" s="12" t="s">
        <v>604</v>
      </c>
      <c r="H69" s="11"/>
      <c r="I69" s="12" t="s">
        <v>607</v>
      </c>
      <c r="J69" s="12" t="s">
        <v>608</v>
      </c>
      <c r="K69" s="12" t="s">
        <v>305</v>
      </c>
      <c r="L69" s="12" t="s">
        <v>609</v>
      </c>
      <c r="M69" s="12" t="s">
        <v>38</v>
      </c>
      <c r="N69" s="12"/>
      <c r="O69" s="12"/>
      <c r="P69" s="12"/>
      <c r="Q69" s="12"/>
      <c r="R69" s="12"/>
      <c r="S69" s="12"/>
    </row>
    <row r="70" spans="3:19" x14ac:dyDescent="0.25">
      <c r="C70" s="12" t="s">
        <v>30</v>
      </c>
      <c r="D70" s="12"/>
      <c r="E70" s="12" t="s">
        <v>297</v>
      </c>
      <c r="F70" s="12" t="s">
        <v>313</v>
      </c>
      <c r="G70" s="12" t="s">
        <v>604</v>
      </c>
      <c r="H70" s="11"/>
      <c r="I70" s="12" t="s">
        <v>610</v>
      </c>
      <c r="J70" s="12" t="s">
        <v>420</v>
      </c>
      <c r="K70" s="12" t="s">
        <v>305</v>
      </c>
      <c r="L70" s="12"/>
      <c r="M70" s="12"/>
      <c r="N70" s="12"/>
      <c r="O70" s="12"/>
      <c r="P70" s="12"/>
      <c r="Q70" s="12" t="s">
        <v>421</v>
      </c>
      <c r="R70" s="12"/>
      <c r="S70" s="12"/>
    </row>
    <row r="71" spans="3:19" x14ac:dyDescent="0.25">
      <c r="C71" s="12" t="s">
        <v>30</v>
      </c>
      <c r="D71" s="12"/>
      <c r="E71" s="12" t="s">
        <v>297</v>
      </c>
      <c r="F71" s="12" t="s">
        <v>313</v>
      </c>
      <c r="G71" s="12" t="s">
        <v>604</v>
      </c>
      <c r="H71" s="11"/>
      <c r="I71" s="12" t="s">
        <v>419</v>
      </c>
      <c r="J71" s="12" t="s">
        <v>420</v>
      </c>
      <c r="K71" s="12" t="s">
        <v>305</v>
      </c>
      <c r="L71" s="12"/>
      <c r="M71" s="12"/>
      <c r="N71" s="12"/>
      <c r="O71" s="12"/>
      <c r="P71" s="12"/>
      <c r="Q71" s="12" t="s">
        <v>421</v>
      </c>
      <c r="R71" s="12"/>
      <c r="S71" s="12"/>
    </row>
    <row r="72" spans="3:19" x14ac:dyDescent="0.25">
      <c r="C72" s="12" t="s">
        <v>299</v>
      </c>
      <c r="D72" s="12"/>
      <c r="E72" s="12" t="s">
        <v>297</v>
      </c>
      <c r="F72" s="12" t="s">
        <v>313</v>
      </c>
      <c r="G72" s="12" t="s">
        <v>604</v>
      </c>
      <c r="H72" s="11" t="s">
        <v>611</v>
      </c>
      <c r="I72" s="12" t="s">
        <v>568</v>
      </c>
      <c r="J72" s="13" t="s">
        <v>612</v>
      </c>
      <c r="K72" s="12" t="s">
        <v>305</v>
      </c>
      <c r="L72" s="12" t="s">
        <v>613</v>
      </c>
      <c r="M72" s="12" t="s">
        <v>38</v>
      </c>
      <c r="N72" s="12" t="s">
        <v>614</v>
      </c>
      <c r="O72" s="56" t="s">
        <v>47</v>
      </c>
      <c r="P72" s="12" t="s">
        <v>615</v>
      </c>
      <c r="Q72" s="12" t="s">
        <v>616</v>
      </c>
      <c r="R72" s="19"/>
      <c r="S72" s="12"/>
    </row>
    <row r="73" spans="3:19" x14ac:dyDescent="0.25">
      <c r="C73" s="12" t="s">
        <v>55</v>
      </c>
      <c r="D73" s="12"/>
      <c r="E73" s="12" t="s">
        <v>297</v>
      </c>
      <c r="F73" s="12" t="s">
        <v>313</v>
      </c>
      <c r="G73" s="12" t="s">
        <v>604</v>
      </c>
      <c r="H73" s="11"/>
      <c r="I73" s="12" t="s">
        <v>229</v>
      </c>
      <c r="J73" s="13" t="s">
        <v>617</v>
      </c>
      <c r="K73" s="12" t="s">
        <v>305</v>
      </c>
      <c r="L73" s="12" t="s">
        <v>618</v>
      </c>
      <c r="M73" s="12"/>
      <c r="N73" s="12" t="s">
        <v>614</v>
      </c>
      <c r="O73" s="56" t="s">
        <v>47</v>
      </c>
      <c r="P73" s="12"/>
      <c r="Q73" s="15" t="s">
        <v>428</v>
      </c>
      <c r="R73" s="12" t="s">
        <v>619</v>
      </c>
      <c r="S73" s="12"/>
    </row>
    <row r="74" spans="3:19" x14ac:dyDescent="0.25">
      <c r="C74" s="12" t="s">
        <v>55</v>
      </c>
      <c r="D74" s="12"/>
      <c r="E74" s="12" t="s">
        <v>297</v>
      </c>
      <c r="F74" s="12" t="s">
        <v>313</v>
      </c>
      <c r="G74" s="12" t="s">
        <v>604</v>
      </c>
      <c r="H74" s="11"/>
      <c r="I74" s="12" t="s">
        <v>229</v>
      </c>
      <c r="J74" s="12" t="s">
        <v>620</v>
      </c>
      <c r="K74" s="12" t="s">
        <v>305</v>
      </c>
      <c r="L74" s="12"/>
      <c r="M74" s="12"/>
      <c r="N74" s="12" t="s">
        <v>614</v>
      </c>
      <c r="O74" s="56" t="s">
        <v>47</v>
      </c>
      <c r="P74" s="12"/>
      <c r="Q74" s="12"/>
      <c r="R74" s="12"/>
      <c r="S74" s="12"/>
    </row>
    <row r="75" spans="3:19" x14ac:dyDescent="0.25">
      <c r="C75" s="12" t="s">
        <v>302</v>
      </c>
      <c r="D75" s="12"/>
      <c r="E75" s="12" t="s">
        <v>297</v>
      </c>
      <c r="F75" s="12" t="s">
        <v>313</v>
      </c>
      <c r="G75" s="12" t="s">
        <v>604</v>
      </c>
      <c r="H75" s="11"/>
      <c r="I75" s="12" t="s">
        <v>621</v>
      </c>
      <c r="J75" s="12" t="s">
        <v>622</v>
      </c>
      <c r="K75" s="12" t="s">
        <v>305</v>
      </c>
      <c r="L75" s="12" t="s">
        <v>623</v>
      </c>
      <c r="M75" s="12"/>
      <c r="N75" s="12"/>
      <c r="O75" s="12"/>
      <c r="P75" s="12"/>
      <c r="Q75" s="12"/>
      <c r="R75" s="12"/>
      <c r="S75" s="12"/>
    </row>
    <row r="76" spans="3:19" x14ac:dyDescent="0.25">
      <c r="C76" s="12" t="s">
        <v>302</v>
      </c>
      <c r="D76" s="12"/>
      <c r="E76" s="12" t="s">
        <v>297</v>
      </c>
      <c r="F76" s="12" t="s">
        <v>313</v>
      </c>
      <c r="G76" s="12" t="s">
        <v>604</v>
      </c>
      <c r="H76" s="11"/>
      <c r="I76" s="12" t="s">
        <v>509</v>
      </c>
      <c r="J76" s="12" t="s">
        <v>624</v>
      </c>
      <c r="K76" s="12" t="s">
        <v>305</v>
      </c>
      <c r="L76" s="12" t="s">
        <v>625</v>
      </c>
      <c r="M76" s="12" t="s">
        <v>38</v>
      </c>
      <c r="N76" s="12"/>
      <c r="O76" s="12"/>
      <c r="P76" s="12"/>
      <c r="Q76" s="12"/>
      <c r="R76" s="12"/>
      <c r="S76" s="12"/>
    </row>
    <row r="77" spans="3:19" x14ac:dyDescent="0.25">
      <c r="C77" s="12" t="s">
        <v>30</v>
      </c>
      <c r="D77" s="12"/>
      <c r="E77" s="12" t="s">
        <v>297</v>
      </c>
      <c r="F77" s="12" t="s">
        <v>313</v>
      </c>
      <c r="G77" s="12" t="s">
        <v>626</v>
      </c>
      <c r="H77" s="11" t="s">
        <v>627</v>
      </c>
      <c r="I77" s="12" t="s">
        <v>628</v>
      </c>
      <c r="J77" s="12" t="s">
        <v>420</v>
      </c>
      <c r="K77" s="12" t="s">
        <v>305</v>
      </c>
      <c r="L77" s="12"/>
      <c r="M77" s="12"/>
      <c r="N77" s="12"/>
      <c r="O77" s="12"/>
      <c r="P77" s="12"/>
      <c r="Q77" s="12" t="s">
        <v>421</v>
      </c>
      <c r="R77" s="12"/>
      <c r="S77" s="12"/>
    </row>
    <row r="78" spans="3:19" x14ac:dyDescent="0.25">
      <c r="C78" s="12" t="s">
        <v>30</v>
      </c>
      <c r="D78" s="12"/>
      <c r="E78" s="12" t="s">
        <v>297</v>
      </c>
      <c r="F78" s="12" t="s">
        <v>313</v>
      </c>
      <c r="G78" s="12" t="s">
        <v>629</v>
      </c>
      <c r="H78" s="11"/>
      <c r="I78" s="12" t="s">
        <v>607</v>
      </c>
      <c r="J78" s="12" t="s">
        <v>608</v>
      </c>
      <c r="K78" s="12" t="s">
        <v>305</v>
      </c>
      <c r="L78" s="12" t="s">
        <v>609</v>
      </c>
      <c r="M78" s="12" t="s">
        <v>38</v>
      </c>
      <c r="N78" s="12"/>
      <c r="O78" s="12"/>
      <c r="P78" s="12"/>
      <c r="Q78" s="12"/>
      <c r="R78" s="12"/>
      <c r="S78" s="12"/>
    </row>
    <row r="79" spans="3:19" x14ac:dyDescent="0.25">
      <c r="C79" s="12" t="s">
        <v>30</v>
      </c>
      <c r="D79" s="12"/>
      <c r="E79" s="12" t="s">
        <v>297</v>
      </c>
      <c r="F79" s="12" t="s">
        <v>313</v>
      </c>
      <c r="G79" s="12" t="s">
        <v>629</v>
      </c>
      <c r="H79" s="11"/>
      <c r="I79" s="12" t="s">
        <v>419</v>
      </c>
      <c r="J79" s="12" t="s">
        <v>420</v>
      </c>
      <c r="K79" s="12" t="s">
        <v>305</v>
      </c>
      <c r="L79" s="12"/>
      <c r="M79" s="12"/>
      <c r="N79" s="12"/>
      <c r="O79" s="12"/>
      <c r="P79" s="12"/>
      <c r="Q79" s="12" t="s">
        <v>421</v>
      </c>
      <c r="R79" s="12"/>
      <c r="S79" s="12"/>
    </row>
    <row r="80" spans="3:19" x14ac:dyDescent="0.25">
      <c r="C80" s="12" t="s">
        <v>30</v>
      </c>
      <c r="D80" s="12"/>
      <c r="E80" s="12" t="s">
        <v>297</v>
      </c>
      <c r="F80" s="12" t="s">
        <v>313</v>
      </c>
      <c r="G80" s="12" t="s">
        <v>630</v>
      </c>
      <c r="H80" s="11" t="s">
        <v>631</v>
      </c>
      <c r="I80" s="12" t="s">
        <v>610</v>
      </c>
      <c r="J80" s="12" t="s">
        <v>420</v>
      </c>
      <c r="K80" s="12" t="s">
        <v>305</v>
      </c>
      <c r="L80" s="12"/>
      <c r="M80" s="12"/>
      <c r="N80" s="12"/>
      <c r="O80" s="12"/>
      <c r="P80" s="12"/>
      <c r="Q80" s="12" t="s">
        <v>421</v>
      </c>
      <c r="R80" s="12"/>
      <c r="S80" s="12"/>
    </row>
    <row r="81" spans="3:19" x14ac:dyDescent="0.25">
      <c r="C81" s="12" t="s">
        <v>30</v>
      </c>
      <c r="D81" s="12"/>
      <c r="E81" s="12" t="s">
        <v>297</v>
      </c>
      <c r="F81" s="12" t="s">
        <v>313</v>
      </c>
      <c r="G81" s="12" t="s">
        <v>632</v>
      </c>
      <c r="H81" s="11"/>
      <c r="I81" s="12" t="s">
        <v>633</v>
      </c>
      <c r="J81" s="12" t="s">
        <v>634</v>
      </c>
      <c r="K81" s="12" t="s">
        <v>301</v>
      </c>
      <c r="L81" s="12" t="s">
        <v>635</v>
      </c>
      <c r="M81" s="12" t="s">
        <v>566</v>
      </c>
      <c r="N81" s="12" t="s">
        <v>636</v>
      </c>
      <c r="O81" s="56" t="s">
        <v>1050</v>
      </c>
      <c r="P81" s="12" t="s">
        <v>499</v>
      </c>
      <c r="Q81" s="12"/>
      <c r="R81" s="12"/>
      <c r="S81" s="12"/>
    </row>
    <row r="82" spans="3:19" x14ac:dyDescent="0.25">
      <c r="C82" s="12" t="s">
        <v>30</v>
      </c>
      <c r="D82" s="12"/>
      <c r="E82" s="12" t="s">
        <v>297</v>
      </c>
      <c r="F82" s="12" t="s">
        <v>313</v>
      </c>
      <c r="G82" s="12" t="s">
        <v>632</v>
      </c>
      <c r="H82" s="11" t="s">
        <v>637</v>
      </c>
      <c r="I82" s="12" t="s">
        <v>638</v>
      </c>
      <c r="J82" s="12" t="s">
        <v>639</v>
      </c>
      <c r="K82" s="12" t="s">
        <v>301</v>
      </c>
      <c r="L82" s="12" t="s">
        <v>640</v>
      </c>
      <c r="M82" s="12" t="s">
        <v>38</v>
      </c>
      <c r="N82" s="12" t="s">
        <v>636</v>
      </c>
      <c r="O82" s="56" t="s">
        <v>1050</v>
      </c>
      <c r="P82" s="12"/>
      <c r="Q82" s="12"/>
      <c r="R82" s="12"/>
      <c r="S82" s="12"/>
    </row>
    <row r="83" spans="3:19" x14ac:dyDescent="0.25">
      <c r="C83" s="12" t="s">
        <v>30</v>
      </c>
      <c r="D83" s="12"/>
      <c r="E83" s="12" t="s">
        <v>297</v>
      </c>
      <c r="F83" s="12" t="s">
        <v>313</v>
      </c>
      <c r="G83" s="12" t="s">
        <v>641</v>
      </c>
      <c r="H83" s="11" t="s">
        <v>642</v>
      </c>
      <c r="I83" s="12" t="s">
        <v>51</v>
      </c>
      <c r="J83" s="12" t="s">
        <v>643</v>
      </c>
      <c r="K83" s="12" t="s">
        <v>301</v>
      </c>
      <c r="L83" s="12" t="s">
        <v>644</v>
      </c>
      <c r="M83" s="12" t="s">
        <v>38</v>
      </c>
      <c r="N83" s="12" t="s">
        <v>636</v>
      </c>
      <c r="O83" s="56" t="s">
        <v>1050</v>
      </c>
      <c r="P83" s="12" t="s">
        <v>494</v>
      </c>
      <c r="Q83" s="12"/>
      <c r="R83" s="12"/>
      <c r="S83" s="12"/>
    </row>
    <row r="84" spans="3:19" x14ac:dyDescent="0.25">
      <c r="C84" s="12" t="s">
        <v>30</v>
      </c>
      <c r="D84" s="12"/>
      <c r="E84" s="12" t="s">
        <v>297</v>
      </c>
      <c r="F84" s="12" t="s">
        <v>313</v>
      </c>
      <c r="G84" s="12" t="s">
        <v>641</v>
      </c>
      <c r="H84" s="11" t="s">
        <v>642</v>
      </c>
      <c r="I84" s="12" t="s">
        <v>422</v>
      </c>
      <c r="J84" s="12" t="s">
        <v>420</v>
      </c>
      <c r="K84" s="12" t="s">
        <v>301</v>
      </c>
      <c r="L84" s="12"/>
      <c r="M84" s="12"/>
      <c r="N84" s="12" t="s">
        <v>636</v>
      </c>
      <c r="O84" s="56" t="s">
        <v>1050</v>
      </c>
      <c r="P84" s="12"/>
      <c r="Q84" s="12" t="s">
        <v>421</v>
      </c>
      <c r="R84" s="12"/>
      <c r="S84" s="12"/>
    </row>
    <row r="85" spans="3:19" x14ac:dyDescent="0.25">
      <c r="C85" s="12" t="s">
        <v>30</v>
      </c>
      <c r="D85" s="12"/>
      <c r="E85" s="12" t="s">
        <v>297</v>
      </c>
      <c r="F85" s="12" t="s">
        <v>313</v>
      </c>
      <c r="G85" s="12" t="s">
        <v>645</v>
      </c>
      <c r="H85" s="11" t="s">
        <v>637</v>
      </c>
      <c r="I85" s="12" t="s">
        <v>646</v>
      </c>
      <c r="J85" s="12" t="s">
        <v>420</v>
      </c>
      <c r="K85" s="12" t="s">
        <v>301</v>
      </c>
      <c r="L85" s="12"/>
      <c r="M85" s="12"/>
      <c r="N85" s="12" t="s">
        <v>636</v>
      </c>
      <c r="O85" s="56" t="s">
        <v>1050</v>
      </c>
      <c r="P85" s="12"/>
      <c r="Q85" s="12" t="s">
        <v>421</v>
      </c>
      <c r="R85" s="12"/>
      <c r="S85" s="12"/>
    </row>
    <row r="86" spans="3:19" x14ac:dyDescent="0.25">
      <c r="C86" s="12" t="s">
        <v>30</v>
      </c>
      <c r="D86" s="12"/>
      <c r="E86" s="12" t="s">
        <v>297</v>
      </c>
      <c r="F86" s="12" t="s">
        <v>313</v>
      </c>
      <c r="G86" s="12" t="s">
        <v>647</v>
      </c>
      <c r="H86" s="11"/>
      <c r="I86" s="12" t="s">
        <v>648</v>
      </c>
      <c r="J86" s="12" t="s">
        <v>420</v>
      </c>
      <c r="K86" s="12" t="s">
        <v>301</v>
      </c>
      <c r="L86" s="12"/>
      <c r="M86" s="12"/>
      <c r="N86" s="12" t="s">
        <v>636</v>
      </c>
      <c r="O86" s="56" t="s">
        <v>1050</v>
      </c>
      <c r="P86" s="12"/>
      <c r="Q86" s="12" t="s">
        <v>421</v>
      </c>
      <c r="R86" s="12"/>
      <c r="S86" s="12"/>
    </row>
    <row r="87" spans="3:19" x14ac:dyDescent="0.25">
      <c r="C87" s="12" t="s">
        <v>55</v>
      </c>
      <c r="D87" s="12"/>
      <c r="E87" s="12" t="s">
        <v>297</v>
      </c>
      <c r="F87" s="12" t="s">
        <v>313</v>
      </c>
      <c r="G87" s="12" t="s">
        <v>647</v>
      </c>
      <c r="H87" s="11" t="s">
        <v>649</v>
      </c>
      <c r="I87" s="12" t="s">
        <v>517</v>
      </c>
      <c r="J87" s="12" t="s">
        <v>650</v>
      </c>
      <c r="K87" s="12" t="s">
        <v>301</v>
      </c>
      <c r="L87" s="12" t="s">
        <v>508</v>
      </c>
      <c r="M87" s="12" t="s">
        <v>47</v>
      </c>
      <c r="N87" s="12" t="s">
        <v>484</v>
      </c>
      <c r="O87" s="56" t="s">
        <v>1046</v>
      </c>
      <c r="P87" s="12"/>
      <c r="Q87" s="12"/>
      <c r="R87" s="12"/>
      <c r="S87" s="12"/>
    </row>
    <row r="88" spans="3:19" x14ac:dyDescent="0.25">
      <c r="C88" s="12" t="s">
        <v>30</v>
      </c>
      <c r="D88" s="12"/>
      <c r="E88" s="12" t="s">
        <v>297</v>
      </c>
      <c r="F88" s="12" t="s">
        <v>314</v>
      </c>
      <c r="G88" s="12" t="s">
        <v>651</v>
      </c>
      <c r="H88" s="11"/>
      <c r="I88" s="12" t="s">
        <v>401</v>
      </c>
      <c r="J88" s="12" t="s">
        <v>652</v>
      </c>
      <c r="K88" s="12" t="s">
        <v>301</v>
      </c>
      <c r="L88" s="12"/>
      <c r="M88" s="12"/>
      <c r="N88" s="12" t="s">
        <v>484</v>
      </c>
      <c r="O88" s="56" t="s">
        <v>1046</v>
      </c>
      <c r="P88" s="12"/>
      <c r="Q88" s="12" t="s">
        <v>485</v>
      </c>
      <c r="R88" s="12"/>
      <c r="S88" s="12"/>
    </row>
    <row r="89" spans="3:19" x14ac:dyDescent="0.25">
      <c r="C89" s="12" t="s">
        <v>30</v>
      </c>
      <c r="D89" s="12"/>
      <c r="E89" s="12" t="s">
        <v>297</v>
      </c>
      <c r="F89" s="12" t="s">
        <v>313</v>
      </c>
      <c r="G89" s="12" t="s">
        <v>651</v>
      </c>
      <c r="H89" s="11"/>
      <c r="I89" s="12" t="s">
        <v>517</v>
      </c>
      <c r="J89" s="12" t="s">
        <v>491</v>
      </c>
      <c r="K89" s="12" t="s">
        <v>301</v>
      </c>
      <c r="L89" s="12"/>
      <c r="M89" s="12"/>
      <c r="N89" s="12" t="s">
        <v>484</v>
      </c>
      <c r="O89" s="56" t="s">
        <v>1046</v>
      </c>
      <c r="P89" s="12"/>
      <c r="Q89" s="12" t="s">
        <v>485</v>
      </c>
      <c r="R89" s="12"/>
      <c r="S89" s="12"/>
    </row>
    <row r="90" spans="3:19" x14ac:dyDescent="0.25">
      <c r="C90" s="12" t="s">
        <v>30</v>
      </c>
      <c r="D90" s="12"/>
      <c r="E90" s="12" t="s">
        <v>297</v>
      </c>
      <c r="F90" s="12" t="s">
        <v>313</v>
      </c>
      <c r="G90" s="12" t="s">
        <v>653</v>
      </c>
      <c r="H90" s="11" t="s">
        <v>654</v>
      </c>
      <c r="I90" s="12" t="s">
        <v>51</v>
      </c>
      <c r="J90" s="12" t="s">
        <v>655</v>
      </c>
      <c r="K90" s="12" t="s">
        <v>301</v>
      </c>
      <c r="L90" s="12" t="s">
        <v>656</v>
      </c>
      <c r="M90" s="12" t="s">
        <v>47</v>
      </c>
      <c r="N90" s="12" t="s">
        <v>636</v>
      </c>
      <c r="O90" s="56" t="s">
        <v>1050</v>
      </c>
      <c r="P90" s="12" t="s">
        <v>494</v>
      </c>
      <c r="Q90" s="12"/>
      <c r="R90" s="12"/>
      <c r="S90" s="12"/>
    </row>
    <row r="91" spans="3:19" x14ac:dyDescent="0.25">
      <c r="C91" s="12" t="s">
        <v>30</v>
      </c>
      <c r="D91" s="12"/>
      <c r="E91" s="12" t="s">
        <v>297</v>
      </c>
      <c r="F91" s="12" t="s">
        <v>313</v>
      </c>
      <c r="G91" s="12" t="s">
        <v>653</v>
      </c>
      <c r="H91" s="11" t="s">
        <v>571</v>
      </c>
      <c r="I91" s="12" t="s">
        <v>51</v>
      </c>
      <c r="J91" s="12" t="s">
        <v>657</v>
      </c>
      <c r="K91" s="12" t="s">
        <v>301</v>
      </c>
      <c r="L91" s="12" t="s">
        <v>658</v>
      </c>
      <c r="M91" s="12" t="s">
        <v>47</v>
      </c>
      <c r="N91" s="12" t="s">
        <v>636</v>
      </c>
      <c r="O91" s="56" t="s">
        <v>1050</v>
      </c>
      <c r="P91" s="12" t="s">
        <v>494</v>
      </c>
      <c r="Q91" s="12"/>
      <c r="R91" s="12"/>
      <c r="S91" s="12"/>
    </row>
    <row r="92" spans="3:19" x14ac:dyDescent="0.25">
      <c r="C92" s="12" t="s">
        <v>30</v>
      </c>
      <c r="D92" s="12"/>
      <c r="E92" s="12" t="s">
        <v>297</v>
      </c>
      <c r="F92" s="12" t="s">
        <v>313</v>
      </c>
      <c r="G92" s="12" t="s">
        <v>653</v>
      </c>
      <c r="H92" s="11" t="s">
        <v>659</v>
      </c>
      <c r="I92" s="12" t="s">
        <v>51</v>
      </c>
      <c r="J92" s="12" t="s">
        <v>660</v>
      </c>
      <c r="K92" s="12" t="s">
        <v>301</v>
      </c>
      <c r="L92" s="12" t="s">
        <v>661</v>
      </c>
      <c r="M92" s="12" t="s">
        <v>47</v>
      </c>
      <c r="N92" s="12" t="s">
        <v>636</v>
      </c>
      <c r="O92" s="56" t="s">
        <v>1050</v>
      </c>
      <c r="P92" s="12" t="s">
        <v>494</v>
      </c>
      <c r="Q92" s="12"/>
      <c r="R92" s="12"/>
      <c r="S92" s="12"/>
    </row>
    <row r="93" spans="3:19" x14ac:dyDescent="0.25">
      <c r="C93" s="12" t="s">
        <v>30</v>
      </c>
      <c r="D93" s="12"/>
      <c r="E93" s="12" t="s">
        <v>297</v>
      </c>
      <c r="F93" s="12" t="s">
        <v>313</v>
      </c>
      <c r="G93" s="12" t="s">
        <v>653</v>
      </c>
      <c r="H93" s="11" t="s">
        <v>571</v>
      </c>
      <c r="I93" s="12" t="s">
        <v>51</v>
      </c>
      <c r="J93" s="12" t="s">
        <v>662</v>
      </c>
      <c r="K93" s="12" t="s">
        <v>301</v>
      </c>
      <c r="L93" s="12" t="s">
        <v>658</v>
      </c>
      <c r="M93" s="12" t="s">
        <v>47</v>
      </c>
      <c r="N93" s="12" t="s">
        <v>636</v>
      </c>
      <c r="O93" s="56" t="s">
        <v>1050</v>
      </c>
      <c r="P93" s="12" t="s">
        <v>663</v>
      </c>
      <c r="Q93" s="12"/>
      <c r="R93" s="12"/>
      <c r="S93" s="12"/>
    </row>
    <row r="94" spans="3:19" x14ac:dyDescent="0.25">
      <c r="C94" s="12" t="s">
        <v>30</v>
      </c>
      <c r="D94" s="12"/>
      <c r="E94" s="12" t="s">
        <v>297</v>
      </c>
      <c r="F94" s="12" t="s">
        <v>313</v>
      </c>
      <c r="G94" s="12" t="s">
        <v>653</v>
      </c>
      <c r="H94" s="11"/>
      <c r="I94" s="12" t="s">
        <v>579</v>
      </c>
      <c r="J94" s="12" t="s">
        <v>420</v>
      </c>
      <c r="K94" s="12" t="s">
        <v>301</v>
      </c>
      <c r="L94" s="12"/>
      <c r="M94" s="12"/>
      <c r="N94" s="12" t="s">
        <v>636</v>
      </c>
      <c r="O94" s="56" t="s">
        <v>1050</v>
      </c>
      <c r="P94" s="12"/>
      <c r="Q94" s="12" t="s">
        <v>421</v>
      </c>
      <c r="R94" s="12"/>
      <c r="S94" s="12"/>
    </row>
    <row r="95" spans="3:19" x14ac:dyDescent="0.25">
      <c r="C95" s="12" t="s">
        <v>30</v>
      </c>
      <c r="D95" s="12"/>
      <c r="E95" s="12" t="s">
        <v>297</v>
      </c>
      <c r="F95" s="12" t="s">
        <v>313</v>
      </c>
      <c r="G95" s="12" t="s">
        <v>664</v>
      </c>
      <c r="H95" s="11"/>
      <c r="I95" s="12" t="s">
        <v>665</v>
      </c>
      <c r="J95" s="12" t="s">
        <v>666</v>
      </c>
      <c r="K95" s="12" t="s">
        <v>301</v>
      </c>
      <c r="L95" s="12" t="s">
        <v>667</v>
      </c>
      <c r="M95" s="12" t="s">
        <v>47</v>
      </c>
      <c r="N95" s="12" t="s">
        <v>636</v>
      </c>
      <c r="O95" s="56" t="s">
        <v>1050</v>
      </c>
      <c r="P95" s="12" t="s">
        <v>499</v>
      </c>
      <c r="Q95" s="12"/>
      <c r="R95" s="12"/>
      <c r="S95" s="12"/>
    </row>
    <row r="96" spans="3:19" x14ac:dyDescent="0.25">
      <c r="C96" s="12" t="s">
        <v>30</v>
      </c>
      <c r="D96" s="12"/>
      <c r="E96" s="12" t="s">
        <v>297</v>
      </c>
      <c r="F96" s="12" t="s">
        <v>314</v>
      </c>
      <c r="G96" s="12" t="s">
        <v>668</v>
      </c>
      <c r="H96" s="11" t="s">
        <v>642</v>
      </c>
      <c r="I96" s="12" t="s">
        <v>669</v>
      </c>
      <c r="J96" s="12" t="s">
        <v>670</v>
      </c>
      <c r="K96" s="12" t="s">
        <v>301</v>
      </c>
      <c r="L96" s="12" t="s">
        <v>671</v>
      </c>
      <c r="M96" s="12" t="s">
        <v>38</v>
      </c>
      <c r="N96" s="12"/>
      <c r="O96" s="12"/>
      <c r="P96" s="12"/>
      <c r="Q96" s="12"/>
      <c r="R96" s="12"/>
      <c r="S96" s="12"/>
    </row>
    <row r="97" spans="3:19" x14ac:dyDescent="0.25">
      <c r="C97" s="12" t="s">
        <v>30</v>
      </c>
      <c r="D97" s="12"/>
      <c r="E97" s="12" t="s">
        <v>297</v>
      </c>
      <c r="F97" s="12" t="s">
        <v>314</v>
      </c>
      <c r="G97" s="12" t="s">
        <v>668</v>
      </c>
      <c r="H97" s="11" t="s">
        <v>642</v>
      </c>
      <c r="I97" s="12" t="s">
        <v>669</v>
      </c>
      <c r="J97" s="12" t="s">
        <v>672</v>
      </c>
      <c r="K97" s="12" t="s">
        <v>301</v>
      </c>
      <c r="L97" s="12" t="s">
        <v>673</v>
      </c>
      <c r="M97" s="12" t="s">
        <v>38</v>
      </c>
      <c r="N97" s="12"/>
      <c r="O97" s="12"/>
      <c r="P97" s="12"/>
      <c r="Q97" s="12"/>
      <c r="R97" s="12"/>
      <c r="S97" s="12"/>
    </row>
    <row r="98" spans="3:19" x14ac:dyDescent="0.25">
      <c r="C98" s="12" t="s">
        <v>30</v>
      </c>
      <c r="D98" s="12"/>
      <c r="E98" s="12" t="s">
        <v>297</v>
      </c>
      <c r="F98" s="12" t="s">
        <v>313</v>
      </c>
      <c r="G98" s="12" t="s">
        <v>668</v>
      </c>
      <c r="H98" s="11" t="s">
        <v>642</v>
      </c>
      <c r="I98" s="12" t="s">
        <v>568</v>
      </c>
      <c r="J98" s="12" t="s">
        <v>674</v>
      </c>
      <c r="K98" s="12" t="s">
        <v>301</v>
      </c>
      <c r="L98" s="12" t="s">
        <v>675</v>
      </c>
      <c r="M98" s="12" t="s">
        <v>38</v>
      </c>
      <c r="N98" s="12" t="s">
        <v>676</v>
      </c>
      <c r="O98" s="56" t="s">
        <v>1048</v>
      </c>
      <c r="P98" s="12"/>
      <c r="Q98" s="12"/>
      <c r="R98" s="12"/>
      <c r="S98" s="12"/>
    </row>
    <row r="99" spans="3:19" x14ac:dyDescent="0.25">
      <c r="C99" s="12" t="s">
        <v>30</v>
      </c>
      <c r="D99" s="12"/>
      <c r="E99" s="12" t="s">
        <v>297</v>
      </c>
      <c r="F99" s="12" t="s">
        <v>313</v>
      </c>
      <c r="G99" s="12" t="s">
        <v>677</v>
      </c>
      <c r="H99" s="11" t="s">
        <v>637</v>
      </c>
      <c r="I99" s="12" t="s">
        <v>51</v>
      </c>
      <c r="J99" s="12" t="s">
        <v>678</v>
      </c>
      <c r="K99" s="12" t="s">
        <v>301</v>
      </c>
      <c r="L99" s="12" t="s">
        <v>679</v>
      </c>
      <c r="M99" s="12" t="s">
        <v>38</v>
      </c>
      <c r="N99" s="12" t="s">
        <v>636</v>
      </c>
      <c r="O99" s="56" t="s">
        <v>1050</v>
      </c>
      <c r="P99" s="12" t="s">
        <v>494</v>
      </c>
      <c r="Q99" s="12"/>
      <c r="R99" s="12"/>
      <c r="S99" s="12"/>
    </row>
    <row r="100" spans="3:19" x14ac:dyDescent="0.25">
      <c r="C100" s="12" t="s">
        <v>30</v>
      </c>
      <c r="D100" s="12"/>
      <c r="E100" s="12" t="s">
        <v>297</v>
      </c>
      <c r="F100" s="12" t="s">
        <v>313</v>
      </c>
      <c r="G100" s="12" t="s">
        <v>680</v>
      </c>
      <c r="H100" s="11"/>
      <c r="I100" s="12" t="s">
        <v>681</v>
      </c>
      <c r="J100" s="12" t="s">
        <v>682</v>
      </c>
      <c r="K100" s="12" t="s">
        <v>301</v>
      </c>
      <c r="L100" s="12" t="s">
        <v>683</v>
      </c>
      <c r="M100" s="12" t="s">
        <v>38</v>
      </c>
      <c r="N100" s="12" t="s">
        <v>636</v>
      </c>
      <c r="O100" s="56" t="s">
        <v>1050</v>
      </c>
      <c r="P100" s="12"/>
      <c r="Q100" s="12" t="s">
        <v>684</v>
      </c>
      <c r="R100" s="12"/>
      <c r="S100" s="12"/>
    </row>
    <row r="101" spans="3:19" x14ac:dyDescent="0.25">
      <c r="C101" s="12" t="s">
        <v>55</v>
      </c>
      <c r="D101" s="12"/>
      <c r="E101" s="12" t="s">
        <v>297</v>
      </c>
      <c r="F101" s="12" t="s">
        <v>313</v>
      </c>
      <c r="G101" s="12" t="s">
        <v>685</v>
      </c>
      <c r="H101" s="11" t="s">
        <v>686</v>
      </c>
      <c r="I101" s="12" t="s">
        <v>687</v>
      </c>
      <c r="J101" s="13" t="s">
        <v>688</v>
      </c>
      <c r="K101" s="12" t="s">
        <v>301</v>
      </c>
      <c r="L101" s="12" t="s">
        <v>689</v>
      </c>
      <c r="M101" s="12" t="s">
        <v>38</v>
      </c>
      <c r="N101" s="12" t="s">
        <v>636</v>
      </c>
      <c r="O101" s="56" t="s">
        <v>1050</v>
      </c>
      <c r="P101" s="12" t="s">
        <v>499</v>
      </c>
      <c r="Q101" s="12" t="s">
        <v>690</v>
      </c>
      <c r="R101" s="12" t="s">
        <v>683</v>
      </c>
      <c r="S101" s="12"/>
    </row>
    <row r="102" spans="3:19" x14ac:dyDescent="0.25">
      <c r="C102" s="12" t="s">
        <v>30</v>
      </c>
      <c r="D102" s="12"/>
      <c r="E102" s="12" t="s">
        <v>297</v>
      </c>
      <c r="F102" s="12" t="s">
        <v>314</v>
      </c>
      <c r="G102" s="12" t="s">
        <v>691</v>
      </c>
      <c r="H102" s="11"/>
      <c r="I102" s="12" t="s">
        <v>482</v>
      </c>
      <c r="J102" s="12" t="s">
        <v>652</v>
      </c>
      <c r="K102" s="12" t="s">
        <v>301</v>
      </c>
      <c r="L102" s="12"/>
      <c r="M102" s="12"/>
      <c r="N102" s="12" t="s">
        <v>484</v>
      </c>
      <c r="O102" s="56" t="s">
        <v>1046</v>
      </c>
      <c r="P102" s="12"/>
      <c r="Q102" s="12" t="s">
        <v>485</v>
      </c>
      <c r="R102" s="12"/>
      <c r="S102" s="12"/>
    </row>
    <row r="103" spans="3:19" x14ac:dyDescent="0.25">
      <c r="C103" s="12" t="s">
        <v>30</v>
      </c>
      <c r="D103" s="12"/>
      <c r="E103" s="12" t="s">
        <v>297</v>
      </c>
      <c r="F103" s="12" t="s">
        <v>313</v>
      </c>
      <c r="G103" s="12" t="s">
        <v>691</v>
      </c>
      <c r="H103" s="11"/>
      <c r="I103" s="12" t="s">
        <v>490</v>
      </c>
      <c r="J103" s="12" t="s">
        <v>491</v>
      </c>
      <c r="K103" s="12" t="s">
        <v>301</v>
      </c>
      <c r="L103" s="12"/>
      <c r="M103" s="12"/>
      <c r="N103" s="12" t="s">
        <v>484</v>
      </c>
      <c r="O103" s="56" t="s">
        <v>1046</v>
      </c>
      <c r="P103" s="12"/>
      <c r="Q103" s="12" t="s">
        <v>485</v>
      </c>
      <c r="R103" s="12"/>
      <c r="S103" s="12"/>
    </row>
    <row r="104" spans="3:19" x14ac:dyDescent="0.25">
      <c r="C104" s="12" t="s">
        <v>30</v>
      </c>
      <c r="D104" s="12"/>
      <c r="E104" s="12" t="s">
        <v>297</v>
      </c>
      <c r="F104" s="12" t="s">
        <v>313</v>
      </c>
      <c r="G104" s="12" t="s">
        <v>691</v>
      </c>
      <c r="H104" s="11"/>
      <c r="I104" s="12" t="s">
        <v>229</v>
      </c>
      <c r="J104" s="12" t="s">
        <v>692</v>
      </c>
      <c r="K104" s="12" t="s">
        <v>301</v>
      </c>
      <c r="L104" s="12"/>
      <c r="M104" s="12"/>
      <c r="N104" s="12" t="s">
        <v>693</v>
      </c>
      <c r="O104" s="56" t="s">
        <v>1048</v>
      </c>
      <c r="P104" s="12" t="s">
        <v>694</v>
      </c>
      <c r="Q104" s="12"/>
      <c r="R104" s="12"/>
      <c r="S104" s="12"/>
    </row>
    <row r="105" spans="3:19" x14ac:dyDescent="0.25">
      <c r="C105" s="12" t="s">
        <v>299</v>
      </c>
      <c r="D105" s="12"/>
      <c r="E105" s="12" t="s">
        <v>297</v>
      </c>
      <c r="F105" s="12" t="s">
        <v>313</v>
      </c>
      <c r="G105" s="12" t="s">
        <v>691</v>
      </c>
      <c r="H105" s="11" t="s">
        <v>695</v>
      </c>
      <c r="I105" s="12" t="s">
        <v>490</v>
      </c>
      <c r="J105" s="12" t="s">
        <v>403</v>
      </c>
      <c r="K105" s="12" t="s">
        <v>301</v>
      </c>
      <c r="L105" s="12" t="s">
        <v>505</v>
      </c>
      <c r="M105" s="12" t="s">
        <v>38</v>
      </c>
      <c r="N105" s="12" t="s">
        <v>404</v>
      </c>
      <c r="O105" s="56" t="s">
        <v>1046</v>
      </c>
      <c r="P105" s="12"/>
      <c r="Q105" s="12"/>
      <c r="R105" s="12"/>
      <c r="S105" s="12"/>
    </row>
    <row r="106" spans="3:19" x14ac:dyDescent="0.25">
      <c r="C106" s="12" t="s">
        <v>299</v>
      </c>
      <c r="D106" s="12"/>
      <c r="E106" s="12" t="s">
        <v>297</v>
      </c>
      <c r="F106" s="12" t="s">
        <v>313</v>
      </c>
      <c r="G106" s="12" t="s">
        <v>691</v>
      </c>
      <c r="H106" s="11" t="s">
        <v>696</v>
      </c>
      <c r="I106" s="12" t="s">
        <v>517</v>
      </c>
      <c r="J106" s="12" t="s">
        <v>697</v>
      </c>
      <c r="K106" s="12" t="s">
        <v>301</v>
      </c>
      <c r="L106" s="12" t="s">
        <v>508</v>
      </c>
      <c r="M106" s="12" t="s">
        <v>47</v>
      </c>
      <c r="N106" s="12" t="s">
        <v>404</v>
      </c>
      <c r="O106" s="56" t="s">
        <v>1046</v>
      </c>
      <c r="P106" s="12"/>
      <c r="Q106" s="12"/>
      <c r="R106" s="12"/>
      <c r="S106" s="12"/>
    </row>
    <row r="107" spans="3:19" x14ac:dyDescent="0.25">
      <c r="C107" s="12" t="s">
        <v>30</v>
      </c>
      <c r="D107" s="12"/>
      <c r="E107" s="12" t="s">
        <v>297</v>
      </c>
      <c r="F107" s="12" t="s">
        <v>313</v>
      </c>
      <c r="G107" s="12" t="s">
        <v>698</v>
      </c>
      <c r="H107" s="11"/>
      <c r="I107" s="12" t="s">
        <v>699</v>
      </c>
      <c r="J107" s="12" t="s">
        <v>700</v>
      </c>
      <c r="K107" s="12" t="s">
        <v>301</v>
      </c>
      <c r="L107" s="12"/>
      <c r="M107" s="12"/>
      <c r="N107" s="12"/>
      <c r="O107" s="12"/>
      <c r="P107" s="12"/>
      <c r="Q107" s="20" t="s">
        <v>701</v>
      </c>
      <c r="R107" s="12"/>
      <c r="S107" s="12"/>
    </row>
    <row r="108" spans="3:19" x14ac:dyDescent="0.25">
      <c r="C108" s="12" t="s">
        <v>55</v>
      </c>
      <c r="D108" s="12"/>
      <c r="E108" s="12" t="s">
        <v>297</v>
      </c>
      <c r="F108" s="12" t="s">
        <v>313</v>
      </c>
      <c r="G108" s="12" t="s">
        <v>702</v>
      </c>
      <c r="H108" s="11"/>
      <c r="I108" s="12" t="s">
        <v>544</v>
      </c>
      <c r="J108" s="12" t="s">
        <v>564</v>
      </c>
      <c r="K108" s="12" t="s">
        <v>301</v>
      </c>
      <c r="L108" s="12" t="s">
        <v>703</v>
      </c>
      <c r="M108" s="12"/>
      <c r="N108" s="12"/>
      <c r="O108" s="12"/>
      <c r="P108" s="12"/>
      <c r="Q108" s="12"/>
      <c r="R108" s="12"/>
      <c r="S108" s="12"/>
    </row>
    <row r="109" spans="3:19" x14ac:dyDescent="0.25">
      <c r="C109" s="12" t="s">
        <v>55</v>
      </c>
      <c r="D109" s="12"/>
      <c r="E109" s="12" t="s">
        <v>297</v>
      </c>
      <c r="F109" s="12" t="s">
        <v>314</v>
      </c>
      <c r="G109" s="12" t="s">
        <v>704</v>
      </c>
      <c r="H109" s="11"/>
      <c r="I109" s="12" t="s">
        <v>705</v>
      </c>
      <c r="J109" s="12" t="s">
        <v>706</v>
      </c>
      <c r="K109" s="12" t="s">
        <v>301</v>
      </c>
      <c r="L109" s="12"/>
      <c r="M109" s="12"/>
      <c r="N109" s="12"/>
      <c r="O109" s="12"/>
      <c r="P109" s="12"/>
      <c r="Q109" s="12"/>
      <c r="R109" s="12"/>
      <c r="S109" s="12"/>
    </row>
    <row r="110" spans="3:19" x14ac:dyDescent="0.25">
      <c r="C110" s="12" t="s">
        <v>55</v>
      </c>
      <c r="D110" s="12"/>
      <c r="E110" s="12" t="s">
        <v>297</v>
      </c>
      <c r="F110" s="12" t="s">
        <v>313</v>
      </c>
      <c r="G110" s="12" t="s">
        <v>707</v>
      </c>
      <c r="H110" s="11" t="s">
        <v>708</v>
      </c>
      <c r="I110" s="12" t="s">
        <v>402</v>
      </c>
      <c r="J110" s="12" t="s">
        <v>709</v>
      </c>
      <c r="K110" s="12" t="s">
        <v>301</v>
      </c>
      <c r="L110" s="12" t="s">
        <v>508</v>
      </c>
      <c r="M110" s="12" t="s">
        <v>47</v>
      </c>
      <c r="N110" s="12" t="s">
        <v>404</v>
      </c>
      <c r="O110" s="56" t="s">
        <v>1046</v>
      </c>
      <c r="P110" s="12"/>
      <c r="Q110" s="12"/>
      <c r="R110" s="12"/>
      <c r="S110" s="12"/>
    </row>
    <row r="111" spans="3:19" x14ac:dyDescent="0.25">
      <c r="C111" s="12" t="s">
        <v>30</v>
      </c>
      <c r="D111" s="12"/>
      <c r="E111" s="12" t="s">
        <v>297</v>
      </c>
      <c r="F111" s="12" t="s">
        <v>314</v>
      </c>
      <c r="G111" s="12" t="s">
        <v>710</v>
      </c>
      <c r="H111" s="11" t="s">
        <v>711</v>
      </c>
      <c r="I111" s="12" t="s">
        <v>705</v>
      </c>
      <c r="J111" s="12" t="s">
        <v>712</v>
      </c>
      <c r="K111" s="12" t="s">
        <v>305</v>
      </c>
      <c r="L111" s="12" t="s">
        <v>713</v>
      </c>
      <c r="M111" s="12" t="s">
        <v>47</v>
      </c>
      <c r="N111" s="12"/>
      <c r="O111" s="12"/>
      <c r="P111" s="12"/>
      <c r="Q111" s="12"/>
      <c r="R111" s="12"/>
      <c r="S111" s="12"/>
    </row>
    <row r="112" spans="3:19" x14ac:dyDescent="0.25">
      <c r="C112" s="12" t="s">
        <v>30</v>
      </c>
      <c r="D112" s="12"/>
      <c r="E112" s="12" t="s">
        <v>297</v>
      </c>
      <c r="F112" s="12" t="s">
        <v>314</v>
      </c>
      <c r="G112" s="12" t="s">
        <v>710</v>
      </c>
      <c r="H112" s="11" t="s">
        <v>711</v>
      </c>
      <c r="I112" s="12" t="s">
        <v>705</v>
      </c>
      <c r="J112" s="12" t="s">
        <v>714</v>
      </c>
      <c r="K112" s="12" t="s">
        <v>305</v>
      </c>
      <c r="L112" s="12" t="s">
        <v>713</v>
      </c>
      <c r="M112" s="12" t="s">
        <v>47</v>
      </c>
      <c r="N112" s="12"/>
      <c r="O112" s="12"/>
      <c r="P112" s="12"/>
      <c r="Q112" s="12"/>
      <c r="R112" s="12"/>
      <c r="S112" s="12"/>
    </row>
    <row r="113" spans="3:19" x14ac:dyDescent="0.25">
      <c r="C113" s="12" t="s">
        <v>30</v>
      </c>
      <c r="D113" s="12"/>
      <c r="E113" s="12" t="s">
        <v>297</v>
      </c>
      <c r="F113" s="12" t="s">
        <v>313</v>
      </c>
      <c r="G113" s="12" t="s">
        <v>710</v>
      </c>
      <c r="H113" s="11" t="s">
        <v>711</v>
      </c>
      <c r="I113" s="12" t="s">
        <v>715</v>
      </c>
      <c r="J113" s="12" t="s">
        <v>716</v>
      </c>
      <c r="K113" s="12" t="s">
        <v>305</v>
      </c>
      <c r="L113" s="12" t="s">
        <v>717</v>
      </c>
      <c r="M113" s="12" t="s">
        <v>38</v>
      </c>
      <c r="N113" s="12" t="s">
        <v>718</v>
      </c>
      <c r="O113" s="56" t="s">
        <v>1038</v>
      </c>
      <c r="P113" s="12"/>
      <c r="Q113" s="15" t="s">
        <v>719</v>
      </c>
      <c r="R113" s="12"/>
      <c r="S113" s="12"/>
    </row>
    <row r="114" spans="3:19" x14ac:dyDescent="0.25">
      <c r="C114" s="12" t="s">
        <v>302</v>
      </c>
      <c r="D114" s="12"/>
      <c r="E114" s="12" t="s">
        <v>297</v>
      </c>
      <c r="F114" s="12" t="s">
        <v>313</v>
      </c>
      <c r="G114" s="12" t="s">
        <v>720</v>
      </c>
      <c r="H114" s="11"/>
      <c r="I114" s="12"/>
      <c r="J114" s="12" t="s">
        <v>721</v>
      </c>
      <c r="K114" s="12" t="s">
        <v>305</v>
      </c>
      <c r="L114" s="12" t="s">
        <v>722</v>
      </c>
      <c r="M114" s="12"/>
      <c r="N114" s="12"/>
      <c r="O114" s="12"/>
      <c r="P114" s="12"/>
      <c r="Q114" s="12"/>
      <c r="R114" s="12"/>
      <c r="S114" s="12"/>
    </row>
    <row r="115" spans="3:19" x14ac:dyDescent="0.25">
      <c r="C115" s="12" t="s">
        <v>302</v>
      </c>
      <c r="D115" s="12"/>
      <c r="E115" s="12" t="s">
        <v>297</v>
      </c>
      <c r="F115" s="12" t="s">
        <v>313</v>
      </c>
      <c r="G115" s="12" t="s">
        <v>720</v>
      </c>
      <c r="H115" s="11"/>
      <c r="I115" s="12" t="s">
        <v>576</v>
      </c>
      <c r="J115" s="12" t="s">
        <v>723</v>
      </c>
      <c r="K115" s="12" t="s">
        <v>305</v>
      </c>
      <c r="L115" s="12"/>
      <c r="M115" s="12"/>
      <c r="N115" s="12"/>
      <c r="O115" s="12"/>
      <c r="P115" s="12"/>
      <c r="Q115" s="12"/>
      <c r="R115" s="12"/>
      <c r="S115" s="12"/>
    </row>
    <row r="116" spans="3:19" x14ac:dyDescent="0.25">
      <c r="C116" s="12" t="s">
        <v>302</v>
      </c>
      <c r="D116" s="12"/>
      <c r="E116" s="12" t="s">
        <v>297</v>
      </c>
      <c r="F116" s="12" t="s">
        <v>313</v>
      </c>
      <c r="G116" s="12" t="s">
        <v>724</v>
      </c>
      <c r="H116" s="11"/>
      <c r="I116" s="12"/>
      <c r="J116" s="12" t="s">
        <v>721</v>
      </c>
      <c r="K116" s="12" t="s">
        <v>305</v>
      </c>
      <c r="L116" s="12" t="s">
        <v>725</v>
      </c>
      <c r="M116" s="12"/>
      <c r="N116" s="12"/>
      <c r="O116" s="12"/>
      <c r="P116" s="12"/>
      <c r="Q116" s="12"/>
      <c r="R116" s="12"/>
      <c r="S116" s="12"/>
    </row>
    <row r="117" spans="3:19" x14ac:dyDescent="0.25">
      <c r="C117" s="12" t="s">
        <v>302</v>
      </c>
      <c r="D117" s="12"/>
      <c r="E117" s="12" t="s">
        <v>297</v>
      </c>
      <c r="F117" s="12" t="s">
        <v>313</v>
      </c>
      <c r="G117" s="12" t="s">
        <v>726</v>
      </c>
      <c r="H117" s="11"/>
      <c r="I117" s="12" t="s">
        <v>509</v>
      </c>
      <c r="J117" s="12" t="s">
        <v>727</v>
      </c>
      <c r="K117" s="12" t="s">
        <v>305</v>
      </c>
      <c r="L117" s="16" t="s">
        <v>728</v>
      </c>
      <c r="M117" s="12" t="s">
        <v>93</v>
      </c>
      <c r="N117" s="12"/>
      <c r="O117" s="12"/>
      <c r="P117" s="12"/>
      <c r="Q117" s="12"/>
      <c r="R117" s="12"/>
      <c r="S117" s="12"/>
    </row>
    <row r="118" spans="3:19" x14ac:dyDescent="0.25">
      <c r="C118" s="12" t="s">
        <v>302</v>
      </c>
      <c r="D118" s="12"/>
      <c r="E118" s="12" t="s">
        <v>297</v>
      </c>
      <c r="F118" s="12" t="s">
        <v>313</v>
      </c>
      <c r="G118" s="12" t="s">
        <v>726</v>
      </c>
      <c r="H118" s="11"/>
      <c r="I118" s="12" t="s">
        <v>509</v>
      </c>
      <c r="J118" s="12" t="s">
        <v>729</v>
      </c>
      <c r="K118" s="12" t="s">
        <v>305</v>
      </c>
      <c r="L118" s="12" t="s">
        <v>730</v>
      </c>
      <c r="M118" s="12" t="s">
        <v>93</v>
      </c>
      <c r="N118" s="12"/>
      <c r="O118" s="12"/>
      <c r="P118" s="12"/>
      <c r="Q118" s="12"/>
      <c r="R118" s="12"/>
      <c r="S118" s="12"/>
    </row>
    <row r="119" spans="3:19" x14ac:dyDescent="0.25">
      <c r="C119" s="12" t="s">
        <v>302</v>
      </c>
      <c r="D119" s="12"/>
      <c r="E119" s="12" t="s">
        <v>297</v>
      </c>
      <c r="F119" s="12" t="s">
        <v>313</v>
      </c>
      <c r="G119" s="12" t="s">
        <v>726</v>
      </c>
      <c r="H119" s="11"/>
      <c r="I119" s="12" t="s">
        <v>509</v>
      </c>
      <c r="J119" s="12" t="s">
        <v>731</v>
      </c>
      <c r="K119" s="12" t="s">
        <v>305</v>
      </c>
      <c r="L119" s="12" t="s">
        <v>732</v>
      </c>
      <c r="M119" s="12" t="s">
        <v>38</v>
      </c>
      <c r="N119" s="12"/>
      <c r="O119" s="12"/>
      <c r="P119" s="12"/>
      <c r="Q119" s="12"/>
      <c r="R119" s="12"/>
      <c r="S119" s="12"/>
    </row>
    <row r="120" spans="3:19" x14ac:dyDescent="0.25">
      <c r="C120" s="12" t="s">
        <v>30</v>
      </c>
      <c r="D120" s="12"/>
      <c r="E120" s="12" t="s">
        <v>297</v>
      </c>
      <c r="F120" s="12" t="s">
        <v>313</v>
      </c>
      <c r="G120" s="12" t="s">
        <v>733</v>
      </c>
      <c r="H120" s="11" t="s">
        <v>734</v>
      </c>
      <c r="I120" s="12" t="s">
        <v>419</v>
      </c>
      <c r="J120" s="12" t="s">
        <v>420</v>
      </c>
      <c r="K120" s="12" t="s">
        <v>305</v>
      </c>
      <c r="L120" s="12"/>
      <c r="M120" s="12"/>
      <c r="N120" s="12"/>
      <c r="O120" s="12"/>
      <c r="P120" s="12"/>
      <c r="Q120" s="12" t="s">
        <v>421</v>
      </c>
      <c r="R120" s="12"/>
      <c r="S120" s="12"/>
    </row>
    <row r="121" spans="3:19" x14ac:dyDescent="0.25">
      <c r="C121" s="12" t="s">
        <v>302</v>
      </c>
      <c r="D121" s="12"/>
      <c r="E121" s="12" t="s">
        <v>297</v>
      </c>
      <c r="F121" s="12" t="s">
        <v>313</v>
      </c>
      <c r="G121" s="12" t="s">
        <v>735</v>
      </c>
      <c r="H121" s="11"/>
      <c r="I121" s="12" t="s">
        <v>736</v>
      </c>
      <c r="J121" s="12" t="s">
        <v>737</v>
      </c>
      <c r="K121" s="12" t="s">
        <v>307</v>
      </c>
      <c r="L121" s="12" t="s">
        <v>738</v>
      </c>
      <c r="M121" s="12" t="s">
        <v>38</v>
      </c>
      <c r="N121" s="12"/>
      <c r="O121" s="12"/>
      <c r="P121" s="12"/>
      <c r="Q121" s="12"/>
      <c r="R121" s="12"/>
      <c r="S121" s="12"/>
    </row>
    <row r="122" spans="3:19" x14ac:dyDescent="0.25">
      <c r="C122" s="12" t="s">
        <v>302</v>
      </c>
      <c r="D122" s="12"/>
      <c r="E122" s="12" t="s">
        <v>297</v>
      </c>
      <c r="F122" s="12" t="s">
        <v>313</v>
      </c>
      <c r="G122" s="12" t="s">
        <v>735</v>
      </c>
      <c r="H122" s="11"/>
      <c r="I122" s="12" t="s">
        <v>117</v>
      </c>
      <c r="J122" s="12" t="s">
        <v>739</v>
      </c>
      <c r="K122" s="12" t="s">
        <v>307</v>
      </c>
      <c r="L122" s="12" t="s">
        <v>740</v>
      </c>
      <c r="M122" s="12"/>
      <c r="N122" s="12"/>
      <c r="O122" s="12"/>
      <c r="P122" s="12"/>
      <c r="Q122" s="12"/>
      <c r="R122" s="12"/>
      <c r="S122" s="12"/>
    </row>
    <row r="123" spans="3:19" x14ac:dyDescent="0.25">
      <c r="C123" s="12" t="s">
        <v>30</v>
      </c>
      <c r="D123" s="12"/>
      <c r="E123" s="12" t="s">
        <v>297</v>
      </c>
      <c r="F123" s="12" t="s">
        <v>313</v>
      </c>
      <c r="G123" s="12" t="s">
        <v>741</v>
      </c>
      <c r="H123" s="11" t="s">
        <v>742</v>
      </c>
      <c r="I123" s="12" t="s">
        <v>517</v>
      </c>
      <c r="J123" s="12" t="s">
        <v>743</v>
      </c>
      <c r="K123" s="12" t="s">
        <v>305</v>
      </c>
      <c r="L123" s="12" t="s">
        <v>519</v>
      </c>
      <c r="M123" s="12" t="s">
        <v>47</v>
      </c>
      <c r="N123" s="12" t="s">
        <v>404</v>
      </c>
      <c r="O123" s="56" t="s">
        <v>1046</v>
      </c>
      <c r="P123" s="12"/>
      <c r="Q123" s="12"/>
      <c r="R123" s="12"/>
      <c r="S123" s="12"/>
    </row>
    <row r="124" spans="3:19" x14ac:dyDescent="0.25">
      <c r="C124" s="12" t="s">
        <v>55</v>
      </c>
      <c r="D124" s="12"/>
      <c r="E124" s="12" t="s">
        <v>297</v>
      </c>
      <c r="F124" s="12" t="s">
        <v>313</v>
      </c>
      <c r="G124" s="12" t="s">
        <v>744</v>
      </c>
      <c r="H124" s="11" t="s">
        <v>745</v>
      </c>
      <c r="I124" s="12" t="s">
        <v>402</v>
      </c>
      <c r="J124" s="12" t="s">
        <v>403</v>
      </c>
      <c r="K124" s="12"/>
      <c r="L124" s="12"/>
      <c r="M124" s="12"/>
      <c r="N124" s="12" t="s">
        <v>404</v>
      </c>
      <c r="O124" s="56" t="s">
        <v>1046</v>
      </c>
      <c r="P124" s="12"/>
      <c r="Q124" s="12"/>
      <c r="R124" s="12"/>
      <c r="S124" s="12"/>
    </row>
    <row r="125" spans="3:19" x14ac:dyDescent="0.25">
      <c r="C125" s="12" t="s">
        <v>299</v>
      </c>
      <c r="D125" s="12"/>
      <c r="E125" s="12" t="s">
        <v>297</v>
      </c>
      <c r="F125" s="12" t="s">
        <v>313</v>
      </c>
      <c r="G125" s="12" t="s">
        <v>746</v>
      </c>
      <c r="H125" s="11" t="s">
        <v>747</v>
      </c>
      <c r="I125" s="12" t="s">
        <v>402</v>
      </c>
      <c r="J125" s="12" t="s">
        <v>748</v>
      </c>
      <c r="K125" s="12" t="s">
        <v>305</v>
      </c>
      <c r="L125" s="12" t="s">
        <v>749</v>
      </c>
      <c r="M125" s="12" t="s">
        <v>38</v>
      </c>
      <c r="N125" s="12" t="s">
        <v>404</v>
      </c>
      <c r="O125" s="56" t="s">
        <v>1046</v>
      </c>
      <c r="P125" s="12"/>
      <c r="Q125" s="12"/>
      <c r="R125" s="12"/>
      <c r="S125" s="12"/>
    </row>
    <row r="126" spans="3:19" x14ac:dyDescent="0.25">
      <c r="C126" s="12" t="s">
        <v>55</v>
      </c>
      <c r="D126" s="12"/>
      <c r="E126" s="12" t="s">
        <v>297</v>
      </c>
      <c r="F126" s="12" t="s">
        <v>313</v>
      </c>
      <c r="G126" s="12" t="s">
        <v>750</v>
      </c>
      <c r="H126" s="11" t="s">
        <v>751</v>
      </c>
      <c r="I126" s="12" t="s">
        <v>402</v>
      </c>
      <c r="J126" s="12" t="s">
        <v>403</v>
      </c>
      <c r="K126" s="12"/>
      <c r="L126" s="12"/>
      <c r="M126" s="12"/>
      <c r="N126" s="12" t="s">
        <v>404</v>
      </c>
      <c r="O126" s="56" t="s">
        <v>1046</v>
      </c>
      <c r="P126" s="12"/>
      <c r="Q126" s="12"/>
      <c r="R126" s="12"/>
      <c r="S126" s="12"/>
    </row>
    <row r="127" spans="3:19" x14ac:dyDescent="0.25">
      <c r="C127" s="61" t="s">
        <v>30</v>
      </c>
      <c r="D127" s="61"/>
      <c r="E127" s="12" t="s">
        <v>297</v>
      </c>
      <c r="F127" s="61" t="s">
        <v>1086</v>
      </c>
      <c r="G127" s="61"/>
      <c r="H127" s="23"/>
      <c r="I127" s="61"/>
      <c r="J127" s="61"/>
      <c r="K127" s="23"/>
      <c r="L127" s="61"/>
      <c r="M127" s="61"/>
      <c r="N127" s="23"/>
      <c r="O127" s="23"/>
      <c r="P127" s="61"/>
      <c r="Q127" s="61"/>
      <c r="R127" s="61"/>
      <c r="S127" s="61"/>
    </row>
    <row r="128" spans="3:19" x14ac:dyDescent="0.25">
      <c r="C128" s="61" t="s">
        <v>30</v>
      </c>
      <c r="D128" s="61"/>
      <c r="E128" s="12" t="s">
        <v>297</v>
      </c>
      <c r="F128" s="61" t="s">
        <v>1087</v>
      </c>
      <c r="G128" s="61"/>
      <c r="H128" s="23"/>
      <c r="I128" s="61"/>
      <c r="J128" s="61"/>
      <c r="K128" s="23"/>
      <c r="L128" s="61"/>
      <c r="M128" s="61"/>
      <c r="N128" s="61"/>
      <c r="O128" s="23"/>
      <c r="P128" s="61"/>
      <c r="Q128" s="61"/>
      <c r="R128" s="61"/>
      <c r="S128" s="61"/>
    </row>
    <row r="129" spans="3:19" x14ac:dyDescent="0.25">
      <c r="C129" s="61"/>
      <c r="D129" s="61"/>
      <c r="E129" s="61"/>
      <c r="F129" s="61"/>
      <c r="G129" s="61"/>
      <c r="H129" s="23"/>
      <c r="I129" s="61"/>
      <c r="J129" s="61"/>
      <c r="K129" s="23"/>
      <c r="L129" s="61"/>
      <c r="M129" s="61"/>
      <c r="N129" s="23"/>
      <c r="O129" s="23"/>
      <c r="P129" s="61"/>
      <c r="Q129" s="61"/>
      <c r="R129" s="61"/>
      <c r="S129" s="61"/>
    </row>
  </sheetData>
  <sheetProtection algorithmName="SHA-512" hashValue="riCjSL0QGP6CL9g7QFXCDb2Rw6N4gbX7vCVjLn3MnPpcdOgxliLpczwEQWlT4rt5ce3phdC7Qi//n/48j9I8dg==" saltValue="sNqGIYIN6TN8w6a44223jg==" spinCount="100000" sheet="1" objects="1" scenarios="1"/>
  <conditionalFormatting sqref="C2:E126 E127:E128">
    <cfRule type="cellIs" dxfId="760" priority="4" operator="equal">
      <formula>"Manque doc"</formula>
    </cfRule>
    <cfRule type="cellIs" dxfId="759" priority="5" operator="equal">
      <formula>"En cours"</formula>
    </cfRule>
    <cfRule type="cellIs" dxfId="758" priority="6" operator="equal">
      <formula>"Archivé"</formula>
    </cfRule>
  </conditionalFormatting>
  <conditionalFormatting sqref="C129:E129 C127:D128">
    <cfRule type="cellIs" dxfId="757" priority="1" operator="equal">
      <formula>"Manque doc"</formula>
    </cfRule>
    <cfRule type="cellIs" dxfId="756" priority="2" operator="equal">
      <formula>"En cours"</formula>
    </cfRule>
    <cfRule type="cellIs" dxfId="755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F32F-EBB3-4D93-A2BF-7873ECEF9A8F}">
  <sheetPr codeName="P1S"/>
  <dimension ref="A1:S10"/>
  <sheetViews>
    <sheetView zoomScale="85" zoomScaleNormal="85" workbookViewId="0">
      <selection activeCell="E10" sqref="E10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.85546875" customWidth="1"/>
    <col min="6" max="6" width="15" bestFit="1" customWidth="1"/>
    <col min="7" max="7" width="12.85546875" bestFit="1" customWidth="1"/>
    <col min="8" max="8" width="27.85546875" bestFit="1" customWidth="1"/>
    <col min="9" max="9" width="17.5703125" bestFit="1" customWidth="1"/>
    <col min="10" max="10" width="46.140625" bestFit="1" customWidth="1"/>
    <col min="11" max="11" width="20.7109375" bestFit="1" customWidth="1"/>
    <col min="12" max="12" width="13.85546875" bestFit="1" customWidth="1"/>
    <col min="13" max="13" width="11.85546875" bestFit="1" customWidth="1"/>
    <col min="14" max="14" width="11" bestFit="1" customWidth="1"/>
    <col min="15" max="15" width="13.28515625" bestFit="1" customWidth="1"/>
    <col min="16" max="16" width="10.5703125" bestFit="1" customWidth="1"/>
    <col min="17" max="17" width="17.140625" bestFit="1" customWidth="1"/>
    <col min="18" max="18" width="26.5703125" bestFit="1" customWidth="1"/>
    <col min="19" max="19" width="13.28515625" bestFit="1" customWidth="1"/>
  </cols>
  <sheetData>
    <row r="1" spans="1:19" x14ac:dyDescent="0.25">
      <c r="A1" s="2" t="s">
        <v>31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6" t="s">
        <v>321</v>
      </c>
      <c r="C2" s="12" t="s">
        <v>55</v>
      </c>
      <c r="D2" s="12" t="s">
        <v>56</v>
      </c>
      <c r="E2" s="12" t="s">
        <v>31</v>
      </c>
      <c r="F2" s="12" t="s">
        <v>314</v>
      </c>
      <c r="G2" s="12" t="s">
        <v>32</v>
      </c>
      <c r="H2" s="11" t="s">
        <v>40</v>
      </c>
      <c r="I2" s="12" t="s">
        <v>58</v>
      </c>
      <c r="J2" s="12" t="s">
        <v>59</v>
      </c>
      <c r="K2" s="11" t="s">
        <v>36</v>
      </c>
      <c r="L2" s="12"/>
      <c r="M2" s="12"/>
      <c r="N2" s="10" t="s">
        <v>39</v>
      </c>
      <c r="O2" s="58" t="s">
        <v>1044</v>
      </c>
      <c r="P2" s="12"/>
      <c r="Q2" s="12"/>
      <c r="R2" s="12"/>
      <c r="S2" s="12"/>
    </row>
    <row r="3" spans="1:19" x14ac:dyDescent="0.25">
      <c r="A3" s="6" t="s">
        <v>373</v>
      </c>
      <c r="C3" s="12" t="s">
        <v>30</v>
      </c>
      <c r="D3" s="12" t="s">
        <v>48</v>
      </c>
      <c r="E3" s="12" t="s">
        <v>31</v>
      </c>
      <c r="F3" s="12" t="s">
        <v>313</v>
      </c>
      <c r="G3" s="12" t="s">
        <v>49</v>
      </c>
      <c r="H3" s="11" t="s">
        <v>50</v>
      </c>
      <c r="I3" s="12" t="s">
        <v>51</v>
      </c>
      <c r="J3" s="13" t="s">
        <v>52</v>
      </c>
      <c r="K3" s="11" t="s">
        <v>36</v>
      </c>
      <c r="L3" s="12"/>
      <c r="M3" s="12"/>
      <c r="N3" s="15" t="s">
        <v>53</v>
      </c>
      <c r="O3" s="10" t="s">
        <v>38</v>
      </c>
      <c r="P3" s="12"/>
      <c r="Q3" s="15" t="s">
        <v>54</v>
      </c>
      <c r="R3" s="12"/>
      <c r="S3" s="12"/>
    </row>
    <row r="4" spans="1:19" x14ac:dyDescent="0.25">
      <c r="C4" s="12" t="s">
        <v>30</v>
      </c>
      <c r="D4" s="12"/>
      <c r="E4" s="12" t="s">
        <v>31</v>
      </c>
      <c r="F4" s="12" t="s">
        <v>313</v>
      </c>
      <c r="G4" s="12" t="s">
        <v>32</v>
      </c>
      <c r="H4" s="11" t="s">
        <v>40</v>
      </c>
      <c r="I4" s="12" t="s">
        <v>41</v>
      </c>
      <c r="J4" s="12" t="s">
        <v>42</v>
      </c>
      <c r="K4" s="11" t="s">
        <v>36</v>
      </c>
      <c r="L4" s="15" t="s">
        <v>43</v>
      </c>
      <c r="M4" s="15" t="s">
        <v>44</v>
      </c>
      <c r="N4" s="10" t="s">
        <v>39</v>
      </c>
      <c r="O4" s="58" t="s">
        <v>1044</v>
      </c>
      <c r="P4" s="12"/>
      <c r="Q4" s="12"/>
      <c r="R4" s="12"/>
      <c r="S4" s="12"/>
    </row>
    <row r="5" spans="1:19" x14ac:dyDescent="0.25">
      <c r="C5" s="12" t="s">
        <v>30</v>
      </c>
      <c r="D5" s="12"/>
      <c r="E5" s="12" t="s">
        <v>31</v>
      </c>
      <c r="F5" s="12" t="s">
        <v>313</v>
      </c>
      <c r="G5" s="12" t="s">
        <v>32</v>
      </c>
      <c r="H5" s="11" t="s">
        <v>40</v>
      </c>
      <c r="I5" s="12" t="s">
        <v>45</v>
      </c>
      <c r="J5" s="12" t="s">
        <v>42</v>
      </c>
      <c r="K5" s="11" t="s">
        <v>36</v>
      </c>
      <c r="L5" s="15" t="s">
        <v>46</v>
      </c>
      <c r="M5" s="15" t="s">
        <v>47</v>
      </c>
      <c r="N5" s="10" t="s">
        <v>39</v>
      </c>
      <c r="O5" s="58" t="s">
        <v>1044</v>
      </c>
      <c r="P5" s="12"/>
      <c r="Q5" s="12"/>
      <c r="R5" s="12"/>
      <c r="S5" s="12"/>
    </row>
    <row r="6" spans="1:19" x14ac:dyDescent="0.25">
      <c r="C6" s="12" t="s">
        <v>30</v>
      </c>
      <c r="D6" s="12"/>
      <c r="E6" s="12" t="s">
        <v>31</v>
      </c>
      <c r="F6" s="12" t="s">
        <v>313</v>
      </c>
      <c r="G6" s="11" t="s">
        <v>32</v>
      </c>
      <c r="H6" s="11" t="s">
        <v>33</v>
      </c>
      <c r="I6" s="11" t="s">
        <v>34</v>
      </c>
      <c r="J6" s="11" t="s">
        <v>35</v>
      </c>
      <c r="K6" s="11" t="s">
        <v>36</v>
      </c>
      <c r="L6" s="10" t="s">
        <v>37</v>
      </c>
      <c r="M6" s="10" t="s">
        <v>38</v>
      </c>
      <c r="N6" s="10" t="s">
        <v>39</v>
      </c>
      <c r="O6" s="58" t="s">
        <v>1044</v>
      </c>
      <c r="P6" s="11"/>
      <c r="Q6" s="11"/>
      <c r="R6" s="12"/>
      <c r="S6" s="12"/>
    </row>
    <row r="7" spans="1:19" x14ac:dyDescent="0.25">
      <c r="C7" s="12" t="s">
        <v>55</v>
      </c>
      <c r="D7" s="12" t="s">
        <v>56</v>
      </c>
      <c r="E7" s="12" t="s">
        <v>31</v>
      </c>
      <c r="F7" s="12" t="s">
        <v>313</v>
      </c>
      <c r="G7" s="12" t="s">
        <v>60</v>
      </c>
      <c r="H7" s="11" t="s">
        <v>61</v>
      </c>
      <c r="I7" s="12" t="s">
        <v>62</v>
      </c>
      <c r="J7" s="12" t="s">
        <v>63</v>
      </c>
      <c r="K7" s="11" t="s">
        <v>36</v>
      </c>
      <c r="L7" s="12"/>
      <c r="M7" s="12"/>
      <c r="N7" s="10" t="s">
        <v>64</v>
      </c>
      <c r="O7" s="58" t="s">
        <v>1044</v>
      </c>
      <c r="P7" s="12"/>
      <c r="Q7" s="21" t="s">
        <v>65</v>
      </c>
      <c r="R7" s="12"/>
      <c r="S7" s="12"/>
    </row>
    <row r="8" spans="1:19" x14ac:dyDescent="0.25">
      <c r="A8" s="2" t="s">
        <v>31</v>
      </c>
      <c r="C8" s="61" t="s">
        <v>30</v>
      </c>
      <c r="D8" s="61"/>
      <c r="E8" s="12" t="s">
        <v>31</v>
      </c>
      <c r="F8" s="61" t="s">
        <v>1086</v>
      </c>
      <c r="G8" s="61"/>
      <c r="H8" s="23"/>
      <c r="I8" s="61"/>
      <c r="J8" s="61"/>
      <c r="K8" s="23"/>
      <c r="L8" s="61"/>
      <c r="M8" s="61"/>
      <c r="N8" s="23"/>
      <c r="O8" s="23"/>
      <c r="P8" s="61"/>
      <c r="Q8" s="61"/>
      <c r="R8" s="61"/>
      <c r="S8" s="61"/>
    </row>
    <row r="9" spans="1:19" x14ac:dyDescent="0.25">
      <c r="A9" s="6" t="s">
        <v>376</v>
      </c>
      <c r="C9" s="61" t="s">
        <v>30</v>
      </c>
      <c r="D9" s="61"/>
      <c r="E9" s="12" t="s">
        <v>31</v>
      </c>
      <c r="F9" s="61" t="s">
        <v>1087</v>
      </c>
      <c r="G9" s="61"/>
      <c r="H9" s="23"/>
      <c r="I9" s="61"/>
      <c r="J9" s="61"/>
      <c r="K9" s="23"/>
      <c r="L9" s="61"/>
      <c r="M9" s="61"/>
      <c r="N9" s="61"/>
      <c r="O9" s="23"/>
      <c r="P9" s="61"/>
      <c r="Q9" s="61"/>
      <c r="R9" s="61"/>
      <c r="S9" s="61"/>
    </row>
    <row r="10" spans="1:19" x14ac:dyDescent="0.25">
      <c r="A10" s="6" t="s">
        <v>36</v>
      </c>
      <c r="C10" s="61"/>
      <c r="D10" s="61"/>
      <c r="E10" s="12"/>
      <c r="F10" s="61"/>
      <c r="G10" s="61"/>
      <c r="H10" s="23"/>
      <c r="I10" s="61"/>
      <c r="J10" s="61"/>
      <c r="K10" s="23"/>
      <c r="L10" s="61"/>
      <c r="M10" s="61"/>
      <c r="N10" s="23"/>
      <c r="O10" s="23"/>
      <c r="P10" s="61"/>
      <c r="Q10" s="61"/>
      <c r="R10" s="61"/>
      <c r="S10" s="61"/>
    </row>
  </sheetData>
  <sheetProtection algorithmName="SHA-512" hashValue="R1zDTXxY/6FB1ddis6kt8AHYsUUxob5eCsaSIVjrOOrGL87HDhUWMYWUxtQ5y3OoVt1aoxKLBKGrseVqNA1Usg==" saltValue="btMwHTlC9+ekcHIanbD1JA==" spinCount="100000" sheet="1" objects="1" scenarios="1"/>
  <conditionalFormatting sqref="C2:E7 E8:E10">
    <cfRule type="cellIs" dxfId="729" priority="4" operator="equal">
      <formula>"Manque doc"</formula>
    </cfRule>
    <cfRule type="cellIs" dxfId="728" priority="5" operator="equal">
      <formula>"En cours"</formula>
    </cfRule>
    <cfRule type="cellIs" dxfId="727" priority="6" operator="equal">
      <formula>"Archivé"</formula>
    </cfRule>
  </conditionalFormatting>
  <conditionalFormatting sqref="C1:E1">
    <cfRule type="cellIs" dxfId="726" priority="7" operator="equal">
      <formula>"Manque doc"</formula>
    </cfRule>
    <cfRule type="cellIs" dxfId="725" priority="8" operator="equal">
      <formula>"En cours"</formula>
    </cfRule>
    <cfRule type="cellIs" dxfId="724" priority="9" operator="equal">
      <formula>"Archivé"</formula>
    </cfRule>
  </conditionalFormatting>
  <conditionalFormatting sqref="C8:D10">
    <cfRule type="cellIs" dxfId="723" priority="1" operator="equal">
      <formula>"Manque doc"</formula>
    </cfRule>
    <cfRule type="cellIs" dxfId="722" priority="2" operator="equal">
      <formula>"En cours"</formula>
    </cfRule>
    <cfRule type="cellIs" dxfId="721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6603-227D-4325-BE5D-06509826CCD2}">
  <sheetPr codeName="P2N"/>
  <dimension ref="A1:S70"/>
  <sheetViews>
    <sheetView topLeftCell="A46" zoomScale="85" zoomScaleNormal="85" workbookViewId="0">
      <selection activeCell="E67" sqref="E67:E69"/>
    </sheetView>
  </sheetViews>
  <sheetFormatPr baseColWidth="10" defaultRowHeight="15" x14ac:dyDescent="0.25"/>
  <cols>
    <col min="1" max="1" width="27.7109375" bestFit="1" customWidth="1"/>
    <col min="2" max="2" width="2.85546875" customWidth="1"/>
    <col min="3" max="3" width="18" bestFit="1" customWidth="1"/>
    <col min="4" max="4" width="15.85546875" bestFit="1" customWidth="1"/>
    <col min="5" max="5" width="15.85546875" customWidth="1"/>
    <col min="6" max="6" width="15" bestFit="1" customWidth="1"/>
    <col min="7" max="7" width="13.28515625" bestFit="1" customWidth="1"/>
    <col min="8" max="8" width="42" bestFit="1" customWidth="1"/>
    <col min="9" max="9" width="30.42578125" bestFit="1" customWidth="1"/>
    <col min="10" max="10" width="49.140625" bestFit="1" customWidth="1"/>
    <col min="11" max="11" width="22.42578125" bestFit="1" customWidth="1"/>
    <col min="12" max="12" width="18" bestFit="1" customWidth="1"/>
    <col min="13" max="13" width="11.85546875" bestFit="1" customWidth="1"/>
    <col min="14" max="14" width="19.42578125" bestFit="1" customWidth="1"/>
    <col min="15" max="15" width="18.28515625" bestFit="1" customWidth="1"/>
    <col min="16" max="16" width="15.42578125" bestFit="1" customWidth="1"/>
    <col min="17" max="17" width="18.140625" bestFit="1" customWidth="1"/>
    <col min="18" max="18" width="26.5703125" bestFit="1" customWidth="1"/>
    <col min="19" max="19" width="13.28515625" bestFit="1" customWidth="1"/>
  </cols>
  <sheetData>
    <row r="1" spans="1:19" ht="30" x14ac:dyDescent="0.25">
      <c r="A1" s="2" t="s">
        <v>300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22</v>
      </c>
      <c r="M1" s="23" t="s">
        <v>23</v>
      </c>
      <c r="N1" s="23" t="s">
        <v>24</v>
      </c>
      <c r="O1" s="55" t="s">
        <v>1043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2" t="s">
        <v>357</v>
      </c>
      <c r="C2" s="11" t="s">
        <v>30</v>
      </c>
      <c r="D2" s="11"/>
      <c r="E2" s="11" t="s">
        <v>300</v>
      </c>
      <c r="F2" s="12" t="s">
        <v>313</v>
      </c>
      <c r="G2" s="11" t="s">
        <v>906</v>
      </c>
      <c r="H2" s="11"/>
      <c r="I2" s="11" t="s">
        <v>579</v>
      </c>
      <c r="J2" s="11" t="s">
        <v>907</v>
      </c>
      <c r="K2" s="11" t="s">
        <v>309</v>
      </c>
      <c r="L2" s="11"/>
      <c r="M2" s="11"/>
      <c r="N2" s="11"/>
      <c r="O2" s="11"/>
      <c r="P2" s="11"/>
      <c r="Q2" s="12" t="s">
        <v>421</v>
      </c>
      <c r="R2" s="12"/>
      <c r="S2" s="12"/>
    </row>
    <row r="3" spans="1:19" x14ac:dyDescent="0.25">
      <c r="A3" s="2" t="s">
        <v>358</v>
      </c>
      <c r="C3" s="11" t="s">
        <v>30</v>
      </c>
      <c r="D3" s="11"/>
      <c r="E3" s="11" t="s">
        <v>300</v>
      </c>
      <c r="F3" s="12" t="s">
        <v>313</v>
      </c>
      <c r="G3" s="11" t="s">
        <v>908</v>
      </c>
      <c r="H3" s="11"/>
      <c r="I3" s="11" t="s">
        <v>909</v>
      </c>
      <c r="J3" s="11" t="s">
        <v>907</v>
      </c>
      <c r="K3" s="11" t="s">
        <v>260</v>
      </c>
      <c r="L3" s="11"/>
      <c r="M3" s="11"/>
      <c r="N3" s="11"/>
      <c r="O3" s="11"/>
      <c r="P3" s="11"/>
      <c r="Q3" s="12" t="s">
        <v>421</v>
      </c>
      <c r="R3" s="12"/>
      <c r="S3" s="12"/>
    </row>
    <row r="4" spans="1:19" x14ac:dyDescent="0.25">
      <c r="C4" s="11" t="s">
        <v>30</v>
      </c>
      <c r="D4" s="11"/>
      <c r="E4" s="11" t="s">
        <v>300</v>
      </c>
      <c r="F4" s="12" t="s">
        <v>313</v>
      </c>
      <c r="G4" s="11" t="s">
        <v>857</v>
      </c>
      <c r="H4" s="11" t="s">
        <v>858</v>
      </c>
      <c r="I4" s="11" t="s">
        <v>859</v>
      </c>
      <c r="J4" s="11" t="s">
        <v>860</v>
      </c>
      <c r="K4" s="11" t="s">
        <v>309</v>
      </c>
      <c r="L4" s="11" t="s">
        <v>861</v>
      </c>
      <c r="M4" s="11" t="s">
        <v>38</v>
      </c>
      <c r="N4" s="11" t="s">
        <v>862</v>
      </c>
      <c r="O4" s="58" t="s">
        <v>1049</v>
      </c>
      <c r="P4" s="11" t="s">
        <v>863</v>
      </c>
      <c r="Q4" s="11"/>
      <c r="R4" s="12"/>
      <c r="S4" s="12"/>
    </row>
    <row r="5" spans="1:19" x14ac:dyDescent="0.25">
      <c r="C5" s="11" t="s">
        <v>30</v>
      </c>
      <c r="D5" s="11"/>
      <c r="E5" s="11" t="s">
        <v>300</v>
      </c>
      <c r="F5" s="12" t="s">
        <v>313</v>
      </c>
      <c r="G5" s="11" t="s">
        <v>857</v>
      </c>
      <c r="H5" s="11" t="s">
        <v>864</v>
      </c>
      <c r="I5" s="11" t="s">
        <v>865</v>
      </c>
      <c r="J5" s="11" t="s">
        <v>860</v>
      </c>
      <c r="K5" s="11" t="s">
        <v>309</v>
      </c>
      <c r="L5" s="11" t="s">
        <v>866</v>
      </c>
      <c r="M5" s="11" t="s">
        <v>38</v>
      </c>
      <c r="N5" s="11" t="s">
        <v>867</v>
      </c>
      <c r="O5" s="58" t="s">
        <v>1048</v>
      </c>
      <c r="P5" s="11" t="s">
        <v>591</v>
      </c>
      <c r="Q5" s="11"/>
      <c r="R5" s="12"/>
      <c r="S5" s="12"/>
    </row>
    <row r="6" spans="1:19" x14ac:dyDescent="0.25">
      <c r="C6" s="11" t="s">
        <v>30</v>
      </c>
      <c r="D6" s="11"/>
      <c r="E6" s="11" t="s">
        <v>300</v>
      </c>
      <c r="F6" s="12" t="s">
        <v>313</v>
      </c>
      <c r="G6" s="11" t="s">
        <v>857</v>
      </c>
      <c r="H6" s="11" t="s">
        <v>915</v>
      </c>
      <c r="I6" s="11" t="s">
        <v>51</v>
      </c>
      <c r="J6" s="11" t="s">
        <v>916</v>
      </c>
      <c r="K6" s="11" t="s">
        <v>260</v>
      </c>
      <c r="L6" s="11" t="s">
        <v>917</v>
      </c>
      <c r="M6" s="11" t="s">
        <v>38</v>
      </c>
      <c r="N6" s="11" t="s">
        <v>918</v>
      </c>
      <c r="O6" s="58" t="s">
        <v>1062</v>
      </c>
      <c r="P6" s="11" t="s">
        <v>919</v>
      </c>
      <c r="Q6" s="11"/>
      <c r="R6" s="12"/>
      <c r="S6" s="12"/>
    </row>
    <row r="7" spans="1:19" x14ac:dyDescent="0.25">
      <c r="C7" s="11" t="s">
        <v>30</v>
      </c>
      <c r="D7" s="11"/>
      <c r="E7" s="11" t="s">
        <v>300</v>
      </c>
      <c r="F7" s="12" t="s">
        <v>313</v>
      </c>
      <c r="G7" s="11" t="s">
        <v>857</v>
      </c>
      <c r="H7" s="11" t="s">
        <v>915</v>
      </c>
      <c r="I7" s="11" t="s">
        <v>171</v>
      </c>
      <c r="J7" s="11" t="s">
        <v>920</v>
      </c>
      <c r="K7" s="11" t="s">
        <v>260</v>
      </c>
      <c r="L7" s="11" t="s">
        <v>956</v>
      </c>
      <c r="M7" s="11" t="s">
        <v>38</v>
      </c>
      <c r="N7" s="11" t="s">
        <v>918</v>
      </c>
      <c r="O7" s="58" t="s">
        <v>1062</v>
      </c>
      <c r="P7" s="11" t="s">
        <v>957</v>
      </c>
      <c r="Q7" s="11"/>
      <c r="R7" s="12"/>
      <c r="S7" s="12"/>
    </row>
    <row r="8" spans="1:19" x14ac:dyDescent="0.25">
      <c r="A8" s="2" t="s">
        <v>300</v>
      </c>
      <c r="C8" s="11" t="s">
        <v>30</v>
      </c>
      <c r="D8" s="11"/>
      <c r="E8" s="11" t="s">
        <v>300</v>
      </c>
      <c r="F8" s="12" t="s">
        <v>313</v>
      </c>
      <c r="G8" s="11" t="s">
        <v>880</v>
      </c>
      <c r="H8" s="11" t="s">
        <v>881</v>
      </c>
      <c r="I8" s="11" t="s">
        <v>229</v>
      </c>
      <c r="J8" s="11" t="s">
        <v>882</v>
      </c>
      <c r="K8" s="11" t="s">
        <v>309</v>
      </c>
      <c r="L8" s="11"/>
      <c r="M8" s="11"/>
      <c r="N8" s="11" t="s">
        <v>883</v>
      </c>
      <c r="O8" s="58" t="s">
        <v>1059</v>
      </c>
      <c r="P8" s="11" t="s">
        <v>884</v>
      </c>
      <c r="Q8" s="11"/>
      <c r="R8" s="12"/>
      <c r="S8" s="12"/>
    </row>
    <row r="9" spans="1:19" x14ac:dyDescent="0.25">
      <c r="A9" s="2" t="s">
        <v>377</v>
      </c>
      <c r="C9" s="11" t="s">
        <v>30</v>
      </c>
      <c r="D9" s="11"/>
      <c r="E9" s="11" t="s">
        <v>300</v>
      </c>
      <c r="F9" s="12" t="s">
        <v>313</v>
      </c>
      <c r="G9" s="11" t="s">
        <v>880</v>
      </c>
      <c r="H9" s="11" t="s">
        <v>881</v>
      </c>
      <c r="I9" s="11" t="s">
        <v>51</v>
      </c>
      <c r="J9" s="11" t="s">
        <v>890</v>
      </c>
      <c r="K9" s="11" t="s">
        <v>309</v>
      </c>
      <c r="L9" s="11" t="s">
        <v>891</v>
      </c>
      <c r="M9" s="11" t="s">
        <v>93</v>
      </c>
      <c r="N9" s="11" t="s">
        <v>883</v>
      </c>
      <c r="O9" s="58" t="s">
        <v>1059</v>
      </c>
      <c r="P9" s="11" t="s">
        <v>892</v>
      </c>
      <c r="Q9" s="11"/>
      <c r="R9" s="12"/>
      <c r="S9" s="12"/>
    </row>
    <row r="10" spans="1:19" x14ac:dyDescent="0.25">
      <c r="A10" s="2" t="s">
        <v>260</v>
      </c>
      <c r="C10" s="11" t="s">
        <v>30</v>
      </c>
      <c r="D10" s="11"/>
      <c r="E10" s="11" t="s">
        <v>300</v>
      </c>
      <c r="F10" s="12" t="s">
        <v>313</v>
      </c>
      <c r="G10" s="11" t="s">
        <v>903</v>
      </c>
      <c r="H10" s="11"/>
      <c r="I10" s="11" t="s">
        <v>422</v>
      </c>
      <c r="J10" s="11" t="s">
        <v>420</v>
      </c>
      <c r="K10" s="11"/>
      <c r="L10" s="11"/>
      <c r="M10" s="11"/>
      <c r="N10" s="11"/>
      <c r="O10" s="11"/>
      <c r="P10" s="11"/>
      <c r="Q10" s="12" t="s">
        <v>421</v>
      </c>
      <c r="R10" s="12"/>
      <c r="S10" s="12"/>
    </row>
    <row r="11" spans="1:19" x14ac:dyDescent="0.25">
      <c r="A11" s="2" t="s">
        <v>309</v>
      </c>
      <c r="C11" s="11" t="s">
        <v>30</v>
      </c>
      <c r="D11" s="11"/>
      <c r="E11" s="11" t="s">
        <v>300</v>
      </c>
      <c r="F11" s="12" t="s">
        <v>313</v>
      </c>
      <c r="G11" s="11" t="s">
        <v>846</v>
      </c>
      <c r="H11" s="11"/>
      <c r="I11" s="11" t="s">
        <v>847</v>
      </c>
      <c r="J11" s="11" t="s">
        <v>848</v>
      </c>
      <c r="K11" s="11" t="s">
        <v>309</v>
      </c>
      <c r="L11" s="11" t="s">
        <v>849</v>
      </c>
      <c r="M11" s="11" t="s">
        <v>38</v>
      </c>
      <c r="N11" s="11" t="s">
        <v>850</v>
      </c>
      <c r="O11" s="58" t="s">
        <v>47</v>
      </c>
      <c r="P11" s="11" t="s">
        <v>851</v>
      </c>
      <c r="Q11" s="11"/>
      <c r="R11" s="12"/>
      <c r="S11" s="12"/>
    </row>
    <row r="12" spans="1:19" x14ac:dyDescent="0.25">
      <c r="A12" s="2" t="s">
        <v>378</v>
      </c>
      <c r="C12" s="11" t="s">
        <v>30</v>
      </c>
      <c r="D12" s="11"/>
      <c r="E12" s="11" t="s">
        <v>300</v>
      </c>
      <c r="F12" s="12" t="s">
        <v>313</v>
      </c>
      <c r="G12" s="11" t="s">
        <v>898</v>
      </c>
      <c r="H12" s="11"/>
      <c r="I12" s="11" t="s">
        <v>899</v>
      </c>
      <c r="J12" s="11" t="s">
        <v>900</v>
      </c>
      <c r="K12" s="11" t="s">
        <v>309</v>
      </c>
      <c r="L12" s="11" t="s">
        <v>901</v>
      </c>
      <c r="M12" s="11" t="s">
        <v>38</v>
      </c>
      <c r="N12" s="11" t="s">
        <v>850</v>
      </c>
      <c r="O12" s="58" t="s">
        <v>47</v>
      </c>
      <c r="P12" s="11" t="s">
        <v>902</v>
      </c>
      <c r="Q12" s="11"/>
      <c r="R12" s="12"/>
      <c r="S12" s="12"/>
    </row>
    <row r="13" spans="1:19" x14ac:dyDescent="0.25">
      <c r="A13" s="2" t="s">
        <v>379</v>
      </c>
      <c r="C13" s="11" t="s">
        <v>30</v>
      </c>
      <c r="D13" s="11"/>
      <c r="E13" s="11" t="s">
        <v>300</v>
      </c>
      <c r="F13" s="12" t="s">
        <v>313</v>
      </c>
      <c r="G13" s="11" t="s">
        <v>904</v>
      </c>
      <c r="H13" s="11" t="s">
        <v>905</v>
      </c>
      <c r="I13" s="11" t="s">
        <v>422</v>
      </c>
      <c r="J13" s="11" t="s">
        <v>420</v>
      </c>
      <c r="K13" s="11" t="s">
        <v>309</v>
      </c>
      <c r="L13" s="11"/>
      <c r="M13" s="11"/>
      <c r="N13" s="11"/>
      <c r="O13" s="11"/>
      <c r="P13" s="11"/>
      <c r="Q13" s="12" t="s">
        <v>421</v>
      </c>
      <c r="R13" s="12"/>
      <c r="S13" s="12"/>
    </row>
    <row r="14" spans="1:19" x14ac:dyDescent="0.25">
      <c r="A14" s="2" t="s">
        <v>307</v>
      </c>
      <c r="C14" s="11" t="s">
        <v>30</v>
      </c>
      <c r="D14" s="11"/>
      <c r="E14" s="11" t="s">
        <v>300</v>
      </c>
      <c r="F14" s="12" t="s">
        <v>313</v>
      </c>
      <c r="G14" s="11" t="s">
        <v>904</v>
      </c>
      <c r="H14" s="11"/>
      <c r="I14" s="11" t="s">
        <v>579</v>
      </c>
      <c r="J14" s="11" t="s">
        <v>907</v>
      </c>
      <c r="K14" s="11" t="s">
        <v>309</v>
      </c>
      <c r="L14" s="11"/>
      <c r="M14" s="11"/>
      <c r="N14" s="11"/>
      <c r="O14" s="11"/>
      <c r="P14" s="11"/>
      <c r="Q14" s="12" t="s">
        <v>421</v>
      </c>
      <c r="R14" s="12"/>
      <c r="S14" s="12"/>
    </row>
    <row r="15" spans="1:19" x14ac:dyDescent="0.25">
      <c r="C15" s="11" t="s">
        <v>30</v>
      </c>
      <c r="D15" s="11"/>
      <c r="E15" s="11" t="s">
        <v>300</v>
      </c>
      <c r="F15" s="12" t="s">
        <v>313</v>
      </c>
      <c r="G15" s="11" t="s">
        <v>910</v>
      </c>
      <c r="H15" s="11" t="s">
        <v>911</v>
      </c>
      <c r="I15" s="11" t="s">
        <v>648</v>
      </c>
      <c r="J15" s="11" t="s">
        <v>907</v>
      </c>
      <c r="K15" s="11" t="s">
        <v>260</v>
      </c>
      <c r="L15" s="11"/>
      <c r="M15" s="11"/>
      <c r="N15" s="11"/>
      <c r="O15" s="11"/>
      <c r="P15" s="11"/>
      <c r="Q15" s="12" t="s">
        <v>421</v>
      </c>
      <c r="R15" s="12"/>
      <c r="S15" s="12"/>
    </row>
    <row r="16" spans="1:19" x14ac:dyDescent="0.25">
      <c r="C16" s="11" t="s">
        <v>30</v>
      </c>
      <c r="D16" s="11"/>
      <c r="E16" s="11" t="s">
        <v>300</v>
      </c>
      <c r="F16" s="12" t="s">
        <v>313</v>
      </c>
      <c r="G16" s="11" t="s">
        <v>735</v>
      </c>
      <c r="H16" s="11"/>
      <c r="I16" s="11" t="s">
        <v>736</v>
      </c>
      <c r="J16" s="11" t="s">
        <v>802</v>
      </c>
      <c r="K16" s="11" t="s">
        <v>307</v>
      </c>
      <c r="L16" s="11" t="s">
        <v>803</v>
      </c>
      <c r="M16" s="11" t="s">
        <v>93</v>
      </c>
      <c r="N16" s="11" t="s">
        <v>804</v>
      </c>
      <c r="O16" s="58" t="s">
        <v>144</v>
      </c>
      <c r="P16" s="11" t="s">
        <v>805</v>
      </c>
      <c r="Q16" s="11"/>
      <c r="R16" s="12"/>
      <c r="S16" s="12"/>
    </row>
    <row r="17" spans="3:19" x14ac:dyDescent="0.25">
      <c r="C17" s="11" t="s">
        <v>30</v>
      </c>
      <c r="D17" s="11"/>
      <c r="E17" s="11" t="s">
        <v>300</v>
      </c>
      <c r="F17" s="12" t="s">
        <v>313</v>
      </c>
      <c r="G17" s="11" t="s">
        <v>735</v>
      </c>
      <c r="H17" s="11"/>
      <c r="I17" s="11" t="s">
        <v>814</v>
      </c>
      <c r="J17" s="11" t="s">
        <v>815</v>
      </c>
      <c r="K17" s="11" t="s">
        <v>307</v>
      </c>
      <c r="L17" s="11" t="s">
        <v>816</v>
      </c>
      <c r="M17" s="11" t="s">
        <v>93</v>
      </c>
      <c r="N17" s="11" t="s">
        <v>804</v>
      </c>
      <c r="O17" s="58" t="s">
        <v>144</v>
      </c>
      <c r="P17" s="11"/>
      <c r="Q17" s="10" t="s">
        <v>817</v>
      </c>
      <c r="R17" s="12"/>
      <c r="S17" s="12"/>
    </row>
    <row r="18" spans="3:19" x14ac:dyDescent="0.25">
      <c r="C18" s="11" t="s">
        <v>30</v>
      </c>
      <c r="D18" s="11"/>
      <c r="E18" s="11" t="s">
        <v>300</v>
      </c>
      <c r="F18" s="12" t="s">
        <v>313</v>
      </c>
      <c r="G18" s="11" t="s">
        <v>735</v>
      </c>
      <c r="H18" s="11"/>
      <c r="I18" s="11" t="s">
        <v>117</v>
      </c>
      <c r="J18" s="11" t="s">
        <v>920</v>
      </c>
      <c r="K18" s="11" t="s">
        <v>307</v>
      </c>
      <c r="L18" s="11" t="s">
        <v>740</v>
      </c>
      <c r="M18" s="11" t="s">
        <v>38</v>
      </c>
      <c r="N18" s="11" t="s">
        <v>804</v>
      </c>
      <c r="O18" s="58" t="s">
        <v>144</v>
      </c>
      <c r="P18" s="11" t="s">
        <v>805</v>
      </c>
      <c r="Q18" s="11"/>
      <c r="R18" s="12"/>
      <c r="S18" s="12"/>
    </row>
    <row r="19" spans="3:19" x14ac:dyDescent="0.25">
      <c r="C19" s="11" t="s">
        <v>30</v>
      </c>
      <c r="D19" s="11"/>
      <c r="E19" s="11" t="s">
        <v>300</v>
      </c>
      <c r="F19" s="12" t="s">
        <v>313</v>
      </c>
      <c r="G19" s="11" t="s">
        <v>735</v>
      </c>
      <c r="H19" s="11"/>
      <c r="I19" s="11" t="s">
        <v>953</v>
      </c>
      <c r="J19" s="11" t="s">
        <v>920</v>
      </c>
      <c r="K19" s="11" t="s">
        <v>307</v>
      </c>
      <c r="L19" s="11" t="s">
        <v>954</v>
      </c>
      <c r="M19" s="11" t="s">
        <v>38</v>
      </c>
      <c r="N19" s="11" t="s">
        <v>955</v>
      </c>
      <c r="O19" s="58" t="s">
        <v>38</v>
      </c>
      <c r="P19" s="11" t="s">
        <v>503</v>
      </c>
      <c r="Q19" s="11"/>
      <c r="R19" s="12"/>
      <c r="S19" s="12"/>
    </row>
    <row r="20" spans="3:19" x14ac:dyDescent="0.25">
      <c r="C20" s="11" t="s">
        <v>30</v>
      </c>
      <c r="D20" s="11"/>
      <c r="E20" s="11" t="s">
        <v>300</v>
      </c>
      <c r="F20" s="12" t="s">
        <v>313</v>
      </c>
      <c r="G20" s="11" t="s">
        <v>931</v>
      </c>
      <c r="H20" s="11" t="s">
        <v>932</v>
      </c>
      <c r="I20" s="11" t="s">
        <v>933</v>
      </c>
      <c r="J20" s="11" t="s">
        <v>920</v>
      </c>
      <c r="K20" s="11" t="s">
        <v>309</v>
      </c>
      <c r="L20" s="11" t="s">
        <v>934</v>
      </c>
      <c r="M20" s="11" t="s">
        <v>38</v>
      </c>
      <c r="N20" s="11" t="s">
        <v>935</v>
      </c>
      <c r="O20" s="58" t="s">
        <v>1048</v>
      </c>
      <c r="P20" s="11" t="s">
        <v>936</v>
      </c>
      <c r="Q20" s="11"/>
      <c r="R20" s="12"/>
      <c r="S20" s="12"/>
    </row>
    <row r="21" spans="3:19" x14ac:dyDescent="0.25">
      <c r="C21" s="11" t="s">
        <v>30</v>
      </c>
      <c r="D21" s="11"/>
      <c r="E21" s="11" t="s">
        <v>300</v>
      </c>
      <c r="F21" s="12" t="s">
        <v>313</v>
      </c>
      <c r="G21" s="11" t="s">
        <v>931</v>
      </c>
      <c r="H21" s="11" t="s">
        <v>915</v>
      </c>
      <c r="I21" s="11" t="s">
        <v>171</v>
      </c>
      <c r="J21" s="11" t="s">
        <v>920</v>
      </c>
      <c r="K21" s="11" t="s">
        <v>260</v>
      </c>
      <c r="L21" s="11" t="s">
        <v>956</v>
      </c>
      <c r="M21" s="11" t="s">
        <v>38</v>
      </c>
      <c r="N21" s="11" t="s">
        <v>958</v>
      </c>
      <c r="O21" s="58" t="s">
        <v>1062</v>
      </c>
      <c r="P21" s="11" t="s">
        <v>959</v>
      </c>
      <c r="Q21" s="11"/>
      <c r="R21" s="12"/>
      <c r="S21" s="12"/>
    </row>
    <row r="22" spans="3:19" x14ac:dyDescent="0.25">
      <c r="C22" s="11" t="s">
        <v>30</v>
      </c>
      <c r="D22" s="11"/>
      <c r="E22" s="11" t="s">
        <v>300</v>
      </c>
      <c r="F22" s="12" t="s">
        <v>313</v>
      </c>
      <c r="G22" s="11" t="s">
        <v>830</v>
      </c>
      <c r="H22" s="11" t="s">
        <v>831</v>
      </c>
      <c r="I22" s="11" t="s">
        <v>576</v>
      </c>
      <c r="J22" s="11" t="s">
        <v>832</v>
      </c>
      <c r="K22" s="11" t="s">
        <v>309</v>
      </c>
      <c r="L22" s="11" t="s">
        <v>833</v>
      </c>
      <c r="M22" s="11" t="s">
        <v>38</v>
      </c>
      <c r="N22" s="11" t="s">
        <v>834</v>
      </c>
      <c r="O22" s="58" t="s">
        <v>38</v>
      </c>
      <c r="P22" s="11"/>
      <c r="Q22" s="24" t="s">
        <v>835</v>
      </c>
      <c r="R22" s="12"/>
      <c r="S22" s="12"/>
    </row>
    <row r="23" spans="3:19" x14ac:dyDescent="0.25">
      <c r="C23" s="11" t="s">
        <v>30</v>
      </c>
      <c r="D23" s="11"/>
      <c r="E23" s="11" t="s">
        <v>300</v>
      </c>
      <c r="F23" s="12" t="s">
        <v>313</v>
      </c>
      <c r="G23" s="11" t="s">
        <v>830</v>
      </c>
      <c r="H23" s="11" t="s">
        <v>831</v>
      </c>
      <c r="I23" s="11" t="s">
        <v>941</v>
      </c>
      <c r="J23" s="11" t="s">
        <v>920</v>
      </c>
      <c r="K23" s="11" t="s">
        <v>309</v>
      </c>
      <c r="L23" s="11" t="s">
        <v>942</v>
      </c>
      <c r="M23" s="11" t="s">
        <v>47</v>
      </c>
      <c r="N23" s="11" t="s">
        <v>834</v>
      </c>
      <c r="O23" s="58" t="s">
        <v>38</v>
      </c>
      <c r="P23" s="11" t="s">
        <v>943</v>
      </c>
      <c r="Q23" s="11"/>
      <c r="R23" s="12"/>
      <c r="S23" s="12"/>
    </row>
    <row r="24" spans="3:19" x14ac:dyDescent="0.25">
      <c r="C24" s="11" t="s">
        <v>30</v>
      </c>
      <c r="D24" s="11"/>
      <c r="E24" s="11" t="s">
        <v>300</v>
      </c>
      <c r="F24" s="12" t="s">
        <v>313</v>
      </c>
      <c r="G24" s="11" t="s">
        <v>830</v>
      </c>
      <c r="H24" s="11" t="s">
        <v>831</v>
      </c>
      <c r="I24" s="11" t="s">
        <v>944</v>
      </c>
      <c r="J24" s="11" t="s">
        <v>920</v>
      </c>
      <c r="K24" s="11" t="s">
        <v>309</v>
      </c>
      <c r="L24" s="11" t="s">
        <v>945</v>
      </c>
      <c r="M24" s="11" t="s">
        <v>47</v>
      </c>
      <c r="N24" s="11" t="s">
        <v>834</v>
      </c>
      <c r="O24" s="58" t="s">
        <v>38</v>
      </c>
      <c r="P24" s="11" t="s">
        <v>943</v>
      </c>
      <c r="Q24" s="11"/>
      <c r="R24" s="12"/>
      <c r="S24" s="12"/>
    </row>
    <row r="25" spans="3:19" x14ac:dyDescent="0.25">
      <c r="C25" s="11" t="s">
        <v>30</v>
      </c>
      <c r="D25" s="11"/>
      <c r="E25" s="11" t="s">
        <v>300</v>
      </c>
      <c r="F25" s="12" t="s">
        <v>313</v>
      </c>
      <c r="G25" s="11" t="s">
        <v>810</v>
      </c>
      <c r="H25" s="11"/>
      <c r="I25" s="11" t="s">
        <v>806</v>
      </c>
      <c r="J25" s="11" t="s">
        <v>811</v>
      </c>
      <c r="K25" s="11" t="s">
        <v>260</v>
      </c>
      <c r="L25" s="11" t="s">
        <v>812</v>
      </c>
      <c r="M25" s="11" t="s">
        <v>47</v>
      </c>
      <c r="N25" s="11" t="s">
        <v>813</v>
      </c>
      <c r="O25" s="58" t="s">
        <v>1045</v>
      </c>
      <c r="P25" s="11" t="s">
        <v>494</v>
      </c>
      <c r="Q25" s="11"/>
      <c r="R25" s="12"/>
      <c r="S25" s="12"/>
    </row>
    <row r="26" spans="3:19" x14ac:dyDescent="0.25">
      <c r="C26" s="11" t="s">
        <v>30</v>
      </c>
      <c r="D26" s="11"/>
      <c r="E26" s="11" t="s">
        <v>300</v>
      </c>
      <c r="F26" s="12" t="s">
        <v>313</v>
      </c>
      <c r="G26" s="11" t="s">
        <v>810</v>
      </c>
      <c r="H26" s="11"/>
      <c r="I26" s="11" t="s">
        <v>576</v>
      </c>
      <c r="J26" s="11" t="s">
        <v>920</v>
      </c>
      <c r="K26" s="11" t="s">
        <v>260</v>
      </c>
      <c r="L26" s="11" t="s">
        <v>921</v>
      </c>
      <c r="M26" s="11" t="s">
        <v>47</v>
      </c>
      <c r="N26" s="11" t="s">
        <v>813</v>
      </c>
      <c r="O26" s="58" t="s">
        <v>1045</v>
      </c>
      <c r="P26" s="11" t="s">
        <v>503</v>
      </c>
      <c r="Q26" s="11"/>
      <c r="R26" s="12"/>
      <c r="S26" s="12"/>
    </row>
    <row r="27" spans="3:19" x14ac:dyDescent="0.25">
      <c r="C27" s="11" t="s">
        <v>30</v>
      </c>
      <c r="D27" s="11"/>
      <c r="E27" s="11" t="s">
        <v>300</v>
      </c>
      <c r="F27" s="12" t="s">
        <v>313</v>
      </c>
      <c r="G27" s="11" t="s">
        <v>810</v>
      </c>
      <c r="H27" s="11"/>
      <c r="I27" s="11" t="s">
        <v>171</v>
      </c>
      <c r="J27" s="11" t="s">
        <v>920</v>
      </c>
      <c r="K27" s="11" t="s">
        <v>260</v>
      </c>
      <c r="L27" s="11" t="s">
        <v>921</v>
      </c>
      <c r="M27" s="11" t="s">
        <v>47</v>
      </c>
      <c r="N27" s="11" t="s">
        <v>813</v>
      </c>
      <c r="O27" s="58" t="s">
        <v>1045</v>
      </c>
      <c r="P27" s="11" t="s">
        <v>503</v>
      </c>
      <c r="Q27" s="11"/>
      <c r="R27" s="12"/>
      <c r="S27" s="12"/>
    </row>
    <row r="28" spans="3:19" x14ac:dyDescent="0.25">
      <c r="C28" s="11" t="s">
        <v>30</v>
      </c>
      <c r="D28" s="11"/>
      <c r="E28" s="11" t="s">
        <v>300</v>
      </c>
      <c r="F28" s="12" t="s">
        <v>313</v>
      </c>
      <c r="G28" s="11" t="s">
        <v>922</v>
      </c>
      <c r="H28" s="11"/>
      <c r="I28" s="11" t="s">
        <v>576</v>
      </c>
      <c r="J28" s="11" t="s">
        <v>920</v>
      </c>
      <c r="K28" s="11" t="s">
        <v>260</v>
      </c>
      <c r="L28" s="11" t="s">
        <v>921</v>
      </c>
      <c r="M28" s="11" t="s">
        <v>47</v>
      </c>
      <c r="N28" s="11" t="s">
        <v>923</v>
      </c>
      <c r="O28" s="58" t="s">
        <v>1044</v>
      </c>
      <c r="P28" s="11" t="s">
        <v>221</v>
      </c>
      <c r="Q28" s="11"/>
      <c r="R28" s="12"/>
      <c r="S28" s="12"/>
    </row>
    <row r="29" spans="3:19" x14ac:dyDescent="0.25">
      <c r="C29" s="11" t="s">
        <v>30</v>
      </c>
      <c r="D29" s="11"/>
      <c r="E29" s="11" t="s">
        <v>300</v>
      </c>
      <c r="F29" s="12" t="s">
        <v>313</v>
      </c>
      <c r="G29" s="11" t="s">
        <v>922</v>
      </c>
      <c r="H29" s="11"/>
      <c r="I29" s="11" t="s">
        <v>171</v>
      </c>
      <c r="J29" s="11" t="s">
        <v>920</v>
      </c>
      <c r="K29" s="11" t="s">
        <v>260</v>
      </c>
      <c r="L29" s="11" t="s">
        <v>921</v>
      </c>
      <c r="M29" s="11" t="s">
        <v>47</v>
      </c>
      <c r="N29" s="11" t="s">
        <v>923</v>
      </c>
      <c r="O29" s="58" t="s">
        <v>1044</v>
      </c>
      <c r="P29" s="11" t="s">
        <v>221</v>
      </c>
      <c r="Q29" s="11"/>
      <c r="R29" s="12"/>
      <c r="S29" s="12"/>
    </row>
    <row r="30" spans="3:19" x14ac:dyDescent="0.25">
      <c r="C30" s="11" t="s">
        <v>30</v>
      </c>
      <c r="D30" s="11"/>
      <c r="E30" s="11" t="s">
        <v>300</v>
      </c>
      <c r="F30" s="12" t="s">
        <v>313</v>
      </c>
      <c r="G30" s="11" t="s">
        <v>924</v>
      </c>
      <c r="H30" s="11"/>
      <c r="I30" s="11" t="s">
        <v>576</v>
      </c>
      <c r="J30" s="11" t="s">
        <v>920</v>
      </c>
      <c r="K30" s="11" t="s">
        <v>260</v>
      </c>
      <c r="L30" s="11" t="s">
        <v>921</v>
      </c>
      <c r="M30" s="11" t="s">
        <v>47</v>
      </c>
      <c r="N30" s="11" t="s">
        <v>925</v>
      </c>
      <c r="O30" s="58" t="s">
        <v>1048</v>
      </c>
      <c r="P30" s="11" t="s">
        <v>926</v>
      </c>
      <c r="Q30" s="11"/>
      <c r="R30" s="12"/>
      <c r="S30" s="12"/>
    </row>
    <row r="31" spans="3:19" x14ac:dyDescent="0.25">
      <c r="C31" s="11" t="s">
        <v>30</v>
      </c>
      <c r="D31" s="11"/>
      <c r="E31" s="11" t="s">
        <v>300</v>
      </c>
      <c r="F31" s="12" t="s">
        <v>313</v>
      </c>
      <c r="G31" s="11" t="s">
        <v>924</v>
      </c>
      <c r="H31" s="11"/>
      <c r="I31" s="11" t="s">
        <v>171</v>
      </c>
      <c r="J31" s="11" t="s">
        <v>920</v>
      </c>
      <c r="K31" s="11" t="s">
        <v>260</v>
      </c>
      <c r="L31" s="11" t="s">
        <v>921</v>
      </c>
      <c r="M31" s="11" t="s">
        <v>47</v>
      </c>
      <c r="N31" s="11" t="s">
        <v>925</v>
      </c>
      <c r="O31" s="58" t="s">
        <v>1048</v>
      </c>
      <c r="P31" s="11" t="s">
        <v>926</v>
      </c>
      <c r="Q31" s="11"/>
      <c r="R31" s="12"/>
      <c r="S31" s="12"/>
    </row>
    <row r="32" spans="3:19" x14ac:dyDescent="0.25">
      <c r="C32" s="11" t="s">
        <v>30</v>
      </c>
      <c r="D32" s="11"/>
      <c r="E32" s="11" t="s">
        <v>300</v>
      </c>
      <c r="F32" s="12" t="s">
        <v>313</v>
      </c>
      <c r="G32" s="11" t="s">
        <v>927</v>
      </c>
      <c r="H32" s="11"/>
      <c r="I32" s="11" t="s">
        <v>576</v>
      </c>
      <c r="J32" s="11" t="s">
        <v>920</v>
      </c>
      <c r="K32" s="11" t="s">
        <v>260</v>
      </c>
      <c r="L32" s="11" t="s">
        <v>921</v>
      </c>
      <c r="M32" s="11" t="s">
        <v>47</v>
      </c>
      <c r="N32" s="11" t="s">
        <v>928</v>
      </c>
      <c r="O32" s="58" t="s">
        <v>1045</v>
      </c>
      <c r="P32" s="11" t="s">
        <v>929</v>
      </c>
      <c r="Q32" s="11"/>
      <c r="R32" s="12"/>
      <c r="S32" s="12"/>
    </row>
    <row r="33" spans="3:19" x14ac:dyDescent="0.25">
      <c r="C33" s="11" t="s">
        <v>30</v>
      </c>
      <c r="D33" s="11"/>
      <c r="E33" s="11" t="s">
        <v>300</v>
      </c>
      <c r="F33" s="12" t="s">
        <v>313</v>
      </c>
      <c r="G33" s="11" t="s">
        <v>927</v>
      </c>
      <c r="H33" s="11"/>
      <c r="I33" s="11" t="s">
        <v>171</v>
      </c>
      <c r="J33" s="11" t="s">
        <v>920</v>
      </c>
      <c r="K33" s="11" t="s">
        <v>260</v>
      </c>
      <c r="L33" s="11" t="s">
        <v>921</v>
      </c>
      <c r="M33" s="11" t="s">
        <v>47</v>
      </c>
      <c r="N33" s="11" t="s">
        <v>928</v>
      </c>
      <c r="O33" s="58" t="s">
        <v>1045</v>
      </c>
      <c r="P33" s="11" t="s">
        <v>929</v>
      </c>
      <c r="Q33" s="11"/>
      <c r="R33" s="12"/>
      <c r="S33" s="12"/>
    </row>
    <row r="34" spans="3:19" x14ac:dyDescent="0.25">
      <c r="C34" s="11" t="s">
        <v>30</v>
      </c>
      <c r="D34" s="11"/>
      <c r="E34" s="11" t="s">
        <v>300</v>
      </c>
      <c r="F34" s="12" t="s">
        <v>313</v>
      </c>
      <c r="G34" s="11" t="s">
        <v>912</v>
      </c>
      <c r="H34" s="11"/>
      <c r="I34" s="11" t="s">
        <v>579</v>
      </c>
      <c r="J34" s="11" t="s">
        <v>907</v>
      </c>
      <c r="K34" s="11" t="s">
        <v>309</v>
      </c>
      <c r="L34" s="11"/>
      <c r="M34" s="11"/>
      <c r="N34" s="11"/>
      <c r="O34" s="11"/>
      <c r="P34" s="11"/>
      <c r="Q34" s="12" t="s">
        <v>421</v>
      </c>
      <c r="R34" s="12"/>
      <c r="S34" s="12"/>
    </row>
    <row r="35" spans="3:19" x14ac:dyDescent="0.25">
      <c r="C35" s="11" t="s">
        <v>30</v>
      </c>
      <c r="D35" s="11"/>
      <c r="E35" s="11" t="s">
        <v>300</v>
      </c>
      <c r="F35" s="12" t="s">
        <v>313</v>
      </c>
      <c r="G35" s="11" t="s">
        <v>912</v>
      </c>
      <c r="H35" s="11" t="s">
        <v>946</v>
      </c>
      <c r="I35" s="11" t="s">
        <v>947</v>
      </c>
      <c r="J35" s="11" t="s">
        <v>920</v>
      </c>
      <c r="K35" s="11" t="s">
        <v>309</v>
      </c>
      <c r="L35" s="11" t="s">
        <v>948</v>
      </c>
      <c r="M35" s="11" t="s">
        <v>47</v>
      </c>
      <c r="N35" s="11" t="s">
        <v>949</v>
      </c>
      <c r="O35" s="58" t="s">
        <v>1048</v>
      </c>
      <c r="P35" s="11" t="s">
        <v>950</v>
      </c>
      <c r="Q35" s="11"/>
      <c r="R35" s="12"/>
      <c r="S35" s="12"/>
    </row>
    <row r="36" spans="3:19" x14ac:dyDescent="0.25">
      <c r="C36" s="11" t="s">
        <v>30</v>
      </c>
      <c r="D36" s="11"/>
      <c r="E36" s="11" t="s">
        <v>300</v>
      </c>
      <c r="F36" s="12" t="s">
        <v>313</v>
      </c>
      <c r="G36" s="11" t="s">
        <v>912</v>
      </c>
      <c r="H36" s="11" t="s">
        <v>946</v>
      </c>
      <c r="I36" s="11" t="s">
        <v>951</v>
      </c>
      <c r="J36" s="11" t="s">
        <v>920</v>
      </c>
      <c r="K36" s="11" t="s">
        <v>309</v>
      </c>
      <c r="L36" s="11" t="s">
        <v>952</v>
      </c>
      <c r="M36" s="11" t="s">
        <v>47</v>
      </c>
      <c r="N36" s="11" t="s">
        <v>949</v>
      </c>
      <c r="O36" s="58" t="s">
        <v>1048</v>
      </c>
      <c r="P36" s="11" t="s">
        <v>950</v>
      </c>
      <c r="Q36" s="11"/>
      <c r="R36" s="12"/>
      <c r="S36" s="12"/>
    </row>
    <row r="37" spans="3:19" x14ac:dyDescent="0.25">
      <c r="C37" s="11" t="s">
        <v>30</v>
      </c>
      <c r="D37" s="11"/>
      <c r="E37" s="11" t="s">
        <v>300</v>
      </c>
      <c r="F37" s="12" t="s">
        <v>313</v>
      </c>
      <c r="G37" s="11" t="s">
        <v>913</v>
      </c>
      <c r="H37" s="11"/>
      <c r="I37" s="11" t="s">
        <v>648</v>
      </c>
      <c r="J37" s="11" t="s">
        <v>907</v>
      </c>
      <c r="K37" s="11" t="s">
        <v>309</v>
      </c>
      <c r="L37" s="11"/>
      <c r="M37" s="11"/>
      <c r="N37" s="11"/>
      <c r="O37" s="11"/>
      <c r="P37" s="11"/>
      <c r="Q37" s="12" t="s">
        <v>421</v>
      </c>
      <c r="R37" s="12"/>
      <c r="S37" s="12"/>
    </row>
    <row r="38" spans="3:19" x14ac:dyDescent="0.25">
      <c r="C38" s="11" t="s">
        <v>30</v>
      </c>
      <c r="D38" s="11"/>
      <c r="E38" s="11" t="s">
        <v>300</v>
      </c>
      <c r="F38" s="12" t="s">
        <v>314</v>
      </c>
      <c r="G38" s="11" t="s">
        <v>1072</v>
      </c>
      <c r="H38" s="11" t="s">
        <v>752</v>
      </c>
      <c r="I38" s="11" t="s">
        <v>753</v>
      </c>
      <c r="J38" s="11" t="s">
        <v>78</v>
      </c>
      <c r="K38" s="11" t="s">
        <v>260</v>
      </c>
      <c r="L38" s="11" t="s">
        <v>754</v>
      </c>
      <c r="M38" s="11" t="s">
        <v>38</v>
      </c>
      <c r="N38" s="11"/>
      <c r="O38" s="11"/>
      <c r="P38" s="11"/>
      <c r="Q38" s="11"/>
      <c r="R38" s="12"/>
      <c r="S38" s="12"/>
    </row>
    <row r="39" spans="3:19" x14ac:dyDescent="0.25">
      <c r="C39" s="11" t="s">
        <v>30</v>
      </c>
      <c r="D39" s="11"/>
      <c r="E39" s="11" t="s">
        <v>300</v>
      </c>
      <c r="F39" s="12" t="s">
        <v>314</v>
      </c>
      <c r="G39" s="11" t="s">
        <v>1072</v>
      </c>
      <c r="H39" s="11" t="s">
        <v>755</v>
      </c>
      <c r="I39" s="11" t="s">
        <v>756</v>
      </c>
      <c r="J39" s="11" t="s">
        <v>757</v>
      </c>
      <c r="K39" s="11" t="s">
        <v>309</v>
      </c>
      <c r="L39" s="11" t="s">
        <v>758</v>
      </c>
      <c r="M39" s="11" t="s">
        <v>38</v>
      </c>
      <c r="N39" s="11"/>
      <c r="O39" s="11"/>
      <c r="P39" s="11"/>
      <c r="Q39" s="11"/>
      <c r="R39" s="12"/>
      <c r="S39" s="12"/>
    </row>
    <row r="40" spans="3:19" x14ac:dyDescent="0.25">
      <c r="C40" s="11" t="s">
        <v>30</v>
      </c>
      <c r="D40" s="11"/>
      <c r="E40" s="11" t="s">
        <v>300</v>
      </c>
      <c r="F40" s="12" t="s">
        <v>314</v>
      </c>
      <c r="G40" s="11" t="s">
        <v>1072</v>
      </c>
      <c r="H40" s="11" t="s">
        <v>755</v>
      </c>
      <c r="I40" s="11" t="s">
        <v>756</v>
      </c>
      <c r="J40" s="11" t="s">
        <v>759</v>
      </c>
      <c r="K40" s="11" t="s">
        <v>309</v>
      </c>
      <c r="L40" s="11" t="s">
        <v>760</v>
      </c>
      <c r="M40" s="11" t="s">
        <v>38</v>
      </c>
      <c r="N40" s="11"/>
      <c r="O40" s="11"/>
      <c r="P40" s="11"/>
      <c r="Q40" s="11"/>
      <c r="R40" s="12"/>
      <c r="S40" s="12"/>
    </row>
    <row r="41" spans="3:19" x14ac:dyDescent="0.25">
      <c r="C41" s="11" t="s">
        <v>30</v>
      </c>
      <c r="D41" s="11"/>
      <c r="E41" s="11" t="s">
        <v>300</v>
      </c>
      <c r="F41" s="12" t="s">
        <v>314</v>
      </c>
      <c r="G41" s="11" t="s">
        <v>1072</v>
      </c>
      <c r="H41" s="11" t="s">
        <v>761</v>
      </c>
      <c r="I41" s="11" t="s">
        <v>762</v>
      </c>
      <c r="J41" s="11" t="s">
        <v>108</v>
      </c>
      <c r="K41" s="11" t="s">
        <v>260</v>
      </c>
      <c r="L41" s="11" t="s">
        <v>763</v>
      </c>
      <c r="M41" s="11" t="s">
        <v>38</v>
      </c>
      <c r="N41" s="11"/>
      <c r="O41" s="11"/>
      <c r="P41" s="11"/>
      <c r="Q41" s="11"/>
      <c r="R41" s="12"/>
      <c r="S41" s="12"/>
    </row>
    <row r="42" spans="3:19" x14ac:dyDescent="0.25">
      <c r="C42" s="11" t="s">
        <v>30</v>
      </c>
      <c r="D42" s="11"/>
      <c r="E42" s="11" t="s">
        <v>300</v>
      </c>
      <c r="F42" s="12" t="s">
        <v>313</v>
      </c>
      <c r="G42" s="11" t="s">
        <v>1072</v>
      </c>
      <c r="H42" s="11" t="s">
        <v>761</v>
      </c>
      <c r="I42" s="11" t="s">
        <v>806</v>
      </c>
      <c r="J42" s="11" t="s">
        <v>807</v>
      </c>
      <c r="K42" s="11" t="s">
        <v>260</v>
      </c>
      <c r="L42" s="11"/>
      <c r="M42" s="11"/>
      <c r="N42" s="11" t="s">
        <v>808</v>
      </c>
      <c r="O42" s="58" t="s">
        <v>1047</v>
      </c>
      <c r="P42" s="11" t="s">
        <v>809</v>
      </c>
      <c r="Q42" s="11"/>
      <c r="R42" s="12"/>
      <c r="S42" s="12"/>
    </row>
    <row r="43" spans="3:19" x14ac:dyDescent="0.25">
      <c r="C43" s="11" t="s">
        <v>30</v>
      </c>
      <c r="D43" s="11"/>
      <c r="E43" s="11" t="s">
        <v>300</v>
      </c>
      <c r="F43" s="12" t="s">
        <v>313</v>
      </c>
      <c r="G43" s="11" t="s">
        <v>1072</v>
      </c>
      <c r="H43" s="11" t="s">
        <v>818</v>
      </c>
      <c r="I43" s="11" t="s">
        <v>819</v>
      </c>
      <c r="J43" s="11" t="s">
        <v>820</v>
      </c>
      <c r="K43" s="11" t="s">
        <v>309</v>
      </c>
      <c r="L43" s="11"/>
      <c r="M43" s="11"/>
      <c r="N43" s="11" t="s">
        <v>821</v>
      </c>
      <c r="O43" s="58" t="s">
        <v>1047</v>
      </c>
      <c r="P43" s="11"/>
      <c r="Q43" s="11"/>
      <c r="R43" s="12"/>
      <c r="S43" s="12"/>
    </row>
    <row r="44" spans="3:19" x14ac:dyDescent="0.25">
      <c r="C44" s="11" t="s">
        <v>30</v>
      </c>
      <c r="D44" s="11"/>
      <c r="E44" s="11" t="s">
        <v>300</v>
      </c>
      <c r="F44" s="12" t="s">
        <v>313</v>
      </c>
      <c r="G44" s="11" t="s">
        <v>1072</v>
      </c>
      <c r="H44" s="11" t="s">
        <v>822</v>
      </c>
      <c r="I44" s="11" t="s">
        <v>576</v>
      </c>
      <c r="J44" s="11" t="s">
        <v>823</v>
      </c>
      <c r="K44" s="11" t="s">
        <v>260</v>
      </c>
      <c r="L44" s="11" t="s">
        <v>824</v>
      </c>
      <c r="M44" s="11" t="s">
        <v>93</v>
      </c>
      <c r="N44" s="11" t="s">
        <v>825</v>
      </c>
      <c r="O44" s="11" t="s">
        <v>1054</v>
      </c>
      <c r="P44" s="11"/>
      <c r="Q44" s="11"/>
      <c r="R44" s="12"/>
      <c r="S44" s="12"/>
    </row>
    <row r="45" spans="3:19" x14ac:dyDescent="0.25">
      <c r="C45" s="11" t="s">
        <v>30</v>
      </c>
      <c r="D45" s="11"/>
      <c r="E45" s="11" t="s">
        <v>300</v>
      </c>
      <c r="F45" s="12" t="s">
        <v>313</v>
      </c>
      <c r="G45" s="11" t="s">
        <v>1072</v>
      </c>
      <c r="H45" s="11" t="s">
        <v>752</v>
      </c>
      <c r="I45" s="11" t="s">
        <v>806</v>
      </c>
      <c r="J45" s="11" t="s">
        <v>826</v>
      </c>
      <c r="K45" s="11" t="s">
        <v>260</v>
      </c>
      <c r="L45" s="11" t="s">
        <v>827</v>
      </c>
      <c r="M45" s="11" t="s">
        <v>38</v>
      </c>
      <c r="N45" s="11" t="s">
        <v>828</v>
      </c>
      <c r="O45" s="58" t="s">
        <v>38</v>
      </c>
      <c r="P45" s="11" t="s">
        <v>829</v>
      </c>
      <c r="Q45" s="11"/>
      <c r="R45" s="12"/>
      <c r="S45" s="12"/>
    </row>
    <row r="46" spans="3:19" x14ac:dyDescent="0.25">
      <c r="C46" s="11" t="s">
        <v>30</v>
      </c>
      <c r="D46" s="11"/>
      <c r="E46" s="11" t="s">
        <v>300</v>
      </c>
      <c r="F46" s="12" t="s">
        <v>313</v>
      </c>
      <c r="G46" s="11" t="s">
        <v>1072</v>
      </c>
      <c r="H46" s="11" t="s">
        <v>836</v>
      </c>
      <c r="I46" s="11" t="s">
        <v>576</v>
      </c>
      <c r="J46" s="25" t="s">
        <v>837</v>
      </c>
      <c r="K46" s="11" t="s">
        <v>260</v>
      </c>
      <c r="L46" s="11" t="s">
        <v>838</v>
      </c>
      <c r="M46" s="11" t="s">
        <v>566</v>
      </c>
      <c r="N46" s="11" t="s">
        <v>839</v>
      </c>
      <c r="O46" s="58" t="s">
        <v>38</v>
      </c>
      <c r="P46" s="11" t="s">
        <v>840</v>
      </c>
      <c r="Q46" s="11"/>
      <c r="R46" s="12"/>
      <c r="S46" s="12"/>
    </row>
    <row r="47" spans="3:19" x14ac:dyDescent="0.25">
      <c r="C47" s="11" t="s">
        <v>30</v>
      </c>
      <c r="D47" s="11"/>
      <c r="E47" s="11" t="s">
        <v>300</v>
      </c>
      <c r="F47" s="12" t="s">
        <v>313</v>
      </c>
      <c r="G47" s="11" t="s">
        <v>1072</v>
      </c>
      <c r="H47" s="11"/>
      <c r="I47" s="11" t="s">
        <v>841</v>
      </c>
      <c r="J47" s="25" t="s">
        <v>842</v>
      </c>
      <c r="K47" s="11" t="s">
        <v>260</v>
      </c>
      <c r="L47" s="12" t="s">
        <v>843</v>
      </c>
      <c r="M47" s="11" t="s">
        <v>38</v>
      </c>
      <c r="N47" s="11" t="s">
        <v>808</v>
      </c>
      <c r="O47" s="58" t="s">
        <v>1047</v>
      </c>
      <c r="P47" s="11" t="s">
        <v>844</v>
      </c>
      <c r="Q47" s="11"/>
      <c r="R47" s="11" t="s">
        <v>845</v>
      </c>
      <c r="S47" s="12"/>
    </row>
    <row r="48" spans="3:19" x14ac:dyDescent="0.25">
      <c r="C48" s="11" t="s">
        <v>30</v>
      </c>
      <c r="D48" s="11"/>
      <c r="E48" s="11" t="s">
        <v>300</v>
      </c>
      <c r="F48" s="12" t="s">
        <v>313</v>
      </c>
      <c r="G48" s="11" t="s">
        <v>1072</v>
      </c>
      <c r="H48" s="11" t="s">
        <v>852</v>
      </c>
      <c r="I48" s="11"/>
      <c r="J48" s="11" t="s">
        <v>853</v>
      </c>
      <c r="K48" s="11" t="s">
        <v>260</v>
      </c>
      <c r="L48" s="11" t="s">
        <v>854</v>
      </c>
      <c r="M48" s="11" t="s">
        <v>38</v>
      </c>
      <c r="N48" s="11" t="s">
        <v>808</v>
      </c>
      <c r="O48" s="58" t="s">
        <v>1047</v>
      </c>
      <c r="P48" s="11" t="s">
        <v>855</v>
      </c>
      <c r="Q48" s="11"/>
      <c r="R48" s="12"/>
      <c r="S48" s="12"/>
    </row>
    <row r="49" spans="3:19" x14ac:dyDescent="0.25">
      <c r="C49" s="11" t="s">
        <v>30</v>
      </c>
      <c r="D49" s="11"/>
      <c r="E49" s="11" t="s">
        <v>300</v>
      </c>
      <c r="F49" s="12" t="s">
        <v>313</v>
      </c>
      <c r="G49" s="11" t="s">
        <v>1072</v>
      </c>
      <c r="H49" s="11" t="s">
        <v>761</v>
      </c>
      <c r="I49" s="11" t="s">
        <v>171</v>
      </c>
      <c r="J49" s="11" t="s">
        <v>162</v>
      </c>
      <c r="K49" s="11" t="s">
        <v>260</v>
      </c>
      <c r="L49" s="11"/>
      <c r="M49" s="11"/>
      <c r="N49" s="11" t="s">
        <v>808</v>
      </c>
      <c r="O49" s="58" t="s">
        <v>1047</v>
      </c>
      <c r="P49" s="11"/>
      <c r="Q49" s="11" t="s">
        <v>856</v>
      </c>
      <c r="R49" s="12"/>
      <c r="S49" s="12"/>
    </row>
    <row r="50" spans="3:19" x14ac:dyDescent="0.25">
      <c r="C50" s="11" t="s">
        <v>30</v>
      </c>
      <c r="D50" s="11"/>
      <c r="E50" s="11" t="s">
        <v>300</v>
      </c>
      <c r="F50" s="12" t="s">
        <v>313</v>
      </c>
      <c r="G50" s="11" t="s">
        <v>1072</v>
      </c>
      <c r="H50" s="11" t="s">
        <v>868</v>
      </c>
      <c r="I50" s="11" t="s">
        <v>869</v>
      </c>
      <c r="J50" s="11" t="s">
        <v>860</v>
      </c>
      <c r="K50" s="11" t="s">
        <v>309</v>
      </c>
      <c r="L50" s="11" t="s">
        <v>870</v>
      </c>
      <c r="M50" s="11" t="s">
        <v>38</v>
      </c>
      <c r="N50" s="11" t="s">
        <v>871</v>
      </c>
      <c r="O50" s="58" t="s">
        <v>1047</v>
      </c>
      <c r="P50" s="11" t="s">
        <v>872</v>
      </c>
      <c r="Q50" s="11"/>
      <c r="R50" s="12"/>
      <c r="S50" s="12"/>
    </row>
    <row r="51" spans="3:19" x14ac:dyDescent="0.25">
      <c r="C51" s="11" t="s">
        <v>30</v>
      </c>
      <c r="D51" s="11"/>
      <c r="E51" s="11" t="s">
        <v>300</v>
      </c>
      <c r="F51" s="12" t="s">
        <v>313</v>
      </c>
      <c r="G51" s="11" t="s">
        <v>1072</v>
      </c>
      <c r="H51" s="11" t="s">
        <v>873</v>
      </c>
      <c r="I51" s="11" t="s">
        <v>874</v>
      </c>
      <c r="J51" s="11" t="s">
        <v>860</v>
      </c>
      <c r="K51" s="11" t="s">
        <v>309</v>
      </c>
      <c r="L51" s="11" t="s">
        <v>875</v>
      </c>
      <c r="M51" s="11" t="s">
        <v>38</v>
      </c>
      <c r="N51" s="11" t="s">
        <v>876</v>
      </c>
      <c r="O51" s="58" t="s">
        <v>1056</v>
      </c>
      <c r="P51" s="11"/>
      <c r="Q51" s="11"/>
      <c r="R51" s="12"/>
      <c r="S51" s="12"/>
    </row>
    <row r="52" spans="3:19" x14ac:dyDescent="0.25">
      <c r="C52" s="11" t="s">
        <v>30</v>
      </c>
      <c r="D52" s="11"/>
      <c r="E52" s="11" t="s">
        <v>300</v>
      </c>
      <c r="F52" s="12" t="s">
        <v>313</v>
      </c>
      <c r="G52" s="11" t="s">
        <v>1072</v>
      </c>
      <c r="H52" s="11" t="s">
        <v>877</v>
      </c>
      <c r="I52" s="11" t="s">
        <v>878</v>
      </c>
      <c r="J52" s="11" t="s">
        <v>860</v>
      </c>
      <c r="K52" s="11" t="s">
        <v>309</v>
      </c>
      <c r="L52" s="11" t="s">
        <v>875</v>
      </c>
      <c r="M52" s="11" t="s">
        <v>38</v>
      </c>
      <c r="N52" s="11" t="s">
        <v>879</v>
      </c>
      <c r="O52" s="58" t="s">
        <v>1060</v>
      </c>
      <c r="P52" s="11"/>
      <c r="Q52" s="11"/>
      <c r="R52" s="12"/>
      <c r="S52" s="12"/>
    </row>
    <row r="53" spans="3:19" x14ac:dyDescent="0.25">
      <c r="C53" s="11" t="s">
        <v>30</v>
      </c>
      <c r="D53" s="11"/>
      <c r="E53" s="11" t="s">
        <v>300</v>
      </c>
      <c r="F53" s="12" t="s">
        <v>313</v>
      </c>
      <c r="G53" s="11" t="s">
        <v>1072</v>
      </c>
      <c r="H53" s="11" t="s">
        <v>881</v>
      </c>
      <c r="I53" s="11" t="s">
        <v>885</v>
      </c>
      <c r="J53" s="11" t="s">
        <v>886</v>
      </c>
      <c r="K53" s="11" t="s">
        <v>309</v>
      </c>
      <c r="L53" s="11" t="s">
        <v>887</v>
      </c>
      <c r="M53" s="11" t="s">
        <v>38</v>
      </c>
      <c r="N53" s="11" t="s">
        <v>883</v>
      </c>
      <c r="O53" s="58" t="s">
        <v>1059</v>
      </c>
      <c r="P53" s="11"/>
      <c r="Q53" s="11"/>
      <c r="R53" s="12"/>
      <c r="S53" s="12"/>
    </row>
    <row r="54" spans="3:19" x14ac:dyDescent="0.25">
      <c r="C54" s="11" t="s">
        <v>30</v>
      </c>
      <c r="D54" s="11"/>
      <c r="E54" s="11" t="s">
        <v>300</v>
      </c>
      <c r="F54" s="12" t="s">
        <v>313</v>
      </c>
      <c r="G54" s="11" t="s">
        <v>1072</v>
      </c>
      <c r="H54" s="11" t="s">
        <v>822</v>
      </c>
      <c r="I54" s="11" t="s">
        <v>628</v>
      </c>
      <c r="J54" s="11" t="s">
        <v>888</v>
      </c>
      <c r="K54" s="11" t="s">
        <v>260</v>
      </c>
      <c r="L54" s="11"/>
      <c r="M54" s="11"/>
      <c r="N54" s="11" t="s">
        <v>825</v>
      </c>
      <c r="O54" s="11" t="s">
        <v>1054</v>
      </c>
      <c r="P54" s="11" t="s">
        <v>525</v>
      </c>
      <c r="Q54" s="11" t="s">
        <v>889</v>
      </c>
      <c r="R54" s="12"/>
      <c r="S54" s="12"/>
    </row>
    <row r="55" spans="3:19" x14ac:dyDescent="0.25">
      <c r="C55" s="11" t="s">
        <v>30</v>
      </c>
      <c r="D55" s="11"/>
      <c r="E55" s="11" t="s">
        <v>300</v>
      </c>
      <c r="F55" s="12" t="s">
        <v>313</v>
      </c>
      <c r="G55" s="11" t="s">
        <v>1072</v>
      </c>
      <c r="H55" s="11" t="s">
        <v>822</v>
      </c>
      <c r="I55" s="11" t="s">
        <v>51</v>
      </c>
      <c r="J55" s="11" t="s">
        <v>893</v>
      </c>
      <c r="K55" s="11" t="s">
        <v>260</v>
      </c>
      <c r="L55" s="11"/>
      <c r="M55" s="11"/>
      <c r="N55" s="11" t="s">
        <v>825</v>
      </c>
      <c r="O55" s="11" t="s">
        <v>1054</v>
      </c>
      <c r="P55" s="11" t="s">
        <v>894</v>
      </c>
      <c r="Q55" s="11"/>
      <c r="R55" s="12"/>
      <c r="S55" s="12"/>
    </row>
    <row r="56" spans="3:19" x14ac:dyDescent="0.25">
      <c r="C56" s="11" t="s">
        <v>30</v>
      </c>
      <c r="D56" s="11"/>
      <c r="E56" s="11" t="s">
        <v>300</v>
      </c>
      <c r="F56" s="12" t="s">
        <v>313</v>
      </c>
      <c r="G56" s="11" t="s">
        <v>1072</v>
      </c>
      <c r="H56" s="11" t="s">
        <v>881</v>
      </c>
      <c r="I56" s="11" t="s">
        <v>895</v>
      </c>
      <c r="J56" s="11" t="s">
        <v>896</v>
      </c>
      <c r="K56" s="11" t="s">
        <v>309</v>
      </c>
      <c r="L56" s="11" t="s">
        <v>897</v>
      </c>
      <c r="M56" s="11" t="s">
        <v>38</v>
      </c>
      <c r="N56" s="11" t="s">
        <v>883</v>
      </c>
      <c r="O56" s="58" t="s">
        <v>1059</v>
      </c>
      <c r="P56" s="11"/>
      <c r="Q56" s="11"/>
      <c r="R56" s="12"/>
      <c r="S56" s="12"/>
    </row>
    <row r="57" spans="3:19" x14ac:dyDescent="0.25">
      <c r="C57" s="11" t="s">
        <v>30</v>
      </c>
      <c r="D57" s="11"/>
      <c r="E57" s="11" t="s">
        <v>300</v>
      </c>
      <c r="F57" s="12" t="s">
        <v>313</v>
      </c>
      <c r="G57" s="11" t="s">
        <v>1072</v>
      </c>
      <c r="H57" s="11" t="s">
        <v>914</v>
      </c>
      <c r="I57" s="11" t="s">
        <v>648</v>
      </c>
      <c r="J57" s="11" t="s">
        <v>907</v>
      </c>
      <c r="K57" s="11" t="s">
        <v>260</v>
      </c>
      <c r="L57" s="11"/>
      <c r="M57" s="11"/>
      <c r="N57" s="11"/>
      <c r="O57" s="11"/>
      <c r="P57" s="11"/>
      <c r="Q57" s="12" t="s">
        <v>421</v>
      </c>
      <c r="R57" s="12"/>
      <c r="S57" s="12"/>
    </row>
    <row r="58" spans="3:19" x14ac:dyDescent="0.25">
      <c r="C58" s="11" t="s">
        <v>30</v>
      </c>
      <c r="D58" s="11"/>
      <c r="E58" s="11" t="s">
        <v>300</v>
      </c>
      <c r="F58" s="12" t="s">
        <v>313</v>
      </c>
      <c r="G58" s="11" t="s">
        <v>1072</v>
      </c>
      <c r="H58" s="11" t="s">
        <v>930</v>
      </c>
      <c r="I58" s="11" t="s">
        <v>576</v>
      </c>
      <c r="J58" s="11" t="s">
        <v>920</v>
      </c>
      <c r="K58" s="11" t="s">
        <v>260</v>
      </c>
      <c r="L58" s="11" t="s">
        <v>921</v>
      </c>
      <c r="M58" s="11" t="s">
        <v>47</v>
      </c>
      <c r="N58" s="11" t="s">
        <v>808</v>
      </c>
      <c r="O58" s="58" t="s">
        <v>1047</v>
      </c>
      <c r="P58" s="11" t="s">
        <v>844</v>
      </c>
      <c r="Q58" s="11"/>
      <c r="R58" s="12"/>
      <c r="S58" s="12"/>
    </row>
    <row r="59" spans="3:19" x14ac:dyDescent="0.25">
      <c r="C59" s="11" t="s">
        <v>30</v>
      </c>
      <c r="D59" s="11"/>
      <c r="E59" s="11" t="s">
        <v>300</v>
      </c>
      <c r="F59" s="12" t="s">
        <v>313</v>
      </c>
      <c r="G59" s="11" t="s">
        <v>1072</v>
      </c>
      <c r="H59" s="11" t="s">
        <v>937</v>
      </c>
      <c r="I59" s="11" t="s">
        <v>938</v>
      </c>
      <c r="J59" s="11" t="s">
        <v>920</v>
      </c>
      <c r="K59" s="11" t="s">
        <v>309</v>
      </c>
      <c r="L59" s="11" t="s">
        <v>934</v>
      </c>
      <c r="M59" s="11" t="s">
        <v>38</v>
      </c>
      <c r="N59" s="11" t="s">
        <v>939</v>
      </c>
      <c r="O59" s="58" t="s">
        <v>38</v>
      </c>
      <c r="P59" s="11" t="s">
        <v>940</v>
      </c>
      <c r="Q59" s="11"/>
      <c r="R59" s="12"/>
      <c r="S59" s="12"/>
    </row>
    <row r="60" spans="3:19" x14ac:dyDescent="0.25">
      <c r="C60" s="11" t="s">
        <v>299</v>
      </c>
      <c r="D60" s="11"/>
      <c r="E60" s="11" t="s">
        <v>300</v>
      </c>
      <c r="F60" s="12" t="s">
        <v>313</v>
      </c>
      <c r="G60" s="11" t="s">
        <v>960</v>
      </c>
      <c r="H60" s="11"/>
      <c r="I60" s="11" t="s">
        <v>961</v>
      </c>
      <c r="J60" s="11" t="s">
        <v>962</v>
      </c>
      <c r="K60" s="11" t="s">
        <v>260</v>
      </c>
      <c r="L60" s="11" t="s">
        <v>963</v>
      </c>
      <c r="M60" s="11" t="s">
        <v>566</v>
      </c>
      <c r="N60" s="11" t="s">
        <v>839</v>
      </c>
      <c r="O60" s="58" t="s">
        <v>38</v>
      </c>
      <c r="P60" s="11" t="s">
        <v>503</v>
      </c>
      <c r="Q60" s="11"/>
      <c r="R60" s="12"/>
      <c r="S60" s="12"/>
    </row>
    <row r="61" spans="3:19" x14ac:dyDescent="0.25">
      <c r="C61" s="11" t="s">
        <v>299</v>
      </c>
      <c r="D61" s="11"/>
      <c r="E61" s="11" t="s">
        <v>300</v>
      </c>
      <c r="F61" s="12" t="s">
        <v>313</v>
      </c>
      <c r="G61" s="11" t="s">
        <v>810</v>
      </c>
      <c r="H61" s="11"/>
      <c r="I61" s="11" t="s">
        <v>576</v>
      </c>
      <c r="J61" s="11" t="s">
        <v>976</v>
      </c>
      <c r="K61" s="11" t="s">
        <v>260</v>
      </c>
      <c r="L61" s="11"/>
      <c r="M61" s="11"/>
      <c r="N61" s="11" t="s">
        <v>813</v>
      </c>
      <c r="O61" s="58" t="s">
        <v>1045</v>
      </c>
      <c r="P61" s="11" t="s">
        <v>503</v>
      </c>
      <c r="Q61" s="11"/>
      <c r="R61" s="12"/>
      <c r="S61" s="12"/>
    </row>
    <row r="62" spans="3:19" x14ac:dyDescent="0.25">
      <c r="C62" s="11" t="s">
        <v>299</v>
      </c>
      <c r="D62" s="11"/>
      <c r="E62" s="11" t="s">
        <v>300</v>
      </c>
      <c r="F62" s="12" t="s">
        <v>313</v>
      </c>
      <c r="G62" s="11" t="s">
        <v>810</v>
      </c>
      <c r="H62" s="11"/>
      <c r="I62" s="11" t="s">
        <v>51</v>
      </c>
      <c r="J62" s="25" t="s">
        <v>842</v>
      </c>
      <c r="K62" s="11" t="s">
        <v>260</v>
      </c>
      <c r="L62" s="12" t="s">
        <v>843</v>
      </c>
      <c r="M62" s="11"/>
      <c r="N62" s="11" t="s">
        <v>813</v>
      </c>
      <c r="O62" s="58" t="s">
        <v>1045</v>
      </c>
      <c r="P62" s="11"/>
      <c r="Q62" s="11"/>
      <c r="R62" s="11" t="s">
        <v>977</v>
      </c>
      <c r="S62" s="12"/>
    </row>
    <row r="63" spans="3:19" x14ac:dyDescent="0.25">
      <c r="C63" s="11" t="s">
        <v>299</v>
      </c>
      <c r="D63" s="11"/>
      <c r="E63" s="11" t="s">
        <v>300</v>
      </c>
      <c r="F63" s="12" t="s">
        <v>313</v>
      </c>
      <c r="G63" s="11" t="s">
        <v>1072</v>
      </c>
      <c r="H63" s="11" t="s">
        <v>964</v>
      </c>
      <c r="I63" s="11" t="s">
        <v>965</v>
      </c>
      <c r="J63" s="11" t="s">
        <v>966</v>
      </c>
      <c r="K63" s="11" t="s">
        <v>309</v>
      </c>
      <c r="L63" s="11" t="s">
        <v>967</v>
      </c>
      <c r="M63" s="11" t="s">
        <v>93</v>
      </c>
      <c r="N63" s="11" t="s">
        <v>968</v>
      </c>
      <c r="O63" s="58" t="s">
        <v>1048</v>
      </c>
      <c r="P63" s="11" t="s">
        <v>480</v>
      </c>
      <c r="Q63" s="11"/>
      <c r="R63" s="12"/>
      <c r="S63" s="12"/>
    </row>
    <row r="64" spans="3:19" x14ac:dyDescent="0.25">
      <c r="C64" s="11" t="s">
        <v>299</v>
      </c>
      <c r="D64" s="11"/>
      <c r="E64" s="11" t="s">
        <v>300</v>
      </c>
      <c r="F64" s="12" t="s">
        <v>313</v>
      </c>
      <c r="G64" s="11" t="s">
        <v>1072</v>
      </c>
      <c r="H64" s="11"/>
      <c r="I64" s="11" t="s">
        <v>51</v>
      </c>
      <c r="J64" s="11" t="s">
        <v>969</v>
      </c>
      <c r="K64" s="11"/>
      <c r="L64" s="11" t="s">
        <v>845</v>
      </c>
      <c r="M64" s="11" t="s">
        <v>38</v>
      </c>
      <c r="N64" s="11" t="s">
        <v>808</v>
      </c>
      <c r="O64" s="58" t="s">
        <v>1047</v>
      </c>
      <c r="P64" s="11" t="s">
        <v>536</v>
      </c>
      <c r="Q64" s="11"/>
      <c r="R64" s="12"/>
      <c r="S64" s="12"/>
    </row>
    <row r="65" spans="3:19" x14ac:dyDescent="0.25">
      <c r="C65" s="11" t="s">
        <v>299</v>
      </c>
      <c r="D65" s="11"/>
      <c r="E65" s="11" t="s">
        <v>300</v>
      </c>
      <c r="F65" s="12" t="s">
        <v>313</v>
      </c>
      <c r="G65" s="11" t="s">
        <v>1072</v>
      </c>
      <c r="H65" s="11" t="s">
        <v>822</v>
      </c>
      <c r="I65" s="11" t="s">
        <v>970</v>
      </c>
      <c r="J65" s="25" t="s">
        <v>971</v>
      </c>
      <c r="K65" s="11" t="s">
        <v>260</v>
      </c>
      <c r="L65" s="11" t="s">
        <v>824</v>
      </c>
      <c r="M65" s="11" t="s">
        <v>93</v>
      </c>
      <c r="N65" s="11" t="s">
        <v>825</v>
      </c>
      <c r="O65" s="11" t="s">
        <v>1054</v>
      </c>
      <c r="P65" s="11"/>
      <c r="Q65" s="11" t="s">
        <v>972</v>
      </c>
      <c r="R65" s="12"/>
      <c r="S65" s="12"/>
    </row>
    <row r="66" spans="3:19" x14ac:dyDescent="0.25">
      <c r="C66" s="11" t="s">
        <v>299</v>
      </c>
      <c r="D66" s="11"/>
      <c r="E66" s="11" t="s">
        <v>300</v>
      </c>
      <c r="F66" s="12" t="s">
        <v>313</v>
      </c>
      <c r="G66" s="11" t="s">
        <v>1072</v>
      </c>
      <c r="H66" s="11" t="s">
        <v>973</v>
      </c>
      <c r="I66" s="11" t="s">
        <v>500</v>
      </c>
      <c r="J66" s="25" t="s">
        <v>974</v>
      </c>
      <c r="K66" s="11" t="s">
        <v>298</v>
      </c>
      <c r="L66" s="11"/>
      <c r="M66" s="11"/>
      <c r="N66" s="11"/>
      <c r="O66" s="11"/>
      <c r="P66" s="11"/>
      <c r="Q66" s="11"/>
      <c r="R66" s="12" t="s">
        <v>975</v>
      </c>
      <c r="S66" s="12"/>
    </row>
    <row r="67" spans="3:19" x14ac:dyDescent="0.25">
      <c r="C67" s="11" t="s">
        <v>299</v>
      </c>
      <c r="D67" s="11"/>
      <c r="E67" s="11" t="s">
        <v>300</v>
      </c>
      <c r="F67" s="12" t="s">
        <v>313</v>
      </c>
      <c r="G67" s="11" t="s">
        <v>1072</v>
      </c>
      <c r="H67" s="11" t="s">
        <v>930</v>
      </c>
      <c r="I67" s="11" t="s">
        <v>576</v>
      </c>
      <c r="J67" s="11" t="s">
        <v>976</v>
      </c>
      <c r="K67" s="11" t="s">
        <v>260</v>
      </c>
      <c r="L67" s="11"/>
      <c r="M67" s="11"/>
      <c r="N67" s="11" t="s">
        <v>808</v>
      </c>
      <c r="O67" s="58" t="s">
        <v>1047</v>
      </c>
      <c r="P67" s="11" t="s">
        <v>844</v>
      </c>
      <c r="Q67" s="11"/>
      <c r="R67" s="12"/>
      <c r="S67" s="12"/>
    </row>
    <row r="68" spans="3:19" x14ac:dyDescent="0.25">
      <c r="C68" s="61" t="s">
        <v>30</v>
      </c>
      <c r="D68" s="61"/>
      <c r="E68" s="11" t="s">
        <v>300</v>
      </c>
      <c r="F68" s="61" t="s">
        <v>1086</v>
      </c>
      <c r="G68" s="61"/>
      <c r="H68" s="23"/>
      <c r="I68" s="61"/>
      <c r="J68" s="61"/>
      <c r="K68" s="23"/>
      <c r="L68" s="61"/>
      <c r="M68" s="61"/>
      <c r="N68" s="23"/>
      <c r="O68" s="23"/>
      <c r="P68" s="61"/>
      <c r="Q68" s="61"/>
      <c r="R68" s="61"/>
      <c r="S68" s="61"/>
    </row>
    <row r="69" spans="3:19" x14ac:dyDescent="0.25">
      <c r="C69" s="61" t="s">
        <v>30</v>
      </c>
      <c r="D69" s="61"/>
      <c r="E69" s="11" t="s">
        <v>300</v>
      </c>
      <c r="F69" s="61" t="s">
        <v>1087</v>
      </c>
      <c r="G69" s="61"/>
      <c r="H69" s="23"/>
      <c r="I69" s="61"/>
      <c r="J69" s="61"/>
      <c r="K69" s="23"/>
      <c r="L69" s="61"/>
      <c r="M69" s="61"/>
      <c r="N69" s="61"/>
      <c r="O69" s="23"/>
      <c r="P69" s="61"/>
      <c r="Q69" s="61"/>
      <c r="R69" s="61"/>
      <c r="S69" s="61"/>
    </row>
    <row r="70" spans="3:19" x14ac:dyDescent="0.25">
      <c r="C70" s="61"/>
      <c r="D70" s="61"/>
      <c r="E70" s="61"/>
      <c r="F70" s="61"/>
      <c r="G70" s="61"/>
      <c r="H70" s="23"/>
      <c r="I70" s="61"/>
      <c r="J70" s="61"/>
      <c r="K70" s="23"/>
      <c r="L70" s="61"/>
      <c r="M70" s="61"/>
      <c r="N70" s="23"/>
      <c r="O70" s="23"/>
      <c r="P70" s="61"/>
      <c r="Q70" s="61"/>
      <c r="R70" s="61"/>
      <c r="S70" s="61"/>
    </row>
  </sheetData>
  <sheetProtection algorithmName="SHA-512" hashValue="XLBkcliqB+fjd1A91Bd8l+8kNZctAGJar4ZOJqRcfkbJz3PwI9FLC9ffvMt74Wbi2slk2lEfVw5ctNpdt+g1WA==" saltValue="oF26nLqjanHyr/fFbdI5eQ==" spinCount="100000" sheet="1" objects="1" scenarios="1"/>
  <phoneticPr fontId="8" type="noConversion"/>
  <conditionalFormatting sqref="C1:E1">
    <cfRule type="cellIs" dxfId="695" priority="7" operator="equal">
      <formula>"Manque doc"</formula>
    </cfRule>
    <cfRule type="cellIs" dxfId="694" priority="8" operator="equal">
      <formula>"En cours"</formula>
    </cfRule>
    <cfRule type="cellIs" dxfId="693" priority="9" operator="equal">
      <formula>"Archivé"</formula>
    </cfRule>
  </conditionalFormatting>
  <conditionalFormatting sqref="C2:E67 E68:E69">
    <cfRule type="cellIs" dxfId="692" priority="4" operator="equal">
      <formula>"Manque doc"</formula>
    </cfRule>
    <cfRule type="cellIs" dxfId="691" priority="5" operator="equal">
      <formula>"En cours"</formula>
    </cfRule>
    <cfRule type="cellIs" dxfId="690" priority="6" operator="equal">
      <formula>"Archivé"</formula>
    </cfRule>
  </conditionalFormatting>
  <conditionalFormatting sqref="C70:E70 C68:D69">
    <cfRule type="cellIs" dxfId="689" priority="1" operator="equal">
      <formula>"Manque doc"</formula>
    </cfRule>
    <cfRule type="cellIs" dxfId="688" priority="2" operator="equal">
      <formula>"En cours"</formula>
    </cfRule>
    <cfRule type="cellIs" dxfId="687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B7869-5C34-4DCF-90ED-9BF0B45DC6B4}">
  <sheetPr codeName="Feuil1"/>
  <dimension ref="A1:U16"/>
  <sheetViews>
    <sheetView workbookViewId="0">
      <selection activeCell="C2" sqref="C2:S4"/>
    </sheetView>
  </sheetViews>
  <sheetFormatPr baseColWidth="10" defaultRowHeight="15" x14ac:dyDescent="0.25"/>
  <cols>
    <col min="1" max="1" width="27.28515625" style="22" bestFit="1" customWidth="1"/>
    <col min="2" max="2" width="11.42578125" style="22"/>
    <col min="3" max="3" width="18" style="22" bestFit="1" customWidth="1"/>
    <col min="4" max="4" width="15.85546875" style="22" bestFit="1" customWidth="1"/>
    <col min="5" max="5" width="13.28515625" style="22" bestFit="1" customWidth="1"/>
    <col min="6" max="6" width="18.28515625" style="22" bestFit="1" customWidth="1"/>
    <col min="7" max="7" width="12.85546875" style="22" bestFit="1" customWidth="1"/>
    <col min="8" max="8" width="27.85546875" style="22" bestFit="1" customWidth="1"/>
    <col min="9" max="9" width="17.5703125" style="22" bestFit="1" customWidth="1"/>
    <col min="10" max="10" width="16.85546875" style="22" bestFit="1" customWidth="1"/>
    <col min="11" max="11" width="13.5703125" style="22" bestFit="1" customWidth="1"/>
    <col min="12" max="12" width="13.28515625" style="22" bestFit="1" customWidth="1"/>
    <col min="13" max="13" width="11.85546875" style="22" bestFit="1" customWidth="1"/>
    <col min="14" max="14" width="11" style="22" bestFit="1" customWidth="1"/>
    <col min="15" max="15" width="13.28515625" style="22" bestFit="1" customWidth="1"/>
    <col min="16" max="16" width="10.5703125" style="22" bestFit="1" customWidth="1"/>
    <col min="17" max="17" width="16.28515625" style="22" bestFit="1" customWidth="1"/>
    <col min="18" max="18" width="26.5703125" style="22" bestFit="1" customWidth="1"/>
    <col min="19" max="19" width="13.28515625" style="22" bestFit="1" customWidth="1"/>
    <col min="20" max="20" width="11.42578125" style="22"/>
    <col min="21" max="21" width="27.28515625" style="22" bestFit="1" customWidth="1"/>
    <col min="22" max="16384" width="11.42578125" style="22"/>
  </cols>
  <sheetData>
    <row r="1" spans="1:21" x14ac:dyDescent="0.25">
      <c r="A1" s="6" t="s">
        <v>366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U1" s="6"/>
    </row>
    <row r="2" spans="1:21" x14ac:dyDescent="0.25">
      <c r="A2" s="5" t="s">
        <v>317</v>
      </c>
      <c r="C2" s="61" t="s">
        <v>30</v>
      </c>
      <c r="D2" s="61"/>
      <c r="E2" s="61" t="s">
        <v>366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U2" s="5"/>
    </row>
    <row r="3" spans="1:21" x14ac:dyDescent="0.25">
      <c r="A3" s="5" t="s">
        <v>364</v>
      </c>
      <c r="C3" s="61" t="s">
        <v>30</v>
      </c>
      <c r="D3" s="61"/>
      <c r="E3" s="61" t="s">
        <v>366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U3" s="5"/>
    </row>
    <row r="4" spans="1:21" x14ac:dyDescent="0.25"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</row>
    <row r="5" spans="1:21" x14ac:dyDescent="0.25"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23"/>
      <c r="O5" s="23"/>
      <c r="P5" s="61"/>
      <c r="Q5" s="61"/>
      <c r="R5" s="61"/>
      <c r="S5" s="61"/>
    </row>
    <row r="6" spans="1:21" x14ac:dyDescent="0.25">
      <c r="C6" s="61"/>
      <c r="D6" s="61"/>
      <c r="E6" s="61"/>
      <c r="F6" s="6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61"/>
      <c r="S6" s="61"/>
    </row>
    <row r="7" spans="1:21" x14ac:dyDescent="0.25"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</row>
    <row r="8" spans="1:21" x14ac:dyDescent="0.25">
      <c r="A8" s="6" t="s">
        <v>366</v>
      </c>
    </row>
    <row r="9" spans="1:21" x14ac:dyDescent="0.25">
      <c r="A9" s="5" t="s">
        <v>380</v>
      </c>
    </row>
    <row r="10" spans="1:21" x14ac:dyDescent="0.25">
      <c r="A10" s="6"/>
    </row>
    <row r="15" spans="1:21" x14ac:dyDescent="0.25">
      <c r="U15" s="6"/>
    </row>
    <row r="16" spans="1:21" x14ac:dyDescent="0.25">
      <c r="U16" s="5"/>
    </row>
  </sheetData>
  <sheetProtection algorithmName="SHA-512" hashValue="7bNVIQ8l7WM10TzzvatVEE0dIJTpf32oHJDIlHYhPD7izMniPKRjo9QIXjN4kLqTALR4Ia9WGdhQvUadyoN6wA==" saltValue="CMmOTCwjjrKaIL87eDTStw==" spinCount="100000" sheet="1" objects="1" scenarios="1"/>
  <conditionalFormatting sqref="C2:E4">
    <cfRule type="cellIs" dxfId="661" priority="1" operator="equal">
      <formula>"Manque doc"</formula>
    </cfRule>
    <cfRule type="cellIs" dxfId="660" priority="2" operator="equal">
      <formula>"En cours"</formula>
    </cfRule>
    <cfRule type="cellIs" dxfId="659" priority="3" operator="equal">
      <formula>"Archivé"</formula>
    </cfRule>
  </conditionalFormatting>
  <conditionalFormatting sqref="C1:E1">
    <cfRule type="cellIs" dxfId="658" priority="4" operator="equal">
      <formula>"Manque doc"</formula>
    </cfRule>
    <cfRule type="cellIs" dxfId="657" priority="5" operator="equal">
      <formula>"En cours"</formula>
    </cfRule>
    <cfRule type="cellIs" dxfId="656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BEF2C-AA49-434E-ADCE-E0DBEEC96B18}">
  <sheetPr codeName="Feuil2"/>
  <dimension ref="A1:T14"/>
  <sheetViews>
    <sheetView workbookViewId="0">
      <selection activeCell="D19" sqref="D19"/>
    </sheetView>
  </sheetViews>
  <sheetFormatPr baseColWidth="10" defaultRowHeight="15" x14ac:dyDescent="0.25"/>
  <sheetData>
    <row r="1" spans="1:20" x14ac:dyDescent="0.25">
      <c r="A1" s="6" t="s">
        <v>372</v>
      </c>
      <c r="B1" s="22"/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T1" s="22"/>
    </row>
    <row r="2" spans="1:20" x14ac:dyDescent="0.25">
      <c r="A2" s="2" t="s">
        <v>344</v>
      </c>
      <c r="B2" s="22"/>
      <c r="C2" s="61" t="s">
        <v>30</v>
      </c>
      <c r="D2" s="61"/>
      <c r="E2" s="61" t="s">
        <v>372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T2" s="22"/>
    </row>
    <row r="3" spans="1:20" x14ac:dyDescent="0.25">
      <c r="A3" s="2" t="s">
        <v>361</v>
      </c>
      <c r="B3" s="22"/>
      <c r="C3" s="61" t="s">
        <v>30</v>
      </c>
      <c r="D3" s="61"/>
      <c r="E3" s="61" t="s">
        <v>372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T3" s="22"/>
    </row>
    <row r="4" spans="1:20" x14ac:dyDescent="0.25">
      <c r="A4" s="2" t="s">
        <v>1075</v>
      </c>
      <c r="B4" s="22"/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  <c r="T4" s="22"/>
    </row>
    <row r="5" spans="1:20" x14ac:dyDescent="0.25">
      <c r="A5" s="2" t="s">
        <v>1076</v>
      </c>
      <c r="B5" s="22"/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23"/>
      <c r="O5" s="23"/>
      <c r="P5" s="61"/>
      <c r="Q5" s="61"/>
      <c r="R5" s="61"/>
      <c r="S5" s="61"/>
      <c r="T5" s="22"/>
    </row>
    <row r="6" spans="1:20" x14ac:dyDescent="0.25">
      <c r="A6" s="22"/>
      <c r="B6" s="22"/>
      <c r="C6" s="61"/>
      <c r="D6" s="61"/>
      <c r="E6" s="61"/>
      <c r="F6" s="6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61"/>
      <c r="S6" s="61"/>
      <c r="T6" s="22"/>
    </row>
    <row r="7" spans="1:20" x14ac:dyDescent="0.25">
      <c r="A7" s="22"/>
      <c r="B7" s="22"/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  <c r="T7" s="22"/>
    </row>
    <row r="8" spans="1:20" x14ac:dyDescent="0.25">
      <c r="A8" s="6" t="s">
        <v>372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2" t="s">
        <v>381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6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</sheetData>
  <sheetProtection algorithmName="SHA-512" hashValue="gma02stL32/pjz8JDwSnjJG7S8dtM3H5n8nrhvaiXHyt+84BX2OXeOKKPAuG8JyvRAw2kDA1fr5hvbZK8KEJ2g==" saltValue="mO5+rJYLs4rcY1iCn+J74w==" spinCount="100000" sheet="1" objects="1" scenarios="1"/>
  <conditionalFormatting sqref="C2:E4">
    <cfRule type="cellIs" dxfId="630" priority="1" operator="equal">
      <formula>"Manque doc"</formula>
    </cfRule>
    <cfRule type="cellIs" dxfId="629" priority="2" operator="equal">
      <formula>"En cours"</formula>
    </cfRule>
    <cfRule type="cellIs" dxfId="628" priority="3" operator="equal">
      <formula>"Archivé"</formula>
    </cfRule>
  </conditionalFormatting>
  <conditionalFormatting sqref="C1:E1">
    <cfRule type="cellIs" dxfId="627" priority="4" operator="equal">
      <formula>"Manque doc"</formula>
    </cfRule>
    <cfRule type="cellIs" dxfId="626" priority="5" operator="equal">
      <formula>"En cours"</formula>
    </cfRule>
    <cfRule type="cellIs" dxfId="625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2532B-952E-4334-AF98-BFF6AFED2FA2}">
  <sheetPr codeName="P3S"/>
  <dimension ref="A1:S18"/>
  <sheetViews>
    <sheetView zoomScale="85" zoomScaleNormal="85" workbookViewId="0">
      <selection activeCell="E15" sqref="E15:E17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.85546875" customWidth="1"/>
    <col min="6" max="6" width="15" bestFit="1" customWidth="1"/>
    <col min="7" max="7" width="19.5703125" bestFit="1" customWidth="1"/>
    <col min="8" max="8" width="27.85546875" bestFit="1" customWidth="1"/>
    <col min="9" max="9" width="27" bestFit="1" customWidth="1"/>
    <col min="10" max="10" width="37.5703125" bestFit="1" customWidth="1"/>
    <col min="11" max="11" width="22.140625" bestFit="1" customWidth="1"/>
    <col min="12" max="12" width="19.28515625" bestFit="1" customWidth="1"/>
    <col min="13" max="13" width="11.85546875" bestFit="1" customWidth="1"/>
    <col min="14" max="14" width="19.42578125" bestFit="1" customWidth="1"/>
    <col min="15" max="15" width="18.140625" bestFit="1" customWidth="1"/>
    <col min="16" max="16" width="10.5703125" bestFit="1" customWidth="1"/>
    <col min="17" max="17" width="18.5703125" bestFit="1" customWidth="1"/>
    <col min="18" max="18" width="26.5703125" bestFit="1" customWidth="1"/>
    <col min="19" max="19" width="13.28515625" bestFit="1" customWidth="1"/>
  </cols>
  <sheetData>
    <row r="1" spans="1:19" ht="30" x14ac:dyDescent="0.25">
      <c r="A1" s="2" t="s">
        <v>66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22</v>
      </c>
      <c r="M1" s="23" t="s">
        <v>23</v>
      </c>
      <c r="N1" s="23" t="s">
        <v>24</v>
      </c>
      <c r="O1" s="55" t="s">
        <v>1043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2" t="s">
        <v>325</v>
      </c>
      <c r="C2" s="12" t="s">
        <v>30</v>
      </c>
      <c r="D2" s="12"/>
      <c r="E2" s="12" t="s">
        <v>66</v>
      </c>
      <c r="F2" s="12" t="s">
        <v>314</v>
      </c>
      <c r="G2" s="11" t="s">
        <v>88</v>
      </c>
      <c r="H2" s="11" t="s">
        <v>89</v>
      </c>
      <c r="I2" s="11" t="s">
        <v>90</v>
      </c>
      <c r="J2" s="11" t="s">
        <v>57</v>
      </c>
      <c r="K2" s="11" t="s">
        <v>91</v>
      </c>
      <c r="L2" s="10" t="s">
        <v>92</v>
      </c>
      <c r="M2" s="10" t="s">
        <v>93</v>
      </c>
      <c r="N2" s="10" t="s">
        <v>94</v>
      </c>
      <c r="O2" s="58" t="s">
        <v>1047</v>
      </c>
      <c r="P2" s="11"/>
      <c r="Q2" s="11"/>
      <c r="R2" s="12"/>
      <c r="S2" s="12"/>
    </row>
    <row r="3" spans="1:19" x14ac:dyDescent="0.25">
      <c r="A3" s="2" t="s">
        <v>360</v>
      </c>
      <c r="C3" s="12" t="s">
        <v>30</v>
      </c>
      <c r="D3" s="12"/>
      <c r="E3" s="12" t="s">
        <v>66</v>
      </c>
      <c r="F3" s="12" t="s">
        <v>314</v>
      </c>
      <c r="G3" s="11" t="s">
        <v>75</v>
      </c>
      <c r="H3" s="11" t="s">
        <v>76</v>
      </c>
      <c r="I3" s="11" t="s">
        <v>77</v>
      </c>
      <c r="J3" s="11" t="s">
        <v>78</v>
      </c>
      <c r="K3" s="11" t="s">
        <v>79</v>
      </c>
      <c r="L3" s="10" t="s">
        <v>80</v>
      </c>
      <c r="M3" s="10" t="s">
        <v>38</v>
      </c>
      <c r="N3" s="10" t="s">
        <v>81</v>
      </c>
      <c r="O3" s="10" t="s">
        <v>38</v>
      </c>
      <c r="P3" s="11"/>
      <c r="Q3" s="11"/>
      <c r="R3" s="12"/>
      <c r="S3" s="12"/>
    </row>
    <row r="4" spans="1:19" x14ac:dyDescent="0.25">
      <c r="C4" s="12" t="s">
        <v>30</v>
      </c>
      <c r="D4" s="12"/>
      <c r="E4" s="12" t="s">
        <v>66</v>
      </c>
      <c r="F4" s="12" t="s">
        <v>314</v>
      </c>
      <c r="G4" s="11" t="s">
        <v>82</v>
      </c>
      <c r="H4" s="11" t="s">
        <v>83</v>
      </c>
      <c r="I4" s="11" t="s">
        <v>84</v>
      </c>
      <c r="J4" s="11" t="s">
        <v>85</v>
      </c>
      <c r="K4" s="11" t="s">
        <v>79</v>
      </c>
      <c r="L4" s="10" t="s">
        <v>86</v>
      </c>
      <c r="M4" s="10" t="s">
        <v>38</v>
      </c>
      <c r="N4" s="10" t="s">
        <v>87</v>
      </c>
      <c r="O4" s="58" t="s">
        <v>1048</v>
      </c>
      <c r="P4" s="11"/>
      <c r="Q4" s="11"/>
      <c r="R4" s="12"/>
      <c r="S4" s="12"/>
    </row>
    <row r="5" spans="1:19" x14ac:dyDescent="0.25">
      <c r="C5" s="12" t="s">
        <v>30</v>
      </c>
      <c r="D5" s="12"/>
      <c r="E5" s="12" t="s">
        <v>66</v>
      </c>
      <c r="F5" s="12" t="s">
        <v>314</v>
      </c>
      <c r="G5" s="11" t="s">
        <v>110</v>
      </c>
      <c r="H5" s="11" t="s">
        <v>111</v>
      </c>
      <c r="I5" s="11" t="s">
        <v>110</v>
      </c>
      <c r="J5" s="11" t="s">
        <v>112</v>
      </c>
      <c r="K5" s="11" t="s">
        <v>71</v>
      </c>
      <c r="L5" s="10" t="s">
        <v>113</v>
      </c>
      <c r="M5" s="10" t="s">
        <v>47</v>
      </c>
      <c r="N5" s="10" t="s">
        <v>114</v>
      </c>
      <c r="O5" s="58" t="s">
        <v>38</v>
      </c>
      <c r="P5" s="11"/>
      <c r="Q5" s="11"/>
      <c r="R5" s="12"/>
      <c r="S5" s="12"/>
    </row>
    <row r="6" spans="1:19" x14ac:dyDescent="0.25">
      <c r="C6" s="12" t="s">
        <v>30</v>
      </c>
      <c r="D6" s="12"/>
      <c r="E6" s="12" t="s">
        <v>66</v>
      </c>
      <c r="F6" s="12" t="s">
        <v>314</v>
      </c>
      <c r="G6" s="12" t="s">
        <v>95</v>
      </c>
      <c r="H6" s="11" t="s">
        <v>96</v>
      </c>
      <c r="I6" s="12" t="s">
        <v>107</v>
      </c>
      <c r="J6" s="12" t="s">
        <v>108</v>
      </c>
      <c r="K6" s="11" t="s">
        <v>91</v>
      </c>
      <c r="L6" s="15" t="s">
        <v>109</v>
      </c>
      <c r="M6" s="15" t="s">
        <v>106</v>
      </c>
      <c r="N6" s="15" t="s">
        <v>101</v>
      </c>
      <c r="O6" s="15" t="s">
        <v>38</v>
      </c>
      <c r="P6" s="12"/>
      <c r="Q6" s="12"/>
      <c r="R6" s="12"/>
      <c r="S6" s="12"/>
    </row>
    <row r="7" spans="1:19" x14ac:dyDescent="0.25">
      <c r="C7" s="12" t="s">
        <v>30</v>
      </c>
      <c r="D7" s="12"/>
      <c r="E7" s="12" t="s">
        <v>66</v>
      </c>
      <c r="F7" s="12" t="s">
        <v>313</v>
      </c>
      <c r="G7" s="11" t="s">
        <v>88</v>
      </c>
      <c r="H7" s="11" t="s">
        <v>89</v>
      </c>
      <c r="I7" s="11" t="s">
        <v>125</v>
      </c>
      <c r="J7" s="11" t="s">
        <v>126</v>
      </c>
      <c r="K7" s="11" t="s">
        <v>91</v>
      </c>
      <c r="L7" s="11"/>
      <c r="M7" s="11"/>
      <c r="N7" s="10" t="s">
        <v>94</v>
      </c>
      <c r="O7" s="58" t="s">
        <v>1047</v>
      </c>
      <c r="P7" s="11"/>
      <c r="Q7" s="24" t="s">
        <v>978</v>
      </c>
      <c r="R7" s="12"/>
      <c r="S7" s="12"/>
    </row>
    <row r="8" spans="1:19" x14ac:dyDescent="0.25">
      <c r="A8" s="2" t="s">
        <v>66</v>
      </c>
      <c r="C8" s="12" t="s">
        <v>30</v>
      </c>
      <c r="D8" s="12"/>
      <c r="E8" s="12" t="s">
        <v>66</v>
      </c>
      <c r="F8" s="12" t="s">
        <v>313</v>
      </c>
      <c r="G8" s="11" t="s">
        <v>115</v>
      </c>
      <c r="H8" s="11" t="s">
        <v>116</v>
      </c>
      <c r="I8" s="11" t="s">
        <v>117</v>
      </c>
      <c r="J8" s="11" t="s">
        <v>118</v>
      </c>
      <c r="K8" s="11" t="s">
        <v>91</v>
      </c>
      <c r="L8" s="10" t="s">
        <v>119</v>
      </c>
      <c r="M8" s="10" t="s">
        <v>38</v>
      </c>
      <c r="N8" s="10" t="s">
        <v>120</v>
      </c>
      <c r="O8" s="10" t="s">
        <v>74</v>
      </c>
      <c r="P8" s="11"/>
      <c r="Q8" s="11"/>
      <c r="R8" s="12"/>
      <c r="S8" s="12"/>
    </row>
    <row r="9" spans="1:19" x14ac:dyDescent="0.25">
      <c r="A9" s="2" t="s">
        <v>382</v>
      </c>
      <c r="C9" s="12" t="s">
        <v>30</v>
      </c>
      <c r="D9" s="12"/>
      <c r="E9" s="12" t="s">
        <v>66</v>
      </c>
      <c r="F9" s="12" t="s">
        <v>313</v>
      </c>
      <c r="G9" s="11" t="s">
        <v>82</v>
      </c>
      <c r="H9" s="11" t="s">
        <v>83</v>
      </c>
      <c r="I9" s="11" t="s">
        <v>121</v>
      </c>
      <c r="J9" s="11" t="s">
        <v>122</v>
      </c>
      <c r="K9" s="11" t="s">
        <v>79</v>
      </c>
      <c r="L9" s="10" t="s">
        <v>123</v>
      </c>
      <c r="M9" s="10" t="s">
        <v>38</v>
      </c>
      <c r="N9" s="10" t="s">
        <v>87</v>
      </c>
      <c r="O9" s="58" t="s">
        <v>1048</v>
      </c>
      <c r="P9" s="11"/>
      <c r="Q9" s="9" t="s">
        <v>124</v>
      </c>
      <c r="R9" s="12"/>
      <c r="S9" s="12"/>
    </row>
    <row r="10" spans="1:19" x14ac:dyDescent="0.25">
      <c r="A10" s="2" t="s">
        <v>91</v>
      </c>
      <c r="C10" s="12" t="s">
        <v>30</v>
      </c>
      <c r="D10" s="12"/>
      <c r="E10" s="12" t="s">
        <v>66</v>
      </c>
      <c r="F10" s="12" t="s">
        <v>313</v>
      </c>
      <c r="G10" s="12" t="s">
        <v>95</v>
      </c>
      <c r="H10" s="11" t="s">
        <v>96</v>
      </c>
      <c r="I10" s="12" t="s">
        <v>97</v>
      </c>
      <c r="J10" s="11" t="s">
        <v>98</v>
      </c>
      <c r="K10" s="11" t="s">
        <v>91</v>
      </c>
      <c r="L10" s="15" t="s">
        <v>99</v>
      </c>
      <c r="M10" s="15" t="s">
        <v>100</v>
      </c>
      <c r="N10" s="15" t="s">
        <v>101</v>
      </c>
      <c r="O10" s="15" t="s">
        <v>38</v>
      </c>
      <c r="P10" s="12"/>
      <c r="Q10" s="12"/>
      <c r="R10" s="12"/>
      <c r="S10" s="12"/>
    </row>
    <row r="11" spans="1:19" x14ac:dyDescent="0.25">
      <c r="A11" s="2" t="s">
        <v>79</v>
      </c>
      <c r="C11" s="12" t="s">
        <v>30</v>
      </c>
      <c r="D11" s="12"/>
      <c r="E11" s="12" t="s">
        <v>66</v>
      </c>
      <c r="F11" s="12" t="s">
        <v>313</v>
      </c>
      <c r="G11" s="12" t="s">
        <v>95</v>
      </c>
      <c r="H11" s="11" t="s">
        <v>96</v>
      </c>
      <c r="I11" s="12" t="s">
        <v>102</v>
      </c>
      <c r="J11" s="11" t="s">
        <v>98</v>
      </c>
      <c r="K11" s="11" t="s">
        <v>91</v>
      </c>
      <c r="L11" s="15" t="s">
        <v>103</v>
      </c>
      <c r="M11" s="15" t="s">
        <v>100</v>
      </c>
      <c r="N11" s="15" t="s">
        <v>101</v>
      </c>
      <c r="O11" s="15" t="s">
        <v>38</v>
      </c>
      <c r="P11" s="12"/>
      <c r="Q11" s="12"/>
      <c r="R11" s="12"/>
      <c r="S11" s="12"/>
    </row>
    <row r="12" spans="1:19" x14ac:dyDescent="0.25">
      <c r="A12" s="2" t="s">
        <v>71</v>
      </c>
      <c r="C12" s="12" t="s">
        <v>30</v>
      </c>
      <c r="D12" s="12"/>
      <c r="E12" s="12" t="s">
        <v>66</v>
      </c>
      <c r="F12" s="12" t="s">
        <v>313</v>
      </c>
      <c r="G12" s="12" t="s">
        <v>95</v>
      </c>
      <c r="H12" s="11" t="s">
        <v>96</v>
      </c>
      <c r="I12" s="11" t="s">
        <v>104</v>
      </c>
      <c r="J12" s="11" t="s">
        <v>98</v>
      </c>
      <c r="K12" s="11" t="s">
        <v>91</v>
      </c>
      <c r="L12" s="10" t="s">
        <v>105</v>
      </c>
      <c r="M12" s="10" t="s">
        <v>106</v>
      </c>
      <c r="N12" s="15" t="s">
        <v>101</v>
      </c>
      <c r="O12" s="10" t="s">
        <v>38</v>
      </c>
      <c r="P12" s="11"/>
      <c r="Q12" s="11"/>
      <c r="R12" s="12"/>
      <c r="S12" s="12"/>
    </row>
    <row r="13" spans="1:19" x14ac:dyDescent="0.25">
      <c r="A13" s="2" t="s">
        <v>383</v>
      </c>
      <c r="C13" s="12" t="s">
        <v>30</v>
      </c>
      <c r="D13" s="12"/>
      <c r="E13" s="12" t="s">
        <v>66</v>
      </c>
      <c r="F13" s="12" t="s">
        <v>313</v>
      </c>
      <c r="G13" s="11" t="s">
        <v>67</v>
      </c>
      <c r="H13" s="11" t="s">
        <v>68</v>
      </c>
      <c r="I13" s="11" t="s">
        <v>69</v>
      </c>
      <c r="J13" s="11" t="s">
        <v>70</v>
      </c>
      <c r="K13" s="11" t="s">
        <v>71</v>
      </c>
      <c r="L13" s="10" t="s">
        <v>72</v>
      </c>
      <c r="M13" s="10" t="s">
        <v>38</v>
      </c>
      <c r="N13" s="10" t="s">
        <v>73</v>
      </c>
      <c r="O13" s="58" t="s">
        <v>1065</v>
      </c>
      <c r="P13" s="11"/>
      <c r="Q13" s="11"/>
      <c r="R13" s="12"/>
      <c r="S13" s="12"/>
    </row>
    <row r="14" spans="1:19" x14ac:dyDescent="0.25">
      <c r="C14" s="12" t="s">
        <v>30</v>
      </c>
      <c r="D14" s="12"/>
      <c r="E14" s="12" t="s">
        <v>66</v>
      </c>
      <c r="F14" s="12" t="s">
        <v>313</v>
      </c>
      <c r="G14" s="11" t="s">
        <v>88</v>
      </c>
      <c r="H14" s="11" t="s">
        <v>89</v>
      </c>
      <c r="I14" s="11" t="s">
        <v>128</v>
      </c>
      <c r="J14" s="11" t="s">
        <v>129</v>
      </c>
      <c r="K14" s="11" t="s">
        <v>91</v>
      </c>
      <c r="L14" s="11"/>
      <c r="M14" s="11"/>
      <c r="N14" s="10" t="s">
        <v>94</v>
      </c>
      <c r="O14" s="58" t="s">
        <v>1047</v>
      </c>
      <c r="P14" s="11"/>
      <c r="Q14" s="24" t="s">
        <v>127</v>
      </c>
      <c r="R14" s="12"/>
      <c r="S14" s="12"/>
    </row>
    <row r="15" spans="1:19" x14ac:dyDescent="0.25">
      <c r="C15" s="12" t="s">
        <v>55</v>
      </c>
      <c r="D15" s="12" t="s">
        <v>130</v>
      </c>
      <c r="E15" s="12" t="s">
        <v>66</v>
      </c>
      <c r="F15" s="12" t="s">
        <v>313</v>
      </c>
      <c r="G15" s="11" t="s">
        <v>131</v>
      </c>
      <c r="H15" s="11" t="s">
        <v>132</v>
      </c>
      <c r="I15" s="11" t="s">
        <v>133</v>
      </c>
      <c r="J15" s="11" t="s">
        <v>134</v>
      </c>
      <c r="K15" s="11" t="s">
        <v>79</v>
      </c>
      <c r="L15" s="26" t="s">
        <v>135</v>
      </c>
      <c r="M15" s="26" t="s">
        <v>47</v>
      </c>
      <c r="N15" s="10" t="s">
        <v>1053</v>
      </c>
      <c r="O15" s="58" t="s">
        <v>47</v>
      </c>
      <c r="P15" s="11"/>
      <c r="Q15" s="11"/>
      <c r="R15" s="12"/>
      <c r="S15" s="12"/>
    </row>
    <row r="16" spans="1:19" x14ac:dyDescent="0.25">
      <c r="C16" s="61" t="s">
        <v>30</v>
      </c>
      <c r="D16" s="61"/>
      <c r="E16" s="12" t="s">
        <v>66</v>
      </c>
      <c r="F16" s="61" t="s">
        <v>1086</v>
      </c>
      <c r="G16" s="61"/>
      <c r="H16" s="23"/>
      <c r="I16" s="61"/>
      <c r="J16" s="61"/>
      <c r="K16" s="23"/>
      <c r="L16" s="61"/>
      <c r="M16" s="61"/>
      <c r="N16" s="23"/>
      <c r="O16" s="23"/>
      <c r="P16" s="61"/>
      <c r="Q16" s="61"/>
      <c r="R16" s="61"/>
      <c r="S16" s="61"/>
    </row>
    <row r="17" spans="3:19" x14ac:dyDescent="0.25">
      <c r="C17" s="61" t="s">
        <v>30</v>
      </c>
      <c r="D17" s="61"/>
      <c r="E17" s="12" t="s">
        <v>66</v>
      </c>
      <c r="F17" s="61" t="s">
        <v>1087</v>
      </c>
      <c r="G17" s="61"/>
      <c r="H17" s="23"/>
      <c r="I17" s="61"/>
      <c r="J17" s="61"/>
      <c r="K17" s="23"/>
      <c r="L17" s="61"/>
      <c r="M17" s="61"/>
      <c r="N17" s="61"/>
      <c r="O17" s="23"/>
      <c r="P17" s="61"/>
      <c r="Q17" s="61"/>
      <c r="R17" s="61"/>
      <c r="S17" s="61"/>
    </row>
    <row r="18" spans="3:19" x14ac:dyDescent="0.25">
      <c r="C18" s="61"/>
      <c r="D18" s="61"/>
      <c r="E18" s="61"/>
      <c r="F18" s="61"/>
      <c r="G18" s="61"/>
      <c r="H18" s="23"/>
      <c r="I18" s="61"/>
      <c r="J18" s="61"/>
      <c r="K18" s="23"/>
      <c r="L18" s="61"/>
      <c r="M18" s="61"/>
      <c r="N18" s="23"/>
      <c r="O18" s="23"/>
      <c r="P18" s="61"/>
      <c r="Q18" s="61"/>
      <c r="R18" s="61"/>
      <c r="S18" s="61"/>
    </row>
  </sheetData>
  <sheetProtection algorithmName="SHA-512" hashValue="TvPwx2ruFBg9/yVe+OZdBJz27DB89b76isbcyg3OOZ4NjYcPPDQqwg/LfdPq+c0wpyhIIV4j/1orrE0MRdOs0g==" saltValue="+fmw10gjg2FMZvrAZ5/utw==" spinCount="100000" sheet="1" objects="1" scenarios="1"/>
  <conditionalFormatting sqref="C1:E1">
    <cfRule type="cellIs" dxfId="599" priority="7" operator="equal">
      <formula>"Manque doc"</formula>
    </cfRule>
    <cfRule type="cellIs" dxfId="598" priority="8" operator="equal">
      <formula>"En cours"</formula>
    </cfRule>
    <cfRule type="cellIs" dxfId="597" priority="9" operator="equal">
      <formula>"Archivé"</formula>
    </cfRule>
  </conditionalFormatting>
  <conditionalFormatting sqref="C2:E15 E16:E17">
    <cfRule type="cellIs" dxfId="596" priority="4" operator="equal">
      <formula>"Manque doc"</formula>
    </cfRule>
    <cfRule type="cellIs" dxfId="595" priority="5" operator="equal">
      <formula>"En cours"</formula>
    </cfRule>
    <cfRule type="cellIs" dxfId="594" priority="6" operator="equal">
      <formula>"Archivé"</formula>
    </cfRule>
  </conditionalFormatting>
  <conditionalFormatting sqref="C18:E18 C16:D17">
    <cfRule type="cellIs" dxfId="593" priority="1" operator="equal">
      <formula>"Manque doc"</formula>
    </cfRule>
    <cfRule type="cellIs" dxfId="592" priority="2" operator="equal">
      <formula>"En cours"</formula>
    </cfRule>
    <cfRule type="cellIs" dxfId="591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378A-364D-407E-A63E-F8BB4E326763}">
  <sheetPr codeName="P4N"/>
  <dimension ref="A1:S17"/>
  <sheetViews>
    <sheetView workbookViewId="0">
      <selection activeCell="E14" sqref="E14:E16"/>
    </sheetView>
  </sheetViews>
  <sheetFormatPr baseColWidth="10" defaultRowHeight="15" x14ac:dyDescent="0.25"/>
  <cols>
    <col min="1" max="1" width="28.7109375" bestFit="1" customWidth="1"/>
    <col min="2" max="2" width="2.85546875" customWidth="1"/>
    <col min="3" max="3" width="18" bestFit="1" customWidth="1"/>
    <col min="4" max="4" width="17.7109375" bestFit="1" customWidth="1"/>
    <col min="5" max="5" width="17.7109375" customWidth="1"/>
    <col min="6" max="6" width="15" bestFit="1" customWidth="1"/>
    <col min="7" max="7" width="16.140625" bestFit="1" customWidth="1"/>
    <col min="8" max="8" width="27.85546875" bestFit="1" customWidth="1"/>
    <col min="9" max="9" width="17.5703125" bestFit="1" customWidth="1"/>
    <col min="10" max="10" width="52.5703125" bestFit="1" customWidth="1"/>
    <col min="11" max="11" width="20.85546875" bestFit="1" customWidth="1"/>
    <col min="12" max="12" width="27.7109375" bestFit="1" customWidth="1"/>
    <col min="13" max="13" width="11.85546875" bestFit="1" customWidth="1"/>
    <col min="14" max="14" width="27.42578125" bestFit="1" customWidth="1"/>
    <col min="15" max="15" width="13.28515625" bestFit="1" customWidth="1"/>
    <col min="16" max="16" width="10.5703125" bestFit="1" customWidth="1"/>
    <col min="17" max="17" width="18.5703125" bestFit="1" customWidth="1"/>
    <col min="18" max="18" width="26.5703125" bestFit="1" customWidth="1"/>
    <col min="19" max="19" width="13.28515625" bestFit="1" customWidth="1"/>
  </cols>
  <sheetData>
    <row r="1" spans="1:19" ht="30" x14ac:dyDescent="0.25">
      <c r="A1" s="2" t="s">
        <v>136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22</v>
      </c>
      <c r="M1" s="23" t="s">
        <v>23</v>
      </c>
      <c r="N1" s="23" t="s">
        <v>24</v>
      </c>
      <c r="O1" s="55" t="s">
        <v>1042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2" t="s">
        <v>334</v>
      </c>
      <c r="C2" s="11" t="s">
        <v>30</v>
      </c>
      <c r="D2" s="11"/>
      <c r="E2" s="11" t="s">
        <v>136</v>
      </c>
      <c r="F2" s="12" t="s">
        <v>313</v>
      </c>
      <c r="G2" s="11" t="s">
        <v>137</v>
      </c>
      <c r="H2" s="11" t="s">
        <v>156</v>
      </c>
      <c r="I2" s="11" t="s">
        <v>157</v>
      </c>
      <c r="J2" s="11" t="s">
        <v>158</v>
      </c>
      <c r="K2" s="11" t="s">
        <v>141</v>
      </c>
      <c r="L2" s="10" t="s">
        <v>159</v>
      </c>
      <c r="M2" s="10" t="s">
        <v>38</v>
      </c>
      <c r="N2" s="10" t="s">
        <v>143</v>
      </c>
      <c r="O2" s="10" t="s">
        <v>144</v>
      </c>
      <c r="P2" s="11"/>
      <c r="Q2" s="11"/>
      <c r="R2" s="12"/>
      <c r="S2" s="12"/>
    </row>
    <row r="3" spans="1:19" x14ac:dyDescent="0.25">
      <c r="A3" s="2" t="s">
        <v>356</v>
      </c>
      <c r="C3" s="11" t="s">
        <v>30</v>
      </c>
      <c r="D3" s="11"/>
      <c r="E3" s="11" t="s">
        <v>136</v>
      </c>
      <c r="F3" s="12" t="s">
        <v>313</v>
      </c>
      <c r="G3" s="11" t="s">
        <v>145</v>
      </c>
      <c r="H3" s="11" t="s">
        <v>156</v>
      </c>
      <c r="I3" s="11" t="s">
        <v>157</v>
      </c>
      <c r="J3" s="11" t="s">
        <v>158</v>
      </c>
      <c r="K3" s="11" t="s">
        <v>146</v>
      </c>
      <c r="L3" s="10" t="s">
        <v>159</v>
      </c>
      <c r="M3" s="10" t="s">
        <v>38</v>
      </c>
      <c r="N3" s="10" t="s">
        <v>143</v>
      </c>
      <c r="O3" s="10" t="s">
        <v>144</v>
      </c>
      <c r="P3" s="11"/>
      <c r="Q3" s="11"/>
      <c r="R3" s="12"/>
      <c r="S3" s="12"/>
    </row>
    <row r="4" spans="1:19" x14ac:dyDescent="0.25">
      <c r="C4" s="11" t="s">
        <v>30</v>
      </c>
      <c r="D4" s="11"/>
      <c r="E4" s="11" t="s">
        <v>136</v>
      </c>
      <c r="F4" s="12" t="s">
        <v>313</v>
      </c>
      <c r="G4" s="11" t="s">
        <v>137</v>
      </c>
      <c r="H4" s="11" t="s">
        <v>156</v>
      </c>
      <c r="I4" s="11" t="s">
        <v>157</v>
      </c>
      <c r="J4" s="11" t="s">
        <v>160</v>
      </c>
      <c r="K4" s="11" t="s">
        <v>141</v>
      </c>
      <c r="L4" s="10" t="s">
        <v>159</v>
      </c>
      <c r="M4" s="10" t="s">
        <v>38</v>
      </c>
      <c r="N4" s="10" t="s">
        <v>143</v>
      </c>
      <c r="O4" s="10" t="s">
        <v>144</v>
      </c>
      <c r="P4" s="11"/>
      <c r="Q4" s="11"/>
      <c r="R4" s="12"/>
      <c r="S4" s="12"/>
    </row>
    <row r="5" spans="1:19" x14ac:dyDescent="0.25">
      <c r="C5" s="11" t="s">
        <v>30</v>
      </c>
      <c r="D5" s="11"/>
      <c r="E5" s="11" t="s">
        <v>136</v>
      </c>
      <c r="F5" s="12" t="s">
        <v>313</v>
      </c>
      <c r="G5" s="11" t="s">
        <v>145</v>
      </c>
      <c r="H5" s="11" t="s">
        <v>156</v>
      </c>
      <c r="I5" s="11" t="s">
        <v>157</v>
      </c>
      <c r="J5" s="11" t="s">
        <v>160</v>
      </c>
      <c r="K5" s="11" t="s">
        <v>146</v>
      </c>
      <c r="L5" s="10" t="s">
        <v>159</v>
      </c>
      <c r="M5" s="10" t="s">
        <v>38</v>
      </c>
      <c r="N5" s="10" t="s">
        <v>143</v>
      </c>
      <c r="O5" s="10" t="s">
        <v>144</v>
      </c>
      <c r="P5" s="11"/>
      <c r="Q5" s="11"/>
      <c r="R5" s="12"/>
      <c r="S5" s="12"/>
    </row>
    <row r="6" spans="1:19" x14ac:dyDescent="0.25">
      <c r="C6" s="11" t="s">
        <v>30</v>
      </c>
      <c r="D6" s="12"/>
      <c r="E6" s="11" t="s">
        <v>136</v>
      </c>
      <c r="F6" s="12" t="s">
        <v>313</v>
      </c>
      <c r="G6" s="11" t="s">
        <v>165</v>
      </c>
      <c r="H6" s="11" t="s">
        <v>166</v>
      </c>
      <c r="I6" s="11" t="s">
        <v>167</v>
      </c>
      <c r="J6" s="11" t="s">
        <v>168</v>
      </c>
      <c r="K6" s="11" t="s">
        <v>146</v>
      </c>
      <c r="L6" s="11"/>
      <c r="M6" s="11"/>
      <c r="N6" s="10" t="s">
        <v>169</v>
      </c>
      <c r="O6" s="10" t="s">
        <v>38</v>
      </c>
      <c r="P6" s="11"/>
      <c r="Q6" s="24" t="s">
        <v>170</v>
      </c>
      <c r="R6" s="12"/>
      <c r="S6" s="12"/>
    </row>
    <row r="7" spans="1:19" x14ac:dyDescent="0.25">
      <c r="C7" s="11" t="s">
        <v>30</v>
      </c>
      <c r="D7" s="11"/>
      <c r="E7" s="11" t="s">
        <v>136</v>
      </c>
      <c r="F7" s="12" t="s">
        <v>313</v>
      </c>
      <c r="G7" s="11" t="s">
        <v>137</v>
      </c>
      <c r="H7" s="11" t="s">
        <v>161</v>
      </c>
      <c r="I7" s="11" t="s">
        <v>139</v>
      </c>
      <c r="J7" s="11" t="s">
        <v>162</v>
      </c>
      <c r="K7" s="11" t="s">
        <v>141</v>
      </c>
      <c r="L7" s="10" t="s">
        <v>163</v>
      </c>
      <c r="M7" s="10" t="s">
        <v>38</v>
      </c>
      <c r="N7" s="10" t="s">
        <v>151</v>
      </c>
      <c r="O7" s="10" t="s">
        <v>38</v>
      </c>
      <c r="P7" s="11"/>
      <c r="Q7" s="11"/>
      <c r="R7" s="12"/>
      <c r="S7" s="12"/>
    </row>
    <row r="8" spans="1:19" x14ac:dyDescent="0.25">
      <c r="A8" s="2" t="s">
        <v>136</v>
      </c>
      <c r="C8" s="11" t="s">
        <v>30</v>
      </c>
      <c r="D8" s="11"/>
      <c r="E8" s="11" t="s">
        <v>136</v>
      </c>
      <c r="F8" s="12" t="s">
        <v>313</v>
      </c>
      <c r="G8" s="11" t="s">
        <v>145</v>
      </c>
      <c r="H8" s="11" t="s">
        <v>161</v>
      </c>
      <c r="I8" s="11" t="s">
        <v>139</v>
      </c>
      <c r="J8" s="11" t="s">
        <v>162</v>
      </c>
      <c r="K8" s="11" t="s">
        <v>146</v>
      </c>
      <c r="L8" s="10" t="s">
        <v>163</v>
      </c>
      <c r="M8" s="10" t="s">
        <v>38</v>
      </c>
      <c r="N8" s="10" t="s">
        <v>151</v>
      </c>
      <c r="O8" s="10" t="s">
        <v>38</v>
      </c>
      <c r="P8" s="11"/>
      <c r="Q8" s="12"/>
      <c r="R8" s="12"/>
      <c r="S8" s="12"/>
    </row>
    <row r="9" spans="1:19" x14ac:dyDescent="0.25">
      <c r="A9" s="2" t="s">
        <v>385</v>
      </c>
      <c r="C9" s="11" t="s">
        <v>30</v>
      </c>
      <c r="D9" s="11"/>
      <c r="E9" s="11" t="s">
        <v>136</v>
      </c>
      <c r="F9" s="12" t="s">
        <v>313</v>
      </c>
      <c r="G9" s="11" t="s">
        <v>137</v>
      </c>
      <c r="H9" s="11" t="s">
        <v>138</v>
      </c>
      <c r="I9" s="11" t="s">
        <v>139</v>
      </c>
      <c r="J9" s="11" t="s">
        <v>140</v>
      </c>
      <c r="K9" s="11" t="s">
        <v>141</v>
      </c>
      <c r="L9" s="10" t="s">
        <v>142</v>
      </c>
      <c r="M9" s="10" t="s">
        <v>47</v>
      </c>
      <c r="N9" s="10" t="s">
        <v>143</v>
      </c>
      <c r="O9" s="10" t="s">
        <v>144</v>
      </c>
      <c r="P9" s="11"/>
      <c r="Q9" s="11"/>
      <c r="R9" s="12"/>
      <c r="S9" s="12"/>
    </row>
    <row r="10" spans="1:19" x14ac:dyDescent="0.25">
      <c r="A10" s="2" t="s">
        <v>384</v>
      </c>
      <c r="C10" s="11" t="s">
        <v>30</v>
      </c>
      <c r="D10" s="11"/>
      <c r="E10" s="11" t="s">
        <v>136</v>
      </c>
      <c r="F10" s="12" t="s">
        <v>313</v>
      </c>
      <c r="G10" s="11" t="s">
        <v>145</v>
      </c>
      <c r="H10" s="11" t="s">
        <v>138</v>
      </c>
      <c r="I10" s="11" t="s">
        <v>139</v>
      </c>
      <c r="J10" s="11" t="s">
        <v>140</v>
      </c>
      <c r="K10" s="11" t="s">
        <v>146</v>
      </c>
      <c r="L10" s="10" t="s">
        <v>142</v>
      </c>
      <c r="M10" s="10" t="s">
        <v>47</v>
      </c>
      <c r="N10" s="10" t="s">
        <v>143</v>
      </c>
      <c r="O10" s="10" t="s">
        <v>144</v>
      </c>
      <c r="P10" s="11"/>
      <c r="Q10" s="11"/>
      <c r="R10" s="12"/>
      <c r="S10" s="12"/>
    </row>
    <row r="11" spans="1:19" x14ac:dyDescent="0.25">
      <c r="A11" s="2" t="s">
        <v>146</v>
      </c>
      <c r="C11" s="11" t="s">
        <v>30</v>
      </c>
      <c r="D11" s="11"/>
      <c r="E11" s="11" t="s">
        <v>136</v>
      </c>
      <c r="F11" s="12" t="s">
        <v>313</v>
      </c>
      <c r="G11" s="11" t="s">
        <v>137</v>
      </c>
      <c r="H11" s="11" t="s">
        <v>154</v>
      </c>
      <c r="I11" s="11" t="s">
        <v>139</v>
      </c>
      <c r="J11" s="11" t="s">
        <v>140</v>
      </c>
      <c r="K11" s="11" t="s">
        <v>141</v>
      </c>
      <c r="L11" s="10" t="s">
        <v>155</v>
      </c>
      <c r="M11" s="10" t="s">
        <v>47</v>
      </c>
      <c r="N11" s="10" t="s">
        <v>143</v>
      </c>
      <c r="O11" s="10" t="s">
        <v>144</v>
      </c>
      <c r="P11" s="11"/>
      <c r="Q11" s="11"/>
      <c r="R11" s="12"/>
      <c r="S11" s="12"/>
    </row>
    <row r="12" spans="1:19" x14ac:dyDescent="0.25">
      <c r="A12" s="2" t="s">
        <v>141</v>
      </c>
      <c r="C12" s="11" t="s">
        <v>30</v>
      </c>
      <c r="D12" s="11"/>
      <c r="E12" s="11" t="s">
        <v>136</v>
      </c>
      <c r="F12" s="12" t="s">
        <v>313</v>
      </c>
      <c r="G12" s="11" t="s">
        <v>145</v>
      </c>
      <c r="H12" s="11" t="s">
        <v>154</v>
      </c>
      <c r="I12" s="11" t="s">
        <v>139</v>
      </c>
      <c r="J12" s="11" t="s">
        <v>140</v>
      </c>
      <c r="K12" s="11" t="s">
        <v>146</v>
      </c>
      <c r="L12" s="10" t="s">
        <v>164</v>
      </c>
      <c r="M12" s="10" t="s">
        <v>47</v>
      </c>
      <c r="N12" s="10" t="s">
        <v>143</v>
      </c>
      <c r="O12" s="10" t="s">
        <v>144</v>
      </c>
      <c r="P12" s="11"/>
      <c r="Q12" s="11"/>
      <c r="R12" s="12"/>
      <c r="S12" s="12"/>
    </row>
    <row r="13" spans="1:19" x14ac:dyDescent="0.25">
      <c r="A13" s="2" t="s">
        <v>79</v>
      </c>
      <c r="C13" s="11" t="s">
        <v>30</v>
      </c>
      <c r="D13" s="11"/>
      <c r="E13" s="11" t="s">
        <v>136</v>
      </c>
      <c r="F13" s="12" t="s">
        <v>313</v>
      </c>
      <c r="G13" s="11" t="s">
        <v>145</v>
      </c>
      <c r="H13" s="11" t="s">
        <v>147</v>
      </c>
      <c r="I13" s="11" t="s">
        <v>139</v>
      </c>
      <c r="J13" s="11" t="s">
        <v>153</v>
      </c>
      <c r="K13" s="11" t="s">
        <v>146</v>
      </c>
      <c r="L13" s="10" t="s">
        <v>149</v>
      </c>
      <c r="M13" s="10" t="s">
        <v>150</v>
      </c>
      <c r="N13" s="10" t="s">
        <v>151</v>
      </c>
      <c r="O13" s="10" t="s">
        <v>38</v>
      </c>
      <c r="P13" s="11"/>
      <c r="Q13" s="24" t="s">
        <v>152</v>
      </c>
      <c r="R13" s="12"/>
      <c r="S13" s="12"/>
    </row>
    <row r="14" spans="1:19" x14ac:dyDescent="0.25">
      <c r="A14" s="2" t="s">
        <v>386</v>
      </c>
      <c r="C14" s="11" t="s">
        <v>30</v>
      </c>
      <c r="D14" s="11"/>
      <c r="E14" s="11" t="s">
        <v>136</v>
      </c>
      <c r="F14" s="12" t="s">
        <v>313</v>
      </c>
      <c r="G14" s="11" t="s">
        <v>137</v>
      </c>
      <c r="H14" s="11" t="s">
        <v>147</v>
      </c>
      <c r="I14" s="11" t="s">
        <v>139</v>
      </c>
      <c r="J14" s="11" t="s">
        <v>148</v>
      </c>
      <c r="K14" s="11" t="s">
        <v>141</v>
      </c>
      <c r="L14" s="10" t="s">
        <v>149</v>
      </c>
      <c r="M14" s="10" t="s">
        <v>150</v>
      </c>
      <c r="N14" s="10" t="s">
        <v>151</v>
      </c>
      <c r="O14" s="10" t="s">
        <v>38</v>
      </c>
      <c r="P14" s="11"/>
      <c r="Q14" s="24" t="s">
        <v>152</v>
      </c>
      <c r="R14" s="12"/>
      <c r="S14" s="12"/>
    </row>
    <row r="15" spans="1:19" x14ac:dyDescent="0.25">
      <c r="C15" s="61" t="s">
        <v>30</v>
      </c>
      <c r="D15" s="61"/>
      <c r="E15" s="11" t="s">
        <v>136</v>
      </c>
      <c r="F15" s="61" t="s">
        <v>1086</v>
      </c>
      <c r="G15" s="61"/>
      <c r="H15" s="23"/>
      <c r="I15" s="61"/>
      <c r="J15" s="61"/>
      <c r="K15" s="23"/>
      <c r="L15" s="61"/>
      <c r="M15" s="61"/>
      <c r="N15" s="23"/>
      <c r="O15" s="23"/>
      <c r="P15" s="61"/>
      <c r="Q15" s="61"/>
      <c r="R15" s="61"/>
      <c r="S15" s="61"/>
    </row>
    <row r="16" spans="1:19" x14ac:dyDescent="0.25">
      <c r="C16" s="61" t="s">
        <v>30</v>
      </c>
      <c r="D16" s="61"/>
      <c r="E16" s="11" t="s">
        <v>136</v>
      </c>
      <c r="F16" s="61" t="s">
        <v>1087</v>
      </c>
      <c r="G16" s="61"/>
      <c r="H16" s="23"/>
      <c r="I16" s="61"/>
      <c r="J16" s="61"/>
      <c r="K16" s="23"/>
      <c r="L16" s="61"/>
      <c r="M16" s="61"/>
      <c r="N16" s="61"/>
      <c r="O16" s="23"/>
      <c r="P16" s="61"/>
      <c r="Q16" s="61"/>
      <c r="R16" s="61"/>
      <c r="S16" s="61"/>
    </row>
    <row r="17" spans="3:19" x14ac:dyDescent="0.25">
      <c r="C17" s="61"/>
      <c r="D17" s="61"/>
      <c r="E17" s="61"/>
      <c r="F17" s="61"/>
      <c r="G17" s="61"/>
      <c r="H17" s="23"/>
      <c r="I17" s="61"/>
      <c r="J17" s="61"/>
      <c r="K17" s="23"/>
      <c r="L17" s="61"/>
      <c r="M17" s="61"/>
      <c r="N17" s="23"/>
      <c r="O17" s="23"/>
      <c r="P17" s="61"/>
      <c r="Q17" s="61"/>
      <c r="R17" s="61"/>
      <c r="S17" s="61"/>
    </row>
  </sheetData>
  <sheetProtection algorithmName="SHA-512" hashValue="hhM25b7it3qocgwV57kRyFyGegXGStByN070y7IDm84jdUMlzG4XmEcicHc4BUvrQqguaMJdyw5gflDDs2Bi1g==" saltValue="eEO/l+bDTr9SwKnsfhRaZg==" spinCount="100000" sheet="1" objects="1" scenarios="1"/>
  <conditionalFormatting sqref="C1:E1">
    <cfRule type="cellIs" dxfId="566" priority="7" operator="equal">
      <formula>"Manque doc"</formula>
    </cfRule>
    <cfRule type="cellIs" dxfId="565" priority="8" operator="equal">
      <formula>"En cours"</formula>
    </cfRule>
    <cfRule type="cellIs" dxfId="564" priority="9" operator="equal">
      <formula>"Archivé"</formula>
    </cfRule>
  </conditionalFormatting>
  <conditionalFormatting sqref="C2:E2 C14 C3:D13 E3:E16">
    <cfRule type="cellIs" dxfId="563" priority="4" operator="equal">
      <formula>"Manque doc"</formula>
    </cfRule>
    <cfRule type="cellIs" dxfId="562" priority="5" operator="equal">
      <formula>"En cours"</formula>
    </cfRule>
    <cfRule type="cellIs" dxfId="561" priority="6" operator="equal">
      <formula>"Archivé"</formula>
    </cfRule>
  </conditionalFormatting>
  <conditionalFormatting sqref="C17:E17 C15:D16">
    <cfRule type="cellIs" dxfId="560" priority="1" operator="equal">
      <formula>"Manque doc"</formula>
    </cfRule>
    <cfRule type="cellIs" dxfId="559" priority="2" operator="equal">
      <formula>"En cours"</formula>
    </cfRule>
    <cfRule type="cellIs" dxfId="55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186E0-1176-4046-A912-D48C6AB12A67}">
  <sheetPr codeName="P4S"/>
  <dimension ref="A1:S10"/>
  <sheetViews>
    <sheetView workbookViewId="0">
      <selection activeCell="E7" sqref="E7:E9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24.140625" bestFit="1" customWidth="1"/>
    <col min="5" max="5" width="24.140625" customWidth="1"/>
    <col min="6" max="6" width="15" bestFit="1" customWidth="1"/>
    <col min="7" max="7" width="14.7109375" bestFit="1" customWidth="1"/>
    <col min="8" max="8" width="27.85546875" bestFit="1" customWidth="1"/>
    <col min="9" max="9" width="20.7109375" bestFit="1" customWidth="1"/>
    <col min="10" max="10" width="31.7109375" bestFit="1" customWidth="1"/>
    <col min="11" max="11" width="22.28515625" bestFit="1" customWidth="1"/>
    <col min="12" max="12" width="20" bestFit="1" customWidth="1"/>
    <col min="13" max="13" width="11.85546875" bestFit="1" customWidth="1"/>
    <col min="14" max="14" width="20" bestFit="1" customWidth="1"/>
    <col min="15" max="15" width="15.85546875" bestFit="1" customWidth="1"/>
    <col min="16" max="16" width="10.5703125" bestFit="1" customWidth="1"/>
    <col min="17" max="17" width="17.42578125" bestFit="1" customWidth="1"/>
    <col min="18" max="18" width="26.5703125" bestFit="1" customWidth="1"/>
    <col min="19" max="19" width="13.28515625" bestFit="1" customWidth="1"/>
  </cols>
  <sheetData>
    <row r="1" spans="1:19" x14ac:dyDescent="0.25">
      <c r="A1" s="2" t="s">
        <v>172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22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2" t="s">
        <v>348</v>
      </c>
      <c r="C2" s="12" t="s">
        <v>30</v>
      </c>
      <c r="D2" s="12"/>
      <c r="E2" s="12" t="s">
        <v>172</v>
      </c>
      <c r="F2" s="12" t="s">
        <v>313</v>
      </c>
      <c r="G2" s="11" t="s">
        <v>181</v>
      </c>
      <c r="H2" s="12"/>
      <c r="I2" s="12" t="s">
        <v>181</v>
      </c>
      <c r="J2" s="12" t="s">
        <v>187</v>
      </c>
      <c r="K2" s="11" t="s">
        <v>177</v>
      </c>
      <c r="L2" s="12" t="s">
        <v>188</v>
      </c>
      <c r="M2" s="12"/>
      <c r="N2" s="12" t="s">
        <v>188</v>
      </c>
      <c r="O2" s="12"/>
      <c r="P2" s="12"/>
      <c r="Q2" s="12"/>
      <c r="R2" s="12"/>
      <c r="S2" s="12"/>
    </row>
    <row r="3" spans="1:19" x14ac:dyDescent="0.25">
      <c r="A3" s="2" t="s">
        <v>350</v>
      </c>
      <c r="C3" s="12" t="s">
        <v>30</v>
      </c>
      <c r="D3" s="12"/>
      <c r="E3" s="12" t="s">
        <v>172</v>
      </c>
      <c r="F3" s="12" t="s">
        <v>313</v>
      </c>
      <c r="G3" s="11" t="s">
        <v>181</v>
      </c>
      <c r="H3" s="11" t="s">
        <v>182</v>
      </c>
      <c r="I3" s="11" t="s">
        <v>181</v>
      </c>
      <c r="J3" s="11" t="s">
        <v>183</v>
      </c>
      <c r="K3" s="11" t="s">
        <v>177</v>
      </c>
      <c r="L3" s="10" t="s">
        <v>184</v>
      </c>
      <c r="M3" s="10" t="s">
        <v>44</v>
      </c>
      <c r="N3" s="10" t="s">
        <v>185</v>
      </c>
      <c r="O3" s="58" t="s">
        <v>38</v>
      </c>
      <c r="P3" s="11"/>
      <c r="Q3" s="24" t="s">
        <v>186</v>
      </c>
      <c r="R3" s="12"/>
      <c r="S3" s="12"/>
    </row>
    <row r="4" spans="1:19" x14ac:dyDescent="0.25">
      <c r="C4" s="12" t="s">
        <v>30</v>
      </c>
      <c r="D4" s="12"/>
      <c r="E4" s="12" t="s">
        <v>172</v>
      </c>
      <c r="F4" s="12" t="s">
        <v>313</v>
      </c>
      <c r="G4" s="11" t="s">
        <v>173</v>
      </c>
      <c r="H4" s="11" t="s">
        <v>174</v>
      </c>
      <c r="I4" s="11" t="s">
        <v>175</v>
      </c>
      <c r="J4" s="11" t="s">
        <v>176</v>
      </c>
      <c r="K4" s="11" t="s">
        <v>177</v>
      </c>
      <c r="L4" s="10" t="s">
        <v>178</v>
      </c>
      <c r="M4" s="10" t="s">
        <v>47</v>
      </c>
      <c r="N4" s="10" t="s">
        <v>179</v>
      </c>
      <c r="O4" s="58" t="s">
        <v>1058</v>
      </c>
      <c r="P4" s="10" t="s">
        <v>180</v>
      </c>
      <c r="Q4" s="11"/>
      <c r="R4" s="12"/>
      <c r="S4" s="12"/>
    </row>
    <row r="5" spans="1:19" x14ac:dyDescent="0.25">
      <c r="C5" s="12" t="s">
        <v>55</v>
      </c>
      <c r="D5" s="12" t="s">
        <v>56</v>
      </c>
      <c r="E5" s="12" t="s">
        <v>172</v>
      </c>
      <c r="F5" s="12" t="s">
        <v>313</v>
      </c>
      <c r="G5" s="11" t="s">
        <v>181</v>
      </c>
      <c r="H5" s="11" t="s">
        <v>194</v>
      </c>
      <c r="I5" s="11" t="s">
        <v>195</v>
      </c>
      <c r="J5" s="11" t="s">
        <v>196</v>
      </c>
      <c r="K5" s="11" t="s">
        <v>177</v>
      </c>
      <c r="L5" s="11"/>
      <c r="M5" s="11"/>
      <c r="N5" s="10" t="s">
        <v>197</v>
      </c>
      <c r="O5" s="10" t="s">
        <v>198</v>
      </c>
      <c r="P5" s="11"/>
      <c r="Q5" s="11"/>
      <c r="R5" s="12"/>
      <c r="S5" s="12"/>
    </row>
    <row r="6" spans="1:19" x14ac:dyDescent="0.25">
      <c r="C6" s="12" t="s">
        <v>55</v>
      </c>
      <c r="D6" s="12" t="s">
        <v>189</v>
      </c>
      <c r="E6" s="12" t="s">
        <v>172</v>
      </c>
      <c r="F6" s="12" t="s">
        <v>313</v>
      </c>
      <c r="G6" s="11" t="s">
        <v>181</v>
      </c>
      <c r="H6" s="12">
        <v>77044707</v>
      </c>
      <c r="I6" s="12" t="s">
        <v>181</v>
      </c>
      <c r="J6" s="25" t="s">
        <v>190</v>
      </c>
      <c r="K6" s="11" t="s">
        <v>177</v>
      </c>
      <c r="L6" s="12"/>
      <c r="M6" s="12"/>
      <c r="N6" s="1"/>
      <c r="O6" s="12"/>
      <c r="P6" s="12"/>
      <c r="Q6" s="15" t="s">
        <v>191</v>
      </c>
      <c r="R6" s="12"/>
      <c r="S6" s="12"/>
    </row>
    <row r="7" spans="1:19" x14ac:dyDescent="0.25">
      <c r="C7" s="12" t="s">
        <v>55</v>
      </c>
      <c r="D7" s="12" t="s">
        <v>189</v>
      </c>
      <c r="E7" s="12" t="s">
        <v>172</v>
      </c>
      <c r="F7" s="12" t="s">
        <v>313</v>
      </c>
      <c r="G7" s="11" t="s">
        <v>181</v>
      </c>
      <c r="H7" s="11" t="s">
        <v>192</v>
      </c>
      <c r="I7" s="11" t="s">
        <v>181</v>
      </c>
      <c r="J7" s="25" t="s">
        <v>190</v>
      </c>
      <c r="K7" s="11" t="s">
        <v>177</v>
      </c>
      <c r="L7" s="11"/>
      <c r="M7" s="11"/>
      <c r="N7" s="11"/>
      <c r="O7" s="11"/>
      <c r="P7" s="11"/>
      <c r="Q7" s="10" t="s">
        <v>193</v>
      </c>
      <c r="R7" s="12"/>
      <c r="S7" s="12"/>
    </row>
    <row r="8" spans="1:19" x14ac:dyDescent="0.25">
      <c r="A8" s="2" t="s">
        <v>172</v>
      </c>
      <c r="C8" s="61" t="s">
        <v>30</v>
      </c>
      <c r="D8" s="61"/>
      <c r="E8" s="12" t="s">
        <v>172</v>
      </c>
      <c r="F8" s="61" t="s">
        <v>1086</v>
      </c>
      <c r="G8" s="61"/>
      <c r="H8" s="23"/>
      <c r="I8" s="61"/>
      <c r="J8" s="61"/>
      <c r="K8" s="23"/>
      <c r="L8" s="61"/>
      <c r="M8" s="61"/>
      <c r="N8" s="23"/>
      <c r="O8" s="23"/>
      <c r="P8" s="61"/>
      <c r="Q8" s="61"/>
      <c r="R8" s="61"/>
      <c r="S8" s="61"/>
    </row>
    <row r="9" spans="1:19" x14ac:dyDescent="0.25">
      <c r="A9" s="2" t="s">
        <v>387</v>
      </c>
      <c r="C9" s="61" t="s">
        <v>30</v>
      </c>
      <c r="D9" s="61"/>
      <c r="E9" s="12" t="s">
        <v>172</v>
      </c>
      <c r="F9" s="61" t="s">
        <v>1087</v>
      </c>
      <c r="G9" s="61"/>
      <c r="H9" s="23"/>
      <c r="I9" s="61"/>
      <c r="J9" s="61"/>
      <c r="K9" s="23"/>
      <c r="L9" s="61"/>
      <c r="M9" s="61"/>
      <c r="N9" s="61"/>
      <c r="O9" s="23"/>
      <c r="P9" s="61"/>
      <c r="Q9" s="61"/>
      <c r="R9" s="61"/>
      <c r="S9" s="61"/>
    </row>
    <row r="10" spans="1:19" x14ac:dyDescent="0.25">
      <c r="A10" s="2" t="s">
        <v>177</v>
      </c>
      <c r="C10" s="61"/>
      <c r="D10" s="61"/>
      <c r="E10" s="61"/>
      <c r="F10" s="61"/>
      <c r="G10" s="61"/>
      <c r="H10" s="23"/>
      <c r="I10" s="61"/>
      <c r="J10" s="61"/>
      <c r="K10" s="23"/>
      <c r="L10" s="61"/>
      <c r="M10" s="61"/>
      <c r="N10" s="23"/>
      <c r="O10" s="23"/>
      <c r="P10" s="61"/>
      <c r="Q10" s="61"/>
      <c r="R10" s="61"/>
      <c r="S10" s="61"/>
    </row>
  </sheetData>
  <sheetProtection algorithmName="SHA-512" hashValue="0vStjb1RSoHzO9h/t15yC8MhcfI+GaoxJpQz9oxzbarx9u9mdzcCcTbdcCoEDlFUGK9WAHz7stE7Rii8M4WCbA==" saltValue="TYqVqjTx+oOwgocYJMeW5g==" spinCount="100000" sheet="1" objects="1" scenarios="1"/>
  <conditionalFormatting sqref="C1:E1">
    <cfRule type="cellIs" dxfId="533" priority="7" operator="equal">
      <formula>"Manque doc"</formula>
    </cfRule>
    <cfRule type="cellIs" dxfId="532" priority="8" operator="equal">
      <formula>"En cours"</formula>
    </cfRule>
    <cfRule type="cellIs" dxfId="531" priority="9" operator="equal">
      <formula>"Archivé"</formula>
    </cfRule>
  </conditionalFormatting>
  <conditionalFormatting sqref="C2:E7 E8:E9">
    <cfRule type="cellIs" dxfId="530" priority="4" operator="equal">
      <formula>"Manque doc"</formula>
    </cfRule>
    <cfRule type="cellIs" dxfId="529" priority="5" operator="equal">
      <formula>"En cours"</formula>
    </cfRule>
    <cfRule type="cellIs" dxfId="528" priority="6" operator="equal">
      <formula>"Archivé"</formula>
    </cfRule>
  </conditionalFormatting>
  <conditionalFormatting sqref="C10:E10 C8:D9">
    <cfRule type="cellIs" dxfId="527" priority="1" operator="equal">
      <formula>"Manque doc"</formula>
    </cfRule>
    <cfRule type="cellIs" dxfId="526" priority="2" operator="equal">
      <formula>"En cours"</formula>
    </cfRule>
    <cfRule type="cellIs" dxfId="525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46C11-D0DB-42F9-94EB-CB43432B81C9}">
  <sheetPr codeName="Feuil3"/>
  <dimension ref="A1:T14"/>
  <sheetViews>
    <sheetView workbookViewId="0">
      <selection activeCell="E15" sqref="E15"/>
    </sheetView>
  </sheetViews>
  <sheetFormatPr baseColWidth="10" defaultRowHeight="15" x14ac:dyDescent="0.25"/>
  <sheetData>
    <row r="1" spans="1:20" x14ac:dyDescent="0.25">
      <c r="A1" s="6" t="s">
        <v>370</v>
      </c>
      <c r="B1" s="22"/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T1" s="22"/>
    </row>
    <row r="2" spans="1:20" x14ac:dyDescent="0.25">
      <c r="A2" s="2" t="s">
        <v>332</v>
      </c>
      <c r="B2" s="22"/>
      <c r="C2" s="61" t="s">
        <v>30</v>
      </c>
      <c r="D2" s="61"/>
      <c r="E2" s="61" t="s">
        <v>370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T2" s="22"/>
    </row>
    <row r="3" spans="1:20" x14ac:dyDescent="0.25">
      <c r="A3" s="2" t="s">
        <v>354</v>
      </c>
      <c r="B3" s="22"/>
      <c r="C3" s="61" t="s">
        <v>30</v>
      </c>
      <c r="D3" s="61"/>
      <c r="E3" s="61" t="s">
        <v>370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T3" s="22"/>
    </row>
    <row r="4" spans="1:20" x14ac:dyDescent="0.25">
      <c r="A4" s="2" t="s">
        <v>362</v>
      </c>
      <c r="B4" s="22"/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  <c r="T4" s="22"/>
    </row>
    <row r="5" spans="1:20" x14ac:dyDescent="0.25">
      <c r="A5" s="22"/>
      <c r="B5" s="22"/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23"/>
      <c r="O5" s="23"/>
      <c r="P5" s="61"/>
      <c r="Q5" s="61"/>
      <c r="R5" s="61"/>
      <c r="S5" s="61"/>
      <c r="T5" s="22"/>
    </row>
    <row r="6" spans="1:20" x14ac:dyDescent="0.25">
      <c r="A6" s="22"/>
      <c r="B6" s="22"/>
      <c r="C6" s="61"/>
      <c r="D6" s="61"/>
      <c r="E6" s="61"/>
      <c r="F6" s="6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61"/>
      <c r="S6" s="61"/>
      <c r="T6" s="22"/>
    </row>
    <row r="7" spans="1:20" x14ac:dyDescent="0.25">
      <c r="A7" s="22"/>
      <c r="B7" s="22"/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  <c r="T7" s="22"/>
    </row>
    <row r="8" spans="1:20" x14ac:dyDescent="0.25">
      <c r="A8" s="6" t="s">
        <v>370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2" t="s">
        <v>388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2" t="s">
        <v>389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</sheetData>
  <sheetProtection algorithmName="SHA-512" hashValue="YrTIpwQwmOimjtu8LtYiRJMLhKZ8dfmWbdexFkJUTx2zsnO77nr9Go1bKnULMEG7YgIGxtcxo3TAOmnZuUGDOQ==" saltValue="Zdgydi1GHefVhZbTxWqI5A==" spinCount="100000" sheet="1" objects="1" scenarios="1"/>
  <conditionalFormatting sqref="C2:E4">
    <cfRule type="cellIs" dxfId="499" priority="1" operator="equal">
      <formula>"Manque doc"</formula>
    </cfRule>
    <cfRule type="cellIs" dxfId="498" priority="2" operator="equal">
      <formula>"En cours"</formula>
    </cfRule>
    <cfRule type="cellIs" dxfId="497" priority="3" operator="equal">
      <formula>"Archivé"</formula>
    </cfRule>
  </conditionalFormatting>
  <conditionalFormatting sqref="C1:E1">
    <cfRule type="cellIs" dxfId="496" priority="4" operator="equal">
      <formula>"Manque doc"</formula>
    </cfRule>
    <cfRule type="cellIs" dxfId="495" priority="5" operator="equal">
      <formula>"En cours"</formula>
    </cfRule>
    <cfRule type="cellIs" dxfId="494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718B-1125-4D33-9661-B0D37F141729}">
  <sheetPr codeName="P96S"/>
  <dimension ref="A1:S13"/>
  <sheetViews>
    <sheetView workbookViewId="0">
      <selection activeCell="E8" sqref="E8:E10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.85546875" customWidth="1"/>
    <col min="6" max="6" width="15" bestFit="1" customWidth="1"/>
    <col min="7" max="7" width="21.28515625" bestFit="1" customWidth="1"/>
    <col min="8" max="8" width="27.85546875" bestFit="1" customWidth="1"/>
    <col min="9" max="9" width="18.28515625" bestFit="1" customWidth="1"/>
    <col min="10" max="10" width="35.42578125" bestFit="1" customWidth="1"/>
    <col min="11" max="11" width="21.42578125" bestFit="1" customWidth="1"/>
    <col min="12" max="12" width="17.5703125" bestFit="1" customWidth="1"/>
    <col min="13" max="13" width="11.85546875" bestFit="1" customWidth="1"/>
    <col min="14" max="14" width="11" bestFit="1" customWidth="1"/>
    <col min="15" max="15" width="13.28515625" bestFit="1" customWidth="1"/>
    <col min="16" max="16" width="10.5703125" bestFit="1" customWidth="1"/>
    <col min="17" max="17" width="17.42578125" bestFit="1" customWidth="1"/>
    <col min="18" max="18" width="26.5703125" bestFit="1" customWidth="1"/>
    <col min="19" max="19" width="13.28515625" bestFit="1" customWidth="1"/>
  </cols>
  <sheetData>
    <row r="1" spans="1:19" x14ac:dyDescent="0.25">
      <c r="A1" s="2" t="s">
        <v>199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22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2" t="s">
        <v>315</v>
      </c>
      <c r="C2" s="12" t="s">
        <v>30</v>
      </c>
      <c r="D2" s="12"/>
      <c r="E2" s="12" t="s">
        <v>199</v>
      </c>
      <c r="F2" s="12" t="s">
        <v>314</v>
      </c>
      <c r="G2" s="12" t="s">
        <v>207</v>
      </c>
      <c r="H2" s="11"/>
      <c r="I2" s="12" t="s">
        <v>214</v>
      </c>
      <c r="J2" s="12" t="s">
        <v>108</v>
      </c>
      <c r="K2" s="11" t="s">
        <v>204</v>
      </c>
      <c r="L2" s="15" t="s">
        <v>215</v>
      </c>
      <c r="M2" s="15" t="s">
        <v>38</v>
      </c>
      <c r="N2" s="15" t="s">
        <v>212</v>
      </c>
      <c r="O2" s="15" t="s">
        <v>44</v>
      </c>
      <c r="P2" s="12"/>
      <c r="Q2" s="12"/>
      <c r="R2" s="12"/>
      <c r="S2" s="12"/>
    </row>
    <row r="3" spans="1:19" x14ac:dyDescent="0.25">
      <c r="A3" s="2" t="s">
        <v>338</v>
      </c>
      <c r="C3" s="12" t="s">
        <v>30</v>
      </c>
      <c r="D3" s="12"/>
      <c r="E3" s="12" t="s">
        <v>199</v>
      </c>
      <c r="F3" s="12" t="s">
        <v>314</v>
      </c>
      <c r="G3" s="12" t="s">
        <v>216</v>
      </c>
      <c r="H3" s="11" t="s">
        <v>217</v>
      </c>
      <c r="I3" s="12" t="s">
        <v>218</v>
      </c>
      <c r="J3" s="12" t="s">
        <v>219</v>
      </c>
      <c r="K3" s="11" t="s">
        <v>204</v>
      </c>
      <c r="L3" s="12"/>
      <c r="M3" s="12"/>
      <c r="N3" s="15" t="s">
        <v>220</v>
      </c>
      <c r="O3" s="15" t="s">
        <v>47</v>
      </c>
      <c r="P3" s="15" t="s">
        <v>221</v>
      </c>
      <c r="Q3" s="12"/>
      <c r="R3" s="12"/>
      <c r="S3" s="12"/>
    </row>
    <row r="4" spans="1:19" x14ac:dyDescent="0.25">
      <c r="C4" s="12" t="s">
        <v>30</v>
      </c>
      <c r="D4" s="12"/>
      <c r="E4" s="12" t="s">
        <v>199</v>
      </c>
      <c r="F4" s="12" t="s">
        <v>313</v>
      </c>
      <c r="G4" s="11" t="s">
        <v>200</v>
      </c>
      <c r="H4" s="11" t="s">
        <v>201</v>
      </c>
      <c r="I4" s="11" t="s">
        <v>202</v>
      </c>
      <c r="J4" s="11" t="s">
        <v>203</v>
      </c>
      <c r="K4" s="11" t="s">
        <v>204</v>
      </c>
      <c r="L4" s="10" t="s">
        <v>205</v>
      </c>
      <c r="M4" s="10" t="s">
        <v>38</v>
      </c>
      <c r="N4" s="10" t="s">
        <v>206</v>
      </c>
      <c r="O4" s="58" t="s">
        <v>93</v>
      </c>
      <c r="P4" s="11"/>
      <c r="Q4" s="11"/>
      <c r="R4" s="12"/>
      <c r="S4" s="12"/>
    </row>
    <row r="5" spans="1:19" x14ac:dyDescent="0.25">
      <c r="C5" s="12" t="s">
        <v>30</v>
      </c>
      <c r="D5" s="12"/>
      <c r="E5" s="12" t="s">
        <v>199</v>
      </c>
      <c r="F5" s="12" t="s">
        <v>313</v>
      </c>
      <c r="G5" s="12" t="s">
        <v>207</v>
      </c>
      <c r="H5" s="11" t="s">
        <v>208</v>
      </c>
      <c r="I5" s="12" t="s">
        <v>209</v>
      </c>
      <c r="J5" s="12" t="s">
        <v>210</v>
      </c>
      <c r="K5" s="11" t="s">
        <v>204</v>
      </c>
      <c r="L5" s="15" t="s">
        <v>211</v>
      </c>
      <c r="M5" s="15" t="s">
        <v>44</v>
      </c>
      <c r="N5" s="15" t="s">
        <v>212</v>
      </c>
      <c r="O5" s="15" t="s">
        <v>44</v>
      </c>
      <c r="P5" s="15" t="s">
        <v>213</v>
      </c>
      <c r="Q5" s="12"/>
      <c r="R5" s="12"/>
      <c r="S5" s="12"/>
    </row>
    <row r="6" spans="1:19" x14ac:dyDescent="0.25">
      <c r="C6" s="12" t="s">
        <v>55</v>
      </c>
      <c r="D6" s="12" t="s">
        <v>222</v>
      </c>
      <c r="E6" s="12" t="s">
        <v>199</v>
      </c>
      <c r="F6" s="12" t="s">
        <v>313</v>
      </c>
      <c r="G6" s="12" t="s">
        <v>207</v>
      </c>
      <c r="H6" s="11"/>
      <c r="I6" s="12" t="s">
        <v>223</v>
      </c>
      <c r="J6" s="12" t="s">
        <v>224</v>
      </c>
      <c r="K6" s="11" t="s">
        <v>204</v>
      </c>
      <c r="L6" s="15" t="s">
        <v>225</v>
      </c>
      <c r="M6" s="12"/>
      <c r="N6" s="15" t="s">
        <v>212</v>
      </c>
      <c r="O6" s="15" t="s">
        <v>44</v>
      </c>
      <c r="P6" s="12"/>
      <c r="Q6" s="15" t="s">
        <v>226</v>
      </c>
      <c r="R6" s="12"/>
      <c r="S6" s="12"/>
    </row>
    <row r="7" spans="1:19" x14ac:dyDescent="0.25">
      <c r="C7" s="12" t="s">
        <v>55</v>
      </c>
      <c r="D7" s="12" t="s">
        <v>56</v>
      </c>
      <c r="E7" s="12" t="s">
        <v>199</v>
      </c>
      <c r="F7" s="12" t="s">
        <v>313</v>
      </c>
      <c r="G7" s="11" t="s">
        <v>227</v>
      </c>
      <c r="H7" s="11" t="s">
        <v>228</v>
      </c>
      <c r="I7" s="12" t="s">
        <v>229</v>
      </c>
      <c r="J7" s="12" t="s">
        <v>230</v>
      </c>
      <c r="K7" s="11" t="s">
        <v>231</v>
      </c>
      <c r="L7" s="12"/>
      <c r="M7" s="12"/>
      <c r="N7" s="10" t="s">
        <v>232</v>
      </c>
      <c r="O7" s="10" t="s">
        <v>38</v>
      </c>
      <c r="P7" s="12"/>
      <c r="Q7" s="12"/>
      <c r="R7" s="12"/>
      <c r="S7" s="12"/>
    </row>
    <row r="8" spans="1:19" x14ac:dyDescent="0.25">
      <c r="A8" s="2" t="s">
        <v>199</v>
      </c>
      <c r="C8" s="12" t="s">
        <v>55</v>
      </c>
      <c r="D8" s="12" t="s">
        <v>56</v>
      </c>
      <c r="E8" s="12" t="s">
        <v>199</v>
      </c>
      <c r="F8" s="12" t="s">
        <v>313</v>
      </c>
      <c r="G8" s="11" t="s">
        <v>227</v>
      </c>
      <c r="H8" s="11" t="s">
        <v>228</v>
      </c>
      <c r="I8" s="11" t="s">
        <v>229</v>
      </c>
      <c r="J8" s="11" t="s">
        <v>233</v>
      </c>
      <c r="K8" s="11" t="s">
        <v>231</v>
      </c>
      <c r="L8" s="11"/>
      <c r="M8" s="11"/>
      <c r="N8" s="10" t="s">
        <v>232</v>
      </c>
      <c r="O8" s="10" t="s">
        <v>38</v>
      </c>
      <c r="P8" s="11"/>
      <c r="Q8" s="11"/>
      <c r="R8" s="12"/>
      <c r="S8" s="12"/>
    </row>
    <row r="9" spans="1:19" x14ac:dyDescent="0.25">
      <c r="A9" s="2" t="s">
        <v>390</v>
      </c>
      <c r="C9" s="61" t="s">
        <v>30</v>
      </c>
      <c r="D9" s="61"/>
      <c r="E9" s="12" t="s">
        <v>199</v>
      </c>
      <c r="F9" s="61" t="s">
        <v>1086</v>
      </c>
      <c r="G9" s="61"/>
      <c r="H9" s="23"/>
      <c r="I9" s="61"/>
      <c r="J9" s="61"/>
      <c r="K9" s="23"/>
      <c r="L9" s="61"/>
      <c r="M9" s="61"/>
      <c r="N9" s="23"/>
      <c r="O9" s="23"/>
      <c r="P9" s="61"/>
      <c r="Q9" s="61"/>
      <c r="R9" s="61"/>
      <c r="S9" s="61"/>
    </row>
    <row r="10" spans="1:19" x14ac:dyDescent="0.25">
      <c r="A10" s="2" t="s">
        <v>391</v>
      </c>
      <c r="C10" s="61" t="s">
        <v>30</v>
      </c>
      <c r="D10" s="61"/>
      <c r="E10" s="12" t="s">
        <v>199</v>
      </c>
      <c r="F10" s="61" t="s">
        <v>1087</v>
      </c>
      <c r="G10" s="61"/>
      <c r="H10" s="23"/>
      <c r="I10" s="61"/>
      <c r="J10" s="61"/>
      <c r="K10" s="23"/>
      <c r="L10" s="61"/>
      <c r="M10" s="61"/>
      <c r="N10" s="61"/>
      <c r="O10" s="23"/>
      <c r="P10" s="61"/>
      <c r="Q10" s="61"/>
      <c r="R10" s="61"/>
      <c r="S10" s="61"/>
    </row>
    <row r="11" spans="1:19" x14ac:dyDescent="0.25">
      <c r="A11" s="2" t="s">
        <v>231</v>
      </c>
      <c r="C11" s="61"/>
      <c r="D11" s="61"/>
      <c r="E11" s="61"/>
      <c r="F11" s="61"/>
      <c r="G11" s="61"/>
      <c r="H11" s="23"/>
      <c r="I11" s="61"/>
      <c r="J11" s="61"/>
      <c r="K11" s="23"/>
      <c r="L11" s="61"/>
      <c r="M11" s="61"/>
      <c r="N11" s="23"/>
      <c r="O11" s="23"/>
      <c r="P11" s="61"/>
      <c r="Q11" s="61"/>
      <c r="R11" s="61"/>
      <c r="S11" s="61"/>
    </row>
    <row r="12" spans="1:19" x14ac:dyDescent="0.25">
      <c r="A12" s="2" t="s">
        <v>239</v>
      </c>
    </row>
    <row r="13" spans="1:19" x14ac:dyDescent="0.25">
      <c r="A13" s="2" t="s">
        <v>204</v>
      </c>
    </row>
  </sheetData>
  <sheetProtection algorithmName="SHA-512" hashValue="52SapTmokLuN0XQDkcnxGhMtqRPa5wydhlMFYTTUpt+KuQCB963Q7ztp4thdJjMz+hGchlS5vLIEYBs8xtRXMQ==" saltValue="WecaW2yTE4+rjG+y9uMBZg==" spinCount="100000" sheet="1" objects="1" scenarios="1"/>
  <conditionalFormatting sqref="C1:E1">
    <cfRule type="cellIs" dxfId="468" priority="7" operator="equal">
      <formula>"Manque doc"</formula>
    </cfRule>
    <cfRule type="cellIs" dxfId="467" priority="8" operator="equal">
      <formula>"En cours"</formula>
    </cfRule>
    <cfRule type="cellIs" dxfId="466" priority="9" operator="equal">
      <formula>"Archivé"</formula>
    </cfRule>
  </conditionalFormatting>
  <conditionalFormatting sqref="C2:E8 E9:E10">
    <cfRule type="cellIs" dxfId="465" priority="4" operator="equal">
      <formula>"Manque doc"</formula>
    </cfRule>
    <cfRule type="cellIs" dxfId="464" priority="5" operator="equal">
      <formula>"En cours"</formula>
    </cfRule>
    <cfRule type="cellIs" dxfId="463" priority="6" operator="equal">
      <formula>"Archivé"</formula>
    </cfRule>
  </conditionalFormatting>
  <conditionalFormatting sqref="C11:E11 C9:D10">
    <cfRule type="cellIs" dxfId="462" priority="1" operator="equal">
      <formula>"Manque doc"</formula>
    </cfRule>
    <cfRule type="cellIs" dxfId="461" priority="2" operator="equal">
      <formula>"En cours"</formula>
    </cfRule>
    <cfRule type="cellIs" dxfId="46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A569-17A1-416D-92E0-BA8FD01D2EBB}">
  <sheetPr codeName="P7S"/>
  <dimension ref="A1:S32"/>
  <sheetViews>
    <sheetView workbookViewId="0">
      <selection activeCell="E29" sqref="E29:E31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.85546875" customWidth="1"/>
    <col min="6" max="6" width="15" bestFit="1" customWidth="1"/>
    <col min="7" max="7" width="12.85546875" bestFit="1" customWidth="1"/>
    <col min="8" max="8" width="27.85546875" bestFit="1" customWidth="1"/>
    <col min="9" max="9" width="23" bestFit="1" customWidth="1"/>
    <col min="10" max="10" width="45.42578125" bestFit="1" customWidth="1"/>
    <col min="11" max="11" width="22.85546875" bestFit="1" customWidth="1"/>
    <col min="12" max="12" width="13.85546875" bestFit="1" customWidth="1"/>
    <col min="13" max="13" width="11.85546875" bestFit="1" customWidth="1"/>
    <col min="14" max="14" width="19.42578125" bestFit="1" customWidth="1"/>
    <col min="15" max="15" width="17.5703125" bestFit="1" customWidth="1"/>
    <col min="16" max="16" width="10.5703125" bestFit="1" customWidth="1"/>
    <col min="17" max="17" width="18.5703125" bestFit="1" customWidth="1"/>
    <col min="18" max="18" width="26.5703125" bestFit="1" customWidth="1"/>
    <col min="19" max="19" width="13.28515625" bestFit="1" customWidth="1"/>
  </cols>
  <sheetData>
    <row r="1" spans="1:19" ht="30" x14ac:dyDescent="0.25">
      <c r="A1" s="2" t="s">
        <v>303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22</v>
      </c>
      <c r="M1" s="23" t="s">
        <v>23</v>
      </c>
      <c r="N1" s="55" t="s">
        <v>24</v>
      </c>
      <c r="O1" s="55" t="s">
        <v>1042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2" t="s">
        <v>345</v>
      </c>
      <c r="C2" s="11" t="s">
        <v>30</v>
      </c>
      <c r="D2" s="11"/>
      <c r="E2" s="11" t="s">
        <v>303</v>
      </c>
      <c r="F2" s="12" t="s">
        <v>314</v>
      </c>
      <c r="G2" s="11" t="s">
        <v>1072</v>
      </c>
      <c r="H2" s="11" t="s">
        <v>764</v>
      </c>
      <c r="I2" s="11" t="s">
        <v>765</v>
      </c>
      <c r="J2" s="11" t="s">
        <v>766</v>
      </c>
      <c r="K2" s="11" t="s">
        <v>306</v>
      </c>
      <c r="L2" s="11"/>
      <c r="M2" s="11"/>
      <c r="N2" s="11"/>
      <c r="O2" s="11"/>
      <c r="P2" s="11"/>
      <c r="Q2" s="11"/>
      <c r="R2" s="12"/>
      <c r="S2" s="12"/>
    </row>
    <row r="3" spans="1:19" x14ac:dyDescent="0.25">
      <c r="A3" s="2" t="s">
        <v>347</v>
      </c>
      <c r="C3" s="11" t="s">
        <v>30</v>
      </c>
      <c r="D3" s="11"/>
      <c r="E3" s="11" t="s">
        <v>303</v>
      </c>
      <c r="F3" s="12" t="s">
        <v>314</v>
      </c>
      <c r="G3" s="11" t="s">
        <v>1072</v>
      </c>
      <c r="H3" s="11" t="s">
        <v>767</v>
      </c>
      <c r="I3" s="11" t="s">
        <v>768</v>
      </c>
      <c r="J3" s="11" t="s">
        <v>78</v>
      </c>
      <c r="K3" s="11" t="s">
        <v>304</v>
      </c>
      <c r="L3" s="11" t="s">
        <v>769</v>
      </c>
      <c r="M3" s="11" t="s">
        <v>38</v>
      </c>
      <c r="N3" s="11"/>
      <c r="O3" s="11"/>
      <c r="P3" s="11"/>
      <c r="Q3" s="11"/>
      <c r="R3" s="12"/>
      <c r="S3" s="12"/>
    </row>
    <row r="4" spans="1:19" x14ac:dyDescent="0.25">
      <c r="C4" s="11" t="s">
        <v>30</v>
      </c>
      <c r="D4" s="11"/>
      <c r="E4" s="11" t="s">
        <v>303</v>
      </c>
      <c r="F4" s="12" t="s">
        <v>314</v>
      </c>
      <c r="G4" s="11" t="s">
        <v>770</v>
      </c>
      <c r="H4" s="11"/>
      <c r="I4" s="11" t="s">
        <v>771</v>
      </c>
      <c r="J4" s="11" t="s">
        <v>772</v>
      </c>
      <c r="K4" s="11" t="s">
        <v>239</v>
      </c>
      <c r="L4" s="11" t="s">
        <v>773</v>
      </c>
      <c r="M4" s="11" t="s">
        <v>38</v>
      </c>
      <c r="N4" s="11"/>
      <c r="O4" s="11"/>
      <c r="P4" s="11"/>
      <c r="Q4" s="11"/>
      <c r="R4" s="12"/>
      <c r="S4" s="12"/>
    </row>
    <row r="5" spans="1:19" x14ac:dyDescent="0.25">
      <c r="C5" s="11" t="s">
        <v>30</v>
      </c>
      <c r="D5" s="11"/>
      <c r="E5" s="11" t="s">
        <v>303</v>
      </c>
      <c r="F5" s="12" t="s">
        <v>314</v>
      </c>
      <c r="G5" s="11" t="s">
        <v>1072</v>
      </c>
      <c r="H5" s="11" t="s">
        <v>774</v>
      </c>
      <c r="I5" s="11" t="s">
        <v>214</v>
      </c>
      <c r="J5" s="11" t="s">
        <v>775</v>
      </c>
      <c r="K5" s="11" t="s">
        <v>304</v>
      </c>
      <c r="L5" s="11"/>
      <c r="M5" s="11"/>
      <c r="N5" s="11"/>
      <c r="O5" s="11"/>
      <c r="P5" s="11"/>
      <c r="Q5" s="11"/>
      <c r="R5" s="12"/>
      <c r="S5" s="12"/>
    </row>
    <row r="6" spans="1:19" x14ac:dyDescent="0.25">
      <c r="C6" s="11" t="s">
        <v>30</v>
      </c>
      <c r="D6" s="11"/>
      <c r="E6" s="11" t="s">
        <v>303</v>
      </c>
      <c r="F6" s="12" t="s">
        <v>314</v>
      </c>
      <c r="G6" s="11" t="s">
        <v>1072</v>
      </c>
      <c r="H6" s="11" t="s">
        <v>774</v>
      </c>
      <c r="I6" s="11" t="s">
        <v>214</v>
      </c>
      <c r="J6" s="11" t="s">
        <v>776</v>
      </c>
      <c r="K6" s="11" t="s">
        <v>304</v>
      </c>
      <c r="L6" s="11"/>
      <c r="M6" s="11"/>
      <c r="N6" s="11"/>
      <c r="O6" s="11"/>
      <c r="P6" s="11"/>
      <c r="Q6" s="11"/>
      <c r="R6" s="12"/>
      <c r="S6" s="12"/>
    </row>
    <row r="7" spans="1:19" x14ac:dyDescent="0.25">
      <c r="C7" s="11" t="s">
        <v>30</v>
      </c>
      <c r="D7" s="11"/>
      <c r="E7" s="11" t="s">
        <v>303</v>
      </c>
      <c r="F7" s="12" t="s">
        <v>314</v>
      </c>
      <c r="G7" s="11" t="s">
        <v>1072</v>
      </c>
      <c r="H7" s="11"/>
      <c r="I7" s="11" t="s">
        <v>777</v>
      </c>
      <c r="J7" s="11" t="s">
        <v>778</v>
      </c>
      <c r="K7" s="11" t="s">
        <v>304</v>
      </c>
      <c r="L7" s="11" t="s">
        <v>779</v>
      </c>
      <c r="M7" s="11" t="s">
        <v>780</v>
      </c>
      <c r="N7" s="11"/>
      <c r="O7" s="11"/>
      <c r="P7" s="11"/>
      <c r="Q7" s="11"/>
      <c r="R7" s="12"/>
      <c r="S7" s="12"/>
    </row>
    <row r="8" spans="1:19" x14ac:dyDescent="0.25">
      <c r="A8" s="2" t="s">
        <v>303</v>
      </c>
      <c r="C8" s="11" t="s">
        <v>30</v>
      </c>
      <c r="D8" s="11"/>
      <c r="E8" s="11" t="s">
        <v>303</v>
      </c>
      <c r="F8" s="12" t="s">
        <v>314</v>
      </c>
      <c r="G8" s="11" t="s">
        <v>1072</v>
      </c>
      <c r="H8" s="11"/>
      <c r="I8" s="11" t="s">
        <v>777</v>
      </c>
      <c r="J8" s="11" t="s">
        <v>781</v>
      </c>
      <c r="K8" s="11" t="s">
        <v>304</v>
      </c>
      <c r="L8" s="11" t="s">
        <v>782</v>
      </c>
      <c r="M8" s="11" t="s">
        <v>783</v>
      </c>
      <c r="N8" s="11"/>
      <c r="O8" s="11"/>
      <c r="P8" s="11"/>
      <c r="Q8" s="11"/>
      <c r="R8" s="12"/>
      <c r="S8" s="12"/>
    </row>
    <row r="9" spans="1:19" x14ac:dyDescent="0.25">
      <c r="A9" s="2" t="s">
        <v>392</v>
      </c>
      <c r="C9" s="11" t="s">
        <v>30</v>
      </c>
      <c r="D9" s="11"/>
      <c r="E9" s="11" t="s">
        <v>303</v>
      </c>
      <c r="F9" s="12" t="s">
        <v>314</v>
      </c>
      <c r="G9" s="11" t="s">
        <v>1072</v>
      </c>
      <c r="H9" s="11" t="s">
        <v>784</v>
      </c>
      <c r="I9" s="11" t="s">
        <v>785</v>
      </c>
      <c r="J9" s="11" t="s">
        <v>786</v>
      </c>
      <c r="K9" s="11" t="s">
        <v>306</v>
      </c>
      <c r="L9" s="11" t="s">
        <v>787</v>
      </c>
      <c r="M9" s="11" t="s">
        <v>38</v>
      </c>
      <c r="N9" s="11"/>
      <c r="O9" s="11"/>
      <c r="P9" s="11"/>
      <c r="Q9" s="11" t="s">
        <v>788</v>
      </c>
      <c r="R9" s="12"/>
      <c r="S9" s="12"/>
    </row>
    <row r="10" spans="1:19" x14ac:dyDescent="0.25">
      <c r="A10" s="2" t="s">
        <v>304</v>
      </c>
      <c r="C10" s="11" t="s">
        <v>30</v>
      </c>
      <c r="D10" s="11"/>
      <c r="E10" s="11" t="s">
        <v>303</v>
      </c>
      <c r="F10" s="12" t="s">
        <v>314</v>
      </c>
      <c r="G10" s="11" t="s">
        <v>1072</v>
      </c>
      <c r="H10" s="11" t="s">
        <v>789</v>
      </c>
      <c r="I10" s="11" t="s">
        <v>576</v>
      </c>
      <c r="J10" s="11" t="s">
        <v>790</v>
      </c>
      <c r="K10" s="11" t="s">
        <v>304</v>
      </c>
      <c r="L10" s="11" t="s">
        <v>791</v>
      </c>
      <c r="M10" s="11" t="s">
        <v>38</v>
      </c>
      <c r="N10" s="11"/>
      <c r="O10" s="11"/>
      <c r="P10" s="11"/>
      <c r="Q10" s="11"/>
      <c r="R10" s="12"/>
      <c r="S10" s="12"/>
    </row>
    <row r="11" spans="1:19" x14ac:dyDescent="0.25">
      <c r="A11" s="2" t="s">
        <v>71</v>
      </c>
      <c r="C11" s="11" t="s">
        <v>30</v>
      </c>
      <c r="D11" s="11"/>
      <c r="E11" s="11" t="s">
        <v>303</v>
      </c>
      <c r="F11" s="12" t="s">
        <v>314</v>
      </c>
      <c r="G11" s="11" t="s">
        <v>1072</v>
      </c>
      <c r="H11" s="11" t="s">
        <v>764</v>
      </c>
      <c r="I11" s="11" t="s">
        <v>792</v>
      </c>
      <c r="J11" s="11" t="s">
        <v>793</v>
      </c>
      <c r="K11" s="11" t="s">
        <v>306</v>
      </c>
      <c r="L11" s="11"/>
      <c r="M11" s="11"/>
      <c r="N11" s="11"/>
      <c r="O11" s="11"/>
      <c r="P11" s="11"/>
      <c r="Q11" s="11"/>
      <c r="R11" s="12"/>
      <c r="S11" s="12"/>
    </row>
    <row r="12" spans="1:19" x14ac:dyDescent="0.25">
      <c r="A12" s="2" t="s">
        <v>383</v>
      </c>
      <c r="C12" s="11" t="s">
        <v>302</v>
      </c>
      <c r="D12" s="11"/>
      <c r="E12" s="11" t="s">
        <v>303</v>
      </c>
      <c r="F12" s="12" t="s">
        <v>314</v>
      </c>
      <c r="G12" s="11" t="s">
        <v>1072</v>
      </c>
      <c r="H12" s="11" t="s">
        <v>794</v>
      </c>
      <c r="I12" s="11" t="s">
        <v>51</v>
      </c>
      <c r="J12" s="11" t="s">
        <v>795</v>
      </c>
      <c r="K12" s="11" t="s">
        <v>239</v>
      </c>
      <c r="L12" s="11" t="s">
        <v>796</v>
      </c>
      <c r="M12" s="11" t="s">
        <v>38</v>
      </c>
      <c r="N12" s="11"/>
      <c r="O12" s="11"/>
      <c r="P12" s="11"/>
      <c r="Q12" s="11"/>
      <c r="R12" s="12"/>
      <c r="S12" s="12"/>
    </row>
    <row r="13" spans="1:19" x14ac:dyDescent="0.25">
      <c r="A13" s="2" t="s">
        <v>239</v>
      </c>
      <c r="C13" s="11" t="s">
        <v>302</v>
      </c>
      <c r="D13" s="11"/>
      <c r="E13" s="11" t="s">
        <v>303</v>
      </c>
      <c r="F13" s="12" t="s">
        <v>314</v>
      </c>
      <c r="G13" s="11" t="s">
        <v>1072</v>
      </c>
      <c r="H13" s="11"/>
      <c r="I13" s="11" t="s">
        <v>797</v>
      </c>
      <c r="J13" s="11" t="s">
        <v>798</v>
      </c>
      <c r="K13" s="11" t="s">
        <v>308</v>
      </c>
      <c r="L13" s="11" t="s">
        <v>799</v>
      </c>
      <c r="M13" s="11"/>
      <c r="N13" s="11"/>
      <c r="O13" s="11"/>
      <c r="P13" s="11"/>
      <c r="Q13" s="11"/>
      <c r="R13" s="12"/>
      <c r="S13" s="12"/>
    </row>
    <row r="14" spans="1:19" x14ac:dyDescent="0.25">
      <c r="A14" s="2" t="s">
        <v>308</v>
      </c>
      <c r="C14" s="11" t="s">
        <v>302</v>
      </c>
      <c r="D14" s="11"/>
      <c r="E14" s="11" t="s">
        <v>303</v>
      </c>
      <c r="F14" s="12" t="s">
        <v>314</v>
      </c>
      <c r="G14" s="11" t="s">
        <v>1072</v>
      </c>
      <c r="H14" s="11"/>
      <c r="I14" s="11" t="s">
        <v>800</v>
      </c>
      <c r="J14" s="11" t="s">
        <v>798</v>
      </c>
      <c r="K14" s="11" t="s">
        <v>308</v>
      </c>
      <c r="L14" s="11" t="s">
        <v>801</v>
      </c>
      <c r="M14" s="11"/>
      <c r="N14" s="11"/>
      <c r="O14" s="11"/>
      <c r="P14" s="11"/>
      <c r="Q14" s="11"/>
      <c r="R14" s="12"/>
      <c r="S14" s="12"/>
    </row>
    <row r="15" spans="1:19" x14ac:dyDescent="0.25">
      <c r="C15" s="11" t="s">
        <v>30</v>
      </c>
      <c r="D15" s="11"/>
      <c r="E15" s="11" t="s">
        <v>303</v>
      </c>
      <c r="F15" s="12" t="s">
        <v>313</v>
      </c>
      <c r="G15" s="11" t="s">
        <v>1072</v>
      </c>
      <c r="H15" s="11" t="s">
        <v>979</v>
      </c>
      <c r="I15" s="11" t="s">
        <v>980</v>
      </c>
      <c r="J15" s="11" t="s">
        <v>981</v>
      </c>
      <c r="K15" s="11" t="s">
        <v>304</v>
      </c>
      <c r="L15" s="11"/>
      <c r="M15" s="11"/>
      <c r="N15" s="11" t="s">
        <v>982</v>
      </c>
      <c r="O15" s="58" t="s">
        <v>1040</v>
      </c>
      <c r="P15" s="11"/>
      <c r="Q15" s="11" t="s">
        <v>983</v>
      </c>
      <c r="R15" s="12"/>
      <c r="S15" s="12"/>
    </row>
    <row r="16" spans="1:19" x14ac:dyDescent="0.25">
      <c r="C16" s="11" t="s">
        <v>30</v>
      </c>
      <c r="D16" s="11"/>
      <c r="E16" s="11" t="s">
        <v>303</v>
      </c>
      <c r="F16" s="12" t="s">
        <v>313</v>
      </c>
      <c r="G16" s="11" t="s">
        <v>1072</v>
      </c>
      <c r="H16" s="11" t="s">
        <v>984</v>
      </c>
      <c r="I16" s="11" t="s">
        <v>985</v>
      </c>
      <c r="J16" s="11" t="s">
        <v>986</v>
      </c>
      <c r="K16" s="11" t="s">
        <v>306</v>
      </c>
      <c r="L16" s="11" t="s">
        <v>987</v>
      </c>
      <c r="M16" s="11" t="s">
        <v>38</v>
      </c>
      <c r="N16" s="11" t="s">
        <v>988</v>
      </c>
      <c r="O16" s="58" t="s">
        <v>1061</v>
      </c>
      <c r="P16" s="11" t="s">
        <v>989</v>
      </c>
      <c r="Q16" s="11"/>
      <c r="R16" s="12"/>
      <c r="S16" s="12"/>
    </row>
    <row r="17" spans="3:19" x14ac:dyDescent="0.25">
      <c r="C17" s="11" t="s">
        <v>30</v>
      </c>
      <c r="D17" s="11"/>
      <c r="E17" s="11" t="s">
        <v>303</v>
      </c>
      <c r="F17" s="12" t="s">
        <v>313</v>
      </c>
      <c r="G17" s="11" t="s">
        <v>1072</v>
      </c>
      <c r="H17" s="11" t="s">
        <v>990</v>
      </c>
      <c r="I17" s="11" t="s">
        <v>991</v>
      </c>
      <c r="J17" s="11" t="s">
        <v>992</v>
      </c>
      <c r="K17" s="11" t="s">
        <v>306</v>
      </c>
      <c r="L17" s="11"/>
      <c r="M17" s="11"/>
      <c r="N17" s="11" t="s">
        <v>993</v>
      </c>
      <c r="O17" s="58" t="s">
        <v>1063</v>
      </c>
      <c r="P17" s="11" t="s">
        <v>994</v>
      </c>
      <c r="Q17" s="11"/>
      <c r="R17" s="12"/>
      <c r="S17" s="12"/>
    </row>
    <row r="18" spans="3:19" x14ac:dyDescent="0.25">
      <c r="C18" s="11" t="s">
        <v>30</v>
      </c>
      <c r="D18" s="11"/>
      <c r="E18" s="11" t="s">
        <v>303</v>
      </c>
      <c r="F18" s="12" t="s">
        <v>313</v>
      </c>
      <c r="G18" s="11" t="s">
        <v>1072</v>
      </c>
      <c r="H18" s="11" t="s">
        <v>995</v>
      </c>
      <c r="I18" s="11" t="s">
        <v>996</v>
      </c>
      <c r="J18" s="11" t="s">
        <v>997</v>
      </c>
      <c r="K18" s="11" t="s">
        <v>306</v>
      </c>
      <c r="L18" s="11" t="s">
        <v>998</v>
      </c>
      <c r="M18" s="11" t="s">
        <v>38</v>
      </c>
      <c r="N18" s="11" t="s">
        <v>999</v>
      </c>
      <c r="O18" s="58" t="s">
        <v>1064</v>
      </c>
      <c r="P18" s="11" t="s">
        <v>1000</v>
      </c>
      <c r="Q18" s="11"/>
      <c r="R18" s="12"/>
      <c r="S18" s="12"/>
    </row>
    <row r="19" spans="3:19" x14ac:dyDescent="0.25">
      <c r="C19" s="11" t="s">
        <v>30</v>
      </c>
      <c r="D19" s="11"/>
      <c r="E19" s="11" t="s">
        <v>303</v>
      </c>
      <c r="F19" s="12" t="s">
        <v>313</v>
      </c>
      <c r="G19" s="11" t="s">
        <v>770</v>
      </c>
      <c r="H19" s="11"/>
      <c r="I19" s="11" t="s">
        <v>806</v>
      </c>
      <c r="J19" s="11" t="s">
        <v>1001</v>
      </c>
      <c r="K19" s="11" t="s">
        <v>239</v>
      </c>
      <c r="L19" s="11" t="s">
        <v>1002</v>
      </c>
      <c r="M19" s="11" t="s">
        <v>93</v>
      </c>
      <c r="N19" s="11" t="s">
        <v>1003</v>
      </c>
      <c r="O19" s="58" t="s">
        <v>93</v>
      </c>
      <c r="P19" s="11"/>
      <c r="Q19" s="24" t="s">
        <v>1004</v>
      </c>
      <c r="R19" s="12"/>
      <c r="S19" s="12"/>
    </row>
    <row r="20" spans="3:19" x14ac:dyDescent="0.25">
      <c r="C20" s="11" t="s">
        <v>30</v>
      </c>
      <c r="D20" s="11"/>
      <c r="E20" s="11" t="s">
        <v>303</v>
      </c>
      <c r="F20" s="12" t="s">
        <v>313</v>
      </c>
      <c r="G20" s="11" t="s">
        <v>1005</v>
      </c>
      <c r="H20" s="11"/>
      <c r="I20" s="11" t="s">
        <v>1006</v>
      </c>
      <c r="J20" s="11" t="s">
        <v>1007</v>
      </c>
      <c r="K20" s="11" t="s">
        <v>304</v>
      </c>
      <c r="L20" s="11"/>
      <c r="M20" s="11"/>
      <c r="N20" s="11" t="s">
        <v>1008</v>
      </c>
      <c r="O20" s="58" t="s">
        <v>47</v>
      </c>
      <c r="P20" s="11" t="s">
        <v>1009</v>
      </c>
      <c r="Q20" s="11"/>
      <c r="R20" s="12"/>
      <c r="S20" s="12"/>
    </row>
    <row r="21" spans="3:19" x14ac:dyDescent="0.25">
      <c r="C21" s="11" t="s">
        <v>30</v>
      </c>
      <c r="D21" s="11"/>
      <c r="E21" s="11" t="s">
        <v>303</v>
      </c>
      <c r="F21" s="12" t="s">
        <v>313</v>
      </c>
      <c r="G21" s="11" t="s">
        <v>1005</v>
      </c>
      <c r="H21" s="11"/>
      <c r="I21" s="11" t="s">
        <v>1010</v>
      </c>
      <c r="J21" s="11" t="s">
        <v>176</v>
      </c>
      <c r="K21" s="11" t="s">
        <v>304</v>
      </c>
      <c r="L21" s="11" t="s">
        <v>1011</v>
      </c>
      <c r="M21" s="11" t="s">
        <v>44</v>
      </c>
      <c r="N21" s="11" t="s">
        <v>1008</v>
      </c>
      <c r="O21" s="58" t="s">
        <v>47</v>
      </c>
      <c r="P21" s="11" t="s">
        <v>1012</v>
      </c>
      <c r="Q21" s="11"/>
      <c r="R21" s="12"/>
      <c r="S21" s="12"/>
    </row>
    <row r="22" spans="3:19" x14ac:dyDescent="0.25">
      <c r="C22" s="11" t="s">
        <v>30</v>
      </c>
      <c r="D22" s="11"/>
      <c r="E22" s="11" t="s">
        <v>303</v>
      </c>
      <c r="F22" s="12" t="s">
        <v>313</v>
      </c>
      <c r="G22" s="11" t="s">
        <v>1005</v>
      </c>
      <c r="H22" s="11"/>
      <c r="I22" s="11" t="s">
        <v>1013</v>
      </c>
      <c r="J22" s="11" t="s">
        <v>1014</v>
      </c>
      <c r="K22" s="11" t="s">
        <v>304</v>
      </c>
      <c r="L22" s="11" t="s">
        <v>1015</v>
      </c>
      <c r="M22" s="11" t="s">
        <v>38</v>
      </c>
      <c r="N22" s="11"/>
      <c r="O22" s="11"/>
      <c r="P22" s="11"/>
      <c r="Q22" s="11"/>
      <c r="R22" s="12"/>
      <c r="S22" s="12"/>
    </row>
    <row r="23" spans="3:19" x14ac:dyDescent="0.25">
      <c r="C23" s="11" t="s">
        <v>30</v>
      </c>
      <c r="D23" s="11"/>
      <c r="E23" s="11" t="s">
        <v>303</v>
      </c>
      <c r="F23" s="12" t="s">
        <v>313</v>
      </c>
      <c r="G23" s="11" t="s">
        <v>1005</v>
      </c>
      <c r="H23" s="11"/>
      <c r="I23" s="11" t="s">
        <v>1016</v>
      </c>
      <c r="J23" s="11" t="s">
        <v>1017</v>
      </c>
      <c r="K23" s="11" t="s">
        <v>304</v>
      </c>
      <c r="L23" s="11"/>
      <c r="M23" s="11"/>
      <c r="N23" s="11" t="s">
        <v>1008</v>
      </c>
      <c r="O23" s="58" t="s">
        <v>47</v>
      </c>
      <c r="P23" s="11" t="s">
        <v>1018</v>
      </c>
      <c r="Q23" s="11"/>
      <c r="R23" s="12"/>
      <c r="S23" s="12"/>
    </row>
    <row r="24" spans="3:19" x14ac:dyDescent="0.25">
      <c r="C24" s="11" t="s">
        <v>30</v>
      </c>
      <c r="D24" s="11"/>
      <c r="E24" s="11" t="s">
        <v>303</v>
      </c>
      <c r="F24" s="12" t="s">
        <v>313</v>
      </c>
      <c r="G24" s="11" t="s">
        <v>1072</v>
      </c>
      <c r="H24" s="11" t="s">
        <v>767</v>
      </c>
      <c r="I24" s="11" t="s">
        <v>1019</v>
      </c>
      <c r="J24" s="11" t="s">
        <v>1020</v>
      </c>
      <c r="K24" s="11" t="s">
        <v>304</v>
      </c>
      <c r="L24" s="11" t="s">
        <v>1021</v>
      </c>
      <c r="M24" s="11" t="s">
        <v>47</v>
      </c>
      <c r="N24" s="11" t="s">
        <v>1022</v>
      </c>
      <c r="O24" s="57" t="s">
        <v>1041</v>
      </c>
      <c r="P24" s="11" t="s">
        <v>663</v>
      </c>
      <c r="Q24" s="11"/>
      <c r="R24" s="12"/>
      <c r="S24" s="12"/>
    </row>
    <row r="25" spans="3:19" x14ac:dyDescent="0.25">
      <c r="C25" s="11" t="s">
        <v>55</v>
      </c>
      <c r="D25" s="11"/>
      <c r="E25" s="11" t="s">
        <v>303</v>
      </c>
      <c r="F25" s="12" t="s">
        <v>313</v>
      </c>
      <c r="G25" s="11" t="s">
        <v>1072</v>
      </c>
      <c r="H25" s="11"/>
      <c r="I25" s="11" t="s">
        <v>792</v>
      </c>
      <c r="J25" s="11" t="s">
        <v>1023</v>
      </c>
      <c r="K25" s="11"/>
      <c r="L25" s="11" t="s">
        <v>1024</v>
      </c>
      <c r="M25" s="11"/>
      <c r="N25" s="11"/>
      <c r="O25" s="11"/>
      <c r="P25" s="11"/>
      <c r="Q25" s="11"/>
      <c r="R25" s="12"/>
      <c r="S25" s="12"/>
    </row>
    <row r="26" spans="3:19" x14ac:dyDescent="0.25">
      <c r="C26" s="11" t="s">
        <v>302</v>
      </c>
      <c r="D26" s="11"/>
      <c r="E26" s="11" t="s">
        <v>303</v>
      </c>
      <c r="F26" s="12" t="s">
        <v>313</v>
      </c>
      <c r="G26" s="11" t="s">
        <v>1072</v>
      </c>
      <c r="H26" s="11"/>
      <c r="I26" s="11" t="s">
        <v>1025</v>
      </c>
      <c r="J26" s="11" t="s">
        <v>798</v>
      </c>
      <c r="K26" s="11" t="s">
        <v>308</v>
      </c>
      <c r="L26" s="11" t="s">
        <v>1026</v>
      </c>
      <c r="M26" s="11"/>
      <c r="N26" s="11"/>
      <c r="O26" s="11"/>
      <c r="P26" s="11"/>
      <c r="Q26" s="11"/>
      <c r="R26" s="12"/>
      <c r="S26" s="12"/>
    </row>
    <row r="27" spans="3:19" x14ac:dyDescent="0.25">
      <c r="C27" s="11" t="s">
        <v>302</v>
      </c>
      <c r="D27" s="11"/>
      <c r="E27" s="11" t="s">
        <v>303</v>
      </c>
      <c r="F27" s="12" t="s">
        <v>313</v>
      </c>
      <c r="G27" s="11" t="s">
        <v>1072</v>
      </c>
      <c r="H27" s="11"/>
      <c r="I27" s="11" t="s">
        <v>1027</v>
      </c>
      <c r="J27" s="11" t="s">
        <v>1028</v>
      </c>
      <c r="K27" s="11" t="s">
        <v>239</v>
      </c>
      <c r="L27" s="11"/>
      <c r="M27" s="11"/>
      <c r="N27" s="11"/>
      <c r="O27" s="11"/>
      <c r="P27" s="11"/>
      <c r="Q27" s="11"/>
      <c r="R27" s="12"/>
      <c r="S27" s="12"/>
    </row>
    <row r="28" spans="3:19" x14ac:dyDescent="0.25">
      <c r="C28" s="11" t="s">
        <v>302</v>
      </c>
      <c r="D28" s="11"/>
      <c r="E28" s="11" t="s">
        <v>303</v>
      </c>
      <c r="F28" s="12" t="s">
        <v>313</v>
      </c>
      <c r="G28" s="11" t="s">
        <v>1072</v>
      </c>
      <c r="H28" s="11"/>
      <c r="I28" s="11" t="s">
        <v>1029</v>
      </c>
      <c r="J28" s="11" t="s">
        <v>1030</v>
      </c>
      <c r="K28" s="11" t="s">
        <v>308</v>
      </c>
      <c r="L28" s="11"/>
      <c r="M28" s="11"/>
      <c r="N28" s="11" t="s">
        <v>1031</v>
      </c>
      <c r="O28" s="11"/>
      <c r="P28" s="11" t="s">
        <v>1032</v>
      </c>
      <c r="Q28" s="11"/>
      <c r="R28" s="12"/>
      <c r="S28" s="12"/>
    </row>
    <row r="29" spans="3:19" x14ac:dyDescent="0.25">
      <c r="C29" s="11" t="s">
        <v>302</v>
      </c>
      <c r="D29" s="11"/>
      <c r="E29" s="11" t="s">
        <v>303</v>
      </c>
      <c r="F29" s="12" t="s">
        <v>313</v>
      </c>
      <c r="G29" s="11" t="s">
        <v>1072</v>
      </c>
      <c r="H29" s="11"/>
      <c r="I29" s="11" t="s">
        <v>1033</v>
      </c>
      <c r="J29" s="11" t="s">
        <v>1034</v>
      </c>
      <c r="K29" s="11" t="s">
        <v>308</v>
      </c>
      <c r="L29" s="11" t="s">
        <v>1035</v>
      </c>
      <c r="M29" s="11" t="s">
        <v>38</v>
      </c>
      <c r="N29" s="11"/>
      <c r="O29" s="11"/>
      <c r="P29" s="11"/>
      <c r="Q29" s="11"/>
      <c r="R29" s="12"/>
      <c r="S29" s="12"/>
    </row>
    <row r="30" spans="3:19" x14ac:dyDescent="0.25">
      <c r="C30" s="61" t="s">
        <v>30</v>
      </c>
      <c r="D30" s="61"/>
      <c r="E30" s="11" t="s">
        <v>303</v>
      </c>
      <c r="F30" s="61" t="s">
        <v>1086</v>
      </c>
      <c r="G30" s="61"/>
      <c r="H30" s="23"/>
      <c r="I30" s="61"/>
      <c r="J30" s="61"/>
      <c r="K30" s="23"/>
      <c r="L30" s="61"/>
      <c r="M30" s="61"/>
      <c r="N30" s="23"/>
      <c r="O30" s="23"/>
      <c r="P30" s="61"/>
      <c r="Q30" s="61"/>
      <c r="R30" s="61"/>
      <c r="S30" s="61"/>
    </row>
    <row r="31" spans="3:19" x14ac:dyDescent="0.25">
      <c r="C31" s="61" t="s">
        <v>30</v>
      </c>
      <c r="D31" s="61"/>
      <c r="E31" s="11" t="s">
        <v>303</v>
      </c>
      <c r="F31" s="61" t="s">
        <v>1087</v>
      </c>
      <c r="G31" s="61"/>
      <c r="H31" s="23"/>
      <c r="I31" s="61"/>
      <c r="J31" s="61"/>
      <c r="K31" s="23"/>
      <c r="L31" s="61"/>
      <c r="M31" s="61"/>
      <c r="N31" s="61"/>
      <c r="O31" s="23"/>
      <c r="P31" s="61"/>
      <c r="Q31" s="61"/>
      <c r="R31" s="61"/>
      <c r="S31" s="61"/>
    </row>
    <row r="32" spans="3:19" x14ac:dyDescent="0.25">
      <c r="C32" s="61"/>
      <c r="D32" s="61"/>
      <c r="E32" s="61"/>
      <c r="F32" s="61"/>
      <c r="G32" s="61"/>
      <c r="H32" s="23"/>
      <c r="I32" s="61"/>
      <c r="J32" s="61"/>
      <c r="K32" s="23"/>
      <c r="L32" s="61"/>
      <c r="M32" s="61"/>
      <c r="N32" s="23"/>
      <c r="O32" s="23"/>
      <c r="P32" s="61"/>
      <c r="Q32" s="61"/>
      <c r="R32" s="61"/>
      <c r="S32" s="61"/>
    </row>
  </sheetData>
  <sheetProtection algorithmName="SHA-512" hashValue="sCPBkE/QAeqhngjwM0T6SgpCWjHHZQxKB4mUQXGLPL5Jmt/KZv1LPo7FpbJKLuAg302zMZSouc094PN1Me01kw==" saltValue="sJJ7S/8t+cOKoiZHv4omgQ==" spinCount="100000" sheet="1" objects="1" scenarios="1"/>
  <phoneticPr fontId="8" type="noConversion"/>
  <conditionalFormatting sqref="C1:E1">
    <cfRule type="cellIs" dxfId="434" priority="7" operator="equal">
      <formula>"Manque doc"</formula>
    </cfRule>
    <cfRule type="cellIs" dxfId="433" priority="8" operator="equal">
      <formula>"En cours"</formula>
    </cfRule>
    <cfRule type="cellIs" dxfId="432" priority="9" operator="equal">
      <formula>"Archivé"</formula>
    </cfRule>
  </conditionalFormatting>
  <conditionalFormatting sqref="C2:E29 E30:E31">
    <cfRule type="cellIs" dxfId="431" priority="4" operator="equal">
      <formula>"Manque doc"</formula>
    </cfRule>
    <cfRule type="cellIs" dxfId="430" priority="5" operator="equal">
      <formula>"En cours"</formula>
    </cfRule>
    <cfRule type="cellIs" dxfId="429" priority="6" operator="equal">
      <formula>"Archivé"</formula>
    </cfRule>
  </conditionalFormatting>
  <conditionalFormatting sqref="C32:E32 C30:D31">
    <cfRule type="cellIs" dxfId="428" priority="1" operator="equal">
      <formula>"Manque doc"</formula>
    </cfRule>
    <cfRule type="cellIs" dxfId="427" priority="2" operator="equal">
      <formula>"En cours"</formula>
    </cfRule>
    <cfRule type="cellIs" dxfId="426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F0FC4-E74C-42D5-AAC2-8DF78472E224}">
  <sheetPr codeName="Feuil4"/>
  <dimension ref="A1:T14"/>
  <sheetViews>
    <sheetView workbookViewId="0">
      <selection activeCell="I12" sqref="I12"/>
    </sheetView>
  </sheetViews>
  <sheetFormatPr baseColWidth="10" defaultRowHeight="15" x14ac:dyDescent="0.25"/>
  <sheetData>
    <row r="1" spans="1:20" x14ac:dyDescent="0.25">
      <c r="A1" s="6" t="s">
        <v>368</v>
      </c>
      <c r="B1" s="22"/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T1" s="22"/>
    </row>
    <row r="2" spans="1:20" x14ac:dyDescent="0.25">
      <c r="A2" s="2" t="s">
        <v>327</v>
      </c>
      <c r="B2" s="22"/>
      <c r="C2" s="61" t="s">
        <v>30</v>
      </c>
      <c r="D2" s="61"/>
      <c r="E2" s="61" t="s">
        <v>368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T2" s="22"/>
    </row>
    <row r="3" spans="1:20" x14ac:dyDescent="0.25">
      <c r="A3" s="2" t="s">
        <v>339</v>
      </c>
      <c r="B3" s="22"/>
      <c r="C3" s="61" t="s">
        <v>30</v>
      </c>
      <c r="D3" s="61"/>
      <c r="E3" s="61" t="s">
        <v>368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T3" s="22"/>
    </row>
    <row r="4" spans="1:20" x14ac:dyDescent="0.25">
      <c r="A4" s="22"/>
      <c r="B4" s="22"/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  <c r="T4" s="22"/>
    </row>
    <row r="5" spans="1:20" x14ac:dyDescent="0.25">
      <c r="A5" s="22"/>
      <c r="B5" s="22"/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61"/>
      <c r="O5" s="23"/>
      <c r="P5" s="61"/>
      <c r="Q5" s="61"/>
      <c r="R5" s="61"/>
      <c r="S5" s="61"/>
      <c r="T5" s="22"/>
    </row>
    <row r="6" spans="1:20" x14ac:dyDescent="0.25">
      <c r="A6" s="22"/>
      <c r="B6" s="22"/>
      <c r="C6" s="61"/>
      <c r="D6" s="61"/>
      <c r="E6" s="61"/>
      <c r="F6" s="61"/>
      <c r="G6" s="61"/>
      <c r="H6" s="23"/>
      <c r="I6" s="61"/>
      <c r="J6" s="61"/>
      <c r="K6" s="23"/>
      <c r="L6" s="61"/>
      <c r="M6" s="61"/>
      <c r="N6" s="23"/>
      <c r="O6" s="23"/>
      <c r="P6" s="61"/>
      <c r="Q6" s="61"/>
      <c r="R6" s="61"/>
      <c r="S6" s="61"/>
      <c r="T6" s="22"/>
    </row>
    <row r="7" spans="1:20" x14ac:dyDescent="0.25">
      <c r="A7" s="22"/>
      <c r="B7" s="22"/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  <c r="T7" s="22"/>
    </row>
    <row r="8" spans="1:20" x14ac:dyDescent="0.25">
      <c r="A8" s="6" t="s">
        <v>368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2" t="s">
        <v>393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2" t="s">
        <v>307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2" t="s">
        <v>260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</sheetData>
  <sheetProtection algorithmName="SHA-512" hashValue="ID9RaCNClBr71PuXIMeqtQOQZFNxJAi+v5MELk5Lc1D917axLS8me2T79zNQjQXD1Ayt2SHy1mLNwlW+ICmRRg==" saltValue="yhFfMq5GrPU6K2naKbFGNg==" spinCount="100000" sheet="1" objects="1" scenarios="1"/>
  <conditionalFormatting sqref="C2:E3 E4:E5">
    <cfRule type="cellIs" dxfId="400" priority="4" operator="equal">
      <formula>"Manque doc"</formula>
    </cfRule>
    <cfRule type="cellIs" dxfId="399" priority="5" operator="equal">
      <formula>"En cours"</formula>
    </cfRule>
    <cfRule type="cellIs" dxfId="398" priority="6" operator="equal">
      <formula>"Archivé"</formula>
    </cfRule>
  </conditionalFormatting>
  <conditionalFormatting sqref="C1:E1">
    <cfRule type="cellIs" dxfId="397" priority="7" operator="equal">
      <formula>"Manque doc"</formula>
    </cfRule>
    <cfRule type="cellIs" dxfId="396" priority="8" operator="equal">
      <formula>"En cours"</formula>
    </cfRule>
    <cfRule type="cellIs" dxfId="395" priority="9" operator="equal">
      <formula>"Archivé"</formula>
    </cfRule>
  </conditionalFormatting>
  <conditionalFormatting sqref="C6:E6 C4:D5">
    <cfRule type="cellIs" dxfId="394" priority="1" operator="equal">
      <formula>"Manque doc"</formula>
    </cfRule>
    <cfRule type="cellIs" dxfId="393" priority="2" operator="equal">
      <formula>"En cours"</formula>
    </cfRule>
    <cfRule type="cellIs" dxfId="39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1EC-FDDC-4007-85DF-F50A70D0758E}">
  <sheetPr codeName="P9S"/>
  <dimension ref="A1:S18"/>
  <sheetViews>
    <sheetView workbookViewId="0">
      <selection activeCell="E15" sqref="E15:E17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.85546875" customWidth="1"/>
    <col min="6" max="6" width="15" bestFit="1" customWidth="1"/>
    <col min="7" max="7" width="12.85546875" bestFit="1" customWidth="1"/>
    <col min="8" max="8" width="27.85546875" bestFit="1" customWidth="1"/>
    <col min="9" max="9" width="26.140625" bestFit="1" customWidth="1"/>
    <col min="10" max="10" width="52.28515625" bestFit="1" customWidth="1"/>
    <col min="11" max="11" width="22.42578125" bestFit="1" customWidth="1"/>
    <col min="12" max="12" width="13.85546875" bestFit="1" customWidth="1"/>
    <col min="13" max="13" width="11.85546875" bestFit="1" customWidth="1"/>
    <col min="14" max="14" width="16.85546875" bestFit="1" customWidth="1"/>
    <col min="15" max="15" width="13.28515625" bestFit="1" customWidth="1"/>
    <col min="16" max="16" width="10.5703125" bestFit="1" customWidth="1"/>
    <col min="17" max="17" width="17.140625" bestFit="1" customWidth="1"/>
    <col min="18" max="18" width="26.5703125" bestFit="1" customWidth="1"/>
    <col min="19" max="19" width="13.28515625" bestFit="1" customWidth="1"/>
  </cols>
  <sheetData>
    <row r="1" spans="1:19" x14ac:dyDescent="0.25">
      <c r="A1" s="2" t="s">
        <v>234</v>
      </c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22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</row>
    <row r="2" spans="1:19" x14ac:dyDescent="0.25">
      <c r="A2" s="2" t="s">
        <v>346</v>
      </c>
      <c r="C2" s="12" t="s">
        <v>30</v>
      </c>
      <c r="D2" s="12"/>
      <c r="E2" s="12" t="s">
        <v>234</v>
      </c>
      <c r="F2" s="12" t="s">
        <v>314</v>
      </c>
      <c r="G2" s="11" t="s">
        <v>235</v>
      </c>
      <c r="H2" s="11" t="s">
        <v>236</v>
      </c>
      <c r="I2" s="11" t="s">
        <v>237</v>
      </c>
      <c r="J2" s="11" t="s">
        <v>238</v>
      </c>
      <c r="K2" s="11" t="s">
        <v>239</v>
      </c>
      <c r="L2" s="10" t="s">
        <v>240</v>
      </c>
      <c r="M2" s="10" t="s">
        <v>47</v>
      </c>
      <c r="N2" s="11"/>
      <c r="O2" s="11"/>
      <c r="P2" s="11"/>
      <c r="Q2" s="11"/>
      <c r="R2" s="12"/>
      <c r="S2" s="12"/>
    </row>
    <row r="3" spans="1:19" x14ac:dyDescent="0.25">
      <c r="A3" s="2" t="s">
        <v>352</v>
      </c>
      <c r="C3" s="12" t="s">
        <v>30</v>
      </c>
      <c r="D3" s="12"/>
      <c r="E3" s="12" t="s">
        <v>234</v>
      </c>
      <c r="F3" s="12" t="s">
        <v>314</v>
      </c>
      <c r="G3" s="11" t="s">
        <v>235</v>
      </c>
      <c r="H3" s="11"/>
      <c r="I3" s="11" t="s">
        <v>258</v>
      </c>
      <c r="J3" s="11" t="s">
        <v>259</v>
      </c>
      <c r="K3" s="11" t="s">
        <v>260</v>
      </c>
      <c r="L3" s="10" t="s">
        <v>261</v>
      </c>
      <c r="M3" s="10" t="s">
        <v>47</v>
      </c>
      <c r="N3" s="11"/>
      <c r="O3" s="11"/>
      <c r="P3" s="11"/>
      <c r="Q3" s="11"/>
      <c r="R3" s="12"/>
      <c r="S3" s="12"/>
    </row>
    <row r="4" spans="1:19" x14ac:dyDescent="0.25">
      <c r="C4" s="12" t="s">
        <v>30</v>
      </c>
      <c r="D4" s="12"/>
      <c r="E4" s="12" t="s">
        <v>234</v>
      </c>
      <c r="F4" s="12" t="s">
        <v>314</v>
      </c>
      <c r="G4" s="11" t="s">
        <v>235</v>
      </c>
      <c r="H4" s="11"/>
      <c r="I4" s="11" t="s">
        <v>271</v>
      </c>
      <c r="J4" s="11" t="s">
        <v>272</v>
      </c>
      <c r="K4" s="11" t="s">
        <v>252</v>
      </c>
      <c r="L4" s="10" t="s">
        <v>273</v>
      </c>
      <c r="M4" s="10" t="s">
        <v>47</v>
      </c>
      <c r="N4" s="11"/>
      <c r="O4" s="11"/>
      <c r="P4" s="11"/>
      <c r="Q4" s="11"/>
      <c r="R4" s="12"/>
      <c r="S4" s="12"/>
    </row>
    <row r="5" spans="1:19" x14ac:dyDescent="0.25">
      <c r="C5" s="12" t="s">
        <v>30</v>
      </c>
      <c r="D5" s="12"/>
      <c r="E5" s="12" t="s">
        <v>234</v>
      </c>
      <c r="F5" s="12" t="s">
        <v>313</v>
      </c>
      <c r="G5" s="11" t="s">
        <v>235</v>
      </c>
      <c r="H5" s="11" t="s">
        <v>249</v>
      </c>
      <c r="I5" s="11" t="s">
        <v>250</v>
      </c>
      <c r="J5" s="11" t="s">
        <v>251</v>
      </c>
      <c r="K5" s="11" t="s">
        <v>252</v>
      </c>
      <c r="L5" s="10" t="s">
        <v>253</v>
      </c>
      <c r="M5" s="10" t="s">
        <v>47</v>
      </c>
      <c r="N5" s="10" t="s">
        <v>254</v>
      </c>
      <c r="O5" s="58" t="s">
        <v>1052</v>
      </c>
      <c r="P5" s="11"/>
      <c r="Q5" s="11"/>
      <c r="R5" s="12"/>
      <c r="S5" s="12"/>
    </row>
    <row r="6" spans="1:19" x14ac:dyDescent="0.25">
      <c r="C6" s="12" t="s">
        <v>30</v>
      </c>
      <c r="D6" s="12"/>
      <c r="E6" s="12" t="s">
        <v>234</v>
      </c>
      <c r="F6" s="12" t="s">
        <v>313</v>
      </c>
      <c r="G6" s="11" t="s">
        <v>235</v>
      </c>
      <c r="H6" s="11" t="s">
        <v>255</v>
      </c>
      <c r="I6" s="11" t="s">
        <v>250</v>
      </c>
      <c r="J6" s="11" t="s">
        <v>251</v>
      </c>
      <c r="K6" s="11" t="s">
        <v>252</v>
      </c>
      <c r="L6" s="10" t="s">
        <v>256</v>
      </c>
      <c r="M6" s="10" t="s">
        <v>38</v>
      </c>
      <c r="N6" s="10" t="s">
        <v>257</v>
      </c>
      <c r="O6" s="58" t="s">
        <v>47</v>
      </c>
      <c r="P6" s="11"/>
      <c r="Q6" s="11"/>
      <c r="R6" s="12"/>
      <c r="S6" s="12"/>
    </row>
    <row r="7" spans="1:19" x14ac:dyDescent="0.25">
      <c r="C7" s="12" t="s">
        <v>30</v>
      </c>
      <c r="D7" s="12"/>
      <c r="E7" s="12" t="s">
        <v>234</v>
      </c>
      <c r="F7" s="12" t="s">
        <v>313</v>
      </c>
      <c r="G7" s="11" t="s">
        <v>235</v>
      </c>
      <c r="H7" s="11" t="s">
        <v>274</v>
      </c>
      <c r="I7" s="11" t="s">
        <v>250</v>
      </c>
      <c r="J7" s="11" t="s">
        <v>251</v>
      </c>
      <c r="K7" s="11" t="s">
        <v>252</v>
      </c>
      <c r="L7" s="11"/>
      <c r="M7" s="11"/>
      <c r="N7" s="10" t="s">
        <v>275</v>
      </c>
      <c r="O7" s="58" t="s">
        <v>47</v>
      </c>
      <c r="P7" s="10" t="s">
        <v>276</v>
      </c>
      <c r="Q7" s="11"/>
      <c r="R7" s="12"/>
      <c r="S7" s="12"/>
    </row>
    <row r="8" spans="1:19" x14ac:dyDescent="0.25">
      <c r="A8" s="2" t="s">
        <v>234</v>
      </c>
      <c r="C8" s="12" t="s">
        <v>30</v>
      </c>
      <c r="D8" s="12"/>
      <c r="E8" s="12" t="s">
        <v>234</v>
      </c>
      <c r="F8" s="12" t="s">
        <v>313</v>
      </c>
      <c r="G8" s="11" t="s">
        <v>241</v>
      </c>
      <c r="H8" s="11"/>
      <c r="I8" s="11" t="s">
        <v>246</v>
      </c>
      <c r="J8" s="11" t="s">
        <v>247</v>
      </c>
      <c r="K8" s="11" t="s">
        <v>204</v>
      </c>
      <c r="L8" s="10" t="s">
        <v>248</v>
      </c>
      <c r="M8" s="10" t="s">
        <v>47</v>
      </c>
      <c r="N8" s="10" t="s">
        <v>245</v>
      </c>
      <c r="O8" s="58" t="s">
        <v>1055</v>
      </c>
      <c r="P8" s="11"/>
      <c r="Q8" s="11"/>
      <c r="R8" s="12"/>
      <c r="S8" s="12"/>
    </row>
    <row r="9" spans="1:19" x14ac:dyDescent="0.25">
      <c r="A9" s="2" t="s">
        <v>394</v>
      </c>
      <c r="C9" s="12" t="s">
        <v>30</v>
      </c>
      <c r="D9" s="12"/>
      <c r="E9" s="12" t="s">
        <v>234</v>
      </c>
      <c r="F9" s="12" t="s">
        <v>313</v>
      </c>
      <c r="G9" s="11" t="s">
        <v>235</v>
      </c>
      <c r="H9" s="11" t="s">
        <v>277</v>
      </c>
      <c r="I9" s="11" t="s">
        <v>51</v>
      </c>
      <c r="J9" s="11" t="s">
        <v>278</v>
      </c>
      <c r="K9" s="11" t="s">
        <v>239</v>
      </c>
      <c r="L9" s="11"/>
      <c r="M9" s="11"/>
      <c r="N9" s="10" t="s">
        <v>279</v>
      </c>
      <c r="O9" s="58" t="s">
        <v>38</v>
      </c>
      <c r="P9" s="10" t="s">
        <v>280</v>
      </c>
      <c r="Q9" s="11"/>
      <c r="R9" s="12"/>
      <c r="S9" s="12"/>
    </row>
    <row r="10" spans="1:19" x14ac:dyDescent="0.25">
      <c r="A10" s="2" t="s">
        <v>294</v>
      </c>
      <c r="C10" s="12" t="s">
        <v>30</v>
      </c>
      <c r="D10" s="12"/>
      <c r="E10" s="12" t="s">
        <v>234</v>
      </c>
      <c r="F10" s="12" t="s">
        <v>313</v>
      </c>
      <c r="G10" s="11" t="s">
        <v>241</v>
      </c>
      <c r="H10" s="11"/>
      <c r="I10" s="11" t="s">
        <v>242</v>
      </c>
      <c r="J10" s="11" t="s">
        <v>243</v>
      </c>
      <c r="K10" s="11" t="s">
        <v>204</v>
      </c>
      <c r="L10" s="10" t="s">
        <v>244</v>
      </c>
      <c r="M10" s="10" t="s">
        <v>93</v>
      </c>
      <c r="N10" s="10" t="s">
        <v>245</v>
      </c>
      <c r="O10" s="58" t="s">
        <v>1055</v>
      </c>
      <c r="P10" s="11"/>
      <c r="Q10" s="11"/>
      <c r="R10" s="12"/>
      <c r="S10" s="12"/>
    </row>
    <row r="11" spans="1:19" x14ac:dyDescent="0.25">
      <c r="A11" s="2" t="s">
        <v>252</v>
      </c>
      <c r="C11" s="12" t="s">
        <v>30</v>
      </c>
      <c r="D11" s="12"/>
      <c r="E11" s="12" t="s">
        <v>234</v>
      </c>
      <c r="F11" s="12" t="s">
        <v>313</v>
      </c>
      <c r="G11" s="11" t="s">
        <v>235</v>
      </c>
      <c r="H11" s="11"/>
      <c r="I11" s="11" t="s">
        <v>262</v>
      </c>
      <c r="J11" s="25" t="s">
        <v>263</v>
      </c>
      <c r="K11" s="11" t="s">
        <v>252</v>
      </c>
      <c r="L11" s="10" t="s">
        <v>264</v>
      </c>
      <c r="M11" s="10" t="s">
        <v>47</v>
      </c>
      <c r="N11" s="10" t="s">
        <v>265</v>
      </c>
      <c r="O11" s="10" t="s">
        <v>93</v>
      </c>
      <c r="P11" s="11"/>
      <c r="Q11" s="21" t="s">
        <v>266</v>
      </c>
      <c r="R11" s="12" t="s">
        <v>267</v>
      </c>
      <c r="S11" s="12" t="s">
        <v>268</v>
      </c>
    </row>
    <row r="12" spans="1:19" x14ac:dyDescent="0.25">
      <c r="A12" s="2" t="s">
        <v>204</v>
      </c>
      <c r="C12" s="12" t="s">
        <v>30</v>
      </c>
      <c r="D12" s="12"/>
      <c r="E12" s="12" t="s">
        <v>234</v>
      </c>
      <c r="F12" s="12" t="s">
        <v>313</v>
      </c>
      <c r="G12" s="11" t="s">
        <v>235</v>
      </c>
      <c r="H12" s="11"/>
      <c r="I12" s="11" t="s">
        <v>269</v>
      </c>
      <c r="J12" s="25" t="s">
        <v>263</v>
      </c>
      <c r="K12" s="11" t="s">
        <v>252</v>
      </c>
      <c r="L12" s="10" t="s">
        <v>270</v>
      </c>
      <c r="M12" s="10" t="s">
        <v>93</v>
      </c>
      <c r="N12" s="10" t="s">
        <v>265</v>
      </c>
      <c r="O12" s="10" t="s">
        <v>93</v>
      </c>
      <c r="P12" s="11"/>
      <c r="Q12" s="21" t="s">
        <v>266</v>
      </c>
      <c r="R12" s="12" t="s">
        <v>267</v>
      </c>
      <c r="S12" s="12" t="s">
        <v>268</v>
      </c>
    </row>
    <row r="13" spans="1:19" x14ac:dyDescent="0.25">
      <c r="C13" s="12" t="s">
        <v>30</v>
      </c>
      <c r="D13" s="12"/>
      <c r="E13" s="12" t="s">
        <v>234</v>
      </c>
      <c r="F13" s="12" t="s">
        <v>313</v>
      </c>
      <c r="G13" s="11" t="s">
        <v>235</v>
      </c>
      <c r="H13" s="11"/>
      <c r="I13" s="11" t="s">
        <v>281</v>
      </c>
      <c r="J13" s="11" t="s">
        <v>282</v>
      </c>
      <c r="K13" s="11" t="s">
        <v>252</v>
      </c>
      <c r="L13" s="11"/>
      <c r="M13" s="11"/>
      <c r="N13" s="10" t="s">
        <v>283</v>
      </c>
      <c r="O13" s="58" t="s">
        <v>93</v>
      </c>
      <c r="P13" s="10" t="s">
        <v>284</v>
      </c>
      <c r="Q13" s="10" t="s">
        <v>285</v>
      </c>
      <c r="R13" s="12"/>
      <c r="S13" s="12"/>
    </row>
    <row r="14" spans="1:19" x14ac:dyDescent="0.25">
      <c r="C14" s="12" t="s">
        <v>55</v>
      </c>
      <c r="D14" s="12" t="s">
        <v>56</v>
      </c>
      <c r="E14" s="12" t="s">
        <v>234</v>
      </c>
      <c r="F14" s="12" t="s">
        <v>313</v>
      </c>
      <c r="G14" s="11" t="s">
        <v>290</v>
      </c>
      <c r="H14" s="11" t="s">
        <v>291</v>
      </c>
      <c r="I14" s="11" t="s">
        <v>292</v>
      </c>
      <c r="J14" s="11" t="s">
        <v>293</v>
      </c>
      <c r="K14" s="11" t="s">
        <v>294</v>
      </c>
      <c r="L14" s="11"/>
      <c r="M14" s="11"/>
      <c r="N14" s="10" t="s">
        <v>295</v>
      </c>
      <c r="O14" s="10" t="s">
        <v>296</v>
      </c>
      <c r="P14" s="11"/>
      <c r="Q14" s="12"/>
      <c r="R14" s="12"/>
      <c r="S14" s="12"/>
    </row>
    <row r="15" spans="1:19" x14ac:dyDescent="0.25">
      <c r="C15" s="12" t="s">
        <v>55</v>
      </c>
      <c r="D15" s="12" t="s">
        <v>286</v>
      </c>
      <c r="E15" s="12" t="s">
        <v>234</v>
      </c>
      <c r="F15" s="12" t="s">
        <v>313</v>
      </c>
      <c r="G15" s="11" t="s">
        <v>235</v>
      </c>
      <c r="H15" s="11"/>
      <c r="I15" s="11" t="s">
        <v>287</v>
      </c>
      <c r="J15" s="11" t="s">
        <v>288</v>
      </c>
      <c r="K15" s="11" t="s">
        <v>252</v>
      </c>
      <c r="L15" s="10" t="s">
        <v>289</v>
      </c>
      <c r="M15" s="10" t="s">
        <v>38</v>
      </c>
      <c r="N15" s="11"/>
      <c r="O15" s="11"/>
      <c r="P15" s="11"/>
      <c r="Q15" s="11"/>
      <c r="R15" s="12"/>
      <c r="S15" s="12"/>
    </row>
    <row r="16" spans="1:19" x14ac:dyDescent="0.25">
      <c r="C16" s="61" t="s">
        <v>30</v>
      </c>
      <c r="D16" s="61"/>
      <c r="E16" s="12" t="s">
        <v>234</v>
      </c>
      <c r="F16" s="61" t="s">
        <v>1086</v>
      </c>
      <c r="G16" s="61"/>
      <c r="H16" s="23"/>
      <c r="I16" s="61"/>
      <c r="J16" s="61"/>
      <c r="K16" s="23"/>
      <c r="L16" s="61"/>
      <c r="M16" s="61"/>
      <c r="N16" s="23"/>
      <c r="O16" s="23"/>
      <c r="P16" s="61"/>
      <c r="Q16" s="61"/>
      <c r="R16" s="61"/>
      <c r="S16" s="61"/>
    </row>
    <row r="17" spans="3:19" x14ac:dyDescent="0.25">
      <c r="C17" s="61" t="s">
        <v>30</v>
      </c>
      <c r="D17" s="61"/>
      <c r="E17" s="12" t="s">
        <v>234</v>
      </c>
      <c r="F17" s="61" t="s">
        <v>1087</v>
      </c>
      <c r="G17" s="61"/>
      <c r="H17" s="23"/>
      <c r="I17" s="61"/>
      <c r="J17" s="61"/>
      <c r="K17" s="23"/>
      <c r="L17" s="61"/>
      <c r="M17" s="61"/>
      <c r="N17" s="61"/>
      <c r="O17" s="23"/>
      <c r="P17" s="61"/>
      <c r="Q17" s="61"/>
      <c r="R17" s="61"/>
      <c r="S17" s="61"/>
    </row>
    <row r="18" spans="3:19" x14ac:dyDescent="0.25">
      <c r="C18" s="61"/>
      <c r="D18" s="61"/>
      <c r="E18" s="61"/>
      <c r="F18" s="61"/>
      <c r="G18" s="61"/>
      <c r="H18" s="23"/>
      <c r="I18" s="61"/>
      <c r="J18" s="61"/>
      <c r="K18" s="23"/>
      <c r="L18" s="61"/>
      <c r="M18" s="61"/>
      <c r="N18" s="23"/>
      <c r="O18" s="23"/>
      <c r="P18" s="61"/>
      <c r="Q18" s="61"/>
      <c r="R18" s="61"/>
      <c r="S18" s="61"/>
    </row>
  </sheetData>
  <sheetProtection algorithmName="SHA-512" hashValue="IzeAFSXOydehX6xm7Fd5VYJd77tbycgjse3xAWlS9WufR2Iw0rNYgt24ZnRYWcR5uWdo1dj9OnTSXLHLxcTYbw==" saltValue="WStX8sRpvq921U06IJ2O8g==" spinCount="100000" sheet="1" objects="1" scenarios="1"/>
  <conditionalFormatting sqref="C1:E1">
    <cfRule type="cellIs" dxfId="366" priority="7" operator="equal">
      <formula>"Manque doc"</formula>
    </cfRule>
    <cfRule type="cellIs" dxfId="365" priority="8" operator="equal">
      <formula>"En cours"</formula>
    </cfRule>
    <cfRule type="cellIs" dxfId="364" priority="9" operator="equal">
      <formula>"Archivé"</formula>
    </cfRule>
  </conditionalFormatting>
  <conditionalFormatting sqref="C2:E15 E16:E17">
    <cfRule type="cellIs" dxfId="363" priority="4" operator="equal">
      <formula>"Manque doc"</formula>
    </cfRule>
    <cfRule type="cellIs" dxfId="362" priority="5" operator="equal">
      <formula>"En cours"</formula>
    </cfRule>
    <cfRule type="cellIs" dxfId="361" priority="6" operator="equal">
      <formula>"Archivé"</formula>
    </cfRule>
  </conditionalFormatting>
  <conditionalFormatting sqref="C18:E18 C16:D17">
    <cfRule type="cellIs" dxfId="360" priority="1" operator="equal">
      <formula>"Manque doc"</formula>
    </cfRule>
    <cfRule type="cellIs" dxfId="359" priority="2" operator="equal">
      <formula>"En cours"</formula>
    </cfRule>
    <cfRule type="cellIs" dxfId="35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774DB-36D8-4E01-8FEB-6970C1A99AAF}">
  <sheetPr codeName="Feuil5"/>
  <dimension ref="A1:T19"/>
  <sheetViews>
    <sheetView workbookViewId="0">
      <selection sqref="A1:XFD1048576"/>
    </sheetView>
  </sheetViews>
  <sheetFormatPr baseColWidth="10" defaultRowHeight="15" x14ac:dyDescent="0.25"/>
  <cols>
    <col min="1" max="1" width="18.42578125" bestFit="1" customWidth="1"/>
    <col min="3" max="3" width="18" bestFit="1" customWidth="1"/>
    <col min="4" max="4" width="15.85546875" bestFit="1" customWidth="1"/>
    <col min="5" max="5" width="13.28515625" bestFit="1" customWidth="1"/>
    <col min="6" max="6" width="18.28515625" bestFit="1" customWidth="1"/>
    <col min="7" max="7" width="12.85546875" bestFit="1" customWidth="1"/>
    <col min="8" max="8" width="27.85546875" bestFit="1" customWidth="1"/>
    <col min="9" max="9" width="17.5703125" bestFit="1" customWidth="1"/>
    <col min="10" max="10" width="16.85546875" bestFit="1" customWidth="1"/>
    <col min="11" max="11" width="13.5703125" bestFit="1" customWidth="1"/>
    <col min="12" max="12" width="13.28515625" bestFit="1" customWidth="1"/>
    <col min="13" max="13" width="11.85546875" bestFit="1" customWidth="1"/>
    <col min="14" max="14" width="11" bestFit="1" customWidth="1"/>
    <col min="15" max="15" width="13.28515625" bestFit="1" customWidth="1"/>
    <col min="16" max="16" width="10.5703125" bestFit="1" customWidth="1"/>
    <col min="17" max="17" width="16.28515625" bestFit="1" customWidth="1"/>
    <col min="18" max="18" width="26.5703125" bestFit="1" customWidth="1"/>
    <col min="19" max="19" width="13.28515625" bestFit="1" customWidth="1"/>
  </cols>
  <sheetData>
    <row r="1" spans="1:20" x14ac:dyDescent="0.25">
      <c r="A1" s="6" t="s">
        <v>365</v>
      </c>
      <c r="B1" s="22"/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T1" s="22"/>
    </row>
    <row r="2" spans="1:20" x14ac:dyDescent="0.25">
      <c r="A2" s="3" t="s">
        <v>316</v>
      </c>
      <c r="B2" s="22"/>
      <c r="C2" s="61" t="s">
        <v>30</v>
      </c>
      <c r="D2" s="61"/>
      <c r="E2" s="61" t="s">
        <v>365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T2" s="22"/>
    </row>
    <row r="3" spans="1:20" x14ac:dyDescent="0.25">
      <c r="A3" s="3" t="s">
        <v>319</v>
      </c>
      <c r="B3" s="22"/>
      <c r="C3" s="61" t="s">
        <v>30</v>
      </c>
      <c r="D3" s="61"/>
      <c r="E3" s="61" t="s">
        <v>365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T3" s="22"/>
    </row>
    <row r="4" spans="1:20" x14ac:dyDescent="0.25">
      <c r="A4" s="3" t="s">
        <v>320</v>
      </c>
      <c r="B4" s="22"/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  <c r="T4" s="22"/>
    </row>
    <row r="5" spans="1:20" x14ac:dyDescent="0.25">
      <c r="A5" s="3" t="s">
        <v>322</v>
      </c>
      <c r="B5" s="22"/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23"/>
      <c r="O5" s="23"/>
      <c r="P5" s="61"/>
      <c r="Q5" s="61"/>
      <c r="R5" s="61"/>
      <c r="S5" s="61"/>
      <c r="T5" s="22"/>
    </row>
    <row r="6" spans="1:20" x14ac:dyDescent="0.25">
      <c r="A6" s="3" t="s">
        <v>324</v>
      </c>
      <c r="B6" s="22"/>
      <c r="C6" s="61"/>
      <c r="D6" s="61"/>
      <c r="E6" s="61"/>
      <c r="F6" s="6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61"/>
      <c r="S6" s="61"/>
      <c r="T6" s="22"/>
    </row>
    <row r="7" spans="1:20" x14ac:dyDescent="0.25">
      <c r="A7" s="3" t="s">
        <v>328</v>
      </c>
      <c r="B7" s="22"/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  <c r="T7" s="22"/>
    </row>
    <row r="8" spans="1:20" x14ac:dyDescent="0.25">
      <c r="A8" s="3" t="s">
        <v>331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3" t="s">
        <v>342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3" t="s">
        <v>353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3" t="s">
        <v>355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3" t="s">
        <v>363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6" t="s">
        <v>365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5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spans="1:20" x14ac:dyDescent="0.25">
      <c r="A15" s="6"/>
    </row>
    <row r="16" spans="1:20" x14ac:dyDescent="0.25">
      <c r="A16" s="22"/>
    </row>
    <row r="17" spans="1:1" x14ac:dyDescent="0.25">
      <c r="A17" s="22"/>
    </row>
    <row r="18" spans="1:1" x14ac:dyDescent="0.25">
      <c r="A18" s="22"/>
    </row>
    <row r="19" spans="1:1" x14ac:dyDescent="0.25">
      <c r="A19" s="22"/>
    </row>
  </sheetData>
  <sheetProtection algorithmName="SHA-512" hashValue="kkQVWvf/0B6bnHMb8czSuOY5M4SPcIpN6ZFZdiodJKT5SbJWfgVkYave3ild3p3ao+0kWBSLRZrQ0Gvw8jnesg==" saltValue="Tq0gb0OP9AE5ZWqqlvVsUA==" spinCount="100000" sheet="1" objects="1" scenarios="1"/>
  <conditionalFormatting sqref="C2:E4">
    <cfRule type="cellIs" dxfId="332" priority="1" operator="equal">
      <formula>"Manque doc"</formula>
    </cfRule>
    <cfRule type="cellIs" dxfId="331" priority="2" operator="equal">
      <formula>"En cours"</formula>
    </cfRule>
    <cfRule type="cellIs" dxfId="330" priority="3" operator="equal">
      <formula>"Archivé"</formula>
    </cfRule>
  </conditionalFormatting>
  <conditionalFormatting sqref="C1:E1">
    <cfRule type="cellIs" dxfId="329" priority="4" operator="equal">
      <formula>"Manque doc"</formula>
    </cfRule>
    <cfRule type="cellIs" dxfId="328" priority="5" operator="equal">
      <formula>"En cours"</formula>
    </cfRule>
    <cfRule type="cellIs" dxfId="327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CF774-71DE-48C1-8753-01DAF58C90C8}">
  <sheetPr codeName="Feuil6"/>
  <dimension ref="A1:T14"/>
  <sheetViews>
    <sheetView workbookViewId="0">
      <selection activeCell="E18" sqref="A1:XFD1048576"/>
    </sheetView>
  </sheetViews>
  <sheetFormatPr baseColWidth="10" defaultRowHeight="15" x14ac:dyDescent="0.25"/>
  <cols>
    <col min="1" max="1" width="20.85546875" bestFit="1" customWidth="1"/>
    <col min="3" max="3" width="18" bestFit="1" customWidth="1"/>
    <col min="4" max="4" width="15.85546875" bestFit="1" customWidth="1"/>
    <col min="5" max="5" width="13.28515625" bestFit="1" customWidth="1"/>
    <col min="6" max="6" width="18.28515625" bestFit="1" customWidth="1"/>
    <col min="7" max="7" width="12.85546875" bestFit="1" customWidth="1"/>
    <col min="8" max="8" width="27.85546875" bestFit="1" customWidth="1"/>
    <col min="9" max="9" width="17.5703125" bestFit="1" customWidth="1"/>
    <col min="10" max="10" width="16.85546875" bestFit="1" customWidth="1"/>
    <col min="11" max="11" width="13.5703125" bestFit="1" customWidth="1"/>
    <col min="12" max="12" width="13.28515625" bestFit="1" customWidth="1"/>
    <col min="13" max="13" width="11.85546875" bestFit="1" customWidth="1"/>
    <col min="14" max="14" width="11" bestFit="1" customWidth="1"/>
    <col min="15" max="15" width="13.28515625" bestFit="1" customWidth="1"/>
    <col min="16" max="16" width="10.5703125" bestFit="1" customWidth="1"/>
    <col min="17" max="17" width="16.28515625" bestFit="1" customWidth="1"/>
    <col min="18" max="18" width="26.5703125" bestFit="1" customWidth="1"/>
    <col min="19" max="19" width="13.28515625" bestFit="1" customWidth="1"/>
  </cols>
  <sheetData>
    <row r="1" spans="1:20" x14ac:dyDescent="0.25">
      <c r="A1" s="6" t="s">
        <v>374</v>
      </c>
      <c r="B1" s="22"/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T1" s="22"/>
    </row>
    <row r="2" spans="1:20" x14ac:dyDescent="0.25">
      <c r="A2" s="4" t="s">
        <v>335</v>
      </c>
      <c r="B2" s="22"/>
      <c r="C2" s="61" t="s">
        <v>30</v>
      </c>
      <c r="D2" s="61"/>
      <c r="E2" s="61" t="s">
        <v>374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T2" s="22"/>
    </row>
    <row r="3" spans="1:20" x14ac:dyDescent="0.25">
      <c r="A3" s="4" t="s">
        <v>340</v>
      </c>
      <c r="B3" s="22"/>
      <c r="C3" s="61" t="s">
        <v>30</v>
      </c>
      <c r="D3" s="61"/>
      <c r="E3" s="61" t="s">
        <v>374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T3" s="22"/>
    </row>
    <row r="4" spans="1:20" x14ac:dyDescent="0.25">
      <c r="A4" s="4" t="s">
        <v>343</v>
      </c>
      <c r="B4" s="22"/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  <c r="T4" s="22"/>
    </row>
    <row r="5" spans="1:20" x14ac:dyDescent="0.25">
      <c r="A5" s="4" t="s">
        <v>359</v>
      </c>
      <c r="B5" s="22"/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23"/>
      <c r="O5" s="23"/>
      <c r="P5" s="61"/>
      <c r="Q5" s="61"/>
      <c r="R5" s="61"/>
      <c r="S5" s="61"/>
      <c r="T5" s="22"/>
    </row>
    <row r="6" spans="1:20" x14ac:dyDescent="0.25">
      <c r="A6" s="22"/>
      <c r="B6" s="22"/>
      <c r="C6" s="61"/>
      <c r="D6" s="61"/>
      <c r="E6" s="61"/>
      <c r="F6" s="6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61"/>
      <c r="S6" s="61"/>
      <c r="T6" s="22"/>
    </row>
    <row r="7" spans="1:20" x14ac:dyDescent="0.25">
      <c r="A7" s="22"/>
      <c r="B7" s="22"/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  <c r="T7" s="22"/>
    </row>
    <row r="8" spans="1:20" x14ac:dyDescent="0.25">
      <c r="A8" s="6" t="s">
        <v>374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4" t="s">
        <v>395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8" t="s">
        <v>396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8" t="s">
        <v>397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8" t="s">
        <v>398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</sheetData>
  <sheetProtection algorithmName="SHA-512" hashValue="LjJQvNntBcOmxdhZH/DXZo4rkHwBlpSKNBb0/yk+41H9Av4mSgmdaJXJ/E4vw9J84mdlqU6tYbRIFXCKWKCJpQ==" saltValue="Czf1yHlWiFoJOMpN50JaOw==" spinCount="100000" sheet="1" objects="1" scenarios="1"/>
  <conditionalFormatting sqref="C2:E4">
    <cfRule type="cellIs" dxfId="301" priority="1" operator="equal">
      <formula>"Manque doc"</formula>
    </cfRule>
    <cfRule type="cellIs" dxfId="300" priority="2" operator="equal">
      <formula>"En cours"</formula>
    </cfRule>
    <cfRule type="cellIs" dxfId="299" priority="3" operator="equal">
      <formula>"Archivé"</formula>
    </cfRule>
  </conditionalFormatting>
  <conditionalFormatting sqref="C1:E1">
    <cfRule type="cellIs" dxfId="298" priority="4" operator="equal">
      <formula>"Manque doc"</formula>
    </cfRule>
    <cfRule type="cellIs" dxfId="297" priority="5" operator="equal">
      <formula>"En cours"</formula>
    </cfRule>
    <cfRule type="cellIs" dxfId="296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DA1CC-1520-45C6-B50C-210A57B90BB0}">
  <sheetPr codeName="Feuil7"/>
  <dimension ref="A1:T15"/>
  <sheetViews>
    <sheetView workbookViewId="0">
      <selection activeCell="G31" sqref="G31"/>
    </sheetView>
  </sheetViews>
  <sheetFormatPr baseColWidth="10" defaultRowHeight="15" x14ac:dyDescent="0.25"/>
  <cols>
    <col min="1" max="1" width="33.28515625" bestFit="1" customWidth="1"/>
    <col min="3" max="3" width="18" bestFit="1" customWidth="1"/>
    <col min="4" max="4" width="15.85546875" bestFit="1" customWidth="1"/>
    <col min="5" max="5" width="13.28515625" bestFit="1" customWidth="1"/>
    <col min="6" max="6" width="18.28515625" bestFit="1" customWidth="1"/>
    <col min="7" max="7" width="12.85546875" bestFit="1" customWidth="1"/>
    <col min="8" max="8" width="27.85546875" bestFit="1" customWidth="1"/>
    <col min="9" max="9" width="17.5703125" bestFit="1" customWidth="1"/>
    <col min="10" max="10" width="16.85546875" bestFit="1" customWidth="1"/>
    <col min="11" max="11" width="13.5703125" bestFit="1" customWidth="1"/>
    <col min="12" max="12" width="13.28515625" bestFit="1" customWidth="1"/>
    <col min="13" max="13" width="11.85546875" bestFit="1" customWidth="1"/>
    <col min="14" max="14" width="11" bestFit="1" customWidth="1"/>
    <col min="15" max="15" width="13.28515625" bestFit="1" customWidth="1"/>
    <col min="16" max="16" width="10.5703125" bestFit="1" customWidth="1"/>
    <col min="17" max="17" width="16.28515625" bestFit="1" customWidth="1"/>
    <col min="18" max="18" width="26.5703125" bestFit="1" customWidth="1"/>
    <col min="19" max="19" width="13.28515625" bestFit="1" customWidth="1"/>
  </cols>
  <sheetData>
    <row r="1" spans="1:20" x14ac:dyDescent="0.25">
      <c r="A1" s="6" t="s">
        <v>367</v>
      </c>
      <c r="B1" s="22"/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T1" s="22"/>
    </row>
    <row r="2" spans="1:20" x14ac:dyDescent="0.25">
      <c r="A2" s="4" t="s">
        <v>318</v>
      </c>
      <c r="B2" s="22"/>
      <c r="C2" s="61" t="s">
        <v>30</v>
      </c>
      <c r="D2" s="61"/>
      <c r="E2" s="61" t="s">
        <v>367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T2" s="22"/>
    </row>
    <row r="3" spans="1:20" x14ac:dyDescent="0.25">
      <c r="A3" s="4" t="s">
        <v>323</v>
      </c>
      <c r="B3" s="22"/>
      <c r="C3" s="61" t="s">
        <v>30</v>
      </c>
      <c r="D3" s="61"/>
      <c r="E3" s="61" t="s">
        <v>367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T3" s="22"/>
    </row>
    <row r="4" spans="1:20" x14ac:dyDescent="0.25">
      <c r="A4" s="4" t="s">
        <v>330</v>
      </c>
      <c r="B4" s="22"/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  <c r="T4" s="22"/>
    </row>
    <row r="5" spans="1:20" x14ac:dyDescent="0.25">
      <c r="A5" s="4" t="s">
        <v>333</v>
      </c>
      <c r="B5" s="22"/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23"/>
      <c r="O5" s="23"/>
      <c r="P5" s="61"/>
      <c r="Q5" s="61"/>
      <c r="R5" s="61"/>
      <c r="S5" s="61"/>
      <c r="T5" s="22"/>
    </row>
    <row r="6" spans="1:20" x14ac:dyDescent="0.25">
      <c r="A6" s="4" t="s">
        <v>336</v>
      </c>
      <c r="B6" s="22"/>
      <c r="C6" s="61"/>
      <c r="D6" s="61"/>
      <c r="E6" s="61"/>
      <c r="F6" s="6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61"/>
      <c r="S6" s="61"/>
      <c r="T6" s="22"/>
    </row>
    <row r="7" spans="1:20" x14ac:dyDescent="0.25">
      <c r="A7" s="4" t="s">
        <v>341</v>
      </c>
      <c r="B7" s="22"/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  <c r="T7" s="22"/>
    </row>
    <row r="8" spans="1:20" x14ac:dyDescent="0.25">
      <c r="A8" s="4" t="s">
        <v>349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6" t="s">
        <v>367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4" t="s">
        <v>399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6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spans="1:20" x14ac:dyDescent="0.25">
      <c r="A15" s="22"/>
    </row>
  </sheetData>
  <sheetProtection algorithmName="SHA-512" hashValue="qH0SSLIZO3UikTPY60T30uf9T+bbMkMhHjCHkpCiqZrwd9WESXbdk9FqYJkV1VxWKKqtXnWQauMU/DwzwBscLg==" saltValue="vuRdtKXQ+jqvVzrasuPD8Q==" spinCount="100000" sheet="1" objects="1" scenarios="1"/>
  <conditionalFormatting sqref="C2:E4">
    <cfRule type="cellIs" dxfId="270" priority="1" operator="equal">
      <formula>"Manque doc"</formula>
    </cfRule>
    <cfRule type="cellIs" dxfId="269" priority="2" operator="equal">
      <formula>"En cours"</formula>
    </cfRule>
    <cfRule type="cellIs" dxfId="268" priority="3" operator="equal">
      <formula>"Archivé"</formula>
    </cfRule>
  </conditionalFormatting>
  <conditionalFormatting sqref="C1:E1">
    <cfRule type="cellIs" dxfId="267" priority="4" operator="equal">
      <formula>"Manque doc"</formula>
    </cfRule>
    <cfRule type="cellIs" dxfId="266" priority="5" operator="equal">
      <formula>"En cours"</formula>
    </cfRule>
    <cfRule type="cellIs" dxfId="265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298F7-D48B-485A-9178-FAD06CCBEA4C}">
  <sheetPr codeName="Feuil8"/>
  <dimension ref="A1:T14"/>
  <sheetViews>
    <sheetView workbookViewId="0">
      <selection activeCell="J33" sqref="J33"/>
    </sheetView>
  </sheetViews>
  <sheetFormatPr baseColWidth="10" defaultRowHeight="15" x14ac:dyDescent="0.25"/>
  <cols>
    <col min="1" max="1" width="17.42578125" bestFit="1" customWidth="1"/>
    <col min="3" max="3" width="18" bestFit="1" customWidth="1"/>
    <col min="4" max="4" width="15.85546875" bestFit="1" customWidth="1"/>
    <col min="5" max="5" width="13.28515625" bestFit="1" customWidth="1"/>
    <col min="6" max="6" width="18.28515625" bestFit="1" customWidth="1"/>
    <col min="7" max="7" width="12.85546875" bestFit="1" customWidth="1"/>
    <col min="8" max="8" width="27.85546875" bestFit="1" customWidth="1"/>
    <col min="9" max="9" width="17.5703125" bestFit="1" customWidth="1"/>
    <col min="10" max="10" width="16.85546875" bestFit="1" customWidth="1"/>
    <col min="11" max="11" width="13.5703125" bestFit="1" customWidth="1"/>
    <col min="12" max="12" width="13.28515625" bestFit="1" customWidth="1"/>
    <col min="13" max="13" width="11.85546875" bestFit="1" customWidth="1"/>
    <col min="14" max="14" width="11" bestFit="1" customWidth="1"/>
    <col min="15" max="15" width="13.28515625" bestFit="1" customWidth="1"/>
    <col min="16" max="16" width="10.5703125" bestFit="1" customWidth="1"/>
    <col min="17" max="17" width="16.28515625" bestFit="1" customWidth="1"/>
    <col min="18" max="18" width="26.5703125" bestFit="1" customWidth="1"/>
    <col min="19" max="19" width="13.28515625" bestFit="1" customWidth="1"/>
  </cols>
  <sheetData>
    <row r="1" spans="1:20" x14ac:dyDescent="0.25">
      <c r="A1" s="6" t="s">
        <v>371</v>
      </c>
      <c r="B1" s="22"/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T1" s="22"/>
    </row>
    <row r="2" spans="1:20" x14ac:dyDescent="0.25">
      <c r="A2" s="7" t="s">
        <v>337</v>
      </c>
      <c r="B2" s="22"/>
      <c r="C2" s="61" t="s">
        <v>30</v>
      </c>
      <c r="D2" s="61"/>
      <c r="E2" s="61" t="s">
        <v>371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T2" s="22"/>
    </row>
    <row r="3" spans="1:20" x14ac:dyDescent="0.25">
      <c r="A3" s="5"/>
      <c r="B3" s="22"/>
      <c r="C3" s="61" t="s">
        <v>30</v>
      </c>
      <c r="D3" s="61"/>
      <c r="E3" s="61" t="s">
        <v>371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T3" s="22"/>
    </row>
    <row r="4" spans="1:20" x14ac:dyDescent="0.25">
      <c r="A4" s="22"/>
      <c r="B4" s="22"/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  <c r="T4" s="22"/>
    </row>
    <row r="5" spans="1:20" x14ac:dyDescent="0.25">
      <c r="A5" s="22"/>
      <c r="B5" s="22"/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23"/>
      <c r="O5" s="23"/>
      <c r="P5" s="61"/>
      <c r="Q5" s="61"/>
      <c r="R5" s="61"/>
      <c r="S5" s="61"/>
      <c r="T5" s="22"/>
    </row>
    <row r="6" spans="1:20" x14ac:dyDescent="0.25">
      <c r="A6" s="22"/>
      <c r="B6" s="22"/>
      <c r="C6" s="61"/>
      <c r="D6" s="61"/>
      <c r="E6" s="61"/>
      <c r="F6" s="6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61"/>
      <c r="S6" s="61"/>
      <c r="T6" s="22"/>
    </row>
    <row r="7" spans="1:20" x14ac:dyDescent="0.25">
      <c r="A7" s="22"/>
      <c r="B7" s="22"/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  <c r="T7" s="22"/>
    </row>
    <row r="8" spans="1:20" x14ac:dyDescent="0.25">
      <c r="A8" s="6" t="s">
        <v>371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5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6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</sheetData>
  <sheetProtection algorithmName="SHA-512" hashValue="0YmLIWWAVe7YEHce935P6ZNWUQq5PeOrZNxSQuiHjibTS6KNr+sQd4MNZFPcBG0KKrCz1Ieia/KxbbcEGRbKng==" saltValue="HrWdZZ5uxh2HWcBgjfum8w==" spinCount="100000" sheet="1" objects="1" scenarios="1"/>
  <conditionalFormatting sqref="C2:E4">
    <cfRule type="cellIs" dxfId="239" priority="1" operator="equal">
      <formula>"Manque doc"</formula>
    </cfRule>
    <cfRule type="cellIs" dxfId="238" priority="2" operator="equal">
      <formula>"En cours"</formula>
    </cfRule>
    <cfRule type="cellIs" dxfId="237" priority="3" operator="equal">
      <formula>"Archivé"</formula>
    </cfRule>
  </conditionalFormatting>
  <conditionalFormatting sqref="C1:E1">
    <cfRule type="cellIs" dxfId="236" priority="4" operator="equal">
      <formula>"Manque doc"</formula>
    </cfRule>
    <cfRule type="cellIs" dxfId="235" priority="5" operator="equal">
      <formula>"En cours"</formula>
    </cfRule>
    <cfRule type="cellIs" dxfId="234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3A2D3-F308-4F5D-8BC6-057A89B49208}">
  <sheetPr codeName="Feuil9"/>
  <dimension ref="A1:T14"/>
  <sheetViews>
    <sheetView workbookViewId="0">
      <selection activeCell="C25" sqref="C25"/>
    </sheetView>
  </sheetViews>
  <sheetFormatPr baseColWidth="10" defaultRowHeight="15" x14ac:dyDescent="0.25"/>
  <cols>
    <col min="1" max="1" width="33.28515625" bestFit="1" customWidth="1"/>
    <col min="3" max="3" width="18" bestFit="1" customWidth="1"/>
    <col min="4" max="4" width="15.85546875" bestFit="1" customWidth="1"/>
    <col min="5" max="5" width="13.28515625" bestFit="1" customWidth="1"/>
    <col min="6" max="6" width="18.28515625" bestFit="1" customWidth="1"/>
    <col min="7" max="7" width="12.85546875" bestFit="1" customWidth="1"/>
    <col min="8" max="8" width="27.85546875" bestFit="1" customWidth="1"/>
    <col min="9" max="9" width="17.5703125" bestFit="1" customWidth="1"/>
    <col min="10" max="10" width="16.85546875" bestFit="1" customWidth="1"/>
    <col min="11" max="11" width="13.5703125" bestFit="1" customWidth="1"/>
    <col min="12" max="12" width="13.28515625" bestFit="1" customWidth="1"/>
    <col min="13" max="13" width="11.85546875" bestFit="1" customWidth="1"/>
    <col min="14" max="14" width="11" bestFit="1" customWidth="1"/>
    <col min="15" max="15" width="13.28515625" bestFit="1" customWidth="1"/>
    <col min="16" max="16" width="10.5703125" bestFit="1" customWidth="1"/>
    <col min="17" max="17" width="16.28515625" bestFit="1" customWidth="1"/>
    <col min="18" max="18" width="26.5703125" bestFit="1" customWidth="1"/>
    <col min="19" max="19" width="13.28515625" bestFit="1" customWidth="1"/>
  </cols>
  <sheetData>
    <row r="1" spans="1:20" x14ac:dyDescent="0.25">
      <c r="A1" s="6" t="s">
        <v>369</v>
      </c>
      <c r="B1" s="22"/>
      <c r="C1" s="23" t="s">
        <v>14</v>
      </c>
      <c r="D1" s="23" t="s">
        <v>15</v>
      </c>
      <c r="E1" s="23" t="s">
        <v>1085</v>
      </c>
      <c r="F1" s="23" t="s">
        <v>16</v>
      </c>
      <c r="G1" s="23" t="s">
        <v>17</v>
      </c>
      <c r="H1" s="23" t="s">
        <v>18</v>
      </c>
      <c r="I1" s="23" t="s">
        <v>19</v>
      </c>
      <c r="J1" s="23" t="s">
        <v>20</v>
      </c>
      <c r="K1" s="23" t="s">
        <v>21</v>
      </c>
      <c r="L1" s="23" t="s">
        <v>1037</v>
      </c>
      <c r="M1" s="23" t="s">
        <v>23</v>
      </c>
      <c r="N1" s="23" t="s">
        <v>24</v>
      </c>
      <c r="O1" s="23" t="s">
        <v>25</v>
      </c>
      <c r="P1" s="23" t="s">
        <v>26</v>
      </c>
      <c r="Q1" s="23" t="s">
        <v>27</v>
      </c>
      <c r="R1" s="23" t="s">
        <v>28</v>
      </c>
      <c r="S1" s="23" t="s">
        <v>29</v>
      </c>
      <c r="T1" s="22"/>
    </row>
    <row r="2" spans="1:20" x14ac:dyDescent="0.25">
      <c r="A2" s="5" t="s">
        <v>329</v>
      </c>
      <c r="B2" s="22"/>
      <c r="C2" s="61" t="s">
        <v>30</v>
      </c>
      <c r="D2" s="61"/>
      <c r="E2" s="61" t="s">
        <v>369</v>
      </c>
      <c r="F2" s="61" t="s">
        <v>1086</v>
      </c>
      <c r="G2" s="61"/>
      <c r="H2" s="23"/>
      <c r="I2" s="61"/>
      <c r="J2" s="61"/>
      <c r="K2" s="23"/>
      <c r="L2" s="61"/>
      <c r="M2" s="61"/>
      <c r="N2" s="23"/>
      <c r="O2" s="23"/>
      <c r="P2" s="61"/>
      <c r="Q2" s="61"/>
      <c r="R2" s="61"/>
      <c r="S2" s="61"/>
      <c r="T2" s="22"/>
    </row>
    <row r="3" spans="1:20" x14ac:dyDescent="0.25">
      <c r="A3" s="5"/>
      <c r="B3" s="22"/>
      <c r="C3" s="61" t="s">
        <v>30</v>
      </c>
      <c r="D3" s="61"/>
      <c r="E3" s="61" t="s">
        <v>369</v>
      </c>
      <c r="F3" s="61" t="s">
        <v>1087</v>
      </c>
      <c r="G3" s="61"/>
      <c r="H3" s="23"/>
      <c r="I3" s="61"/>
      <c r="J3" s="61"/>
      <c r="K3" s="23"/>
      <c r="L3" s="61"/>
      <c r="M3" s="61"/>
      <c r="N3" s="61"/>
      <c r="O3" s="23"/>
      <c r="P3" s="61"/>
      <c r="Q3" s="61"/>
      <c r="R3" s="61"/>
      <c r="S3" s="61"/>
      <c r="T3" s="22"/>
    </row>
    <row r="4" spans="1:20" x14ac:dyDescent="0.25">
      <c r="A4" s="22"/>
      <c r="B4" s="22"/>
      <c r="C4" s="61"/>
      <c r="D4" s="61"/>
      <c r="E4" s="61"/>
      <c r="F4" s="61"/>
      <c r="G4" s="61"/>
      <c r="H4" s="23"/>
      <c r="I4" s="61"/>
      <c r="J4" s="61"/>
      <c r="K4" s="23"/>
      <c r="L4" s="61"/>
      <c r="M4" s="61"/>
      <c r="N4" s="23"/>
      <c r="O4" s="23"/>
      <c r="P4" s="61"/>
      <c r="Q4" s="61"/>
      <c r="R4" s="61"/>
      <c r="S4" s="61"/>
      <c r="T4" s="22"/>
    </row>
    <row r="5" spans="1:20" x14ac:dyDescent="0.25">
      <c r="A5" s="22"/>
      <c r="B5" s="22"/>
      <c r="C5" s="61"/>
      <c r="D5" s="61"/>
      <c r="E5" s="61"/>
      <c r="F5" s="61"/>
      <c r="G5" s="61"/>
      <c r="H5" s="23"/>
      <c r="I5" s="61"/>
      <c r="J5" s="61"/>
      <c r="K5" s="23"/>
      <c r="L5" s="61"/>
      <c r="M5" s="61"/>
      <c r="N5" s="23"/>
      <c r="O5" s="23"/>
      <c r="P5" s="61"/>
      <c r="Q5" s="61"/>
      <c r="R5" s="61"/>
      <c r="S5" s="61"/>
      <c r="T5" s="22"/>
    </row>
    <row r="6" spans="1:20" x14ac:dyDescent="0.25">
      <c r="A6" s="22"/>
      <c r="B6" s="22"/>
      <c r="C6" s="61"/>
      <c r="D6" s="61"/>
      <c r="E6" s="61"/>
      <c r="F6" s="6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61"/>
      <c r="S6" s="61"/>
      <c r="T6" s="22"/>
    </row>
    <row r="7" spans="1:20" x14ac:dyDescent="0.25">
      <c r="A7" s="22"/>
      <c r="B7" s="22"/>
      <c r="C7" s="61"/>
      <c r="D7" s="61"/>
      <c r="E7" s="61"/>
      <c r="F7" s="61"/>
      <c r="G7" s="61"/>
      <c r="H7" s="23"/>
      <c r="I7" s="61"/>
      <c r="J7" s="61"/>
      <c r="K7" s="23"/>
      <c r="L7" s="61"/>
      <c r="M7" s="61"/>
      <c r="N7" s="23"/>
      <c r="O7" s="23"/>
      <c r="P7" s="61"/>
      <c r="Q7" s="61"/>
      <c r="R7" s="61"/>
      <c r="S7" s="61"/>
      <c r="T7" s="22"/>
    </row>
    <row r="8" spans="1:20" x14ac:dyDescent="0.25">
      <c r="A8" s="6" t="s">
        <v>369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4" t="s">
        <v>399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8" t="s">
        <v>400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</sheetData>
  <sheetProtection algorithmName="SHA-512" hashValue="9Wtf8T0Of1uoIFMcsYnaV+/YNn0rugKH7gXpj2nerW3srMETiBmVZhLReugr/08HqTrQwluOrAj0i3ke6XNA8g==" saltValue="anBLWP6AysZz264iNQrT7w==" spinCount="100000" sheet="1" objects="1" scenarios="1"/>
  <conditionalFormatting sqref="C2:E4">
    <cfRule type="cellIs" dxfId="208" priority="1" operator="equal">
      <formula>"Manque doc"</formula>
    </cfRule>
    <cfRule type="cellIs" dxfId="207" priority="2" operator="equal">
      <formula>"En cours"</formula>
    </cfRule>
    <cfRule type="cellIs" dxfId="206" priority="3" operator="equal">
      <formula>"Archivé"</formula>
    </cfRule>
  </conditionalFormatting>
  <conditionalFormatting sqref="C1:E1">
    <cfRule type="cellIs" dxfId="205" priority="4" operator="equal">
      <formula>"Manque doc"</formula>
    </cfRule>
    <cfRule type="cellIs" dxfId="204" priority="5" operator="equal">
      <formula>"En cours"</formula>
    </cfRule>
    <cfRule type="cellIs" dxfId="203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C59D-5F6B-428D-A548-CA0E151E38BD}">
  <sheetPr codeName="BDD"/>
  <dimension ref="A1:S504"/>
  <sheetViews>
    <sheetView zoomScaleNormal="100" workbookViewId="0"/>
  </sheetViews>
  <sheetFormatPr baseColWidth="10" defaultColWidth="12.5703125" defaultRowHeight="15" x14ac:dyDescent="0.25"/>
  <cols>
    <col min="1" max="2" width="12.5703125" style="59"/>
    <col min="3" max="3" width="16.7109375" style="59" bestFit="1" customWidth="1"/>
    <col min="4" max="4" width="24.140625" style="59" bestFit="1" customWidth="1"/>
    <col min="5" max="5" width="12.28515625" style="59" bestFit="1" customWidth="1"/>
    <col min="6" max="6" width="18.28515625" style="59" bestFit="1" customWidth="1"/>
    <col min="7" max="7" width="21.28515625" style="59" bestFit="1" customWidth="1"/>
    <col min="8" max="8" width="42" style="59" bestFit="1" customWidth="1"/>
    <col min="9" max="9" width="30.42578125" style="59" bestFit="1" customWidth="1"/>
    <col min="10" max="10" width="55.5703125" style="59" bestFit="1" customWidth="1"/>
    <col min="11" max="11" width="22.85546875" style="59" bestFit="1" customWidth="1"/>
    <col min="12" max="12" width="46.42578125" style="59" bestFit="1" customWidth="1"/>
    <col min="13" max="13" width="11" style="59" bestFit="1" customWidth="1"/>
    <col min="14" max="14" width="27.42578125" style="59" bestFit="1" customWidth="1"/>
    <col min="15" max="15" width="15.85546875" style="59" bestFit="1" customWidth="1"/>
    <col min="16" max="16" width="15.42578125" style="59" bestFit="1" customWidth="1"/>
    <col min="17" max="17" width="41.140625" style="59" bestFit="1" customWidth="1"/>
    <col min="18" max="18" width="26.140625" style="59" bestFit="1" customWidth="1"/>
    <col min="19" max="19" width="12.85546875" style="59" bestFit="1" customWidth="1"/>
    <col min="20" max="16384" width="12.5703125" style="59"/>
  </cols>
  <sheetData>
    <row r="1" spans="1:19" x14ac:dyDescent="0.25">
      <c r="A1" s="8"/>
      <c r="B1" s="8"/>
      <c r="C1" s="60" t="s">
        <v>14</v>
      </c>
      <c r="D1" s="60" t="s">
        <v>15</v>
      </c>
      <c r="E1" s="60" t="s">
        <v>1085</v>
      </c>
      <c r="F1" s="60" t="s">
        <v>16</v>
      </c>
      <c r="G1" s="60" t="s">
        <v>17</v>
      </c>
      <c r="H1" s="60" t="s">
        <v>18</v>
      </c>
      <c r="I1" s="60" t="s">
        <v>19</v>
      </c>
      <c r="J1" s="60" t="s">
        <v>20</v>
      </c>
      <c r="K1" s="60" t="s">
        <v>21</v>
      </c>
      <c r="L1" s="60" t="s">
        <v>1037</v>
      </c>
      <c r="M1" s="60" t="s">
        <v>23</v>
      </c>
      <c r="N1" s="60" t="s">
        <v>24</v>
      </c>
      <c r="O1" s="60" t="s">
        <v>25</v>
      </c>
      <c r="P1" s="60" t="s">
        <v>26</v>
      </c>
      <c r="Q1" s="60" t="s">
        <v>27</v>
      </c>
      <c r="R1" s="60" t="s">
        <v>28</v>
      </c>
      <c r="S1" s="60" t="s">
        <v>29</v>
      </c>
    </row>
    <row r="2" spans="1:19" x14ac:dyDescent="0.25">
      <c r="A2" s="8"/>
      <c r="B2" s="8"/>
      <c r="C2" s="12" t="s">
        <v>55</v>
      </c>
      <c r="D2" s="12"/>
      <c r="E2" s="12" t="s">
        <v>297</v>
      </c>
      <c r="F2" s="12" t="s">
        <v>313</v>
      </c>
      <c r="G2" s="12" t="s">
        <v>401</v>
      </c>
      <c r="H2" s="11">
        <v>5050103</v>
      </c>
      <c r="I2" s="12" t="s">
        <v>402</v>
      </c>
      <c r="J2" s="12" t="s">
        <v>403</v>
      </c>
      <c r="K2" s="12"/>
      <c r="L2" s="12"/>
      <c r="M2" s="12"/>
      <c r="N2" s="12" t="s">
        <v>404</v>
      </c>
      <c r="O2" s="56" t="s">
        <v>1046</v>
      </c>
      <c r="P2" s="12"/>
      <c r="Q2" s="12"/>
      <c r="R2" s="12"/>
      <c r="S2" s="12"/>
    </row>
    <row r="3" spans="1:19" x14ac:dyDescent="0.25">
      <c r="A3" s="8"/>
      <c r="B3" s="8"/>
      <c r="C3" s="12" t="s">
        <v>30</v>
      </c>
      <c r="D3" s="12"/>
      <c r="E3" s="12" t="s">
        <v>297</v>
      </c>
      <c r="F3" s="12" t="s">
        <v>313</v>
      </c>
      <c r="G3" s="12" t="s">
        <v>405</v>
      </c>
      <c r="H3" s="11"/>
      <c r="I3" s="12" t="s">
        <v>406</v>
      </c>
      <c r="J3" s="13" t="s">
        <v>407</v>
      </c>
      <c r="K3" s="12" t="s">
        <v>305</v>
      </c>
      <c r="L3" s="12" t="s">
        <v>408</v>
      </c>
      <c r="M3" s="12" t="s">
        <v>47</v>
      </c>
      <c r="N3" s="12" t="s">
        <v>409</v>
      </c>
      <c r="O3" s="56" t="s">
        <v>1051</v>
      </c>
      <c r="P3" s="12"/>
      <c r="Q3" s="12" t="s">
        <v>410</v>
      </c>
      <c r="R3" s="14" t="s">
        <v>411</v>
      </c>
      <c r="S3" s="12"/>
    </row>
    <row r="4" spans="1:19" x14ac:dyDescent="0.25">
      <c r="A4" s="8"/>
      <c r="B4" s="8"/>
      <c r="C4" s="12" t="s">
        <v>30</v>
      </c>
      <c r="D4" s="12"/>
      <c r="E4" s="12" t="s">
        <v>297</v>
      </c>
      <c r="F4" s="12" t="s">
        <v>313</v>
      </c>
      <c r="G4" s="12" t="s">
        <v>405</v>
      </c>
      <c r="H4" s="11"/>
      <c r="I4" s="12" t="s">
        <v>412</v>
      </c>
      <c r="J4" s="13" t="s">
        <v>407</v>
      </c>
      <c r="K4" s="12" t="s">
        <v>305</v>
      </c>
      <c r="L4" s="12" t="s">
        <v>413</v>
      </c>
      <c r="M4" s="12" t="s">
        <v>38</v>
      </c>
      <c r="N4" s="12" t="s">
        <v>409</v>
      </c>
      <c r="O4" s="56" t="s">
        <v>1051</v>
      </c>
      <c r="P4" s="12"/>
      <c r="Q4" s="12" t="s">
        <v>410</v>
      </c>
      <c r="R4" s="14" t="s">
        <v>411</v>
      </c>
      <c r="S4" s="12"/>
    </row>
    <row r="5" spans="1:19" x14ac:dyDescent="0.25">
      <c r="A5" s="8"/>
      <c r="B5" s="8"/>
      <c r="C5" s="12" t="s">
        <v>30</v>
      </c>
      <c r="D5" s="12"/>
      <c r="E5" s="12" t="s">
        <v>297</v>
      </c>
      <c r="F5" s="12" t="s">
        <v>313</v>
      </c>
      <c r="G5" s="12" t="s">
        <v>405</v>
      </c>
      <c r="H5" s="11" t="s">
        <v>414</v>
      </c>
      <c r="I5" s="12" t="s">
        <v>415</v>
      </c>
      <c r="J5" s="13" t="s">
        <v>407</v>
      </c>
      <c r="K5" s="12" t="s">
        <v>305</v>
      </c>
      <c r="L5" s="12" t="s">
        <v>416</v>
      </c>
      <c r="M5" s="12" t="s">
        <v>93</v>
      </c>
      <c r="N5" s="12" t="s">
        <v>409</v>
      </c>
      <c r="O5" s="56" t="s">
        <v>1051</v>
      </c>
      <c r="P5" s="12"/>
      <c r="Q5" s="12" t="s">
        <v>410</v>
      </c>
      <c r="R5" s="14" t="s">
        <v>411</v>
      </c>
      <c r="S5" s="12"/>
    </row>
    <row r="6" spans="1:19" x14ac:dyDescent="0.25">
      <c r="A6" s="8"/>
      <c r="B6" s="8"/>
      <c r="C6" s="12" t="s">
        <v>30</v>
      </c>
      <c r="D6" s="12"/>
      <c r="E6" s="12" t="s">
        <v>297</v>
      </c>
      <c r="F6" s="12" t="s">
        <v>313</v>
      </c>
      <c r="G6" s="12" t="s">
        <v>405</v>
      </c>
      <c r="H6" s="11"/>
      <c r="I6" s="12" t="s">
        <v>417</v>
      </c>
      <c r="J6" s="13" t="s">
        <v>407</v>
      </c>
      <c r="K6" s="12" t="s">
        <v>305</v>
      </c>
      <c r="L6" s="12" t="s">
        <v>418</v>
      </c>
      <c r="M6" s="12" t="s">
        <v>38</v>
      </c>
      <c r="N6" s="12" t="s">
        <v>409</v>
      </c>
      <c r="O6" s="56" t="s">
        <v>1051</v>
      </c>
      <c r="P6" s="12"/>
      <c r="Q6" s="12" t="s">
        <v>410</v>
      </c>
      <c r="R6" s="14" t="s">
        <v>411</v>
      </c>
      <c r="S6" s="12"/>
    </row>
    <row r="7" spans="1:19" x14ac:dyDescent="0.25">
      <c r="A7" s="8"/>
      <c r="B7" s="8"/>
      <c r="C7" s="12" t="s">
        <v>30</v>
      </c>
      <c r="D7" s="12"/>
      <c r="E7" s="12" t="s">
        <v>297</v>
      </c>
      <c r="F7" s="12" t="s">
        <v>313</v>
      </c>
      <c r="G7" s="12" t="s">
        <v>405</v>
      </c>
      <c r="H7" s="11"/>
      <c r="I7" s="12" t="s">
        <v>419</v>
      </c>
      <c r="J7" s="12" t="s">
        <v>420</v>
      </c>
      <c r="K7" s="12" t="s">
        <v>305</v>
      </c>
      <c r="L7" s="12"/>
      <c r="M7" s="12"/>
      <c r="N7" s="12"/>
      <c r="O7" s="12"/>
      <c r="P7" s="12"/>
      <c r="Q7" s="12" t="s">
        <v>421</v>
      </c>
      <c r="R7" s="12"/>
      <c r="S7" s="12"/>
    </row>
    <row r="8" spans="1:19" x14ac:dyDescent="0.25">
      <c r="C8" s="12" t="s">
        <v>30</v>
      </c>
      <c r="D8" s="12"/>
      <c r="E8" s="12" t="s">
        <v>297</v>
      </c>
      <c r="F8" s="12" t="s">
        <v>313</v>
      </c>
      <c r="G8" s="12" t="s">
        <v>405</v>
      </c>
      <c r="H8" s="11"/>
      <c r="I8" s="12" t="s">
        <v>422</v>
      </c>
      <c r="J8" s="12" t="s">
        <v>420</v>
      </c>
      <c r="K8" s="12" t="s">
        <v>305</v>
      </c>
      <c r="L8" s="12"/>
      <c r="M8" s="12"/>
      <c r="N8" s="12"/>
      <c r="O8" s="12"/>
      <c r="P8" s="12"/>
      <c r="Q8" s="12" t="s">
        <v>421</v>
      </c>
      <c r="R8" s="12"/>
      <c r="S8" s="12"/>
    </row>
    <row r="9" spans="1:19" x14ac:dyDescent="0.25">
      <c r="C9" s="12" t="s">
        <v>55</v>
      </c>
      <c r="D9" s="12"/>
      <c r="E9" s="12" t="s">
        <v>297</v>
      </c>
      <c r="F9" s="12" t="s">
        <v>313</v>
      </c>
      <c r="G9" s="12" t="s">
        <v>405</v>
      </c>
      <c r="H9" s="11"/>
      <c r="I9" s="12" t="s">
        <v>423</v>
      </c>
      <c r="J9" s="12" t="s">
        <v>108</v>
      </c>
      <c r="K9" s="12" t="s">
        <v>305</v>
      </c>
      <c r="L9" s="12" t="s">
        <v>424</v>
      </c>
      <c r="M9" s="12" t="s">
        <v>38</v>
      </c>
      <c r="N9" s="12"/>
      <c r="O9" s="12"/>
      <c r="P9" s="12"/>
      <c r="Q9" s="12"/>
      <c r="R9" s="12"/>
      <c r="S9" s="12"/>
    </row>
    <row r="10" spans="1:19" x14ac:dyDescent="0.25">
      <c r="C10" s="12" t="s">
        <v>55</v>
      </c>
      <c r="D10" s="12"/>
      <c r="E10" s="12" t="s">
        <v>297</v>
      </c>
      <c r="F10" s="12" t="s">
        <v>313</v>
      </c>
      <c r="G10" s="12" t="s">
        <v>405</v>
      </c>
      <c r="H10" s="11"/>
      <c r="I10" s="12" t="s">
        <v>229</v>
      </c>
      <c r="J10" s="13" t="s">
        <v>425</v>
      </c>
      <c r="K10" s="12" t="s">
        <v>305</v>
      </c>
      <c r="L10" s="12" t="s">
        <v>426</v>
      </c>
      <c r="M10" s="12"/>
      <c r="N10" s="12" t="s">
        <v>427</v>
      </c>
      <c r="O10" s="56" t="s">
        <v>1048</v>
      </c>
      <c r="P10" s="12"/>
      <c r="Q10" s="15" t="s">
        <v>428</v>
      </c>
      <c r="R10" s="12" t="s">
        <v>429</v>
      </c>
      <c r="S10" s="12"/>
    </row>
    <row r="11" spans="1:19" x14ac:dyDescent="0.25">
      <c r="C11" s="12" t="s">
        <v>55</v>
      </c>
      <c r="D11" s="12"/>
      <c r="E11" s="12" t="s">
        <v>297</v>
      </c>
      <c r="F11" s="12" t="s">
        <v>313</v>
      </c>
      <c r="G11" s="12" t="s">
        <v>405</v>
      </c>
      <c r="H11" s="11"/>
      <c r="I11" s="12" t="s">
        <v>229</v>
      </c>
      <c r="J11" s="12" t="s">
        <v>430</v>
      </c>
      <c r="K11" s="12" t="s">
        <v>305</v>
      </c>
      <c r="L11" s="12"/>
      <c r="M11" s="12"/>
      <c r="N11" s="12" t="s">
        <v>427</v>
      </c>
      <c r="O11" s="56" t="s">
        <v>1048</v>
      </c>
      <c r="P11" s="12"/>
      <c r="Q11" s="12"/>
      <c r="R11" s="12"/>
      <c r="S11" s="12"/>
    </row>
    <row r="12" spans="1:19" x14ac:dyDescent="0.25">
      <c r="C12" s="12" t="s">
        <v>302</v>
      </c>
      <c r="D12" s="12"/>
      <c r="E12" s="12" t="s">
        <v>297</v>
      </c>
      <c r="F12" s="12" t="s">
        <v>313</v>
      </c>
      <c r="G12" s="12" t="s">
        <v>405</v>
      </c>
      <c r="H12" s="11"/>
      <c r="I12" s="12" t="s">
        <v>431</v>
      </c>
      <c r="J12" s="12" t="s">
        <v>432</v>
      </c>
      <c r="K12" s="12" t="s">
        <v>305</v>
      </c>
      <c r="L12" s="12" t="s">
        <v>433</v>
      </c>
      <c r="M12" s="12"/>
      <c r="N12" s="12" t="s">
        <v>434</v>
      </c>
      <c r="O12" s="56" t="s">
        <v>1048</v>
      </c>
      <c r="P12" s="12" t="s">
        <v>435</v>
      </c>
      <c r="Q12" s="12"/>
      <c r="R12" s="12"/>
      <c r="S12" s="12"/>
    </row>
    <row r="13" spans="1:19" x14ac:dyDescent="0.25">
      <c r="C13" s="12" t="s">
        <v>302</v>
      </c>
      <c r="D13" s="12"/>
      <c r="E13" s="12" t="s">
        <v>297</v>
      </c>
      <c r="F13" s="12" t="s">
        <v>313</v>
      </c>
      <c r="G13" s="12" t="s">
        <v>405</v>
      </c>
      <c r="H13" s="11"/>
      <c r="I13" s="12" t="s">
        <v>436</v>
      </c>
      <c r="J13" s="12" t="s">
        <v>437</v>
      </c>
      <c r="K13" s="12" t="s">
        <v>305</v>
      </c>
      <c r="L13" s="12" t="s">
        <v>438</v>
      </c>
      <c r="M13" s="12"/>
      <c r="N13" s="12"/>
      <c r="O13" s="12"/>
      <c r="P13" s="12"/>
      <c r="Q13" s="12"/>
      <c r="R13" s="12"/>
      <c r="S13" s="12"/>
    </row>
    <row r="14" spans="1:19" x14ac:dyDescent="0.25">
      <c r="C14" s="12" t="s">
        <v>302</v>
      </c>
      <c r="D14" s="12"/>
      <c r="E14" s="12" t="s">
        <v>297</v>
      </c>
      <c r="F14" s="12" t="s">
        <v>313</v>
      </c>
      <c r="G14" s="12" t="s">
        <v>405</v>
      </c>
      <c r="H14" s="11"/>
      <c r="I14" s="12" t="s">
        <v>229</v>
      </c>
      <c r="J14" s="12" t="s">
        <v>439</v>
      </c>
      <c r="K14" s="12" t="s">
        <v>305</v>
      </c>
      <c r="L14" s="16" t="s">
        <v>440</v>
      </c>
      <c r="M14" s="12" t="s">
        <v>38</v>
      </c>
      <c r="N14" s="12"/>
      <c r="O14" s="12"/>
      <c r="P14" s="12"/>
      <c r="Q14" s="12"/>
      <c r="R14" s="12"/>
      <c r="S14" s="12"/>
    </row>
    <row r="15" spans="1:19" x14ac:dyDescent="0.25">
      <c r="C15" s="12" t="s">
        <v>302</v>
      </c>
      <c r="D15" s="12"/>
      <c r="E15" s="12" t="s">
        <v>297</v>
      </c>
      <c r="F15" s="12" t="s">
        <v>313</v>
      </c>
      <c r="G15" s="12" t="s">
        <v>405</v>
      </c>
      <c r="H15" s="11"/>
      <c r="I15" s="12" t="s">
        <v>441</v>
      </c>
      <c r="J15" s="12" t="s">
        <v>442</v>
      </c>
      <c r="K15" s="12" t="s">
        <v>305</v>
      </c>
      <c r="L15" s="12" t="s">
        <v>443</v>
      </c>
      <c r="M15" s="12"/>
      <c r="N15" s="12"/>
      <c r="O15" s="12"/>
      <c r="P15" s="12"/>
      <c r="Q15" s="12"/>
      <c r="R15" s="12"/>
      <c r="S15" s="12"/>
    </row>
    <row r="16" spans="1:19" x14ac:dyDescent="0.25">
      <c r="C16" s="12" t="s">
        <v>302</v>
      </c>
      <c r="D16" s="12"/>
      <c r="E16" s="12" t="s">
        <v>297</v>
      </c>
      <c r="F16" s="12" t="s">
        <v>313</v>
      </c>
      <c r="G16" s="12" t="s">
        <v>405</v>
      </c>
      <c r="H16" s="11"/>
      <c r="I16" s="12" t="s">
        <v>229</v>
      </c>
      <c r="J16" s="12" t="s">
        <v>444</v>
      </c>
      <c r="K16" s="12" t="s">
        <v>305</v>
      </c>
      <c r="L16" s="12" t="s">
        <v>445</v>
      </c>
      <c r="M16" s="12"/>
      <c r="N16" s="12"/>
      <c r="O16" s="12"/>
      <c r="P16" s="12"/>
      <c r="Q16" s="12"/>
      <c r="R16" s="12"/>
      <c r="S16" s="12"/>
    </row>
    <row r="17" spans="3:19" x14ac:dyDescent="0.25">
      <c r="C17" s="12" t="s">
        <v>55</v>
      </c>
      <c r="D17" s="12"/>
      <c r="E17" s="12" t="s">
        <v>297</v>
      </c>
      <c r="F17" s="12" t="s">
        <v>313</v>
      </c>
      <c r="G17" s="12" t="s">
        <v>446</v>
      </c>
      <c r="H17" s="11"/>
      <c r="I17" s="12" t="s">
        <v>229</v>
      </c>
      <c r="J17" s="13" t="s">
        <v>447</v>
      </c>
      <c r="K17" s="12" t="s">
        <v>305</v>
      </c>
      <c r="L17" s="12" t="s">
        <v>448</v>
      </c>
      <c r="M17" s="12"/>
      <c r="N17" s="12" t="s">
        <v>449</v>
      </c>
      <c r="O17" s="12" t="s">
        <v>38</v>
      </c>
      <c r="P17" s="12"/>
      <c r="Q17" s="12" t="s">
        <v>450</v>
      </c>
      <c r="R17" s="12" t="s">
        <v>451</v>
      </c>
      <c r="S17" s="12"/>
    </row>
    <row r="18" spans="3:19" x14ac:dyDescent="0.25">
      <c r="C18" s="12" t="s">
        <v>30</v>
      </c>
      <c r="D18" s="12"/>
      <c r="E18" s="12" t="s">
        <v>297</v>
      </c>
      <c r="F18" s="12" t="s">
        <v>313</v>
      </c>
      <c r="G18" s="12" t="s">
        <v>452</v>
      </c>
      <c r="H18" s="11"/>
      <c r="I18" s="12" t="s">
        <v>423</v>
      </c>
      <c r="J18" s="12" t="s">
        <v>453</v>
      </c>
      <c r="K18" s="12" t="s">
        <v>305</v>
      </c>
      <c r="L18" s="12" t="s">
        <v>454</v>
      </c>
      <c r="M18" s="12" t="s">
        <v>38</v>
      </c>
      <c r="N18" s="12" t="s">
        <v>409</v>
      </c>
      <c r="O18" s="56" t="s">
        <v>1051</v>
      </c>
      <c r="P18" s="12"/>
      <c r="Q18" s="12" t="s">
        <v>455</v>
      </c>
      <c r="R18" s="12"/>
      <c r="S18" s="12"/>
    </row>
    <row r="19" spans="3:19" x14ac:dyDescent="0.25">
      <c r="C19" s="12" t="s">
        <v>30</v>
      </c>
      <c r="D19" s="12"/>
      <c r="E19" s="12" t="s">
        <v>297</v>
      </c>
      <c r="F19" s="12" t="s">
        <v>313</v>
      </c>
      <c r="G19" s="12" t="s">
        <v>452</v>
      </c>
      <c r="H19" s="11"/>
      <c r="I19" s="12" t="s">
        <v>423</v>
      </c>
      <c r="J19" s="12" t="s">
        <v>456</v>
      </c>
      <c r="K19" s="12" t="s">
        <v>305</v>
      </c>
      <c r="L19" s="12" t="s">
        <v>457</v>
      </c>
      <c r="M19" s="12" t="s">
        <v>38</v>
      </c>
      <c r="N19" s="12" t="s">
        <v>409</v>
      </c>
      <c r="O19" s="56" t="s">
        <v>1051</v>
      </c>
      <c r="P19" s="12"/>
      <c r="Q19" s="12" t="s">
        <v>455</v>
      </c>
      <c r="R19" s="12"/>
      <c r="S19" s="12"/>
    </row>
    <row r="20" spans="3:19" x14ac:dyDescent="0.25">
      <c r="C20" s="12" t="s">
        <v>55</v>
      </c>
      <c r="D20" s="12"/>
      <c r="E20" s="12" t="s">
        <v>297</v>
      </c>
      <c r="F20" s="12" t="s">
        <v>313</v>
      </c>
      <c r="G20" s="12" t="s">
        <v>452</v>
      </c>
      <c r="H20" s="11"/>
      <c r="I20" s="12" t="s">
        <v>229</v>
      </c>
      <c r="J20" s="13" t="s">
        <v>447</v>
      </c>
      <c r="K20" s="12" t="s">
        <v>305</v>
      </c>
      <c r="L20" s="12" t="s">
        <v>458</v>
      </c>
      <c r="M20" s="12"/>
      <c r="N20" s="12" t="s">
        <v>434</v>
      </c>
      <c r="O20" s="56" t="s">
        <v>1048</v>
      </c>
      <c r="P20" s="12"/>
      <c r="Q20" s="12" t="s">
        <v>450</v>
      </c>
      <c r="R20" s="12" t="s">
        <v>451</v>
      </c>
      <c r="S20" s="12"/>
    </row>
    <row r="21" spans="3:19" x14ac:dyDescent="0.25">
      <c r="C21" s="12" t="s">
        <v>30</v>
      </c>
      <c r="D21" s="12"/>
      <c r="E21" s="12" t="s">
        <v>297</v>
      </c>
      <c r="F21" s="12" t="s">
        <v>313</v>
      </c>
      <c r="G21" s="12" t="s">
        <v>459</v>
      </c>
      <c r="H21" s="11"/>
      <c r="I21" s="12" t="s">
        <v>423</v>
      </c>
      <c r="J21" s="12" t="s">
        <v>460</v>
      </c>
      <c r="K21" s="12" t="s">
        <v>305</v>
      </c>
      <c r="L21" s="12" t="s">
        <v>461</v>
      </c>
      <c r="M21" s="12" t="s">
        <v>38</v>
      </c>
      <c r="N21" s="12" t="s">
        <v>409</v>
      </c>
      <c r="O21" s="56" t="s">
        <v>1051</v>
      </c>
      <c r="P21" s="12"/>
      <c r="Q21" s="12" t="s">
        <v>455</v>
      </c>
      <c r="R21" s="12"/>
      <c r="S21" s="12"/>
    </row>
    <row r="22" spans="3:19" x14ac:dyDescent="0.25">
      <c r="C22" s="12" t="s">
        <v>55</v>
      </c>
      <c r="D22" s="12"/>
      <c r="E22" s="12" t="s">
        <v>297</v>
      </c>
      <c r="F22" s="12" t="s">
        <v>313</v>
      </c>
      <c r="G22" s="12" t="s">
        <v>462</v>
      </c>
      <c r="H22" s="11" t="s">
        <v>463</v>
      </c>
      <c r="I22" s="12" t="s">
        <v>464</v>
      </c>
      <c r="J22" s="13" t="s">
        <v>465</v>
      </c>
      <c r="K22" s="12" t="s">
        <v>305</v>
      </c>
      <c r="L22" s="12" t="s">
        <v>466</v>
      </c>
      <c r="M22" s="12"/>
      <c r="N22" s="12" t="s">
        <v>467</v>
      </c>
      <c r="O22" s="56" t="s">
        <v>1052</v>
      </c>
      <c r="P22" s="12" t="s">
        <v>468</v>
      </c>
      <c r="Q22" s="15" t="s">
        <v>469</v>
      </c>
      <c r="R22" s="12" t="s">
        <v>470</v>
      </c>
      <c r="S22" s="12"/>
    </row>
    <row r="23" spans="3:19" x14ac:dyDescent="0.25">
      <c r="C23" s="12" t="s">
        <v>55</v>
      </c>
      <c r="D23" s="12"/>
      <c r="E23" s="12" t="s">
        <v>297</v>
      </c>
      <c r="F23" s="12" t="s">
        <v>313</v>
      </c>
      <c r="G23" s="11" t="s">
        <v>471</v>
      </c>
      <c r="H23" s="11" t="s">
        <v>472</v>
      </c>
      <c r="I23" s="12" t="s">
        <v>464</v>
      </c>
      <c r="J23" s="13" t="s">
        <v>465</v>
      </c>
      <c r="K23" s="12" t="s">
        <v>305</v>
      </c>
      <c r="L23" s="11" t="s">
        <v>473</v>
      </c>
      <c r="M23" s="11"/>
      <c r="N23" s="11"/>
      <c r="O23" s="12"/>
      <c r="P23" s="11"/>
      <c r="Q23" s="15" t="s">
        <v>469</v>
      </c>
      <c r="R23" s="12" t="s">
        <v>470</v>
      </c>
      <c r="S23" s="12"/>
    </row>
    <row r="24" spans="3:19" x14ac:dyDescent="0.25">
      <c r="C24" s="12" t="s">
        <v>302</v>
      </c>
      <c r="D24" s="12"/>
      <c r="E24" s="12" t="s">
        <v>297</v>
      </c>
      <c r="F24" s="12" t="s">
        <v>313</v>
      </c>
      <c r="G24" s="12" t="s">
        <v>471</v>
      </c>
      <c r="H24" s="11"/>
      <c r="I24" s="12" t="s">
        <v>474</v>
      </c>
      <c r="J24" s="13" t="s">
        <v>475</v>
      </c>
      <c r="K24" s="12" t="s">
        <v>305</v>
      </c>
      <c r="L24" s="12" t="s">
        <v>476</v>
      </c>
      <c r="M24" s="12"/>
      <c r="N24" s="12"/>
      <c r="O24" s="12"/>
      <c r="P24" s="12"/>
      <c r="Q24" s="12"/>
      <c r="R24" s="12"/>
      <c r="S24" s="12"/>
    </row>
    <row r="25" spans="3:19" x14ac:dyDescent="0.25">
      <c r="C25" s="12" t="s">
        <v>55</v>
      </c>
      <c r="D25" s="12"/>
      <c r="E25" s="12" t="s">
        <v>297</v>
      </c>
      <c r="F25" s="12" t="s">
        <v>313</v>
      </c>
      <c r="G25" s="12" t="s">
        <v>477</v>
      </c>
      <c r="H25" s="11" t="s">
        <v>478</v>
      </c>
      <c r="I25" s="12" t="s">
        <v>464</v>
      </c>
      <c r="J25" s="13" t="s">
        <v>465</v>
      </c>
      <c r="K25" s="12" t="s">
        <v>305</v>
      </c>
      <c r="L25" s="12" t="s">
        <v>479</v>
      </c>
      <c r="M25" s="12"/>
      <c r="N25" s="12" t="s">
        <v>434</v>
      </c>
      <c r="O25" s="56" t="s">
        <v>1048</v>
      </c>
      <c r="P25" s="12" t="s">
        <v>480</v>
      </c>
      <c r="Q25" s="15" t="s">
        <v>469</v>
      </c>
      <c r="R25" s="12" t="s">
        <v>470</v>
      </c>
      <c r="S25" s="12"/>
    </row>
    <row r="26" spans="3:19" x14ac:dyDescent="0.25">
      <c r="C26" s="12" t="s">
        <v>30</v>
      </c>
      <c r="D26" s="12"/>
      <c r="E26" s="12" t="s">
        <v>297</v>
      </c>
      <c r="F26" s="12" t="s">
        <v>314</v>
      </c>
      <c r="G26" s="12" t="s">
        <v>481</v>
      </c>
      <c r="H26" s="11"/>
      <c r="I26" s="12" t="s">
        <v>482</v>
      </c>
      <c r="J26" s="12" t="s">
        <v>483</v>
      </c>
      <c r="K26" s="12" t="s">
        <v>301</v>
      </c>
      <c r="L26" s="12"/>
      <c r="M26" s="12"/>
      <c r="N26" s="12" t="s">
        <v>484</v>
      </c>
      <c r="O26" s="56" t="s">
        <v>1046</v>
      </c>
      <c r="P26" s="12"/>
      <c r="Q26" s="12" t="s">
        <v>485</v>
      </c>
      <c r="R26" s="12"/>
      <c r="S26" s="12"/>
    </row>
    <row r="27" spans="3:19" x14ac:dyDescent="0.25">
      <c r="C27" s="12" t="s">
        <v>30</v>
      </c>
      <c r="D27" s="12"/>
      <c r="E27" s="12" t="s">
        <v>297</v>
      </c>
      <c r="F27" s="12" t="s">
        <v>314</v>
      </c>
      <c r="G27" s="12" t="s">
        <v>481</v>
      </c>
      <c r="H27" s="11" t="s">
        <v>486</v>
      </c>
      <c r="I27" s="12" t="s">
        <v>487</v>
      </c>
      <c r="J27" s="12" t="s">
        <v>488</v>
      </c>
      <c r="K27" s="12" t="s">
        <v>301</v>
      </c>
      <c r="L27" s="12" t="s">
        <v>489</v>
      </c>
      <c r="M27" s="12" t="s">
        <v>47</v>
      </c>
      <c r="N27" s="12"/>
      <c r="O27" s="12"/>
      <c r="P27" s="12"/>
      <c r="Q27" s="12"/>
      <c r="R27" s="12"/>
      <c r="S27" s="12"/>
    </row>
    <row r="28" spans="3:19" x14ac:dyDescent="0.25">
      <c r="C28" s="12" t="s">
        <v>30</v>
      </c>
      <c r="D28" s="12"/>
      <c r="E28" s="12" t="s">
        <v>297</v>
      </c>
      <c r="F28" s="12" t="s">
        <v>313</v>
      </c>
      <c r="G28" s="12" t="s">
        <v>481</v>
      </c>
      <c r="H28" s="11"/>
      <c r="I28" s="12" t="s">
        <v>490</v>
      </c>
      <c r="J28" s="12" t="s">
        <v>491</v>
      </c>
      <c r="K28" s="12" t="s">
        <v>301</v>
      </c>
      <c r="L28" s="12"/>
      <c r="M28" s="12"/>
      <c r="N28" s="12" t="s">
        <v>484</v>
      </c>
      <c r="O28" s="56" t="s">
        <v>1046</v>
      </c>
      <c r="P28" s="12"/>
      <c r="Q28" s="12" t="s">
        <v>485</v>
      </c>
      <c r="R28" s="12"/>
      <c r="S28" s="12"/>
    </row>
    <row r="29" spans="3:19" x14ac:dyDescent="0.25">
      <c r="C29" s="12" t="s">
        <v>30</v>
      </c>
      <c r="D29" s="12"/>
      <c r="E29" s="12" t="s">
        <v>297</v>
      </c>
      <c r="F29" s="12" t="s">
        <v>313</v>
      </c>
      <c r="G29" s="12" t="s">
        <v>481</v>
      </c>
      <c r="H29" s="11" t="s">
        <v>486</v>
      </c>
      <c r="I29" s="12" t="s">
        <v>229</v>
      </c>
      <c r="J29" s="12" t="s">
        <v>492</v>
      </c>
      <c r="K29" s="12" t="s">
        <v>301</v>
      </c>
      <c r="L29" s="12"/>
      <c r="M29" s="12"/>
      <c r="N29" s="12" t="s">
        <v>493</v>
      </c>
      <c r="O29" s="12" t="s">
        <v>38</v>
      </c>
      <c r="P29" s="12" t="s">
        <v>494</v>
      </c>
      <c r="Q29" s="12"/>
      <c r="R29" s="12"/>
      <c r="S29" s="12"/>
    </row>
    <row r="30" spans="3:19" x14ac:dyDescent="0.25">
      <c r="C30" s="12" t="s">
        <v>30</v>
      </c>
      <c r="D30" s="12"/>
      <c r="E30" s="12" t="s">
        <v>297</v>
      </c>
      <c r="F30" s="12" t="s">
        <v>313</v>
      </c>
      <c r="G30" s="12" t="s">
        <v>481</v>
      </c>
      <c r="H30" s="11" t="s">
        <v>495</v>
      </c>
      <c r="I30" s="12" t="s">
        <v>496</v>
      </c>
      <c r="J30" s="12" t="s">
        <v>497</v>
      </c>
      <c r="K30" s="12" t="s">
        <v>301</v>
      </c>
      <c r="L30" s="12" t="s">
        <v>498</v>
      </c>
      <c r="M30" s="12" t="s">
        <v>38</v>
      </c>
      <c r="N30" s="12" t="s">
        <v>493</v>
      </c>
      <c r="O30" s="12" t="s">
        <v>38</v>
      </c>
      <c r="P30" s="12" t="s">
        <v>499</v>
      </c>
      <c r="Q30" s="12"/>
      <c r="R30" s="12"/>
      <c r="S30" s="12"/>
    </row>
    <row r="31" spans="3:19" x14ac:dyDescent="0.25">
      <c r="C31" s="12" t="s">
        <v>30</v>
      </c>
      <c r="D31" s="12"/>
      <c r="E31" s="12" t="s">
        <v>297</v>
      </c>
      <c r="F31" s="12" t="s">
        <v>313</v>
      </c>
      <c r="G31" s="12" t="s">
        <v>481</v>
      </c>
      <c r="H31" s="11"/>
      <c r="I31" s="12" t="s">
        <v>500</v>
      </c>
      <c r="J31" s="12" t="s">
        <v>501</v>
      </c>
      <c r="K31" s="12" t="s">
        <v>301</v>
      </c>
      <c r="L31" s="12" t="s">
        <v>502</v>
      </c>
      <c r="M31" s="12" t="s">
        <v>38</v>
      </c>
      <c r="N31" s="12" t="s">
        <v>493</v>
      </c>
      <c r="O31" s="12" t="s">
        <v>38</v>
      </c>
      <c r="P31" s="12" t="s">
        <v>503</v>
      </c>
      <c r="Q31" s="12"/>
      <c r="R31" s="12"/>
      <c r="S31" s="12"/>
    </row>
    <row r="32" spans="3:19" x14ac:dyDescent="0.25">
      <c r="C32" s="12" t="s">
        <v>299</v>
      </c>
      <c r="D32" s="12"/>
      <c r="E32" s="12" t="s">
        <v>297</v>
      </c>
      <c r="F32" s="12" t="s">
        <v>313</v>
      </c>
      <c r="G32" s="12" t="s">
        <v>481</v>
      </c>
      <c r="H32" s="11" t="s">
        <v>504</v>
      </c>
      <c r="I32" s="12" t="s">
        <v>490</v>
      </c>
      <c r="J32" s="12" t="s">
        <v>403</v>
      </c>
      <c r="K32" s="12" t="s">
        <v>301</v>
      </c>
      <c r="L32" s="12" t="s">
        <v>505</v>
      </c>
      <c r="M32" s="12" t="s">
        <v>38</v>
      </c>
      <c r="N32" s="12" t="s">
        <v>404</v>
      </c>
      <c r="O32" s="56" t="s">
        <v>1046</v>
      </c>
      <c r="P32" s="12"/>
      <c r="Q32" s="12"/>
      <c r="R32" s="12"/>
      <c r="S32" s="12"/>
    </row>
    <row r="33" spans="3:19" x14ac:dyDescent="0.25">
      <c r="C33" s="12" t="s">
        <v>299</v>
      </c>
      <c r="D33" s="12"/>
      <c r="E33" s="12" t="s">
        <v>297</v>
      </c>
      <c r="F33" s="12" t="s">
        <v>313</v>
      </c>
      <c r="G33" s="12" t="s">
        <v>481</v>
      </c>
      <c r="H33" s="11" t="s">
        <v>506</v>
      </c>
      <c r="I33" s="12" t="s">
        <v>507</v>
      </c>
      <c r="J33" s="12" t="s">
        <v>403</v>
      </c>
      <c r="K33" s="12" t="s">
        <v>301</v>
      </c>
      <c r="L33" s="12" t="s">
        <v>508</v>
      </c>
      <c r="M33" s="12" t="s">
        <v>47</v>
      </c>
      <c r="N33" s="12" t="s">
        <v>404</v>
      </c>
      <c r="O33" s="56" t="s">
        <v>1046</v>
      </c>
      <c r="P33" s="12"/>
      <c r="Q33" s="12"/>
      <c r="R33" s="12"/>
      <c r="S33" s="12"/>
    </row>
    <row r="34" spans="3:19" x14ac:dyDescent="0.25">
      <c r="C34" s="12" t="s">
        <v>55</v>
      </c>
      <c r="D34" s="12"/>
      <c r="E34" s="12" t="s">
        <v>297</v>
      </c>
      <c r="F34" s="12" t="s">
        <v>313</v>
      </c>
      <c r="G34" s="12" t="s">
        <v>481</v>
      </c>
      <c r="H34" s="11"/>
      <c r="I34" s="12" t="s">
        <v>509</v>
      </c>
      <c r="J34" s="13" t="s">
        <v>407</v>
      </c>
      <c r="K34" s="12" t="s">
        <v>301</v>
      </c>
      <c r="L34" s="12" t="s">
        <v>510</v>
      </c>
      <c r="M34" s="12" t="s">
        <v>93</v>
      </c>
      <c r="N34" s="12" t="s">
        <v>511</v>
      </c>
      <c r="O34" s="12" t="s">
        <v>38</v>
      </c>
      <c r="P34" s="12" t="s">
        <v>512</v>
      </c>
      <c r="Q34" s="12" t="s">
        <v>410</v>
      </c>
      <c r="R34" s="14" t="s">
        <v>411</v>
      </c>
      <c r="S34" s="12"/>
    </row>
    <row r="35" spans="3:19" x14ac:dyDescent="0.25">
      <c r="C35" s="12" t="s">
        <v>55</v>
      </c>
      <c r="D35" s="12"/>
      <c r="E35" s="12" t="s">
        <v>297</v>
      </c>
      <c r="F35" s="12" t="s">
        <v>313</v>
      </c>
      <c r="G35" s="12" t="s">
        <v>481</v>
      </c>
      <c r="H35" s="11" t="s">
        <v>513</v>
      </c>
      <c r="I35" s="12" t="s">
        <v>402</v>
      </c>
      <c r="J35" s="12" t="s">
        <v>514</v>
      </c>
      <c r="K35" s="12" t="s">
        <v>301</v>
      </c>
      <c r="L35" s="12"/>
      <c r="M35" s="12"/>
      <c r="N35" s="12" t="s">
        <v>404</v>
      </c>
      <c r="O35" s="56" t="s">
        <v>1046</v>
      </c>
      <c r="P35" s="12"/>
      <c r="Q35" s="12"/>
      <c r="R35" s="12"/>
      <c r="S35" s="12"/>
    </row>
    <row r="36" spans="3:19" x14ac:dyDescent="0.25">
      <c r="C36" s="17" t="s">
        <v>55</v>
      </c>
      <c r="D36" s="17"/>
      <c r="E36" s="12" t="s">
        <v>297</v>
      </c>
      <c r="F36" s="12" t="s">
        <v>313</v>
      </c>
      <c r="G36" s="17" t="s">
        <v>481</v>
      </c>
      <c r="H36" s="18" t="s">
        <v>515</v>
      </c>
      <c r="I36" s="17" t="s">
        <v>402</v>
      </c>
      <c r="J36" s="17" t="s">
        <v>514</v>
      </c>
      <c r="K36" s="12" t="s">
        <v>301</v>
      </c>
      <c r="L36" s="17"/>
      <c r="M36" s="17"/>
      <c r="N36" s="17" t="s">
        <v>404</v>
      </c>
      <c r="O36" s="56" t="s">
        <v>1046</v>
      </c>
      <c r="P36" s="17"/>
      <c r="Q36" s="17"/>
      <c r="R36" s="12"/>
      <c r="S36" s="12"/>
    </row>
    <row r="37" spans="3:19" x14ac:dyDescent="0.25">
      <c r="C37" s="12" t="s">
        <v>30</v>
      </c>
      <c r="D37" s="12"/>
      <c r="E37" s="12" t="s">
        <v>297</v>
      </c>
      <c r="F37" s="12" t="s">
        <v>313</v>
      </c>
      <c r="G37" s="12" t="s">
        <v>516</v>
      </c>
      <c r="H37" s="11"/>
      <c r="I37" s="12" t="s">
        <v>517</v>
      </c>
      <c r="J37" s="12" t="s">
        <v>518</v>
      </c>
      <c r="K37" s="12" t="s">
        <v>305</v>
      </c>
      <c r="L37" s="12" t="s">
        <v>519</v>
      </c>
      <c r="M37" s="12" t="s">
        <v>47</v>
      </c>
      <c r="N37" s="12" t="s">
        <v>404</v>
      </c>
      <c r="O37" s="56" t="s">
        <v>1046</v>
      </c>
      <c r="P37" s="12"/>
      <c r="Q37" s="12"/>
      <c r="R37" s="12"/>
      <c r="S37" s="12"/>
    </row>
    <row r="38" spans="3:19" x14ac:dyDescent="0.25">
      <c r="C38" s="12" t="s">
        <v>30</v>
      </c>
      <c r="D38" s="12"/>
      <c r="E38" s="12" t="s">
        <v>297</v>
      </c>
      <c r="F38" s="12" t="s">
        <v>313</v>
      </c>
      <c r="G38" s="12" t="s">
        <v>520</v>
      </c>
      <c r="H38" s="11"/>
      <c r="I38" s="12" t="s">
        <v>521</v>
      </c>
      <c r="J38" s="12" t="s">
        <v>522</v>
      </c>
      <c r="K38" s="12" t="s">
        <v>301</v>
      </c>
      <c r="L38" s="12" t="s">
        <v>523</v>
      </c>
      <c r="M38" s="12" t="s">
        <v>44</v>
      </c>
      <c r="N38" s="12" t="s">
        <v>524</v>
      </c>
      <c r="O38" s="56" t="s">
        <v>1048</v>
      </c>
      <c r="P38" s="12" t="s">
        <v>525</v>
      </c>
      <c r="Q38" s="12"/>
      <c r="R38" s="12"/>
      <c r="S38" s="12"/>
    </row>
    <row r="39" spans="3:19" x14ac:dyDescent="0.25">
      <c r="C39" s="12" t="s">
        <v>30</v>
      </c>
      <c r="D39" s="12"/>
      <c r="E39" s="12" t="s">
        <v>297</v>
      </c>
      <c r="F39" s="12" t="s">
        <v>313</v>
      </c>
      <c r="G39" s="12" t="s">
        <v>520</v>
      </c>
      <c r="H39" s="11"/>
      <c r="I39" s="12" t="s">
        <v>526</v>
      </c>
      <c r="J39" s="12" t="s">
        <v>527</v>
      </c>
      <c r="K39" s="12" t="s">
        <v>301</v>
      </c>
      <c r="L39" s="12"/>
      <c r="M39" s="12"/>
      <c r="N39" s="12" t="s">
        <v>524</v>
      </c>
      <c r="O39" s="56" t="s">
        <v>1048</v>
      </c>
      <c r="P39" s="12" t="s">
        <v>528</v>
      </c>
      <c r="Q39" s="12"/>
      <c r="R39" s="12"/>
      <c r="S39" s="12"/>
    </row>
    <row r="40" spans="3:19" x14ac:dyDescent="0.25">
      <c r="C40" s="12" t="s">
        <v>30</v>
      </c>
      <c r="D40" s="12"/>
      <c r="E40" s="12" t="s">
        <v>297</v>
      </c>
      <c r="F40" s="12" t="s">
        <v>313</v>
      </c>
      <c r="G40" s="12" t="s">
        <v>520</v>
      </c>
      <c r="H40" s="11"/>
      <c r="I40" s="12" t="s">
        <v>529</v>
      </c>
      <c r="J40" s="12" t="s">
        <v>420</v>
      </c>
      <c r="K40" s="12" t="s">
        <v>301</v>
      </c>
      <c r="L40" s="12"/>
      <c r="M40" s="12"/>
      <c r="N40" s="12" t="s">
        <v>524</v>
      </c>
      <c r="O40" s="56" t="s">
        <v>1048</v>
      </c>
      <c r="P40" s="12" t="s">
        <v>530</v>
      </c>
      <c r="Q40" s="12" t="s">
        <v>421</v>
      </c>
      <c r="R40" s="12"/>
      <c r="S40" s="12"/>
    </row>
    <row r="41" spans="3:19" x14ac:dyDescent="0.25">
      <c r="C41" s="11" t="s">
        <v>55</v>
      </c>
      <c r="D41" s="11"/>
      <c r="E41" s="12" t="s">
        <v>297</v>
      </c>
      <c r="F41" s="12" t="s">
        <v>313</v>
      </c>
      <c r="G41" s="11" t="s">
        <v>520</v>
      </c>
      <c r="H41" s="11"/>
      <c r="I41" s="11" t="s">
        <v>531</v>
      </c>
      <c r="J41" s="11" t="s">
        <v>532</v>
      </c>
      <c r="K41" s="11" t="s">
        <v>301</v>
      </c>
      <c r="L41" s="11" t="s">
        <v>533</v>
      </c>
      <c r="M41" s="11" t="s">
        <v>47</v>
      </c>
      <c r="N41" s="11" t="s">
        <v>524</v>
      </c>
      <c r="O41" s="56" t="s">
        <v>1048</v>
      </c>
      <c r="P41" s="11"/>
      <c r="Q41" s="11"/>
      <c r="R41" s="12"/>
      <c r="S41" s="12"/>
    </row>
    <row r="42" spans="3:19" x14ac:dyDescent="0.25">
      <c r="C42" s="12" t="s">
        <v>55</v>
      </c>
      <c r="D42" s="12"/>
      <c r="E42" s="12" t="s">
        <v>297</v>
      </c>
      <c r="F42" s="12" t="s">
        <v>313</v>
      </c>
      <c r="G42" s="12" t="s">
        <v>520</v>
      </c>
      <c r="H42" s="11"/>
      <c r="I42" s="12" t="s">
        <v>534</v>
      </c>
      <c r="J42" s="12" t="s">
        <v>535</v>
      </c>
      <c r="K42" s="12" t="s">
        <v>301</v>
      </c>
      <c r="L42" s="12"/>
      <c r="M42" s="12"/>
      <c r="N42" s="12" t="s">
        <v>524</v>
      </c>
      <c r="O42" s="56" t="s">
        <v>1048</v>
      </c>
      <c r="P42" s="12" t="s">
        <v>536</v>
      </c>
      <c r="Q42" s="12"/>
      <c r="R42" s="12"/>
      <c r="S42" s="12"/>
    </row>
    <row r="43" spans="3:19" x14ac:dyDescent="0.25">
      <c r="C43" s="12" t="s">
        <v>55</v>
      </c>
      <c r="D43" s="12"/>
      <c r="E43" s="12" t="s">
        <v>297</v>
      </c>
      <c r="F43" s="12" t="s">
        <v>313</v>
      </c>
      <c r="G43" s="12" t="s">
        <v>520</v>
      </c>
      <c r="H43" s="11"/>
      <c r="I43" s="12" t="s">
        <v>51</v>
      </c>
      <c r="J43" s="12" t="s">
        <v>497</v>
      </c>
      <c r="K43" s="12" t="s">
        <v>301</v>
      </c>
      <c r="L43" s="12"/>
      <c r="M43" s="12"/>
      <c r="N43" s="12" t="s">
        <v>524</v>
      </c>
      <c r="O43" s="56" t="s">
        <v>1048</v>
      </c>
      <c r="P43" s="12" t="s">
        <v>537</v>
      </c>
      <c r="Q43" s="12"/>
      <c r="R43" s="12"/>
      <c r="S43" s="12"/>
    </row>
    <row r="44" spans="3:19" x14ac:dyDescent="0.25">
      <c r="C44" s="12" t="s">
        <v>55</v>
      </c>
      <c r="D44" s="12"/>
      <c r="E44" s="12" t="s">
        <v>297</v>
      </c>
      <c r="F44" s="12" t="s">
        <v>313</v>
      </c>
      <c r="G44" s="12" t="s">
        <v>520</v>
      </c>
      <c r="H44" s="11"/>
      <c r="I44" s="12" t="s">
        <v>69</v>
      </c>
      <c r="J44" s="12" t="s">
        <v>538</v>
      </c>
      <c r="K44" s="12" t="s">
        <v>301</v>
      </c>
      <c r="L44" s="12"/>
      <c r="M44" s="12"/>
      <c r="N44" s="12" t="s">
        <v>524</v>
      </c>
      <c r="O44" s="56" t="s">
        <v>1048</v>
      </c>
      <c r="P44" s="12" t="s">
        <v>539</v>
      </c>
      <c r="Q44" s="12"/>
      <c r="R44" s="12"/>
      <c r="S44" s="12"/>
    </row>
    <row r="45" spans="3:19" x14ac:dyDescent="0.25">
      <c r="C45" s="12" t="s">
        <v>30</v>
      </c>
      <c r="D45" s="12"/>
      <c r="E45" s="12" t="s">
        <v>297</v>
      </c>
      <c r="F45" s="12" t="s">
        <v>314</v>
      </c>
      <c r="G45" s="12" t="s">
        <v>540</v>
      </c>
      <c r="H45" s="11"/>
      <c r="I45" s="12" t="s">
        <v>541</v>
      </c>
      <c r="J45" s="12" t="s">
        <v>542</v>
      </c>
      <c r="K45" s="12" t="s">
        <v>301</v>
      </c>
      <c r="L45" s="12" t="s">
        <v>543</v>
      </c>
      <c r="M45" s="12" t="s">
        <v>38</v>
      </c>
      <c r="N45" s="12"/>
      <c r="O45" s="12"/>
      <c r="P45" s="12"/>
      <c r="Q45" s="12"/>
      <c r="R45" s="12"/>
      <c r="S45" s="12"/>
    </row>
    <row r="46" spans="3:19" x14ac:dyDescent="0.25">
      <c r="C46" s="12" t="s">
        <v>55</v>
      </c>
      <c r="D46" s="12"/>
      <c r="E46" s="12" t="s">
        <v>297</v>
      </c>
      <c r="F46" s="12" t="s">
        <v>313</v>
      </c>
      <c r="G46" s="12" t="s">
        <v>540</v>
      </c>
      <c r="H46" s="11"/>
      <c r="I46" s="12" t="s">
        <v>544</v>
      </c>
      <c r="J46" s="12" t="s">
        <v>545</v>
      </c>
      <c r="K46" s="12" t="s">
        <v>301</v>
      </c>
      <c r="L46" s="12" t="s">
        <v>546</v>
      </c>
      <c r="M46" s="12" t="s">
        <v>47</v>
      </c>
      <c r="N46" s="12" t="s">
        <v>524</v>
      </c>
      <c r="O46" s="56" t="s">
        <v>1048</v>
      </c>
      <c r="P46" s="12" t="s">
        <v>512</v>
      </c>
      <c r="Q46" s="12" t="s">
        <v>547</v>
      </c>
      <c r="R46" s="12" t="s">
        <v>548</v>
      </c>
      <c r="S46" s="12"/>
    </row>
    <row r="47" spans="3:19" x14ac:dyDescent="0.25">
      <c r="C47" s="12" t="s">
        <v>55</v>
      </c>
      <c r="D47" s="12"/>
      <c r="E47" s="12" t="s">
        <v>297</v>
      </c>
      <c r="F47" s="12" t="s">
        <v>313</v>
      </c>
      <c r="G47" s="12" t="s">
        <v>540</v>
      </c>
      <c r="H47" s="11"/>
      <c r="I47" s="12" t="s">
        <v>544</v>
      </c>
      <c r="J47" s="13" t="s">
        <v>549</v>
      </c>
      <c r="K47" s="12" t="s">
        <v>301</v>
      </c>
      <c r="L47" s="12" t="s">
        <v>550</v>
      </c>
      <c r="M47" s="12" t="s">
        <v>47</v>
      </c>
      <c r="N47" s="12" t="s">
        <v>524</v>
      </c>
      <c r="O47" s="56" t="s">
        <v>1048</v>
      </c>
      <c r="P47" s="12" t="s">
        <v>539</v>
      </c>
      <c r="Q47" s="12" t="s">
        <v>547</v>
      </c>
      <c r="R47" s="12" t="s">
        <v>551</v>
      </c>
      <c r="S47" s="12"/>
    </row>
    <row r="48" spans="3:19" x14ac:dyDescent="0.25">
      <c r="C48" s="12" t="s">
        <v>30</v>
      </c>
      <c r="D48" s="12"/>
      <c r="E48" s="12" t="s">
        <v>297</v>
      </c>
      <c r="F48" s="12" t="s">
        <v>314</v>
      </c>
      <c r="G48" s="12" t="s">
        <v>552</v>
      </c>
      <c r="H48" s="11"/>
      <c r="I48" s="12" t="s">
        <v>553</v>
      </c>
      <c r="J48" s="12" t="s">
        <v>554</v>
      </c>
      <c r="K48" s="12" t="s">
        <v>301</v>
      </c>
      <c r="L48" s="12" t="s">
        <v>543</v>
      </c>
      <c r="M48" s="12" t="s">
        <v>38</v>
      </c>
      <c r="N48" s="12"/>
      <c r="O48" s="12"/>
      <c r="P48" s="12"/>
      <c r="Q48" s="12"/>
      <c r="R48" s="12"/>
      <c r="S48" s="12"/>
    </row>
    <row r="49" spans="3:19" x14ac:dyDescent="0.25">
      <c r="C49" s="12" t="s">
        <v>30</v>
      </c>
      <c r="D49" s="12"/>
      <c r="E49" s="12" t="s">
        <v>297</v>
      </c>
      <c r="F49" s="12" t="s">
        <v>314</v>
      </c>
      <c r="G49" s="12" t="s">
        <v>552</v>
      </c>
      <c r="H49" s="11"/>
      <c r="I49" s="12" t="s">
        <v>541</v>
      </c>
      <c r="J49" s="12" t="s">
        <v>555</v>
      </c>
      <c r="K49" s="12" t="s">
        <v>301</v>
      </c>
      <c r="L49" s="12" t="s">
        <v>543</v>
      </c>
      <c r="M49" s="12" t="s">
        <v>38</v>
      </c>
      <c r="N49" s="12"/>
      <c r="O49" s="12"/>
      <c r="P49" s="12"/>
      <c r="Q49" s="12"/>
      <c r="R49" s="12"/>
      <c r="S49" s="12"/>
    </row>
    <row r="50" spans="3:19" x14ac:dyDescent="0.25">
      <c r="C50" s="12" t="s">
        <v>55</v>
      </c>
      <c r="D50" s="12"/>
      <c r="E50" s="12" t="s">
        <v>297</v>
      </c>
      <c r="F50" s="12" t="s">
        <v>313</v>
      </c>
      <c r="G50" s="12" t="s">
        <v>552</v>
      </c>
      <c r="H50" s="11"/>
      <c r="I50" s="12" t="s">
        <v>544</v>
      </c>
      <c r="J50" s="12" t="s">
        <v>556</v>
      </c>
      <c r="K50" s="12" t="s">
        <v>301</v>
      </c>
      <c r="L50" s="12" t="s">
        <v>557</v>
      </c>
      <c r="M50" s="12" t="s">
        <v>47</v>
      </c>
      <c r="N50" s="12" t="s">
        <v>524</v>
      </c>
      <c r="O50" s="56" t="s">
        <v>1048</v>
      </c>
      <c r="P50" s="12" t="s">
        <v>512</v>
      </c>
      <c r="Q50" s="12" t="s">
        <v>547</v>
      </c>
      <c r="R50" s="12" t="s">
        <v>548</v>
      </c>
      <c r="S50" s="12"/>
    </row>
    <row r="51" spans="3:19" x14ac:dyDescent="0.25">
      <c r="C51" s="12" t="s">
        <v>55</v>
      </c>
      <c r="D51" s="12"/>
      <c r="E51" s="12" t="s">
        <v>297</v>
      </c>
      <c r="F51" s="12" t="s">
        <v>313</v>
      </c>
      <c r="G51" s="12" t="s">
        <v>558</v>
      </c>
      <c r="H51" s="11"/>
      <c r="I51" s="12" t="s">
        <v>544</v>
      </c>
      <c r="J51" s="12" t="s">
        <v>559</v>
      </c>
      <c r="K51" s="12" t="s">
        <v>301</v>
      </c>
      <c r="L51" s="12" t="s">
        <v>560</v>
      </c>
      <c r="M51" s="12" t="s">
        <v>47</v>
      </c>
      <c r="N51" s="12" t="s">
        <v>524</v>
      </c>
      <c r="O51" s="56" t="s">
        <v>1048</v>
      </c>
      <c r="P51" s="12" t="s">
        <v>512</v>
      </c>
      <c r="Q51" s="12" t="s">
        <v>547</v>
      </c>
      <c r="R51" s="12" t="s">
        <v>548</v>
      </c>
      <c r="S51" s="12"/>
    </row>
    <row r="52" spans="3:19" x14ac:dyDescent="0.25">
      <c r="C52" s="12" t="s">
        <v>30</v>
      </c>
      <c r="D52" s="12"/>
      <c r="E52" s="12" t="s">
        <v>297</v>
      </c>
      <c r="F52" s="12" t="s">
        <v>313</v>
      </c>
      <c r="G52" s="12" t="s">
        <v>561</v>
      </c>
      <c r="H52" s="11" t="s">
        <v>562</v>
      </c>
      <c r="I52" s="12" t="s">
        <v>563</v>
      </c>
      <c r="J52" s="12" t="s">
        <v>420</v>
      </c>
      <c r="K52" s="12" t="s">
        <v>301</v>
      </c>
      <c r="L52" s="12"/>
      <c r="M52" s="12"/>
      <c r="N52" s="12"/>
      <c r="O52" s="12"/>
      <c r="P52" s="12"/>
      <c r="Q52" s="12" t="s">
        <v>421</v>
      </c>
      <c r="R52" s="12"/>
      <c r="S52" s="12"/>
    </row>
    <row r="53" spans="3:19" x14ac:dyDescent="0.25">
      <c r="C53" s="12" t="s">
        <v>55</v>
      </c>
      <c r="D53" s="12"/>
      <c r="E53" s="12" t="s">
        <v>297</v>
      </c>
      <c r="F53" s="12" t="s">
        <v>313</v>
      </c>
      <c r="G53" s="12" t="s">
        <v>561</v>
      </c>
      <c r="H53" s="11"/>
      <c r="I53" s="12" t="s">
        <v>544</v>
      </c>
      <c r="J53" s="12" t="s">
        <v>564</v>
      </c>
      <c r="K53" s="12" t="s">
        <v>301</v>
      </c>
      <c r="L53" s="12" t="s">
        <v>565</v>
      </c>
      <c r="M53" s="12" t="s">
        <v>566</v>
      </c>
      <c r="N53" s="12" t="s">
        <v>524</v>
      </c>
      <c r="O53" s="56" t="s">
        <v>1048</v>
      </c>
      <c r="P53" s="12" t="s">
        <v>539</v>
      </c>
      <c r="Q53" s="12"/>
      <c r="R53" s="12"/>
      <c r="S53" s="12"/>
    </row>
    <row r="54" spans="3:19" x14ac:dyDescent="0.25">
      <c r="C54" s="12" t="s">
        <v>302</v>
      </c>
      <c r="D54" s="12"/>
      <c r="E54" s="12" t="s">
        <v>297</v>
      </c>
      <c r="F54" s="12" t="s">
        <v>313</v>
      </c>
      <c r="G54" s="12" t="s">
        <v>567</v>
      </c>
      <c r="H54" s="11"/>
      <c r="I54" s="12" t="s">
        <v>568</v>
      </c>
      <c r="J54" s="12" t="s">
        <v>569</v>
      </c>
      <c r="K54" s="12" t="s">
        <v>301</v>
      </c>
      <c r="L54" s="12"/>
      <c r="M54" s="12"/>
      <c r="N54" s="12"/>
      <c r="O54" s="12"/>
      <c r="P54" s="12"/>
      <c r="Q54" s="12"/>
      <c r="R54" s="12"/>
      <c r="S54" s="12"/>
    </row>
    <row r="55" spans="3:19" x14ac:dyDescent="0.25">
      <c r="C55" s="12" t="s">
        <v>30</v>
      </c>
      <c r="D55" s="12"/>
      <c r="E55" s="12" t="s">
        <v>297</v>
      </c>
      <c r="F55" s="12" t="s">
        <v>313</v>
      </c>
      <c r="G55" s="12" t="s">
        <v>570</v>
      </c>
      <c r="H55" s="11" t="s">
        <v>571</v>
      </c>
      <c r="I55" s="12" t="s">
        <v>51</v>
      </c>
      <c r="J55" s="12" t="s">
        <v>572</v>
      </c>
      <c r="K55" s="12" t="s">
        <v>301</v>
      </c>
      <c r="L55" s="12" t="s">
        <v>573</v>
      </c>
      <c r="M55" s="12" t="s">
        <v>38</v>
      </c>
      <c r="N55" s="12" t="s">
        <v>574</v>
      </c>
      <c r="O55" s="56" t="s">
        <v>47</v>
      </c>
      <c r="P55" s="12" t="s">
        <v>494</v>
      </c>
      <c r="Q55" s="12"/>
      <c r="R55" s="12"/>
      <c r="S55" s="12"/>
    </row>
    <row r="56" spans="3:19" x14ac:dyDescent="0.25">
      <c r="C56" s="12" t="s">
        <v>30</v>
      </c>
      <c r="D56" s="12"/>
      <c r="E56" s="12" t="s">
        <v>297</v>
      </c>
      <c r="F56" s="12" t="s">
        <v>313</v>
      </c>
      <c r="G56" s="12" t="s">
        <v>570</v>
      </c>
      <c r="H56" s="11" t="s">
        <v>571</v>
      </c>
      <c r="I56" s="12" t="s">
        <v>51</v>
      </c>
      <c r="J56" s="12" t="s">
        <v>575</v>
      </c>
      <c r="K56" s="12" t="s">
        <v>301</v>
      </c>
      <c r="L56" s="12" t="s">
        <v>573</v>
      </c>
      <c r="M56" s="12" t="s">
        <v>38</v>
      </c>
      <c r="N56" s="12" t="s">
        <v>574</v>
      </c>
      <c r="O56" s="56" t="s">
        <v>47</v>
      </c>
      <c r="P56" s="12" t="s">
        <v>494</v>
      </c>
      <c r="Q56" s="12"/>
      <c r="R56" s="12"/>
      <c r="S56" s="12"/>
    </row>
    <row r="57" spans="3:19" x14ac:dyDescent="0.25">
      <c r="C57" s="12" t="s">
        <v>30</v>
      </c>
      <c r="D57" s="12"/>
      <c r="E57" s="12" t="s">
        <v>297</v>
      </c>
      <c r="F57" s="12" t="s">
        <v>313</v>
      </c>
      <c r="G57" s="12" t="s">
        <v>570</v>
      </c>
      <c r="H57" s="11" t="s">
        <v>571</v>
      </c>
      <c r="I57" s="12" t="s">
        <v>576</v>
      </c>
      <c r="J57" s="12" t="s">
        <v>577</v>
      </c>
      <c r="K57" s="12" t="s">
        <v>301</v>
      </c>
      <c r="L57" s="12" t="s">
        <v>578</v>
      </c>
      <c r="M57" s="12" t="s">
        <v>44</v>
      </c>
      <c r="N57" s="12" t="s">
        <v>574</v>
      </c>
      <c r="O57" s="56" t="s">
        <v>47</v>
      </c>
      <c r="P57" s="12" t="s">
        <v>499</v>
      </c>
      <c r="Q57" s="12"/>
      <c r="R57" s="12"/>
      <c r="S57" s="12"/>
    </row>
    <row r="58" spans="3:19" x14ac:dyDescent="0.25">
      <c r="C58" s="12" t="s">
        <v>30</v>
      </c>
      <c r="D58" s="12"/>
      <c r="E58" s="12" t="s">
        <v>297</v>
      </c>
      <c r="F58" s="12" t="s">
        <v>313</v>
      </c>
      <c r="G58" s="12" t="s">
        <v>570</v>
      </c>
      <c r="H58" s="11" t="s">
        <v>571</v>
      </c>
      <c r="I58" s="12" t="s">
        <v>579</v>
      </c>
      <c r="J58" s="12" t="s">
        <v>420</v>
      </c>
      <c r="K58" s="12" t="s">
        <v>301</v>
      </c>
      <c r="L58" s="12"/>
      <c r="M58" s="12"/>
      <c r="N58" s="12" t="s">
        <v>574</v>
      </c>
      <c r="O58" s="56" t="s">
        <v>47</v>
      </c>
      <c r="P58" s="12"/>
      <c r="Q58" s="12" t="s">
        <v>421</v>
      </c>
      <c r="R58" s="12"/>
      <c r="S58" s="12"/>
    </row>
    <row r="59" spans="3:19" x14ac:dyDescent="0.25">
      <c r="C59" s="12" t="s">
        <v>55</v>
      </c>
      <c r="D59" s="12"/>
      <c r="E59" s="12" t="s">
        <v>297</v>
      </c>
      <c r="F59" s="12" t="s">
        <v>313</v>
      </c>
      <c r="G59" s="12" t="s">
        <v>570</v>
      </c>
      <c r="H59" s="11" t="s">
        <v>571</v>
      </c>
      <c r="I59" s="12" t="s">
        <v>51</v>
      </c>
      <c r="J59" s="12" t="s">
        <v>580</v>
      </c>
      <c r="K59" s="12" t="s">
        <v>301</v>
      </c>
      <c r="L59" s="12" t="s">
        <v>573</v>
      </c>
      <c r="M59" s="12" t="s">
        <v>38</v>
      </c>
      <c r="N59" s="12" t="s">
        <v>574</v>
      </c>
      <c r="O59" s="56" t="s">
        <v>47</v>
      </c>
      <c r="P59" s="12"/>
      <c r="Q59" s="12"/>
      <c r="R59" s="12"/>
      <c r="S59" s="12"/>
    </row>
    <row r="60" spans="3:19" x14ac:dyDescent="0.25">
      <c r="C60" s="12" t="s">
        <v>30</v>
      </c>
      <c r="D60" s="12"/>
      <c r="E60" s="12" t="s">
        <v>297</v>
      </c>
      <c r="F60" s="12" t="s">
        <v>313</v>
      </c>
      <c r="G60" s="12" t="s">
        <v>581</v>
      </c>
      <c r="H60" s="11" t="s">
        <v>582</v>
      </c>
      <c r="I60" s="12" t="s">
        <v>576</v>
      </c>
      <c r="J60" s="12" t="s">
        <v>577</v>
      </c>
      <c r="K60" s="12" t="s">
        <v>301</v>
      </c>
      <c r="L60" s="12" t="s">
        <v>583</v>
      </c>
      <c r="M60" s="12" t="s">
        <v>93</v>
      </c>
      <c r="N60" s="12" t="s">
        <v>574</v>
      </c>
      <c r="O60" s="56" t="s">
        <v>47</v>
      </c>
      <c r="P60" s="12" t="s">
        <v>499</v>
      </c>
      <c r="Q60" s="12"/>
      <c r="R60" s="12"/>
      <c r="S60" s="12"/>
    </row>
    <row r="61" spans="3:19" x14ac:dyDescent="0.25">
      <c r="C61" s="12" t="s">
        <v>30</v>
      </c>
      <c r="D61" s="12"/>
      <c r="E61" s="12" t="s">
        <v>297</v>
      </c>
      <c r="F61" s="12" t="s">
        <v>313</v>
      </c>
      <c r="G61" s="12" t="s">
        <v>581</v>
      </c>
      <c r="H61" s="11" t="s">
        <v>582</v>
      </c>
      <c r="I61" s="12" t="s">
        <v>576</v>
      </c>
      <c r="J61" s="12" t="s">
        <v>420</v>
      </c>
      <c r="K61" s="12" t="s">
        <v>301</v>
      </c>
      <c r="L61" s="12"/>
      <c r="M61" s="12"/>
      <c r="N61" s="12" t="s">
        <v>574</v>
      </c>
      <c r="O61" s="56" t="s">
        <v>47</v>
      </c>
      <c r="P61" s="12"/>
      <c r="Q61" s="12" t="s">
        <v>421</v>
      </c>
      <c r="R61" s="17"/>
      <c r="S61" s="17"/>
    </row>
    <row r="62" spans="3:19" x14ac:dyDescent="0.25">
      <c r="C62" s="12" t="s">
        <v>55</v>
      </c>
      <c r="D62" s="12"/>
      <c r="E62" s="12" t="s">
        <v>297</v>
      </c>
      <c r="F62" s="12" t="s">
        <v>313</v>
      </c>
      <c r="G62" s="12" t="s">
        <v>581</v>
      </c>
      <c r="H62" s="11" t="s">
        <v>582</v>
      </c>
      <c r="I62" s="12" t="s">
        <v>431</v>
      </c>
      <c r="J62" s="12" t="s">
        <v>584</v>
      </c>
      <c r="K62" s="12" t="s">
        <v>301</v>
      </c>
      <c r="L62" s="12" t="s">
        <v>585</v>
      </c>
      <c r="M62" s="12" t="s">
        <v>38</v>
      </c>
      <c r="N62" s="12" t="s">
        <v>574</v>
      </c>
      <c r="O62" s="56" t="s">
        <v>47</v>
      </c>
      <c r="P62" s="12" t="s">
        <v>494</v>
      </c>
      <c r="Q62" s="12"/>
      <c r="R62" s="12"/>
      <c r="S62" s="12"/>
    </row>
    <row r="63" spans="3:19" x14ac:dyDescent="0.25">
      <c r="C63" s="12" t="s">
        <v>55</v>
      </c>
      <c r="D63" s="12"/>
      <c r="E63" s="12" t="s">
        <v>297</v>
      </c>
      <c r="F63" s="12" t="s">
        <v>313</v>
      </c>
      <c r="G63" s="12" t="s">
        <v>586</v>
      </c>
      <c r="H63" s="11" t="s">
        <v>587</v>
      </c>
      <c r="I63" s="12" t="s">
        <v>588</v>
      </c>
      <c r="J63" s="13" t="s">
        <v>589</v>
      </c>
      <c r="K63" s="12" t="s">
        <v>301</v>
      </c>
      <c r="L63" s="12" t="s">
        <v>590</v>
      </c>
      <c r="M63" s="12" t="s">
        <v>93</v>
      </c>
      <c r="N63" s="12" t="s">
        <v>574</v>
      </c>
      <c r="O63" s="56" t="s">
        <v>47</v>
      </c>
      <c r="P63" s="12" t="s">
        <v>591</v>
      </c>
      <c r="Q63" s="12"/>
      <c r="R63" s="12" t="s">
        <v>592</v>
      </c>
      <c r="S63" s="12"/>
    </row>
    <row r="64" spans="3:19" x14ac:dyDescent="0.25">
      <c r="C64" s="12" t="s">
        <v>30</v>
      </c>
      <c r="D64" s="12"/>
      <c r="E64" s="12" t="s">
        <v>297</v>
      </c>
      <c r="F64" s="12" t="s">
        <v>313</v>
      </c>
      <c r="G64" s="12" t="s">
        <v>593</v>
      </c>
      <c r="H64" s="11" t="s">
        <v>594</v>
      </c>
      <c r="I64" s="12" t="s">
        <v>595</v>
      </c>
      <c r="J64" s="12" t="s">
        <v>596</v>
      </c>
      <c r="K64" s="12" t="s">
        <v>301</v>
      </c>
      <c r="L64" s="12"/>
      <c r="M64" s="12"/>
      <c r="N64" s="12"/>
      <c r="O64" s="12"/>
      <c r="P64" s="12"/>
      <c r="Q64" s="12" t="s">
        <v>597</v>
      </c>
      <c r="R64" s="12"/>
      <c r="S64" s="12"/>
    </row>
    <row r="65" spans="3:19" x14ac:dyDescent="0.25">
      <c r="C65" s="12" t="s">
        <v>30</v>
      </c>
      <c r="D65" s="12"/>
      <c r="E65" s="12" t="s">
        <v>297</v>
      </c>
      <c r="F65" s="12" t="s">
        <v>313</v>
      </c>
      <c r="G65" s="12" t="s">
        <v>593</v>
      </c>
      <c r="H65" s="11" t="s">
        <v>594</v>
      </c>
      <c r="I65" s="12" t="s">
        <v>598</v>
      </c>
      <c r="J65" s="12" t="s">
        <v>599</v>
      </c>
      <c r="K65" s="12" t="s">
        <v>301</v>
      </c>
      <c r="L65" s="12"/>
      <c r="M65" s="12"/>
      <c r="N65" s="12" t="s">
        <v>600</v>
      </c>
      <c r="O65" s="56" t="s">
        <v>1057</v>
      </c>
      <c r="P65" s="12" t="s">
        <v>601</v>
      </c>
      <c r="Q65" s="12"/>
      <c r="R65" s="12"/>
      <c r="S65" s="12"/>
    </row>
    <row r="66" spans="3:19" x14ac:dyDescent="0.25">
      <c r="C66" s="12" t="s">
        <v>30</v>
      </c>
      <c r="D66" s="12"/>
      <c r="E66" s="12" t="s">
        <v>297</v>
      </c>
      <c r="F66" s="12" t="s">
        <v>313</v>
      </c>
      <c r="G66" s="12" t="s">
        <v>593</v>
      </c>
      <c r="H66" s="11" t="s">
        <v>594</v>
      </c>
      <c r="I66" s="12" t="s">
        <v>51</v>
      </c>
      <c r="J66" s="12" t="s">
        <v>602</v>
      </c>
      <c r="K66" s="12" t="s">
        <v>301</v>
      </c>
      <c r="L66" s="12"/>
      <c r="M66" s="12"/>
      <c r="N66" s="12" t="s">
        <v>600</v>
      </c>
      <c r="O66" s="56" t="s">
        <v>1057</v>
      </c>
      <c r="P66" s="12" t="s">
        <v>603</v>
      </c>
      <c r="Q66" s="12"/>
      <c r="R66" s="12"/>
      <c r="S66" s="12"/>
    </row>
    <row r="67" spans="3:19" x14ac:dyDescent="0.25">
      <c r="C67" s="12" t="s">
        <v>30</v>
      </c>
      <c r="D67" s="12"/>
      <c r="E67" s="12" t="s">
        <v>297</v>
      </c>
      <c r="F67" s="12" t="s">
        <v>313</v>
      </c>
      <c r="G67" s="12" t="s">
        <v>593</v>
      </c>
      <c r="H67" s="11" t="s">
        <v>594</v>
      </c>
      <c r="I67" s="12" t="s">
        <v>576</v>
      </c>
      <c r="J67" s="12" t="s">
        <v>420</v>
      </c>
      <c r="K67" s="12" t="s">
        <v>301</v>
      </c>
      <c r="L67" s="12"/>
      <c r="M67" s="12"/>
      <c r="N67" s="12" t="s">
        <v>600</v>
      </c>
      <c r="O67" s="56" t="s">
        <v>1057</v>
      </c>
      <c r="P67" s="12" t="s">
        <v>601</v>
      </c>
      <c r="Q67" s="12"/>
      <c r="R67" s="12"/>
      <c r="S67" s="12"/>
    </row>
    <row r="68" spans="3:19" x14ac:dyDescent="0.25">
      <c r="C68" s="12" t="s">
        <v>30</v>
      </c>
      <c r="D68" s="12"/>
      <c r="E68" s="12" t="s">
        <v>297</v>
      </c>
      <c r="F68" s="12" t="s">
        <v>314</v>
      </c>
      <c r="G68" s="12" t="s">
        <v>604</v>
      </c>
      <c r="H68" s="11"/>
      <c r="I68" s="12" t="s">
        <v>605</v>
      </c>
      <c r="J68" s="12" t="s">
        <v>108</v>
      </c>
      <c r="K68" s="12" t="s">
        <v>301</v>
      </c>
      <c r="L68" s="12" t="s">
        <v>606</v>
      </c>
      <c r="M68" s="12" t="s">
        <v>47</v>
      </c>
      <c r="N68" s="12"/>
      <c r="O68" s="12"/>
      <c r="P68" s="12"/>
      <c r="Q68" s="12"/>
      <c r="R68" s="12"/>
      <c r="S68" s="12"/>
    </row>
    <row r="69" spans="3:19" x14ac:dyDescent="0.25">
      <c r="C69" s="12" t="s">
        <v>30</v>
      </c>
      <c r="D69" s="12"/>
      <c r="E69" s="12" t="s">
        <v>297</v>
      </c>
      <c r="F69" s="12" t="s">
        <v>313</v>
      </c>
      <c r="G69" s="12" t="s">
        <v>604</v>
      </c>
      <c r="H69" s="11"/>
      <c r="I69" s="12" t="s">
        <v>607</v>
      </c>
      <c r="J69" s="12" t="s">
        <v>608</v>
      </c>
      <c r="K69" s="12" t="s">
        <v>305</v>
      </c>
      <c r="L69" s="12" t="s">
        <v>609</v>
      </c>
      <c r="M69" s="12" t="s">
        <v>38</v>
      </c>
      <c r="N69" s="12"/>
      <c r="O69" s="12"/>
      <c r="P69" s="12"/>
      <c r="Q69" s="12"/>
      <c r="R69" s="12"/>
      <c r="S69" s="12"/>
    </row>
    <row r="70" spans="3:19" x14ac:dyDescent="0.25">
      <c r="C70" s="12" t="s">
        <v>30</v>
      </c>
      <c r="D70" s="12"/>
      <c r="E70" s="12" t="s">
        <v>297</v>
      </c>
      <c r="F70" s="12" t="s">
        <v>313</v>
      </c>
      <c r="G70" s="12" t="s">
        <v>604</v>
      </c>
      <c r="H70" s="11"/>
      <c r="I70" s="12" t="s">
        <v>610</v>
      </c>
      <c r="J70" s="12" t="s">
        <v>420</v>
      </c>
      <c r="K70" s="12" t="s">
        <v>305</v>
      </c>
      <c r="L70" s="12"/>
      <c r="M70" s="12"/>
      <c r="N70" s="12"/>
      <c r="O70" s="12"/>
      <c r="P70" s="12"/>
      <c r="Q70" s="12" t="s">
        <v>421</v>
      </c>
      <c r="R70" s="12"/>
      <c r="S70" s="12"/>
    </row>
    <row r="71" spans="3:19" x14ac:dyDescent="0.25">
      <c r="C71" s="12" t="s">
        <v>30</v>
      </c>
      <c r="D71" s="12"/>
      <c r="E71" s="12" t="s">
        <v>297</v>
      </c>
      <c r="F71" s="12" t="s">
        <v>313</v>
      </c>
      <c r="G71" s="12" t="s">
        <v>604</v>
      </c>
      <c r="H71" s="11"/>
      <c r="I71" s="12" t="s">
        <v>419</v>
      </c>
      <c r="J71" s="12" t="s">
        <v>420</v>
      </c>
      <c r="K71" s="12" t="s">
        <v>305</v>
      </c>
      <c r="L71" s="12"/>
      <c r="M71" s="12"/>
      <c r="N71" s="12"/>
      <c r="O71" s="12"/>
      <c r="P71" s="12"/>
      <c r="Q71" s="12" t="s">
        <v>421</v>
      </c>
      <c r="R71" s="12"/>
      <c r="S71" s="12"/>
    </row>
    <row r="72" spans="3:19" x14ac:dyDescent="0.25">
      <c r="C72" s="12" t="s">
        <v>299</v>
      </c>
      <c r="D72" s="12"/>
      <c r="E72" s="12" t="s">
        <v>297</v>
      </c>
      <c r="F72" s="12" t="s">
        <v>313</v>
      </c>
      <c r="G72" s="12" t="s">
        <v>604</v>
      </c>
      <c r="H72" s="11" t="s">
        <v>611</v>
      </c>
      <c r="I72" s="12" t="s">
        <v>568</v>
      </c>
      <c r="J72" s="13" t="s">
        <v>612</v>
      </c>
      <c r="K72" s="12" t="s">
        <v>305</v>
      </c>
      <c r="L72" s="12" t="s">
        <v>613</v>
      </c>
      <c r="M72" s="12" t="s">
        <v>38</v>
      </c>
      <c r="N72" s="12" t="s">
        <v>614</v>
      </c>
      <c r="O72" s="56" t="s">
        <v>47</v>
      </c>
      <c r="P72" s="12" t="s">
        <v>615</v>
      </c>
      <c r="Q72" s="12" t="s">
        <v>616</v>
      </c>
      <c r="R72" s="19"/>
      <c r="S72" s="12"/>
    </row>
    <row r="73" spans="3:19" x14ac:dyDescent="0.25">
      <c r="C73" s="12" t="s">
        <v>55</v>
      </c>
      <c r="D73" s="12"/>
      <c r="E73" s="12" t="s">
        <v>297</v>
      </c>
      <c r="F73" s="12" t="s">
        <v>313</v>
      </c>
      <c r="G73" s="12" t="s">
        <v>604</v>
      </c>
      <c r="H73" s="11"/>
      <c r="I73" s="12" t="s">
        <v>229</v>
      </c>
      <c r="J73" s="13" t="s">
        <v>617</v>
      </c>
      <c r="K73" s="12" t="s">
        <v>305</v>
      </c>
      <c r="L73" s="12" t="s">
        <v>618</v>
      </c>
      <c r="M73" s="12"/>
      <c r="N73" s="12" t="s">
        <v>614</v>
      </c>
      <c r="O73" s="56" t="s">
        <v>47</v>
      </c>
      <c r="P73" s="12"/>
      <c r="Q73" s="15" t="s">
        <v>428</v>
      </c>
      <c r="R73" s="12" t="s">
        <v>619</v>
      </c>
      <c r="S73" s="12"/>
    </row>
    <row r="74" spans="3:19" x14ac:dyDescent="0.25">
      <c r="C74" s="12" t="s">
        <v>55</v>
      </c>
      <c r="D74" s="12"/>
      <c r="E74" s="12" t="s">
        <v>297</v>
      </c>
      <c r="F74" s="12" t="s">
        <v>313</v>
      </c>
      <c r="G74" s="12" t="s">
        <v>604</v>
      </c>
      <c r="H74" s="11"/>
      <c r="I74" s="12" t="s">
        <v>229</v>
      </c>
      <c r="J74" s="12" t="s">
        <v>620</v>
      </c>
      <c r="K74" s="12" t="s">
        <v>305</v>
      </c>
      <c r="L74" s="12"/>
      <c r="M74" s="12"/>
      <c r="N74" s="12" t="s">
        <v>614</v>
      </c>
      <c r="O74" s="56" t="s">
        <v>47</v>
      </c>
      <c r="P74" s="12"/>
      <c r="Q74" s="12"/>
      <c r="R74" s="12"/>
      <c r="S74" s="12"/>
    </row>
    <row r="75" spans="3:19" x14ac:dyDescent="0.25">
      <c r="C75" s="12" t="s">
        <v>302</v>
      </c>
      <c r="D75" s="12"/>
      <c r="E75" s="12" t="s">
        <v>297</v>
      </c>
      <c r="F75" s="12" t="s">
        <v>313</v>
      </c>
      <c r="G75" s="12" t="s">
        <v>604</v>
      </c>
      <c r="H75" s="11"/>
      <c r="I75" s="12" t="s">
        <v>621</v>
      </c>
      <c r="J75" s="12" t="s">
        <v>622</v>
      </c>
      <c r="K75" s="12" t="s">
        <v>305</v>
      </c>
      <c r="L75" s="12" t="s">
        <v>623</v>
      </c>
      <c r="M75" s="12"/>
      <c r="N75" s="12"/>
      <c r="O75" s="12"/>
      <c r="P75" s="12"/>
      <c r="Q75" s="12"/>
      <c r="R75" s="12"/>
      <c r="S75" s="12"/>
    </row>
    <row r="76" spans="3:19" x14ac:dyDescent="0.25">
      <c r="C76" s="12" t="s">
        <v>302</v>
      </c>
      <c r="D76" s="12"/>
      <c r="E76" s="12" t="s">
        <v>297</v>
      </c>
      <c r="F76" s="12" t="s">
        <v>313</v>
      </c>
      <c r="G76" s="12" t="s">
        <v>604</v>
      </c>
      <c r="H76" s="11"/>
      <c r="I76" s="12" t="s">
        <v>509</v>
      </c>
      <c r="J76" s="12" t="s">
        <v>624</v>
      </c>
      <c r="K76" s="12" t="s">
        <v>305</v>
      </c>
      <c r="L76" s="12" t="s">
        <v>625</v>
      </c>
      <c r="M76" s="12" t="s">
        <v>38</v>
      </c>
      <c r="N76" s="12"/>
      <c r="O76" s="12"/>
      <c r="P76" s="12"/>
      <c r="Q76" s="12"/>
      <c r="R76" s="12"/>
      <c r="S76" s="12"/>
    </row>
    <row r="77" spans="3:19" x14ac:dyDescent="0.25">
      <c r="C77" s="12" t="s">
        <v>30</v>
      </c>
      <c r="D77" s="12"/>
      <c r="E77" s="12" t="s">
        <v>297</v>
      </c>
      <c r="F77" s="12" t="s">
        <v>313</v>
      </c>
      <c r="G77" s="12" t="s">
        <v>626</v>
      </c>
      <c r="H77" s="11" t="s">
        <v>627</v>
      </c>
      <c r="I77" s="12" t="s">
        <v>628</v>
      </c>
      <c r="J77" s="12" t="s">
        <v>420</v>
      </c>
      <c r="K77" s="12" t="s">
        <v>305</v>
      </c>
      <c r="L77" s="12"/>
      <c r="M77" s="12"/>
      <c r="N77" s="12"/>
      <c r="O77" s="12"/>
      <c r="P77" s="12"/>
      <c r="Q77" s="12" t="s">
        <v>421</v>
      </c>
      <c r="R77" s="12"/>
      <c r="S77" s="12"/>
    </row>
    <row r="78" spans="3:19" x14ac:dyDescent="0.25">
      <c r="C78" s="12" t="s">
        <v>30</v>
      </c>
      <c r="D78" s="12"/>
      <c r="E78" s="12" t="s">
        <v>297</v>
      </c>
      <c r="F78" s="12" t="s">
        <v>313</v>
      </c>
      <c r="G78" s="12" t="s">
        <v>629</v>
      </c>
      <c r="H78" s="11"/>
      <c r="I78" s="12" t="s">
        <v>607</v>
      </c>
      <c r="J78" s="12" t="s">
        <v>608</v>
      </c>
      <c r="K78" s="12" t="s">
        <v>305</v>
      </c>
      <c r="L78" s="12" t="s">
        <v>609</v>
      </c>
      <c r="M78" s="12" t="s">
        <v>38</v>
      </c>
      <c r="N78" s="12"/>
      <c r="O78" s="12"/>
      <c r="P78" s="12"/>
      <c r="Q78" s="12"/>
      <c r="R78" s="12"/>
      <c r="S78" s="12"/>
    </row>
    <row r="79" spans="3:19" x14ac:dyDescent="0.25">
      <c r="C79" s="12" t="s">
        <v>30</v>
      </c>
      <c r="D79" s="12"/>
      <c r="E79" s="12" t="s">
        <v>297</v>
      </c>
      <c r="F79" s="12" t="s">
        <v>313</v>
      </c>
      <c r="G79" s="12" t="s">
        <v>629</v>
      </c>
      <c r="H79" s="11"/>
      <c r="I79" s="12" t="s">
        <v>419</v>
      </c>
      <c r="J79" s="12" t="s">
        <v>420</v>
      </c>
      <c r="K79" s="12" t="s">
        <v>305</v>
      </c>
      <c r="L79" s="12"/>
      <c r="M79" s="12"/>
      <c r="N79" s="12"/>
      <c r="O79" s="12"/>
      <c r="P79" s="12"/>
      <c r="Q79" s="12" t="s">
        <v>421</v>
      </c>
      <c r="R79" s="12"/>
      <c r="S79" s="12"/>
    </row>
    <row r="80" spans="3:19" x14ac:dyDescent="0.25">
      <c r="C80" s="12" t="s">
        <v>30</v>
      </c>
      <c r="D80" s="12"/>
      <c r="E80" s="12" t="s">
        <v>297</v>
      </c>
      <c r="F80" s="12" t="s">
        <v>313</v>
      </c>
      <c r="G80" s="12" t="s">
        <v>630</v>
      </c>
      <c r="H80" s="11" t="s">
        <v>631</v>
      </c>
      <c r="I80" s="12" t="s">
        <v>610</v>
      </c>
      <c r="J80" s="12" t="s">
        <v>420</v>
      </c>
      <c r="K80" s="12" t="s">
        <v>305</v>
      </c>
      <c r="L80" s="12"/>
      <c r="M80" s="12"/>
      <c r="N80" s="12"/>
      <c r="O80" s="12"/>
      <c r="P80" s="12"/>
      <c r="Q80" s="12" t="s">
        <v>421</v>
      </c>
      <c r="R80" s="12"/>
      <c r="S80" s="12"/>
    </row>
    <row r="81" spans="3:19" x14ac:dyDescent="0.25">
      <c r="C81" s="12" t="s">
        <v>30</v>
      </c>
      <c r="D81" s="12"/>
      <c r="E81" s="12" t="s">
        <v>297</v>
      </c>
      <c r="F81" s="12" t="s">
        <v>313</v>
      </c>
      <c r="G81" s="12" t="s">
        <v>632</v>
      </c>
      <c r="H81" s="11"/>
      <c r="I81" s="12" t="s">
        <v>633</v>
      </c>
      <c r="J81" s="12" t="s">
        <v>634</v>
      </c>
      <c r="K81" s="12" t="s">
        <v>301</v>
      </c>
      <c r="L81" s="12" t="s">
        <v>635</v>
      </c>
      <c r="M81" s="12" t="s">
        <v>566</v>
      </c>
      <c r="N81" s="12" t="s">
        <v>636</v>
      </c>
      <c r="O81" s="56" t="s">
        <v>1050</v>
      </c>
      <c r="P81" s="12" t="s">
        <v>499</v>
      </c>
      <c r="Q81" s="12"/>
      <c r="R81" s="12"/>
      <c r="S81" s="12"/>
    </row>
    <row r="82" spans="3:19" x14ac:dyDescent="0.25">
      <c r="C82" s="12" t="s">
        <v>30</v>
      </c>
      <c r="D82" s="12"/>
      <c r="E82" s="12" t="s">
        <v>297</v>
      </c>
      <c r="F82" s="12" t="s">
        <v>313</v>
      </c>
      <c r="G82" s="12" t="s">
        <v>632</v>
      </c>
      <c r="H82" s="11" t="s">
        <v>637</v>
      </c>
      <c r="I82" s="12" t="s">
        <v>638</v>
      </c>
      <c r="J82" s="12" t="s">
        <v>639</v>
      </c>
      <c r="K82" s="12" t="s">
        <v>301</v>
      </c>
      <c r="L82" s="12" t="s">
        <v>640</v>
      </c>
      <c r="M82" s="12" t="s">
        <v>38</v>
      </c>
      <c r="N82" s="12" t="s">
        <v>636</v>
      </c>
      <c r="O82" s="56" t="s">
        <v>1050</v>
      </c>
      <c r="P82" s="12"/>
      <c r="Q82" s="12"/>
      <c r="R82" s="12"/>
      <c r="S82" s="12"/>
    </row>
    <row r="83" spans="3:19" x14ac:dyDescent="0.25">
      <c r="C83" s="12" t="s">
        <v>30</v>
      </c>
      <c r="D83" s="12"/>
      <c r="E83" s="12" t="s">
        <v>297</v>
      </c>
      <c r="F83" s="12" t="s">
        <v>313</v>
      </c>
      <c r="G83" s="12" t="s">
        <v>641</v>
      </c>
      <c r="H83" s="11" t="s">
        <v>642</v>
      </c>
      <c r="I83" s="12" t="s">
        <v>51</v>
      </c>
      <c r="J83" s="12" t="s">
        <v>643</v>
      </c>
      <c r="K83" s="12" t="s">
        <v>301</v>
      </c>
      <c r="L83" s="12" t="s">
        <v>644</v>
      </c>
      <c r="M83" s="12" t="s">
        <v>38</v>
      </c>
      <c r="N83" s="12" t="s">
        <v>636</v>
      </c>
      <c r="O83" s="56" t="s">
        <v>1050</v>
      </c>
      <c r="P83" s="12" t="s">
        <v>494</v>
      </c>
      <c r="Q83" s="12"/>
      <c r="R83" s="12"/>
      <c r="S83" s="12"/>
    </row>
    <row r="84" spans="3:19" x14ac:dyDescent="0.25">
      <c r="C84" s="12" t="s">
        <v>30</v>
      </c>
      <c r="D84" s="12"/>
      <c r="E84" s="12" t="s">
        <v>297</v>
      </c>
      <c r="F84" s="12" t="s">
        <v>313</v>
      </c>
      <c r="G84" s="12" t="s">
        <v>641</v>
      </c>
      <c r="H84" s="11" t="s">
        <v>642</v>
      </c>
      <c r="I84" s="12" t="s">
        <v>422</v>
      </c>
      <c r="J84" s="12" t="s">
        <v>420</v>
      </c>
      <c r="K84" s="12" t="s">
        <v>301</v>
      </c>
      <c r="L84" s="12"/>
      <c r="M84" s="12"/>
      <c r="N84" s="12" t="s">
        <v>636</v>
      </c>
      <c r="O84" s="56" t="s">
        <v>1050</v>
      </c>
      <c r="P84" s="12"/>
      <c r="Q84" s="12" t="s">
        <v>421</v>
      </c>
      <c r="R84" s="12"/>
      <c r="S84" s="12"/>
    </row>
    <row r="85" spans="3:19" x14ac:dyDescent="0.25">
      <c r="C85" s="12" t="s">
        <v>30</v>
      </c>
      <c r="D85" s="12"/>
      <c r="E85" s="12" t="s">
        <v>297</v>
      </c>
      <c r="F85" s="12" t="s">
        <v>313</v>
      </c>
      <c r="G85" s="12" t="s">
        <v>645</v>
      </c>
      <c r="H85" s="11" t="s">
        <v>637</v>
      </c>
      <c r="I85" s="12" t="s">
        <v>646</v>
      </c>
      <c r="J85" s="12" t="s">
        <v>420</v>
      </c>
      <c r="K85" s="12" t="s">
        <v>301</v>
      </c>
      <c r="L85" s="12"/>
      <c r="M85" s="12"/>
      <c r="N85" s="12" t="s">
        <v>636</v>
      </c>
      <c r="O85" s="56" t="s">
        <v>1050</v>
      </c>
      <c r="P85" s="12"/>
      <c r="Q85" s="12" t="s">
        <v>421</v>
      </c>
      <c r="R85" s="12"/>
      <c r="S85" s="12"/>
    </row>
    <row r="86" spans="3:19" x14ac:dyDescent="0.25">
      <c r="C86" s="12" t="s">
        <v>30</v>
      </c>
      <c r="D86" s="12"/>
      <c r="E86" s="12" t="s">
        <v>297</v>
      </c>
      <c r="F86" s="12" t="s">
        <v>313</v>
      </c>
      <c r="G86" s="12" t="s">
        <v>647</v>
      </c>
      <c r="H86" s="11"/>
      <c r="I86" s="12" t="s">
        <v>648</v>
      </c>
      <c r="J86" s="12" t="s">
        <v>420</v>
      </c>
      <c r="K86" s="12" t="s">
        <v>301</v>
      </c>
      <c r="L86" s="12"/>
      <c r="M86" s="12"/>
      <c r="N86" s="12" t="s">
        <v>636</v>
      </c>
      <c r="O86" s="56" t="s">
        <v>1050</v>
      </c>
      <c r="P86" s="12"/>
      <c r="Q86" s="12" t="s">
        <v>421</v>
      </c>
      <c r="R86" s="12"/>
      <c r="S86" s="12"/>
    </row>
    <row r="87" spans="3:19" x14ac:dyDescent="0.25">
      <c r="C87" s="12" t="s">
        <v>55</v>
      </c>
      <c r="D87" s="12"/>
      <c r="E87" s="12" t="s">
        <v>297</v>
      </c>
      <c r="F87" s="12" t="s">
        <v>313</v>
      </c>
      <c r="G87" s="12" t="s">
        <v>647</v>
      </c>
      <c r="H87" s="11" t="s">
        <v>649</v>
      </c>
      <c r="I87" s="12" t="s">
        <v>517</v>
      </c>
      <c r="J87" s="12" t="s">
        <v>650</v>
      </c>
      <c r="K87" s="12" t="s">
        <v>301</v>
      </c>
      <c r="L87" s="12" t="s">
        <v>508</v>
      </c>
      <c r="M87" s="12" t="s">
        <v>47</v>
      </c>
      <c r="N87" s="12" t="s">
        <v>484</v>
      </c>
      <c r="O87" s="56" t="s">
        <v>1046</v>
      </c>
      <c r="P87" s="12"/>
      <c r="Q87" s="12"/>
      <c r="R87" s="12"/>
      <c r="S87" s="12"/>
    </row>
    <row r="88" spans="3:19" x14ac:dyDescent="0.25">
      <c r="C88" s="12" t="s">
        <v>30</v>
      </c>
      <c r="D88" s="12"/>
      <c r="E88" s="12" t="s">
        <v>297</v>
      </c>
      <c r="F88" s="12" t="s">
        <v>314</v>
      </c>
      <c r="G88" s="12" t="s">
        <v>651</v>
      </c>
      <c r="H88" s="11"/>
      <c r="I88" s="12" t="s">
        <v>401</v>
      </c>
      <c r="J88" s="12" t="s">
        <v>652</v>
      </c>
      <c r="K88" s="12" t="s">
        <v>301</v>
      </c>
      <c r="L88" s="12"/>
      <c r="M88" s="12"/>
      <c r="N88" s="12" t="s">
        <v>484</v>
      </c>
      <c r="O88" s="56" t="s">
        <v>1046</v>
      </c>
      <c r="P88" s="12"/>
      <c r="Q88" s="12" t="s">
        <v>485</v>
      </c>
      <c r="R88" s="12"/>
      <c r="S88" s="12"/>
    </row>
    <row r="89" spans="3:19" x14ac:dyDescent="0.25">
      <c r="C89" s="12" t="s">
        <v>30</v>
      </c>
      <c r="D89" s="12"/>
      <c r="E89" s="12" t="s">
        <v>297</v>
      </c>
      <c r="F89" s="12" t="s">
        <v>313</v>
      </c>
      <c r="G89" s="12" t="s">
        <v>651</v>
      </c>
      <c r="H89" s="11"/>
      <c r="I89" s="12" t="s">
        <v>517</v>
      </c>
      <c r="J89" s="12" t="s">
        <v>491</v>
      </c>
      <c r="K89" s="12" t="s">
        <v>301</v>
      </c>
      <c r="L89" s="12"/>
      <c r="M89" s="12"/>
      <c r="N89" s="12" t="s">
        <v>484</v>
      </c>
      <c r="O89" s="56" t="s">
        <v>1046</v>
      </c>
      <c r="P89" s="12"/>
      <c r="Q89" s="12" t="s">
        <v>485</v>
      </c>
      <c r="R89" s="12"/>
      <c r="S89" s="12"/>
    </row>
    <row r="90" spans="3:19" x14ac:dyDescent="0.25">
      <c r="C90" s="12" t="s">
        <v>30</v>
      </c>
      <c r="D90" s="12"/>
      <c r="E90" s="12" t="s">
        <v>297</v>
      </c>
      <c r="F90" s="12" t="s">
        <v>313</v>
      </c>
      <c r="G90" s="12" t="s">
        <v>653</v>
      </c>
      <c r="H90" s="11" t="s">
        <v>654</v>
      </c>
      <c r="I90" s="12" t="s">
        <v>51</v>
      </c>
      <c r="J90" s="12" t="s">
        <v>655</v>
      </c>
      <c r="K90" s="12" t="s">
        <v>301</v>
      </c>
      <c r="L90" s="12" t="s">
        <v>656</v>
      </c>
      <c r="M90" s="12" t="s">
        <v>47</v>
      </c>
      <c r="N90" s="12" t="s">
        <v>636</v>
      </c>
      <c r="O90" s="56" t="s">
        <v>1050</v>
      </c>
      <c r="P90" s="12" t="s">
        <v>494</v>
      </c>
      <c r="Q90" s="12"/>
      <c r="R90" s="12"/>
      <c r="S90" s="12"/>
    </row>
    <row r="91" spans="3:19" x14ac:dyDescent="0.25">
      <c r="C91" s="12" t="s">
        <v>30</v>
      </c>
      <c r="D91" s="12"/>
      <c r="E91" s="12" t="s">
        <v>297</v>
      </c>
      <c r="F91" s="12" t="s">
        <v>313</v>
      </c>
      <c r="G91" s="12" t="s">
        <v>653</v>
      </c>
      <c r="H91" s="11" t="s">
        <v>571</v>
      </c>
      <c r="I91" s="12" t="s">
        <v>51</v>
      </c>
      <c r="J91" s="12" t="s">
        <v>657</v>
      </c>
      <c r="K91" s="12" t="s">
        <v>301</v>
      </c>
      <c r="L91" s="12" t="s">
        <v>658</v>
      </c>
      <c r="M91" s="12" t="s">
        <v>47</v>
      </c>
      <c r="N91" s="12" t="s">
        <v>636</v>
      </c>
      <c r="O91" s="56" t="s">
        <v>1050</v>
      </c>
      <c r="P91" s="12" t="s">
        <v>494</v>
      </c>
      <c r="Q91" s="12"/>
      <c r="R91" s="12"/>
      <c r="S91" s="12"/>
    </row>
    <row r="92" spans="3:19" x14ac:dyDescent="0.25">
      <c r="C92" s="12" t="s">
        <v>30</v>
      </c>
      <c r="D92" s="12"/>
      <c r="E92" s="12" t="s">
        <v>297</v>
      </c>
      <c r="F92" s="12" t="s">
        <v>313</v>
      </c>
      <c r="G92" s="12" t="s">
        <v>653</v>
      </c>
      <c r="H92" s="11" t="s">
        <v>659</v>
      </c>
      <c r="I92" s="12" t="s">
        <v>51</v>
      </c>
      <c r="J92" s="12" t="s">
        <v>660</v>
      </c>
      <c r="K92" s="12" t="s">
        <v>301</v>
      </c>
      <c r="L92" s="12" t="s">
        <v>661</v>
      </c>
      <c r="M92" s="12" t="s">
        <v>47</v>
      </c>
      <c r="N92" s="12" t="s">
        <v>636</v>
      </c>
      <c r="O92" s="56" t="s">
        <v>1050</v>
      </c>
      <c r="P92" s="12" t="s">
        <v>494</v>
      </c>
      <c r="Q92" s="12"/>
      <c r="R92" s="12"/>
      <c r="S92" s="12"/>
    </row>
    <row r="93" spans="3:19" x14ac:dyDescent="0.25">
      <c r="C93" s="12" t="s">
        <v>30</v>
      </c>
      <c r="D93" s="12"/>
      <c r="E93" s="12" t="s">
        <v>297</v>
      </c>
      <c r="F93" s="12" t="s">
        <v>313</v>
      </c>
      <c r="G93" s="12" t="s">
        <v>653</v>
      </c>
      <c r="H93" s="11" t="s">
        <v>571</v>
      </c>
      <c r="I93" s="12" t="s">
        <v>51</v>
      </c>
      <c r="J93" s="12" t="s">
        <v>662</v>
      </c>
      <c r="K93" s="12" t="s">
        <v>301</v>
      </c>
      <c r="L93" s="12" t="s">
        <v>658</v>
      </c>
      <c r="M93" s="12" t="s">
        <v>47</v>
      </c>
      <c r="N93" s="12" t="s">
        <v>636</v>
      </c>
      <c r="O93" s="56" t="s">
        <v>1050</v>
      </c>
      <c r="P93" s="12" t="s">
        <v>663</v>
      </c>
      <c r="Q93" s="12"/>
      <c r="R93" s="12"/>
      <c r="S93" s="12"/>
    </row>
    <row r="94" spans="3:19" x14ac:dyDescent="0.25">
      <c r="C94" s="12" t="s">
        <v>30</v>
      </c>
      <c r="D94" s="12"/>
      <c r="E94" s="12" t="s">
        <v>297</v>
      </c>
      <c r="F94" s="12" t="s">
        <v>313</v>
      </c>
      <c r="G94" s="12" t="s">
        <v>653</v>
      </c>
      <c r="H94" s="11"/>
      <c r="I94" s="12" t="s">
        <v>579</v>
      </c>
      <c r="J94" s="12" t="s">
        <v>420</v>
      </c>
      <c r="K94" s="12" t="s">
        <v>301</v>
      </c>
      <c r="L94" s="12"/>
      <c r="M94" s="12"/>
      <c r="N94" s="12" t="s">
        <v>636</v>
      </c>
      <c r="O94" s="56" t="s">
        <v>1050</v>
      </c>
      <c r="P94" s="12"/>
      <c r="Q94" s="12" t="s">
        <v>421</v>
      </c>
      <c r="R94" s="12"/>
      <c r="S94" s="12"/>
    </row>
    <row r="95" spans="3:19" x14ac:dyDescent="0.25">
      <c r="C95" s="12" t="s">
        <v>30</v>
      </c>
      <c r="D95" s="12"/>
      <c r="E95" s="12" t="s">
        <v>297</v>
      </c>
      <c r="F95" s="12" t="s">
        <v>313</v>
      </c>
      <c r="G95" s="12" t="s">
        <v>664</v>
      </c>
      <c r="H95" s="11"/>
      <c r="I95" s="12" t="s">
        <v>665</v>
      </c>
      <c r="J95" s="12" t="s">
        <v>666</v>
      </c>
      <c r="K95" s="12" t="s">
        <v>301</v>
      </c>
      <c r="L95" s="12" t="s">
        <v>667</v>
      </c>
      <c r="M95" s="12" t="s">
        <v>47</v>
      </c>
      <c r="N95" s="12" t="s">
        <v>636</v>
      </c>
      <c r="O95" s="56" t="s">
        <v>1050</v>
      </c>
      <c r="P95" s="12" t="s">
        <v>499</v>
      </c>
      <c r="Q95" s="12"/>
      <c r="R95" s="12"/>
      <c r="S95" s="12"/>
    </row>
    <row r="96" spans="3:19" x14ac:dyDescent="0.25">
      <c r="C96" s="12" t="s">
        <v>30</v>
      </c>
      <c r="D96" s="12"/>
      <c r="E96" s="12" t="s">
        <v>297</v>
      </c>
      <c r="F96" s="12" t="s">
        <v>314</v>
      </c>
      <c r="G96" s="12" t="s">
        <v>668</v>
      </c>
      <c r="H96" s="11" t="s">
        <v>642</v>
      </c>
      <c r="I96" s="12" t="s">
        <v>669</v>
      </c>
      <c r="J96" s="12" t="s">
        <v>670</v>
      </c>
      <c r="K96" s="12" t="s">
        <v>301</v>
      </c>
      <c r="L96" s="12" t="s">
        <v>671</v>
      </c>
      <c r="M96" s="12" t="s">
        <v>38</v>
      </c>
      <c r="N96" s="12"/>
      <c r="O96" s="12"/>
      <c r="P96" s="12"/>
      <c r="Q96" s="12"/>
      <c r="R96" s="12"/>
      <c r="S96" s="12"/>
    </row>
    <row r="97" spans="3:19" x14ac:dyDescent="0.25">
      <c r="C97" s="12" t="s">
        <v>30</v>
      </c>
      <c r="D97" s="12"/>
      <c r="E97" s="12" t="s">
        <v>297</v>
      </c>
      <c r="F97" s="12" t="s">
        <v>314</v>
      </c>
      <c r="G97" s="12" t="s">
        <v>668</v>
      </c>
      <c r="H97" s="11" t="s">
        <v>642</v>
      </c>
      <c r="I97" s="12" t="s">
        <v>669</v>
      </c>
      <c r="J97" s="12" t="s">
        <v>672</v>
      </c>
      <c r="K97" s="12" t="s">
        <v>301</v>
      </c>
      <c r="L97" s="12" t="s">
        <v>673</v>
      </c>
      <c r="M97" s="12" t="s">
        <v>38</v>
      </c>
      <c r="N97" s="12"/>
      <c r="O97" s="12"/>
      <c r="P97" s="12"/>
      <c r="Q97" s="12"/>
      <c r="R97" s="12"/>
      <c r="S97" s="12"/>
    </row>
    <row r="98" spans="3:19" x14ac:dyDescent="0.25">
      <c r="C98" s="12" t="s">
        <v>30</v>
      </c>
      <c r="D98" s="12"/>
      <c r="E98" s="12" t="s">
        <v>297</v>
      </c>
      <c r="F98" s="12" t="s">
        <v>313</v>
      </c>
      <c r="G98" s="12" t="s">
        <v>668</v>
      </c>
      <c r="H98" s="11" t="s">
        <v>642</v>
      </c>
      <c r="I98" s="12" t="s">
        <v>568</v>
      </c>
      <c r="J98" s="12" t="s">
        <v>674</v>
      </c>
      <c r="K98" s="12" t="s">
        <v>301</v>
      </c>
      <c r="L98" s="12" t="s">
        <v>675</v>
      </c>
      <c r="M98" s="12" t="s">
        <v>38</v>
      </c>
      <c r="N98" s="12" t="s">
        <v>676</v>
      </c>
      <c r="O98" s="56" t="s">
        <v>1048</v>
      </c>
      <c r="P98" s="12"/>
      <c r="Q98" s="12"/>
      <c r="R98" s="12"/>
      <c r="S98" s="12"/>
    </row>
    <row r="99" spans="3:19" x14ac:dyDescent="0.25">
      <c r="C99" s="12" t="s">
        <v>30</v>
      </c>
      <c r="D99" s="12"/>
      <c r="E99" s="12" t="s">
        <v>297</v>
      </c>
      <c r="F99" s="12" t="s">
        <v>313</v>
      </c>
      <c r="G99" s="12" t="s">
        <v>677</v>
      </c>
      <c r="H99" s="11" t="s">
        <v>637</v>
      </c>
      <c r="I99" s="12" t="s">
        <v>51</v>
      </c>
      <c r="J99" s="12" t="s">
        <v>678</v>
      </c>
      <c r="K99" s="12" t="s">
        <v>301</v>
      </c>
      <c r="L99" s="12" t="s">
        <v>679</v>
      </c>
      <c r="M99" s="12" t="s">
        <v>38</v>
      </c>
      <c r="N99" s="12" t="s">
        <v>636</v>
      </c>
      <c r="O99" s="56" t="s">
        <v>1050</v>
      </c>
      <c r="P99" s="12" t="s">
        <v>494</v>
      </c>
      <c r="Q99" s="12"/>
      <c r="R99" s="12"/>
      <c r="S99" s="12"/>
    </row>
    <row r="100" spans="3:19" x14ac:dyDescent="0.25">
      <c r="C100" s="12" t="s">
        <v>30</v>
      </c>
      <c r="D100" s="12"/>
      <c r="E100" s="12" t="s">
        <v>297</v>
      </c>
      <c r="F100" s="12" t="s">
        <v>313</v>
      </c>
      <c r="G100" s="12" t="s">
        <v>680</v>
      </c>
      <c r="H100" s="11"/>
      <c r="I100" s="12" t="s">
        <v>681</v>
      </c>
      <c r="J100" s="12" t="s">
        <v>682</v>
      </c>
      <c r="K100" s="12" t="s">
        <v>301</v>
      </c>
      <c r="L100" s="12" t="s">
        <v>683</v>
      </c>
      <c r="M100" s="12" t="s">
        <v>38</v>
      </c>
      <c r="N100" s="12" t="s">
        <v>636</v>
      </c>
      <c r="O100" s="56" t="s">
        <v>1050</v>
      </c>
      <c r="P100" s="12"/>
      <c r="Q100" s="12" t="s">
        <v>684</v>
      </c>
      <c r="R100" s="12"/>
      <c r="S100" s="12"/>
    </row>
    <row r="101" spans="3:19" x14ac:dyDescent="0.25">
      <c r="C101" s="12" t="s">
        <v>55</v>
      </c>
      <c r="D101" s="12"/>
      <c r="E101" s="12" t="s">
        <v>297</v>
      </c>
      <c r="F101" s="12" t="s">
        <v>313</v>
      </c>
      <c r="G101" s="12" t="s">
        <v>685</v>
      </c>
      <c r="H101" s="11" t="s">
        <v>686</v>
      </c>
      <c r="I101" s="12" t="s">
        <v>687</v>
      </c>
      <c r="J101" s="13" t="s">
        <v>688</v>
      </c>
      <c r="K101" s="12" t="s">
        <v>301</v>
      </c>
      <c r="L101" s="12" t="s">
        <v>689</v>
      </c>
      <c r="M101" s="12" t="s">
        <v>38</v>
      </c>
      <c r="N101" s="12" t="s">
        <v>636</v>
      </c>
      <c r="O101" s="56" t="s">
        <v>1050</v>
      </c>
      <c r="P101" s="12" t="s">
        <v>499</v>
      </c>
      <c r="Q101" s="12" t="s">
        <v>690</v>
      </c>
      <c r="R101" s="12" t="s">
        <v>683</v>
      </c>
      <c r="S101" s="12"/>
    </row>
    <row r="102" spans="3:19" x14ac:dyDescent="0.25">
      <c r="C102" s="12" t="s">
        <v>30</v>
      </c>
      <c r="D102" s="12"/>
      <c r="E102" s="12" t="s">
        <v>297</v>
      </c>
      <c r="F102" s="12" t="s">
        <v>314</v>
      </c>
      <c r="G102" s="12" t="s">
        <v>691</v>
      </c>
      <c r="H102" s="11"/>
      <c r="I102" s="12" t="s">
        <v>482</v>
      </c>
      <c r="J102" s="12" t="s">
        <v>652</v>
      </c>
      <c r="K102" s="12" t="s">
        <v>301</v>
      </c>
      <c r="L102" s="12"/>
      <c r="M102" s="12"/>
      <c r="N102" s="12" t="s">
        <v>484</v>
      </c>
      <c r="O102" s="56" t="s">
        <v>1046</v>
      </c>
      <c r="P102" s="12"/>
      <c r="Q102" s="12" t="s">
        <v>485</v>
      </c>
      <c r="R102" s="12"/>
      <c r="S102" s="12"/>
    </row>
    <row r="103" spans="3:19" x14ac:dyDescent="0.25">
      <c r="C103" s="12" t="s">
        <v>30</v>
      </c>
      <c r="D103" s="12"/>
      <c r="E103" s="12" t="s">
        <v>297</v>
      </c>
      <c r="F103" s="12" t="s">
        <v>313</v>
      </c>
      <c r="G103" s="12" t="s">
        <v>691</v>
      </c>
      <c r="H103" s="11"/>
      <c r="I103" s="12" t="s">
        <v>490</v>
      </c>
      <c r="J103" s="12" t="s">
        <v>491</v>
      </c>
      <c r="K103" s="12" t="s">
        <v>301</v>
      </c>
      <c r="L103" s="12"/>
      <c r="M103" s="12"/>
      <c r="N103" s="12" t="s">
        <v>484</v>
      </c>
      <c r="O103" s="56" t="s">
        <v>1046</v>
      </c>
      <c r="P103" s="12"/>
      <c r="Q103" s="12" t="s">
        <v>485</v>
      </c>
      <c r="R103" s="12"/>
      <c r="S103" s="12"/>
    </row>
    <row r="104" spans="3:19" x14ac:dyDescent="0.25">
      <c r="C104" s="12" t="s">
        <v>30</v>
      </c>
      <c r="D104" s="12"/>
      <c r="E104" s="12" t="s">
        <v>297</v>
      </c>
      <c r="F104" s="12" t="s">
        <v>313</v>
      </c>
      <c r="G104" s="12" t="s">
        <v>691</v>
      </c>
      <c r="H104" s="11"/>
      <c r="I104" s="12" t="s">
        <v>229</v>
      </c>
      <c r="J104" s="12" t="s">
        <v>692</v>
      </c>
      <c r="K104" s="12" t="s">
        <v>301</v>
      </c>
      <c r="L104" s="12"/>
      <c r="M104" s="12"/>
      <c r="N104" s="12" t="s">
        <v>693</v>
      </c>
      <c r="O104" s="56" t="s">
        <v>1048</v>
      </c>
      <c r="P104" s="12" t="s">
        <v>694</v>
      </c>
      <c r="Q104" s="12"/>
      <c r="R104" s="12"/>
      <c r="S104" s="12"/>
    </row>
    <row r="105" spans="3:19" x14ac:dyDescent="0.25">
      <c r="C105" s="12" t="s">
        <v>299</v>
      </c>
      <c r="D105" s="12"/>
      <c r="E105" s="12" t="s">
        <v>297</v>
      </c>
      <c r="F105" s="12" t="s">
        <v>313</v>
      </c>
      <c r="G105" s="12" t="s">
        <v>691</v>
      </c>
      <c r="H105" s="11" t="s">
        <v>695</v>
      </c>
      <c r="I105" s="12" t="s">
        <v>490</v>
      </c>
      <c r="J105" s="12" t="s">
        <v>403</v>
      </c>
      <c r="K105" s="12" t="s">
        <v>301</v>
      </c>
      <c r="L105" s="12" t="s">
        <v>505</v>
      </c>
      <c r="M105" s="12" t="s">
        <v>38</v>
      </c>
      <c r="N105" s="12" t="s">
        <v>404</v>
      </c>
      <c r="O105" s="56" t="s">
        <v>1046</v>
      </c>
      <c r="P105" s="12"/>
      <c r="Q105" s="12"/>
      <c r="R105" s="12"/>
      <c r="S105" s="12"/>
    </row>
    <row r="106" spans="3:19" x14ac:dyDescent="0.25">
      <c r="C106" s="12" t="s">
        <v>299</v>
      </c>
      <c r="D106" s="12"/>
      <c r="E106" s="12" t="s">
        <v>297</v>
      </c>
      <c r="F106" s="12" t="s">
        <v>313</v>
      </c>
      <c r="G106" s="12" t="s">
        <v>691</v>
      </c>
      <c r="H106" s="11" t="s">
        <v>696</v>
      </c>
      <c r="I106" s="12" t="s">
        <v>517</v>
      </c>
      <c r="J106" s="12" t="s">
        <v>697</v>
      </c>
      <c r="K106" s="12" t="s">
        <v>301</v>
      </c>
      <c r="L106" s="12" t="s">
        <v>508</v>
      </c>
      <c r="M106" s="12" t="s">
        <v>47</v>
      </c>
      <c r="N106" s="12" t="s">
        <v>404</v>
      </c>
      <c r="O106" s="56" t="s">
        <v>1046</v>
      </c>
      <c r="P106" s="12"/>
      <c r="Q106" s="12"/>
      <c r="R106" s="12"/>
      <c r="S106" s="12"/>
    </row>
    <row r="107" spans="3:19" x14ac:dyDescent="0.25">
      <c r="C107" s="12" t="s">
        <v>30</v>
      </c>
      <c r="D107" s="12"/>
      <c r="E107" s="12" t="s">
        <v>297</v>
      </c>
      <c r="F107" s="12" t="s">
        <v>313</v>
      </c>
      <c r="G107" s="12" t="s">
        <v>698</v>
      </c>
      <c r="H107" s="11"/>
      <c r="I107" s="12" t="s">
        <v>699</v>
      </c>
      <c r="J107" s="12" t="s">
        <v>700</v>
      </c>
      <c r="K107" s="12" t="s">
        <v>301</v>
      </c>
      <c r="L107" s="12"/>
      <c r="M107" s="12"/>
      <c r="N107" s="12"/>
      <c r="O107" s="12"/>
      <c r="P107" s="12"/>
      <c r="Q107" s="20" t="s">
        <v>701</v>
      </c>
      <c r="R107" s="12"/>
      <c r="S107" s="12"/>
    </row>
    <row r="108" spans="3:19" x14ac:dyDescent="0.25">
      <c r="C108" s="12" t="s">
        <v>55</v>
      </c>
      <c r="D108" s="12"/>
      <c r="E108" s="12" t="s">
        <v>297</v>
      </c>
      <c r="F108" s="12" t="s">
        <v>313</v>
      </c>
      <c r="G108" s="12" t="s">
        <v>702</v>
      </c>
      <c r="H108" s="11"/>
      <c r="I108" s="12" t="s">
        <v>544</v>
      </c>
      <c r="J108" s="12" t="s">
        <v>564</v>
      </c>
      <c r="K108" s="12" t="s">
        <v>301</v>
      </c>
      <c r="L108" s="12" t="s">
        <v>703</v>
      </c>
      <c r="M108" s="12"/>
      <c r="N108" s="12"/>
      <c r="O108" s="12"/>
      <c r="P108" s="12"/>
      <c r="Q108" s="12"/>
      <c r="R108" s="12"/>
      <c r="S108" s="12"/>
    </row>
    <row r="109" spans="3:19" x14ac:dyDescent="0.25">
      <c r="C109" s="12" t="s">
        <v>55</v>
      </c>
      <c r="D109" s="12"/>
      <c r="E109" s="12" t="s">
        <v>297</v>
      </c>
      <c r="F109" s="12" t="s">
        <v>314</v>
      </c>
      <c r="G109" s="12" t="s">
        <v>704</v>
      </c>
      <c r="H109" s="11"/>
      <c r="I109" s="12" t="s">
        <v>705</v>
      </c>
      <c r="J109" s="12" t="s">
        <v>706</v>
      </c>
      <c r="K109" s="12" t="s">
        <v>301</v>
      </c>
      <c r="L109" s="12"/>
      <c r="M109" s="12"/>
      <c r="N109" s="12"/>
      <c r="O109" s="12"/>
      <c r="P109" s="12"/>
      <c r="Q109" s="12"/>
      <c r="R109" s="12"/>
      <c r="S109" s="12"/>
    </row>
    <row r="110" spans="3:19" x14ac:dyDescent="0.25">
      <c r="C110" s="12" t="s">
        <v>55</v>
      </c>
      <c r="D110" s="12"/>
      <c r="E110" s="12" t="s">
        <v>297</v>
      </c>
      <c r="F110" s="12" t="s">
        <v>313</v>
      </c>
      <c r="G110" s="12" t="s">
        <v>707</v>
      </c>
      <c r="H110" s="11" t="s">
        <v>708</v>
      </c>
      <c r="I110" s="12" t="s">
        <v>402</v>
      </c>
      <c r="J110" s="12" t="s">
        <v>709</v>
      </c>
      <c r="K110" s="12" t="s">
        <v>301</v>
      </c>
      <c r="L110" s="12" t="s">
        <v>508</v>
      </c>
      <c r="M110" s="12" t="s">
        <v>47</v>
      </c>
      <c r="N110" s="12" t="s">
        <v>404</v>
      </c>
      <c r="O110" s="56" t="s">
        <v>1046</v>
      </c>
      <c r="P110" s="12"/>
      <c r="Q110" s="12"/>
      <c r="R110" s="12"/>
      <c r="S110" s="12"/>
    </row>
    <row r="111" spans="3:19" x14ac:dyDescent="0.25">
      <c r="C111" s="12" t="s">
        <v>30</v>
      </c>
      <c r="D111" s="12"/>
      <c r="E111" s="12" t="s">
        <v>297</v>
      </c>
      <c r="F111" s="12" t="s">
        <v>314</v>
      </c>
      <c r="G111" s="12" t="s">
        <v>710</v>
      </c>
      <c r="H111" s="11" t="s">
        <v>711</v>
      </c>
      <c r="I111" s="12" t="s">
        <v>705</v>
      </c>
      <c r="J111" s="12" t="s">
        <v>712</v>
      </c>
      <c r="K111" s="12" t="s">
        <v>305</v>
      </c>
      <c r="L111" s="12" t="s">
        <v>713</v>
      </c>
      <c r="M111" s="12" t="s">
        <v>47</v>
      </c>
      <c r="N111" s="12"/>
      <c r="O111" s="12"/>
      <c r="P111" s="12"/>
      <c r="Q111" s="12"/>
      <c r="R111" s="12"/>
      <c r="S111" s="12"/>
    </row>
    <row r="112" spans="3:19" x14ac:dyDescent="0.25">
      <c r="C112" s="12" t="s">
        <v>30</v>
      </c>
      <c r="D112" s="12"/>
      <c r="E112" s="12" t="s">
        <v>297</v>
      </c>
      <c r="F112" s="12" t="s">
        <v>314</v>
      </c>
      <c r="G112" s="12" t="s">
        <v>710</v>
      </c>
      <c r="H112" s="11" t="s">
        <v>711</v>
      </c>
      <c r="I112" s="12" t="s">
        <v>705</v>
      </c>
      <c r="J112" s="12" t="s">
        <v>714</v>
      </c>
      <c r="K112" s="12" t="s">
        <v>305</v>
      </c>
      <c r="L112" s="12" t="s">
        <v>713</v>
      </c>
      <c r="M112" s="12" t="s">
        <v>47</v>
      </c>
      <c r="N112" s="12"/>
      <c r="O112" s="12"/>
      <c r="P112" s="12"/>
      <c r="Q112" s="12"/>
      <c r="R112" s="12"/>
      <c r="S112" s="12"/>
    </row>
    <row r="113" spans="3:19" x14ac:dyDescent="0.25">
      <c r="C113" s="12" t="s">
        <v>30</v>
      </c>
      <c r="D113" s="12"/>
      <c r="E113" s="12" t="s">
        <v>297</v>
      </c>
      <c r="F113" s="12" t="s">
        <v>313</v>
      </c>
      <c r="G113" s="12" t="s">
        <v>710</v>
      </c>
      <c r="H113" s="11" t="s">
        <v>711</v>
      </c>
      <c r="I113" s="12" t="s">
        <v>715</v>
      </c>
      <c r="J113" s="12" t="s">
        <v>716</v>
      </c>
      <c r="K113" s="12" t="s">
        <v>305</v>
      </c>
      <c r="L113" s="12" t="s">
        <v>717</v>
      </c>
      <c r="M113" s="12" t="s">
        <v>38</v>
      </c>
      <c r="N113" s="12" t="s">
        <v>718</v>
      </c>
      <c r="O113" s="56" t="s">
        <v>1038</v>
      </c>
      <c r="P113" s="12"/>
      <c r="Q113" s="15" t="s">
        <v>719</v>
      </c>
      <c r="R113" s="12"/>
      <c r="S113" s="12"/>
    </row>
    <row r="114" spans="3:19" x14ac:dyDescent="0.25">
      <c r="C114" s="12" t="s">
        <v>302</v>
      </c>
      <c r="D114" s="12"/>
      <c r="E114" s="12" t="s">
        <v>297</v>
      </c>
      <c r="F114" s="12" t="s">
        <v>313</v>
      </c>
      <c r="G114" s="12" t="s">
        <v>720</v>
      </c>
      <c r="H114" s="11"/>
      <c r="I114" s="12"/>
      <c r="J114" s="12" t="s">
        <v>721</v>
      </c>
      <c r="K114" s="12" t="s">
        <v>305</v>
      </c>
      <c r="L114" s="12" t="s">
        <v>722</v>
      </c>
      <c r="M114" s="12"/>
      <c r="N114" s="12"/>
      <c r="O114" s="12"/>
      <c r="P114" s="12"/>
      <c r="Q114" s="12"/>
      <c r="R114" s="12"/>
      <c r="S114" s="12"/>
    </row>
    <row r="115" spans="3:19" x14ac:dyDescent="0.25">
      <c r="C115" s="12" t="s">
        <v>302</v>
      </c>
      <c r="D115" s="12"/>
      <c r="E115" s="12" t="s">
        <v>297</v>
      </c>
      <c r="F115" s="12" t="s">
        <v>313</v>
      </c>
      <c r="G115" s="12" t="s">
        <v>720</v>
      </c>
      <c r="H115" s="11"/>
      <c r="I115" s="12" t="s">
        <v>576</v>
      </c>
      <c r="J115" s="12" t="s">
        <v>723</v>
      </c>
      <c r="K115" s="12" t="s">
        <v>305</v>
      </c>
      <c r="L115" s="12"/>
      <c r="M115" s="12"/>
      <c r="N115" s="12"/>
      <c r="O115" s="12"/>
      <c r="P115" s="12"/>
      <c r="Q115" s="12"/>
      <c r="R115" s="12"/>
      <c r="S115" s="12"/>
    </row>
    <row r="116" spans="3:19" x14ac:dyDescent="0.25">
      <c r="C116" s="12" t="s">
        <v>302</v>
      </c>
      <c r="D116" s="12"/>
      <c r="E116" s="12" t="s">
        <v>297</v>
      </c>
      <c r="F116" s="12" t="s">
        <v>313</v>
      </c>
      <c r="G116" s="12" t="s">
        <v>724</v>
      </c>
      <c r="H116" s="11"/>
      <c r="I116" s="12"/>
      <c r="J116" s="12" t="s">
        <v>721</v>
      </c>
      <c r="K116" s="12" t="s">
        <v>305</v>
      </c>
      <c r="L116" s="12" t="s">
        <v>725</v>
      </c>
      <c r="M116" s="12"/>
      <c r="N116" s="12"/>
      <c r="O116" s="12"/>
      <c r="P116" s="12"/>
      <c r="Q116" s="12"/>
      <c r="R116" s="12"/>
      <c r="S116" s="12"/>
    </row>
    <row r="117" spans="3:19" x14ac:dyDescent="0.25">
      <c r="C117" s="12" t="s">
        <v>302</v>
      </c>
      <c r="D117" s="12"/>
      <c r="E117" s="12" t="s">
        <v>297</v>
      </c>
      <c r="F117" s="12" t="s">
        <v>313</v>
      </c>
      <c r="G117" s="12" t="s">
        <v>726</v>
      </c>
      <c r="H117" s="11"/>
      <c r="I117" s="12" t="s">
        <v>509</v>
      </c>
      <c r="J117" s="12" t="s">
        <v>727</v>
      </c>
      <c r="K117" s="12" t="s">
        <v>305</v>
      </c>
      <c r="L117" s="16" t="s">
        <v>728</v>
      </c>
      <c r="M117" s="12" t="s">
        <v>93</v>
      </c>
      <c r="N117" s="12"/>
      <c r="O117" s="12"/>
      <c r="P117" s="12"/>
      <c r="Q117" s="12"/>
      <c r="R117" s="12"/>
      <c r="S117" s="12"/>
    </row>
    <row r="118" spans="3:19" x14ac:dyDescent="0.25">
      <c r="C118" s="12" t="s">
        <v>302</v>
      </c>
      <c r="D118" s="12"/>
      <c r="E118" s="12" t="s">
        <v>297</v>
      </c>
      <c r="F118" s="12" t="s">
        <v>313</v>
      </c>
      <c r="G118" s="12" t="s">
        <v>726</v>
      </c>
      <c r="H118" s="11"/>
      <c r="I118" s="12" t="s">
        <v>509</v>
      </c>
      <c r="J118" s="12" t="s">
        <v>729</v>
      </c>
      <c r="K118" s="12" t="s">
        <v>305</v>
      </c>
      <c r="L118" s="12" t="s">
        <v>730</v>
      </c>
      <c r="M118" s="12" t="s">
        <v>93</v>
      </c>
      <c r="N118" s="12"/>
      <c r="O118" s="12"/>
      <c r="P118" s="12"/>
      <c r="Q118" s="12"/>
      <c r="R118" s="12"/>
      <c r="S118" s="12"/>
    </row>
    <row r="119" spans="3:19" x14ac:dyDescent="0.25">
      <c r="C119" s="12" t="s">
        <v>302</v>
      </c>
      <c r="D119" s="12"/>
      <c r="E119" s="12" t="s">
        <v>297</v>
      </c>
      <c r="F119" s="12" t="s">
        <v>313</v>
      </c>
      <c r="G119" s="12" t="s">
        <v>726</v>
      </c>
      <c r="H119" s="11"/>
      <c r="I119" s="12" t="s">
        <v>509</v>
      </c>
      <c r="J119" s="12" t="s">
        <v>731</v>
      </c>
      <c r="K119" s="12" t="s">
        <v>305</v>
      </c>
      <c r="L119" s="12" t="s">
        <v>732</v>
      </c>
      <c r="M119" s="12" t="s">
        <v>38</v>
      </c>
      <c r="N119" s="12"/>
      <c r="O119" s="12"/>
      <c r="P119" s="12"/>
      <c r="Q119" s="12"/>
      <c r="R119" s="12"/>
      <c r="S119" s="12"/>
    </row>
    <row r="120" spans="3:19" x14ac:dyDescent="0.25">
      <c r="C120" s="12" t="s">
        <v>30</v>
      </c>
      <c r="D120" s="12"/>
      <c r="E120" s="12" t="s">
        <v>297</v>
      </c>
      <c r="F120" s="12" t="s">
        <v>313</v>
      </c>
      <c r="G120" s="12" t="s">
        <v>733</v>
      </c>
      <c r="H120" s="11" t="s">
        <v>734</v>
      </c>
      <c r="I120" s="12" t="s">
        <v>419</v>
      </c>
      <c r="J120" s="12" t="s">
        <v>420</v>
      </c>
      <c r="K120" s="12" t="s">
        <v>305</v>
      </c>
      <c r="L120" s="12"/>
      <c r="M120" s="12"/>
      <c r="N120" s="12"/>
      <c r="O120" s="12"/>
      <c r="P120" s="12"/>
      <c r="Q120" s="12" t="s">
        <v>421</v>
      </c>
      <c r="R120" s="12"/>
      <c r="S120" s="12"/>
    </row>
    <row r="121" spans="3:19" x14ac:dyDescent="0.25">
      <c r="C121" s="12" t="s">
        <v>302</v>
      </c>
      <c r="D121" s="12"/>
      <c r="E121" s="12" t="s">
        <v>297</v>
      </c>
      <c r="F121" s="12" t="s">
        <v>313</v>
      </c>
      <c r="G121" s="12" t="s">
        <v>735</v>
      </c>
      <c r="H121" s="11"/>
      <c r="I121" s="12" t="s">
        <v>736</v>
      </c>
      <c r="J121" s="12" t="s">
        <v>737</v>
      </c>
      <c r="K121" s="12" t="s">
        <v>307</v>
      </c>
      <c r="L121" s="12" t="s">
        <v>738</v>
      </c>
      <c r="M121" s="12" t="s">
        <v>38</v>
      </c>
      <c r="N121" s="12"/>
      <c r="O121" s="12"/>
      <c r="P121" s="12"/>
      <c r="Q121" s="12"/>
      <c r="R121" s="12"/>
      <c r="S121" s="12"/>
    </row>
    <row r="122" spans="3:19" x14ac:dyDescent="0.25">
      <c r="C122" s="12" t="s">
        <v>302</v>
      </c>
      <c r="D122" s="12"/>
      <c r="E122" s="12" t="s">
        <v>297</v>
      </c>
      <c r="F122" s="12" t="s">
        <v>313</v>
      </c>
      <c r="G122" s="12" t="s">
        <v>735</v>
      </c>
      <c r="H122" s="11"/>
      <c r="I122" s="12" t="s">
        <v>117</v>
      </c>
      <c r="J122" s="12" t="s">
        <v>739</v>
      </c>
      <c r="K122" s="12" t="s">
        <v>307</v>
      </c>
      <c r="L122" s="12" t="s">
        <v>740</v>
      </c>
      <c r="M122" s="12"/>
      <c r="N122" s="12"/>
      <c r="O122" s="12"/>
      <c r="P122" s="12"/>
      <c r="Q122" s="12"/>
      <c r="R122" s="12"/>
      <c r="S122" s="12"/>
    </row>
    <row r="123" spans="3:19" x14ac:dyDescent="0.25">
      <c r="C123" s="12" t="s">
        <v>30</v>
      </c>
      <c r="D123" s="12"/>
      <c r="E123" s="12" t="s">
        <v>297</v>
      </c>
      <c r="F123" s="12" t="s">
        <v>313</v>
      </c>
      <c r="G123" s="12" t="s">
        <v>741</v>
      </c>
      <c r="H123" s="11" t="s">
        <v>742</v>
      </c>
      <c r="I123" s="12" t="s">
        <v>517</v>
      </c>
      <c r="J123" s="12" t="s">
        <v>743</v>
      </c>
      <c r="K123" s="12" t="s">
        <v>305</v>
      </c>
      <c r="L123" s="12" t="s">
        <v>519</v>
      </c>
      <c r="M123" s="12" t="s">
        <v>47</v>
      </c>
      <c r="N123" s="12" t="s">
        <v>404</v>
      </c>
      <c r="O123" s="56" t="s">
        <v>1046</v>
      </c>
      <c r="P123" s="12"/>
      <c r="Q123" s="12"/>
      <c r="R123" s="12"/>
      <c r="S123" s="12"/>
    </row>
    <row r="124" spans="3:19" x14ac:dyDescent="0.25">
      <c r="C124" s="12" t="s">
        <v>55</v>
      </c>
      <c r="D124" s="12"/>
      <c r="E124" s="12" t="s">
        <v>297</v>
      </c>
      <c r="F124" s="12" t="s">
        <v>313</v>
      </c>
      <c r="G124" s="12" t="s">
        <v>744</v>
      </c>
      <c r="H124" s="11" t="s">
        <v>745</v>
      </c>
      <c r="I124" s="12" t="s">
        <v>402</v>
      </c>
      <c r="J124" s="12" t="s">
        <v>403</v>
      </c>
      <c r="K124" s="12"/>
      <c r="L124" s="12"/>
      <c r="M124" s="12"/>
      <c r="N124" s="12" t="s">
        <v>404</v>
      </c>
      <c r="O124" s="56" t="s">
        <v>1046</v>
      </c>
      <c r="P124" s="12"/>
      <c r="Q124" s="12"/>
      <c r="R124" s="12"/>
      <c r="S124" s="12"/>
    </row>
    <row r="125" spans="3:19" x14ac:dyDescent="0.25">
      <c r="C125" s="12" t="s">
        <v>299</v>
      </c>
      <c r="D125" s="12"/>
      <c r="E125" s="12" t="s">
        <v>297</v>
      </c>
      <c r="F125" s="12" t="s">
        <v>313</v>
      </c>
      <c r="G125" s="12" t="s">
        <v>746</v>
      </c>
      <c r="H125" s="11" t="s">
        <v>747</v>
      </c>
      <c r="I125" s="12" t="s">
        <v>402</v>
      </c>
      <c r="J125" s="12" t="s">
        <v>748</v>
      </c>
      <c r="K125" s="12" t="s">
        <v>305</v>
      </c>
      <c r="L125" s="12" t="s">
        <v>749</v>
      </c>
      <c r="M125" s="12" t="s">
        <v>38</v>
      </c>
      <c r="N125" s="12" t="s">
        <v>404</v>
      </c>
      <c r="O125" s="56" t="s">
        <v>1046</v>
      </c>
      <c r="P125" s="12"/>
      <c r="Q125" s="12"/>
      <c r="R125" s="12"/>
      <c r="S125" s="12"/>
    </row>
    <row r="126" spans="3:19" x14ac:dyDescent="0.25">
      <c r="C126" s="12" t="s">
        <v>55</v>
      </c>
      <c r="D126" s="12"/>
      <c r="E126" s="12" t="s">
        <v>297</v>
      </c>
      <c r="F126" s="12" t="s">
        <v>313</v>
      </c>
      <c r="G126" s="12" t="s">
        <v>750</v>
      </c>
      <c r="H126" s="11" t="s">
        <v>751</v>
      </c>
      <c r="I126" s="12" t="s">
        <v>402</v>
      </c>
      <c r="J126" s="12" t="s">
        <v>403</v>
      </c>
      <c r="K126" s="12"/>
      <c r="L126" s="12"/>
      <c r="M126" s="12"/>
      <c r="N126" s="12" t="s">
        <v>404</v>
      </c>
      <c r="O126" s="56" t="s">
        <v>1046</v>
      </c>
      <c r="P126" s="12"/>
      <c r="Q126" s="12"/>
      <c r="R126" s="12"/>
      <c r="S126" s="12"/>
    </row>
    <row r="127" spans="3:19" x14ac:dyDescent="0.25">
      <c r="C127" s="61" t="s">
        <v>30</v>
      </c>
      <c r="D127" s="61"/>
      <c r="E127" s="12" t="s">
        <v>297</v>
      </c>
      <c r="F127" s="61" t="s">
        <v>1086</v>
      </c>
      <c r="G127" s="61"/>
      <c r="H127" s="23"/>
      <c r="I127" s="61"/>
      <c r="J127" s="61"/>
      <c r="K127" s="23"/>
      <c r="L127" s="61"/>
      <c r="M127" s="61"/>
      <c r="N127" s="23"/>
      <c r="O127" s="23"/>
      <c r="P127" s="61"/>
      <c r="Q127" s="61"/>
      <c r="R127" s="61"/>
      <c r="S127" s="61"/>
    </row>
    <row r="128" spans="3:19" x14ac:dyDescent="0.25">
      <c r="C128" s="61" t="s">
        <v>30</v>
      </c>
      <c r="D128" s="61"/>
      <c r="E128" s="12" t="s">
        <v>297</v>
      </c>
      <c r="F128" s="61" t="s">
        <v>1087</v>
      </c>
      <c r="G128" s="61"/>
      <c r="H128" s="23"/>
      <c r="I128" s="61"/>
      <c r="J128" s="61"/>
      <c r="K128" s="23"/>
      <c r="L128" s="61"/>
      <c r="M128" s="61"/>
      <c r="N128" s="61"/>
      <c r="O128" s="23"/>
      <c r="P128" s="61"/>
      <c r="Q128" s="61"/>
      <c r="R128" s="61"/>
      <c r="S128" s="61"/>
    </row>
    <row r="129" spans="3:19" x14ac:dyDescent="0.25">
      <c r="C129" s="61" t="s">
        <v>55</v>
      </c>
      <c r="D129" s="61" t="s">
        <v>56</v>
      </c>
      <c r="E129" s="61" t="s">
        <v>31</v>
      </c>
      <c r="F129" s="61" t="s">
        <v>314</v>
      </c>
      <c r="G129" s="61" t="s">
        <v>32</v>
      </c>
      <c r="H129" s="23" t="s">
        <v>40</v>
      </c>
      <c r="I129" s="61" t="s">
        <v>58</v>
      </c>
      <c r="J129" s="61" t="s">
        <v>59</v>
      </c>
      <c r="K129" s="23" t="s">
        <v>36</v>
      </c>
      <c r="L129" s="61"/>
      <c r="M129" s="61"/>
      <c r="N129" s="23" t="s">
        <v>39</v>
      </c>
      <c r="O129" s="58" t="s">
        <v>1044</v>
      </c>
      <c r="P129" s="61"/>
      <c r="Q129" s="61"/>
      <c r="R129" s="61"/>
      <c r="S129" s="61"/>
    </row>
    <row r="130" spans="3:19" x14ac:dyDescent="0.25">
      <c r="C130" s="61" t="s">
        <v>30</v>
      </c>
      <c r="D130" s="61" t="s">
        <v>48</v>
      </c>
      <c r="E130" s="61" t="s">
        <v>31</v>
      </c>
      <c r="F130" s="61" t="s">
        <v>313</v>
      </c>
      <c r="G130" s="61" t="s">
        <v>49</v>
      </c>
      <c r="H130" s="23" t="s">
        <v>50</v>
      </c>
      <c r="I130" s="61" t="s">
        <v>51</v>
      </c>
      <c r="J130" s="61" t="s">
        <v>52</v>
      </c>
      <c r="K130" s="23" t="s">
        <v>36</v>
      </c>
      <c r="L130" s="61"/>
      <c r="M130" s="61"/>
      <c r="N130" s="23" t="s">
        <v>53</v>
      </c>
      <c r="O130" s="58" t="s">
        <v>38</v>
      </c>
      <c r="P130" s="61"/>
      <c r="Q130" s="61" t="s">
        <v>54</v>
      </c>
      <c r="R130" s="61"/>
      <c r="S130" s="61"/>
    </row>
    <row r="131" spans="3:19" x14ac:dyDescent="0.25">
      <c r="C131" s="61" t="s">
        <v>30</v>
      </c>
      <c r="D131" s="61"/>
      <c r="E131" s="61" t="s">
        <v>31</v>
      </c>
      <c r="F131" s="61" t="s">
        <v>313</v>
      </c>
      <c r="G131" s="61" t="s">
        <v>32</v>
      </c>
      <c r="H131" s="23" t="s">
        <v>40</v>
      </c>
      <c r="I131" s="61" t="s">
        <v>41</v>
      </c>
      <c r="J131" s="61" t="s">
        <v>42</v>
      </c>
      <c r="K131" s="23" t="s">
        <v>36</v>
      </c>
      <c r="L131" s="61" t="s">
        <v>43</v>
      </c>
      <c r="M131" s="61" t="s">
        <v>44</v>
      </c>
      <c r="N131" s="23" t="s">
        <v>39</v>
      </c>
      <c r="O131" s="58" t="s">
        <v>1044</v>
      </c>
      <c r="P131" s="61"/>
      <c r="Q131" s="61"/>
      <c r="R131" s="61"/>
      <c r="S131" s="61"/>
    </row>
    <row r="132" spans="3:19" x14ac:dyDescent="0.25">
      <c r="C132" s="61" t="s">
        <v>30</v>
      </c>
      <c r="D132" s="61"/>
      <c r="E132" s="61" t="s">
        <v>31</v>
      </c>
      <c r="F132" s="61" t="s">
        <v>313</v>
      </c>
      <c r="G132" s="61" t="s">
        <v>32</v>
      </c>
      <c r="H132" s="23" t="s">
        <v>40</v>
      </c>
      <c r="I132" s="61" t="s">
        <v>45</v>
      </c>
      <c r="J132" s="61" t="s">
        <v>42</v>
      </c>
      <c r="K132" s="23" t="s">
        <v>36</v>
      </c>
      <c r="L132" s="61" t="s">
        <v>46</v>
      </c>
      <c r="M132" s="61" t="s">
        <v>47</v>
      </c>
      <c r="N132" s="23" t="s">
        <v>39</v>
      </c>
      <c r="O132" s="58" t="s">
        <v>1044</v>
      </c>
      <c r="P132" s="61"/>
      <c r="Q132" s="61"/>
      <c r="R132" s="61"/>
      <c r="S132" s="61"/>
    </row>
    <row r="133" spans="3:19" x14ac:dyDescent="0.25">
      <c r="C133" s="61" t="s">
        <v>30</v>
      </c>
      <c r="D133" s="61"/>
      <c r="E133" s="61" t="s">
        <v>31</v>
      </c>
      <c r="F133" s="61" t="s">
        <v>313</v>
      </c>
      <c r="G133" s="23" t="s">
        <v>32</v>
      </c>
      <c r="H133" s="23" t="s">
        <v>33</v>
      </c>
      <c r="I133" s="23" t="s">
        <v>34</v>
      </c>
      <c r="J133" s="23" t="s">
        <v>35</v>
      </c>
      <c r="K133" s="23" t="s">
        <v>36</v>
      </c>
      <c r="L133" s="23" t="s">
        <v>37</v>
      </c>
      <c r="M133" s="23" t="s">
        <v>38</v>
      </c>
      <c r="N133" s="23" t="s">
        <v>39</v>
      </c>
      <c r="O133" s="58" t="s">
        <v>1044</v>
      </c>
      <c r="P133" s="23"/>
      <c r="Q133" s="23"/>
      <c r="R133" s="61"/>
      <c r="S133" s="61"/>
    </row>
    <row r="134" spans="3:19" x14ac:dyDescent="0.25">
      <c r="C134" s="61" t="s">
        <v>55</v>
      </c>
      <c r="D134" s="61" t="s">
        <v>56</v>
      </c>
      <c r="E134" s="61" t="s">
        <v>31</v>
      </c>
      <c r="F134" s="61" t="s">
        <v>313</v>
      </c>
      <c r="G134" s="61" t="s">
        <v>60</v>
      </c>
      <c r="H134" s="23" t="s">
        <v>61</v>
      </c>
      <c r="I134" s="61" t="s">
        <v>62</v>
      </c>
      <c r="J134" s="61" t="s">
        <v>63</v>
      </c>
      <c r="K134" s="23" t="s">
        <v>36</v>
      </c>
      <c r="L134" s="61"/>
      <c r="M134" s="61"/>
      <c r="N134" s="23" t="s">
        <v>64</v>
      </c>
      <c r="O134" s="58" t="s">
        <v>1044</v>
      </c>
      <c r="P134" s="61"/>
      <c r="Q134" s="61" t="s">
        <v>65</v>
      </c>
      <c r="R134" s="61"/>
      <c r="S134" s="61"/>
    </row>
    <row r="135" spans="3:19" x14ac:dyDescent="0.25">
      <c r="C135" s="61" t="s">
        <v>30</v>
      </c>
      <c r="D135" s="61"/>
      <c r="E135" s="61" t="s">
        <v>31</v>
      </c>
      <c r="F135" s="61" t="s">
        <v>1086</v>
      </c>
      <c r="G135" s="61"/>
      <c r="H135" s="23"/>
      <c r="I135" s="61"/>
      <c r="J135" s="61"/>
      <c r="K135" s="23"/>
      <c r="L135" s="61"/>
      <c r="M135" s="61"/>
      <c r="N135" s="23"/>
      <c r="O135" s="58"/>
      <c r="P135" s="61"/>
      <c r="Q135" s="61"/>
      <c r="R135" s="61"/>
      <c r="S135" s="61"/>
    </row>
    <row r="136" spans="3:19" x14ac:dyDescent="0.25">
      <c r="C136" s="61" t="s">
        <v>30</v>
      </c>
      <c r="D136" s="61"/>
      <c r="E136" s="61" t="s">
        <v>31</v>
      </c>
      <c r="F136" s="61" t="s">
        <v>1087</v>
      </c>
      <c r="G136" s="61"/>
      <c r="H136" s="23"/>
      <c r="I136" s="61"/>
      <c r="J136" s="61"/>
      <c r="K136" s="23"/>
      <c r="L136" s="61"/>
      <c r="M136" s="61"/>
      <c r="N136" s="23"/>
      <c r="O136" s="58"/>
      <c r="P136" s="61"/>
      <c r="Q136" s="61"/>
      <c r="R136" s="61"/>
      <c r="S136" s="61"/>
    </row>
    <row r="137" spans="3:19" x14ac:dyDescent="0.25">
      <c r="C137" s="23" t="s">
        <v>30</v>
      </c>
      <c r="D137" s="23"/>
      <c r="E137" s="23" t="s">
        <v>300</v>
      </c>
      <c r="F137" s="61" t="s">
        <v>313</v>
      </c>
      <c r="G137" s="23" t="s">
        <v>906</v>
      </c>
      <c r="H137" s="23"/>
      <c r="I137" s="23" t="s">
        <v>579</v>
      </c>
      <c r="J137" s="23" t="s">
        <v>907</v>
      </c>
      <c r="K137" s="23" t="s">
        <v>309</v>
      </c>
      <c r="L137" s="23"/>
      <c r="M137" s="23"/>
      <c r="N137" s="23"/>
      <c r="O137" s="58"/>
      <c r="P137" s="23"/>
      <c r="Q137" s="61" t="s">
        <v>421</v>
      </c>
      <c r="R137" s="61"/>
      <c r="S137" s="61"/>
    </row>
    <row r="138" spans="3:19" x14ac:dyDescent="0.25">
      <c r="C138" s="23" t="s">
        <v>30</v>
      </c>
      <c r="D138" s="23"/>
      <c r="E138" s="23" t="s">
        <v>300</v>
      </c>
      <c r="F138" s="61" t="s">
        <v>313</v>
      </c>
      <c r="G138" s="23" t="s">
        <v>908</v>
      </c>
      <c r="H138" s="23"/>
      <c r="I138" s="23" t="s">
        <v>909</v>
      </c>
      <c r="J138" s="23" t="s">
        <v>907</v>
      </c>
      <c r="K138" s="23" t="s">
        <v>260</v>
      </c>
      <c r="L138" s="23"/>
      <c r="M138" s="23"/>
      <c r="N138" s="23"/>
      <c r="O138" s="58"/>
      <c r="P138" s="23"/>
      <c r="Q138" s="61" t="s">
        <v>421</v>
      </c>
      <c r="R138" s="61"/>
      <c r="S138" s="61"/>
    </row>
    <row r="139" spans="3:19" x14ac:dyDescent="0.25">
      <c r="C139" s="23" t="s">
        <v>30</v>
      </c>
      <c r="D139" s="23"/>
      <c r="E139" s="23" t="s">
        <v>300</v>
      </c>
      <c r="F139" s="61" t="s">
        <v>313</v>
      </c>
      <c r="G139" s="23" t="s">
        <v>857</v>
      </c>
      <c r="H139" s="23" t="s">
        <v>858</v>
      </c>
      <c r="I139" s="23" t="s">
        <v>859</v>
      </c>
      <c r="J139" s="23" t="s">
        <v>860</v>
      </c>
      <c r="K139" s="23" t="s">
        <v>309</v>
      </c>
      <c r="L139" s="23" t="s">
        <v>861</v>
      </c>
      <c r="M139" s="23" t="s">
        <v>38</v>
      </c>
      <c r="N139" s="23" t="s">
        <v>862</v>
      </c>
      <c r="O139" s="58" t="s">
        <v>1049</v>
      </c>
      <c r="P139" s="23" t="s">
        <v>863</v>
      </c>
      <c r="Q139" s="23"/>
      <c r="R139" s="61"/>
      <c r="S139" s="61"/>
    </row>
    <row r="140" spans="3:19" x14ac:dyDescent="0.25">
      <c r="C140" s="23" t="s">
        <v>30</v>
      </c>
      <c r="D140" s="23"/>
      <c r="E140" s="23" t="s">
        <v>300</v>
      </c>
      <c r="F140" s="61" t="s">
        <v>313</v>
      </c>
      <c r="G140" s="23" t="s">
        <v>857</v>
      </c>
      <c r="H140" s="23" t="s">
        <v>864</v>
      </c>
      <c r="I140" s="23" t="s">
        <v>865</v>
      </c>
      <c r="J140" s="23" t="s">
        <v>860</v>
      </c>
      <c r="K140" s="23" t="s">
        <v>309</v>
      </c>
      <c r="L140" s="23" t="s">
        <v>866</v>
      </c>
      <c r="M140" s="23" t="s">
        <v>38</v>
      </c>
      <c r="N140" s="23" t="s">
        <v>867</v>
      </c>
      <c r="O140" s="58" t="s">
        <v>1048</v>
      </c>
      <c r="P140" s="23" t="s">
        <v>591</v>
      </c>
      <c r="Q140" s="23"/>
      <c r="R140" s="61"/>
      <c r="S140" s="61"/>
    </row>
    <row r="141" spans="3:19" x14ac:dyDescent="0.25">
      <c r="C141" s="23" t="s">
        <v>30</v>
      </c>
      <c r="D141" s="23"/>
      <c r="E141" s="23" t="s">
        <v>300</v>
      </c>
      <c r="F141" s="61" t="s">
        <v>313</v>
      </c>
      <c r="G141" s="23" t="s">
        <v>857</v>
      </c>
      <c r="H141" s="23" t="s">
        <v>915</v>
      </c>
      <c r="I141" s="23" t="s">
        <v>51</v>
      </c>
      <c r="J141" s="23" t="s">
        <v>916</v>
      </c>
      <c r="K141" s="23" t="s">
        <v>260</v>
      </c>
      <c r="L141" s="23" t="s">
        <v>917</v>
      </c>
      <c r="M141" s="23" t="s">
        <v>38</v>
      </c>
      <c r="N141" s="23" t="s">
        <v>918</v>
      </c>
      <c r="O141" s="58" t="s">
        <v>1062</v>
      </c>
      <c r="P141" s="23" t="s">
        <v>919</v>
      </c>
      <c r="Q141" s="23"/>
      <c r="R141" s="61"/>
      <c r="S141" s="61"/>
    </row>
    <row r="142" spans="3:19" x14ac:dyDescent="0.25">
      <c r="C142" s="23" t="s">
        <v>30</v>
      </c>
      <c r="D142" s="23"/>
      <c r="E142" s="23" t="s">
        <v>300</v>
      </c>
      <c r="F142" s="61" t="s">
        <v>313</v>
      </c>
      <c r="G142" s="23" t="s">
        <v>857</v>
      </c>
      <c r="H142" s="23" t="s">
        <v>915</v>
      </c>
      <c r="I142" s="23" t="s">
        <v>171</v>
      </c>
      <c r="J142" s="23" t="s">
        <v>920</v>
      </c>
      <c r="K142" s="23" t="s">
        <v>260</v>
      </c>
      <c r="L142" s="23" t="s">
        <v>956</v>
      </c>
      <c r="M142" s="23" t="s">
        <v>38</v>
      </c>
      <c r="N142" s="23" t="s">
        <v>918</v>
      </c>
      <c r="O142" s="58" t="s">
        <v>1062</v>
      </c>
      <c r="P142" s="23" t="s">
        <v>957</v>
      </c>
      <c r="Q142" s="23"/>
      <c r="R142" s="61"/>
      <c r="S142" s="61"/>
    </row>
    <row r="143" spans="3:19" x14ac:dyDescent="0.25">
      <c r="C143" s="23" t="s">
        <v>30</v>
      </c>
      <c r="D143" s="23"/>
      <c r="E143" s="23" t="s">
        <v>300</v>
      </c>
      <c r="F143" s="61" t="s">
        <v>313</v>
      </c>
      <c r="G143" s="23" t="s">
        <v>880</v>
      </c>
      <c r="H143" s="23" t="s">
        <v>881</v>
      </c>
      <c r="I143" s="23" t="s">
        <v>229</v>
      </c>
      <c r="J143" s="23" t="s">
        <v>882</v>
      </c>
      <c r="K143" s="23" t="s">
        <v>309</v>
      </c>
      <c r="L143" s="23"/>
      <c r="M143" s="23"/>
      <c r="N143" s="23" t="s">
        <v>883</v>
      </c>
      <c r="O143" s="58" t="s">
        <v>1059</v>
      </c>
      <c r="P143" s="23" t="s">
        <v>884</v>
      </c>
      <c r="Q143" s="23"/>
      <c r="R143" s="61"/>
      <c r="S143" s="61"/>
    </row>
    <row r="144" spans="3:19" x14ac:dyDescent="0.25">
      <c r="C144" s="23" t="s">
        <v>30</v>
      </c>
      <c r="D144" s="23"/>
      <c r="E144" s="23" t="s">
        <v>300</v>
      </c>
      <c r="F144" s="61" t="s">
        <v>313</v>
      </c>
      <c r="G144" s="23" t="s">
        <v>880</v>
      </c>
      <c r="H144" s="23" t="s">
        <v>881</v>
      </c>
      <c r="I144" s="23" t="s">
        <v>51</v>
      </c>
      <c r="J144" s="23" t="s">
        <v>890</v>
      </c>
      <c r="K144" s="23" t="s">
        <v>309</v>
      </c>
      <c r="L144" s="23" t="s">
        <v>891</v>
      </c>
      <c r="M144" s="23" t="s">
        <v>93</v>
      </c>
      <c r="N144" s="23" t="s">
        <v>883</v>
      </c>
      <c r="O144" s="58" t="s">
        <v>1059</v>
      </c>
      <c r="P144" s="23" t="s">
        <v>892</v>
      </c>
      <c r="Q144" s="23"/>
      <c r="R144" s="61"/>
      <c r="S144" s="61"/>
    </row>
    <row r="145" spans="3:19" x14ac:dyDescent="0.25">
      <c r="C145" s="23" t="s">
        <v>30</v>
      </c>
      <c r="D145" s="23"/>
      <c r="E145" s="23" t="s">
        <v>300</v>
      </c>
      <c r="F145" s="61" t="s">
        <v>313</v>
      </c>
      <c r="G145" s="23" t="s">
        <v>903</v>
      </c>
      <c r="H145" s="23"/>
      <c r="I145" s="23" t="s">
        <v>422</v>
      </c>
      <c r="J145" s="23" t="s">
        <v>420</v>
      </c>
      <c r="K145" s="23"/>
      <c r="L145" s="23"/>
      <c r="M145" s="23"/>
      <c r="N145" s="23"/>
      <c r="O145" s="58"/>
      <c r="P145" s="23"/>
      <c r="Q145" s="61" t="s">
        <v>421</v>
      </c>
      <c r="R145" s="61"/>
      <c r="S145" s="61"/>
    </row>
    <row r="146" spans="3:19" x14ac:dyDescent="0.25">
      <c r="C146" s="23" t="s">
        <v>30</v>
      </c>
      <c r="D146" s="23"/>
      <c r="E146" s="23" t="s">
        <v>300</v>
      </c>
      <c r="F146" s="61" t="s">
        <v>313</v>
      </c>
      <c r="G146" s="23" t="s">
        <v>846</v>
      </c>
      <c r="H146" s="23"/>
      <c r="I146" s="23" t="s">
        <v>847</v>
      </c>
      <c r="J146" s="23" t="s">
        <v>848</v>
      </c>
      <c r="K146" s="23" t="s">
        <v>309</v>
      </c>
      <c r="L146" s="23" t="s">
        <v>849</v>
      </c>
      <c r="M146" s="23" t="s">
        <v>38</v>
      </c>
      <c r="N146" s="23" t="s">
        <v>850</v>
      </c>
      <c r="O146" s="58" t="s">
        <v>47</v>
      </c>
      <c r="P146" s="23" t="s">
        <v>851</v>
      </c>
      <c r="Q146" s="23"/>
      <c r="R146" s="61"/>
      <c r="S146" s="61"/>
    </row>
    <row r="147" spans="3:19" x14ac:dyDescent="0.25">
      <c r="C147" s="23" t="s">
        <v>30</v>
      </c>
      <c r="D147" s="23"/>
      <c r="E147" s="23" t="s">
        <v>300</v>
      </c>
      <c r="F147" s="61" t="s">
        <v>313</v>
      </c>
      <c r="G147" s="23" t="s">
        <v>898</v>
      </c>
      <c r="H147" s="23"/>
      <c r="I147" s="23" t="s">
        <v>899</v>
      </c>
      <c r="J147" s="23" t="s">
        <v>900</v>
      </c>
      <c r="K147" s="23" t="s">
        <v>309</v>
      </c>
      <c r="L147" s="23" t="s">
        <v>901</v>
      </c>
      <c r="M147" s="23" t="s">
        <v>38</v>
      </c>
      <c r="N147" s="23" t="s">
        <v>850</v>
      </c>
      <c r="O147" s="58" t="s">
        <v>47</v>
      </c>
      <c r="P147" s="23" t="s">
        <v>902</v>
      </c>
      <c r="Q147" s="23"/>
      <c r="R147" s="61"/>
      <c r="S147" s="61"/>
    </row>
    <row r="148" spans="3:19" x14ac:dyDescent="0.25">
      <c r="C148" s="23" t="s">
        <v>30</v>
      </c>
      <c r="D148" s="23"/>
      <c r="E148" s="23" t="s">
        <v>300</v>
      </c>
      <c r="F148" s="61" t="s">
        <v>313</v>
      </c>
      <c r="G148" s="23" t="s">
        <v>904</v>
      </c>
      <c r="H148" s="23" t="s">
        <v>905</v>
      </c>
      <c r="I148" s="23" t="s">
        <v>422</v>
      </c>
      <c r="J148" s="23" t="s">
        <v>420</v>
      </c>
      <c r="K148" s="23" t="s">
        <v>309</v>
      </c>
      <c r="L148" s="23"/>
      <c r="M148" s="23"/>
      <c r="N148" s="23"/>
      <c r="O148" s="58"/>
      <c r="P148" s="23"/>
      <c r="Q148" s="61" t="s">
        <v>421</v>
      </c>
      <c r="R148" s="61"/>
      <c r="S148" s="61"/>
    </row>
    <row r="149" spans="3:19" x14ac:dyDescent="0.25">
      <c r="C149" s="23" t="s">
        <v>30</v>
      </c>
      <c r="D149" s="23"/>
      <c r="E149" s="23" t="s">
        <v>300</v>
      </c>
      <c r="F149" s="61" t="s">
        <v>313</v>
      </c>
      <c r="G149" s="23" t="s">
        <v>904</v>
      </c>
      <c r="H149" s="23"/>
      <c r="I149" s="23" t="s">
        <v>579</v>
      </c>
      <c r="J149" s="23" t="s">
        <v>907</v>
      </c>
      <c r="K149" s="23" t="s">
        <v>309</v>
      </c>
      <c r="L149" s="23"/>
      <c r="M149" s="23"/>
      <c r="N149" s="23"/>
      <c r="O149" s="58"/>
      <c r="P149" s="23"/>
      <c r="Q149" s="61" t="s">
        <v>421</v>
      </c>
      <c r="R149" s="61"/>
      <c r="S149" s="61"/>
    </row>
    <row r="150" spans="3:19" x14ac:dyDescent="0.25">
      <c r="C150" s="23" t="s">
        <v>30</v>
      </c>
      <c r="D150" s="23"/>
      <c r="E150" s="23" t="s">
        <v>300</v>
      </c>
      <c r="F150" s="61" t="s">
        <v>313</v>
      </c>
      <c r="G150" s="23" t="s">
        <v>910</v>
      </c>
      <c r="H150" s="23" t="s">
        <v>911</v>
      </c>
      <c r="I150" s="23" t="s">
        <v>648</v>
      </c>
      <c r="J150" s="23" t="s">
        <v>907</v>
      </c>
      <c r="K150" s="23" t="s">
        <v>260</v>
      </c>
      <c r="L150" s="23"/>
      <c r="M150" s="23"/>
      <c r="N150" s="23"/>
      <c r="O150" s="58"/>
      <c r="P150" s="23"/>
      <c r="Q150" s="61" t="s">
        <v>421</v>
      </c>
      <c r="R150" s="61"/>
      <c r="S150" s="61"/>
    </row>
    <row r="151" spans="3:19" x14ac:dyDescent="0.25">
      <c r="C151" s="23" t="s">
        <v>30</v>
      </c>
      <c r="D151" s="23"/>
      <c r="E151" s="23" t="s">
        <v>300</v>
      </c>
      <c r="F151" s="61" t="s">
        <v>313</v>
      </c>
      <c r="G151" s="23" t="s">
        <v>735</v>
      </c>
      <c r="H151" s="23"/>
      <c r="I151" s="23" t="s">
        <v>736</v>
      </c>
      <c r="J151" s="23" t="s">
        <v>802</v>
      </c>
      <c r="K151" s="23" t="s">
        <v>307</v>
      </c>
      <c r="L151" s="23" t="s">
        <v>803</v>
      </c>
      <c r="M151" s="23" t="s">
        <v>93</v>
      </c>
      <c r="N151" s="23" t="s">
        <v>804</v>
      </c>
      <c r="O151" s="58" t="s">
        <v>144</v>
      </c>
      <c r="P151" s="23" t="s">
        <v>805</v>
      </c>
      <c r="Q151" s="23"/>
      <c r="R151" s="61"/>
      <c r="S151" s="61"/>
    </row>
    <row r="152" spans="3:19" x14ac:dyDescent="0.25">
      <c r="C152" s="23" t="s">
        <v>30</v>
      </c>
      <c r="D152" s="23"/>
      <c r="E152" s="23" t="s">
        <v>300</v>
      </c>
      <c r="F152" s="61" t="s">
        <v>313</v>
      </c>
      <c r="G152" s="23" t="s">
        <v>735</v>
      </c>
      <c r="H152" s="23"/>
      <c r="I152" s="23" t="s">
        <v>814</v>
      </c>
      <c r="J152" s="23" t="s">
        <v>815</v>
      </c>
      <c r="K152" s="23" t="s">
        <v>307</v>
      </c>
      <c r="L152" s="23" t="s">
        <v>816</v>
      </c>
      <c r="M152" s="23" t="s">
        <v>93</v>
      </c>
      <c r="N152" s="23" t="s">
        <v>804</v>
      </c>
      <c r="O152" s="58" t="s">
        <v>144</v>
      </c>
      <c r="P152" s="23"/>
      <c r="Q152" s="23" t="s">
        <v>817</v>
      </c>
      <c r="R152" s="61"/>
      <c r="S152" s="61"/>
    </row>
    <row r="153" spans="3:19" x14ac:dyDescent="0.25">
      <c r="C153" s="23" t="s">
        <v>30</v>
      </c>
      <c r="D153" s="23"/>
      <c r="E153" s="23" t="s">
        <v>300</v>
      </c>
      <c r="F153" s="61" t="s">
        <v>313</v>
      </c>
      <c r="G153" s="23" t="s">
        <v>735</v>
      </c>
      <c r="H153" s="23"/>
      <c r="I153" s="23" t="s">
        <v>117</v>
      </c>
      <c r="J153" s="23" t="s">
        <v>920</v>
      </c>
      <c r="K153" s="23" t="s">
        <v>307</v>
      </c>
      <c r="L153" s="23" t="s">
        <v>740</v>
      </c>
      <c r="M153" s="23" t="s">
        <v>38</v>
      </c>
      <c r="N153" s="23" t="s">
        <v>804</v>
      </c>
      <c r="O153" s="58" t="s">
        <v>144</v>
      </c>
      <c r="P153" s="23" t="s">
        <v>805</v>
      </c>
      <c r="Q153" s="23"/>
      <c r="R153" s="61"/>
      <c r="S153" s="61"/>
    </row>
    <row r="154" spans="3:19" x14ac:dyDescent="0.25">
      <c r="C154" s="23" t="s">
        <v>30</v>
      </c>
      <c r="D154" s="23"/>
      <c r="E154" s="23" t="s">
        <v>300</v>
      </c>
      <c r="F154" s="61" t="s">
        <v>313</v>
      </c>
      <c r="G154" s="23" t="s">
        <v>735</v>
      </c>
      <c r="H154" s="23"/>
      <c r="I154" s="23" t="s">
        <v>953</v>
      </c>
      <c r="J154" s="23" t="s">
        <v>920</v>
      </c>
      <c r="K154" s="23" t="s">
        <v>307</v>
      </c>
      <c r="L154" s="23" t="s">
        <v>954</v>
      </c>
      <c r="M154" s="23" t="s">
        <v>38</v>
      </c>
      <c r="N154" s="23" t="s">
        <v>955</v>
      </c>
      <c r="O154" s="58" t="s">
        <v>38</v>
      </c>
      <c r="P154" s="23" t="s">
        <v>503</v>
      </c>
      <c r="Q154" s="23"/>
      <c r="R154" s="61"/>
      <c r="S154" s="61"/>
    </row>
    <row r="155" spans="3:19" x14ac:dyDescent="0.25">
      <c r="C155" s="23" t="s">
        <v>30</v>
      </c>
      <c r="D155" s="23"/>
      <c r="E155" s="23" t="s">
        <v>300</v>
      </c>
      <c r="F155" s="61" t="s">
        <v>313</v>
      </c>
      <c r="G155" s="23" t="s">
        <v>931</v>
      </c>
      <c r="H155" s="23" t="s">
        <v>932</v>
      </c>
      <c r="I155" s="23" t="s">
        <v>933</v>
      </c>
      <c r="J155" s="23" t="s">
        <v>920</v>
      </c>
      <c r="K155" s="23" t="s">
        <v>309</v>
      </c>
      <c r="L155" s="23" t="s">
        <v>934</v>
      </c>
      <c r="M155" s="23" t="s">
        <v>38</v>
      </c>
      <c r="N155" s="23" t="s">
        <v>935</v>
      </c>
      <c r="O155" s="58" t="s">
        <v>1048</v>
      </c>
      <c r="P155" s="23" t="s">
        <v>936</v>
      </c>
      <c r="Q155" s="23"/>
      <c r="R155" s="61"/>
      <c r="S155" s="61"/>
    </row>
    <row r="156" spans="3:19" x14ac:dyDescent="0.25">
      <c r="C156" s="23" t="s">
        <v>30</v>
      </c>
      <c r="D156" s="23"/>
      <c r="E156" s="23" t="s">
        <v>300</v>
      </c>
      <c r="F156" s="61" t="s">
        <v>313</v>
      </c>
      <c r="G156" s="23" t="s">
        <v>931</v>
      </c>
      <c r="H156" s="23" t="s">
        <v>915</v>
      </c>
      <c r="I156" s="23" t="s">
        <v>171</v>
      </c>
      <c r="J156" s="23" t="s">
        <v>920</v>
      </c>
      <c r="K156" s="23" t="s">
        <v>260</v>
      </c>
      <c r="L156" s="23" t="s">
        <v>956</v>
      </c>
      <c r="M156" s="23" t="s">
        <v>38</v>
      </c>
      <c r="N156" s="23" t="s">
        <v>958</v>
      </c>
      <c r="O156" s="58" t="s">
        <v>1062</v>
      </c>
      <c r="P156" s="23" t="s">
        <v>959</v>
      </c>
      <c r="Q156" s="23"/>
      <c r="R156" s="61"/>
      <c r="S156" s="61"/>
    </row>
    <row r="157" spans="3:19" x14ac:dyDescent="0.25">
      <c r="C157" s="23" t="s">
        <v>30</v>
      </c>
      <c r="D157" s="23"/>
      <c r="E157" s="23" t="s">
        <v>300</v>
      </c>
      <c r="F157" s="61" t="s">
        <v>313</v>
      </c>
      <c r="G157" s="23" t="s">
        <v>830</v>
      </c>
      <c r="H157" s="23" t="s">
        <v>831</v>
      </c>
      <c r="I157" s="23" t="s">
        <v>576</v>
      </c>
      <c r="J157" s="23" t="s">
        <v>832</v>
      </c>
      <c r="K157" s="23" t="s">
        <v>309</v>
      </c>
      <c r="L157" s="23" t="s">
        <v>833</v>
      </c>
      <c r="M157" s="23" t="s">
        <v>38</v>
      </c>
      <c r="N157" s="23" t="s">
        <v>834</v>
      </c>
      <c r="O157" s="58" t="s">
        <v>38</v>
      </c>
      <c r="P157" s="23"/>
      <c r="Q157" s="23" t="s">
        <v>835</v>
      </c>
      <c r="R157" s="61"/>
      <c r="S157" s="61"/>
    </row>
    <row r="158" spans="3:19" x14ac:dyDescent="0.25">
      <c r="C158" s="23" t="s">
        <v>30</v>
      </c>
      <c r="D158" s="23"/>
      <c r="E158" s="23" t="s">
        <v>300</v>
      </c>
      <c r="F158" s="61" t="s">
        <v>313</v>
      </c>
      <c r="G158" s="23" t="s">
        <v>830</v>
      </c>
      <c r="H158" s="23" t="s">
        <v>831</v>
      </c>
      <c r="I158" s="23" t="s">
        <v>941</v>
      </c>
      <c r="J158" s="23" t="s">
        <v>920</v>
      </c>
      <c r="K158" s="23" t="s">
        <v>309</v>
      </c>
      <c r="L158" s="23" t="s">
        <v>942</v>
      </c>
      <c r="M158" s="23" t="s">
        <v>47</v>
      </c>
      <c r="N158" s="23" t="s">
        <v>834</v>
      </c>
      <c r="O158" s="58" t="s">
        <v>38</v>
      </c>
      <c r="P158" s="23" t="s">
        <v>943</v>
      </c>
      <c r="Q158" s="23"/>
      <c r="R158" s="61"/>
      <c r="S158" s="61"/>
    </row>
    <row r="159" spans="3:19" x14ac:dyDescent="0.25">
      <c r="C159" s="23" t="s">
        <v>30</v>
      </c>
      <c r="D159" s="23"/>
      <c r="E159" s="23" t="s">
        <v>300</v>
      </c>
      <c r="F159" s="61" t="s">
        <v>313</v>
      </c>
      <c r="G159" s="23" t="s">
        <v>830</v>
      </c>
      <c r="H159" s="23" t="s">
        <v>831</v>
      </c>
      <c r="I159" s="23" t="s">
        <v>944</v>
      </c>
      <c r="J159" s="23" t="s">
        <v>920</v>
      </c>
      <c r="K159" s="23" t="s">
        <v>309</v>
      </c>
      <c r="L159" s="23" t="s">
        <v>945</v>
      </c>
      <c r="M159" s="23" t="s">
        <v>47</v>
      </c>
      <c r="N159" s="23" t="s">
        <v>834</v>
      </c>
      <c r="O159" s="58" t="s">
        <v>38</v>
      </c>
      <c r="P159" s="23" t="s">
        <v>943</v>
      </c>
      <c r="Q159" s="23"/>
      <c r="R159" s="61"/>
      <c r="S159" s="61"/>
    </row>
    <row r="160" spans="3:19" x14ac:dyDescent="0.25">
      <c r="C160" s="23" t="s">
        <v>30</v>
      </c>
      <c r="D160" s="23"/>
      <c r="E160" s="23" t="s">
        <v>300</v>
      </c>
      <c r="F160" s="61" t="s">
        <v>313</v>
      </c>
      <c r="G160" s="23" t="s">
        <v>810</v>
      </c>
      <c r="H160" s="23"/>
      <c r="I160" s="23" t="s">
        <v>806</v>
      </c>
      <c r="J160" s="23" t="s">
        <v>811</v>
      </c>
      <c r="K160" s="23" t="s">
        <v>260</v>
      </c>
      <c r="L160" s="23" t="s">
        <v>812</v>
      </c>
      <c r="M160" s="23" t="s">
        <v>47</v>
      </c>
      <c r="N160" s="23" t="s">
        <v>813</v>
      </c>
      <c r="O160" s="58" t="s">
        <v>1045</v>
      </c>
      <c r="P160" s="23" t="s">
        <v>494</v>
      </c>
      <c r="Q160" s="23"/>
      <c r="R160" s="61"/>
      <c r="S160" s="61"/>
    </row>
    <row r="161" spans="3:19" x14ac:dyDescent="0.25">
      <c r="C161" s="23" t="s">
        <v>30</v>
      </c>
      <c r="D161" s="23"/>
      <c r="E161" s="23" t="s">
        <v>300</v>
      </c>
      <c r="F161" s="61" t="s">
        <v>313</v>
      </c>
      <c r="G161" s="23" t="s">
        <v>810</v>
      </c>
      <c r="H161" s="23"/>
      <c r="I161" s="23" t="s">
        <v>576</v>
      </c>
      <c r="J161" s="23" t="s">
        <v>920</v>
      </c>
      <c r="K161" s="23" t="s">
        <v>260</v>
      </c>
      <c r="L161" s="23" t="s">
        <v>921</v>
      </c>
      <c r="M161" s="23" t="s">
        <v>47</v>
      </c>
      <c r="N161" s="23" t="s">
        <v>813</v>
      </c>
      <c r="O161" s="58" t="s">
        <v>1045</v>
      </c>
      <c r="P161" s="23" t="s">
        <v>503</v>
      </c>
      <c r="Q161" s="23"/>
      <c r="R161" s="61"/>
      <c r="S161" s="61"/>
    </row>
    <row r="162" spans="3:19" x14ac:dyDescent="0.25">
      <c r="C162" s="23" t="s">
        <v>30</v>
      </c>
      <c r="D162" s="23"/>
      <c r="E162" s="23" t="s">
        <v>300</v>
      </c>
      <c r="F162" s="61" t="s">
        <v>313</v>
      </c>
      <c r="G162" s="23" t="s">
        <v>810</v>
      </c>
      <c r="H162" s="23"/>
      <c r="I162" s="23" t="s">
        <v>171</v>
      </c>
      <c r="J162" s="23" t="s">
        <v>920</v>
      </c>
      <c r="K162" s="23" t="s">
        <v>260</v>
      </c>
      <c r="L162" s="23" t="s">
        <v>921</v>
      </c>
      <c r="M162" s="23" t="s">
        <v>47</v>
      </c>
      <c r="N162" s="23" t="s">
        <v>813</v>
      </c>
      <c r="O162" s="58" t="s">
        <v>1045</v>
      </c>
      <c r="P162" s="23" t="s">
        <v>503</v>
      </c>
      <c r="Q162" s="23"/>
      <c r="R162" s="61"/>
      <c r="S162" s="61"/>
    </row>
    <row r="163" spans="3:19" x14ac:dyDescent="0.25">
      <c r="C163" s="23" t="s">
        <v>30</v>
      </c>
      <c r="D163" s="23"/>
      <c r="E163" s="23" t="s">
        <v>300</v>
      </c>
      <c r="F163" s="61" t="s">
        <v>313</v>
      </c>
      <c r="G163" s="23" t="s">
        <v>922</v>
      </c>
      <c r="H163" s="23"/>
      <c r="I163" s="23" t="s">
        <v>576</v>
      </c>
      <c r="J163" s="23" t="s">
        <v>920</v>
      </c>
      <c r="K163" s="23" t="s">
        <v>260</v>
      </c>
      <c r="L163" s="23" t="s">
        <v>921</v>
      </c>
      <c r="M163" s="23" t="s">
        <v>47</v>
      </c>
      <c r="N163" s="23" t="s">
        <v>923</v>
      </c>
      <c r="O163" s="58" t="s">
        <v>1044</v>
      </c>
      <c r="P163" s="23" t="s">
        <v>221</v>
      </c>
      <c r="Q163" s="23"/>
      <c r="R163" s="61"/>
      <c r="S163" s="61"/>
    </row>
    <row r="164" spans="3:19" x14ac:dyDescent="0.25">
      <c r="C164" s="23" t="s">
        <v>30</v>
      </c>
      <c r="D164" s="23"/>
      <c r="E164" s="23" t="s">
        <v>300</v>
      </c>
      <c r="F164" s="61" t="s">
        <v>313</v>
      </c>
      <c r="G164" s="23" t="s">
        <v>922</v>
      </c>
      <c r="H164" s="23"/>
      <c r="I164" s="23" t="s">
        <v>171</v>
      </c>
      <c r="J164" s="23" t="s">
        <v>920</v>
      </c>
      <c r="K164" s="23" t="s">
        <v>260</v>
      </c>
      <c r="L164" s="23" t="s">
        <v>921</v>
      </c>
      <c r="M164" s="23" t="s">
        <v>47</v>
      </c>
      <c r="N164" s="23" t="s">
        <v>923</v>
      </c>
      <c r="O164" s="58" t="s">
        <v>1044</v>
      </c>
      <c r="P164" s="23" t="s">
        <v>221</v>
      </c>
      <c r="Q164" s="23"/>
      <c r="R164" s="61"/>
      <c r="S164" s="61"/>
    </row>
    <row r="165" spans="3:19" x14ac:dyDescent="0.25">
      <c r="C165" s="23" t="s">
        <v>30</v>
      </c>
      <c r="D165" s="23"/>
      <c r="E165" s="23" t="s">
        <v>300</v>
      </c>
      <c r="F165" s="61" t="s">
        <v>313</v>
      </c>
      <c r="G165" s="23" t="s">
        <v>924</v>
      </c>
      <c r="H165" s="23"/>
      <c r="I165" s="23" t="s">
        <v>576</v>
      </c>
      <c r="J165" s="23" t="s">
        <v>920</v>
      </c>
      <c r="K165" s="23" t="s">
        <v>260</v>
      </c>
      <c r="L165" s="23" t="s">
        <v>921</v>
      </c>
      <c r="M165" s="23" t="s">
        <v>47</v>
      </c>
      <c r="N165" s="23" t="s">
        <v>925</v>
      </c>
      <c r="O165" s="58" t="s">
        <v>1048</v>
      </c>
      <c r="P165" s="23" t="s">
        <v>926</v>
      </c>
      <c r="Q165" s="23"/>
      <c r="R165" s="61"/>
      <c r="S165" s="61"/>
    </row>
    <row r="166" spans="3:19" x14ac:dyDescent="0.25">
      <c r="C166" s="23" t="s">
        <v>30</v>
      </c>
      <c r="D166" s="23"/>
      <c r="E166" s="23" t="s">
        <v>300</v>
      </c>
      <c r="F166" s="61" t="s">
        <v>313</v>
      </c>
      <c r="G166" s="23" t="s">
        <v>924</v>
      </c>
      <c r="H166" s="23"/>
      <c r="I166" s="23" t="s">
        <v>171</v>
      </c>
      <c r="J166" s="23" t="s">
        <v>920</v>
      </c>
      <c r="K166" s="23" t="s">
        <v>260</v>
      </c>
      <c r="L166" s="23" t="s">
        <v>921</v>
      </c>
      <c r="M166" s="23" t="s">
        <v>47</v>
      </c>
      <c r="N166" s="23" t="s">
        <v>925</v>
      </c>
      <c r="O166" s="58" t="s">
        <v>1048</v>
      </c>
      <c r="P166" s="23" t="s">
        <v>926</v>
      </c>
      <c r="Q166" s="23"/>
      <c r="R166" s="61"/>
      <c r="S166" s="61"/>
    </row>
    <row r="167" spans="3:19" x14ac:dyDescent="0.25">
      <c r="C167" s="23" t="s">
        <v>30</v>
      </c>
      <c r="D167" s="23"/>
      <c r="E167" s="23" t="s">
        <v>300</v>
      </c>
      <c r="F167" s="61" t="s">
        <v>313</v>
      </c>
      <c r="G167" s="23" t="s">
        <v>927</v>
      </c>
      <c r="H167" s="23"/>
      <c r="I167" s="23" t="s">
        <v>576</v>
      </c>
      <c r="J167" s="23" t="s">
        <v>920</v>
      </c>
      <c r="K167" s="23" t="s">
        <v>260</v>
      </c>
      <c r="L167" s="23" t="s">
        <v>921</v>
      </c>
      <c r="M167" s="23" t="s">
        <v>47</v>
      </c>
      <c r="N167" s="23" t="s">
        <v>928</v>
      </c>
      <c r="O167" s="58" t="s">
        <v>1045</v>
      </c>
      <c r="P167" s="23" t="s">
        <v>929</v>
      </c>
      <c r="Q167" s="23"/>
      <c r="R167" s="61"/>
      <c r="S167" s="61"/>
    </row>
    <row r="168" spans="3:19" x14ac:dyDescent="0.25">
      <c r="C168" s="23" t="s">
        <v>30</v>
      </c>
      <c r="D168" s="23"/>
      <c r="E168" s="23" t="s">
        <v>300</v>
      </c>
      <c r="F168" s="61" t="s">
        <v>313</v>
      </c>
      <c r="G168" s="23" t="s">
        <v>927</v>
      </c>
      <c r="H168" s="23"/>
      <c r="I168" s="23" t="s">
        <v>171</v>
      </c>
      <c r="J168" s="23" t="s">
        <v>920</v>
      </c>
      <c r="K168" s="23" t="s">
        <v>260</v>
      </c>
      <c r="L168" s="23" t="s">
        <v>921</v>
      </c>
      <c r="M168" s="23" t="s">
        <v>47</v>
      </c>
      <c r="N168" s="23" t="s">
        <v>928</v>
      </c>
      <c r="O168" s="58" t="s">
        <v>1045</v>
      </c>
      <c r="P168" s="23" t="s">
        <v>929</v>
      </c>
      <c r="Q168" s="23"/>
      <c r="R168" s="61"/>
      <c r="S168" s="61"/>
    </row>
    <row r="169" spans="3:19" x14ac:dyDescent="0.25">
      <c r="C169" s="23" t="s">
        <v>30</v>
      </c>
      <c r="D169" s="23"/>
      <c r="E169" s="23" t="s">
        <v>300</v>
      </c>
      <c r="F169" s="61" t="s">
        <v>313</v>
      </c>
      <c r="G169" s="23" t="s">
        <v>912</v>
      </c>
      <c r="H169" s="23"/>
      <c r="I169" s="23" t="s">
        <v>579</v>
      </c>
      <c r="J169" s="23" t="s">
        <v>907</v>
      </c>
      <c r="K169" s="23" t="s">
        <v>309</v>
      </c>
      <c r="L169" s="23"/>
      <c r="M169" s="23"/>
      <c r="N169" s="23"/>
      <c r="O169" s="58"/>
      <c r="P169" s="23"/>
      <c r="Q169" s="61" t="s">
        <v>421</v>
      </c>
      <c r="R169" s="61"/>
      <c r="S169" s="61"/>
    </row>
    <row r="170" spans="3:19" x14ac:dyDescent="0.25">
      <c r="C170" s="23" t="s">
        <v>30</v>
      </c>
      <c r="D170" s="23"/>
      <c r="E170" s="23" t="s">
        <v>300</v>
      </c>
      <c r="F170" s="61" t="s">
        <v>313</v>
      </c>
      <c r="G170" s="23" t="s">
        <v>912</v>
      </c>
      <c r="H170" s="23" t="s">
        <v>946</v>
      </c>
      <c r="I170" s="23" t="s">
        <v>947</v>
      </c>
      <c r="J170" s="23" t="s">
        <v>920</v>
      </c>
      <c r="K170" s="23" t="s">
        <v>309</v>
      </c>
      <c r="L170" s="23" t="s">
        <v>948</v>
      </c>
      <c r="M170" s="23" t="s">
        <v>47</v>
      </c>
      <c r="N170" s="23" t="s">
        <v>949</v>
      </c>
      <c r="O170" s="58" t="s">
        <v>1048</v>
      </c>
      <c r="P170" s="23" t="s">
        <v>950</v>
      </c>
      <c r="Q170" s="23"/>
      <c r="R170" s="61"/>
      <c r="S170" s="61"/>
    </row>
    <row r="171" spans="3:19" x14ac:dyDescent="0.25">
      <c r="C171" s="23" t="s">
        <v>30</v>
      </c>
      <c r="D171" s="23"/>
      <c r="E171" s="23" t="s">
        <v>300</v>
      </c>
      <c r="F171" s="61" t="s">
        <v>313</v>
      </c>
      <c r="G171" s="23" t="s">
        <v>912</v>
      </c>
      <c r="H171" s="23" t="s">
        <v>946</v>
      </c>
      <c r="I171" s="23" t="s">
        <v>951</v>
      </c>
      <c r="J171" s="23" t="s">
        <v>920</v>
      </c>
      <c r="K171" s="23" t="s">
        <v>309</v>
      </c>
      <c r="L171" s="23" t="s">
        <v>952</v>
      </c>
      <c r="M171" s="23" t="s">
        <v>47</v>
      </c>
      <c r="N171" s="23" t="s">
        <v>949</v>
      </c>
      <c r="O171" s="58" t="s">
        <v>1048</v>
      </c>
      <c r="P171" s="23" t="s">
        <v>950</v>
      </c>
      <c r="Q171" s="23"/>
      <c r="R171" s="61"/>
      <c r="S171" s="61"/>
    </row>
    <row r="172" spans="3:19" x14ac:dyDescent="0.25">
      <c r="C172" s="23" t="s">
        <v>30</v>
      </c>
      <c r="D172" s="23"/>
      <c r="E172" s="23" t="s">
        <v>300</v>
      </c>
      <c r="F172" s="61" t="s">
        <v>313</v>
      </c>
      <c r="G172" s="23" t="s">
        <v>913</v>
      </c>
      <c r="H172" s="23"/>
      <c r="I172" s="23" t="s">
        <v>648</v>
      </c>
      <c r="J172" s="23" t="s">
        <v>907</v>
      </c>
      <c r="K172" s="23" t="s">
        <v>309</v>
      </c>
      <c r="L172" s="23"/>
      <c r="M172" s="23"/>
      <c r="N172" s="23"/>
      <c r="O172" s="58"/>
      <c r="P172" s="23"/>
      <c r="Q172" s="61" t="s">
        <v>421</v>
      </c>
      <c r="R172" s="61"/>
      <c r="S172" s="61"/>
    </row>
    <row r="173" spans="3:19" x14ac:dyDescent="0.25">
      <c r="C173" s="23" t="s">
        <v>30</v>
      </c>
      <c r="D173" s="23"/>
      <c r="E173" s="23" t="s">
        <v>300</v>
      </c>
      <c r="F173" s="61" t="s">
        <v>314</v>
      </c>
      <c r="G173" s="23" t="s">
        <v>1072</v>
      </c>
      <c r="H173" s="23" t="s">
        <v>752</v>
      </c>
      <c r="I173" s="23" t="s">
        <v>753</v>
      </c>
      <c r="J173" s="23" t="s">
        <v>78</v>
      </c>
      <c r="K173" s="23" t="s">
        <v>260</v>
      </c>
      <c r="L173" s="23" t="s">
        <v>754</v>
      </c>
      <c r="M173" s="23" t="s">
        <v>38</v>
      </c>
      <c r="N173" s="23"/>
      <c r="O173" s="58"/>
      <c r="P173" s="23"/>
      <c r="Q173" s="23"/>
      <c r="R173" s="61"/>
      <c r="S173" s="61"/>
    </row>
    <row r="174" spans="3:19" x14ac:dyDescent="0.25">
      <c r="C174" s="23" t="s">
        <v>30</v>
      </c>
      <c r="D174" s="23"/>
      <c r="E174" s="23" t="s">
        <v>300</v>
      </c>
      <c r="F174" s="61" t="s">
        <v>314</v>
      </c>
      <c r="G174" s="23" t="s">
        <v>1072</v>
      </c>
      <c r="H174" s="23" t="s">
        <v>755</v>
      </c>
      <c r="I174" s="23" t="s">
        <v>756</v>
      </c>
      <c r="J174" s="23" t="s">
        <v>757</v>
      </c>
      <c r="K174" s="23" t="s">
        <v>309</v>
      </c>
      <c r="L174" s="23" t="s">
        <v>758</v>
      </c>
      <c r="M174" s="23" t="s">
        <v>38</v>
      </c>
      <c r="N174" s="23"/>
      <c r="O174" s="58"/>
      <c r="P174" s="23"/>
      <c r="Q174" s="23"/>
      <c r="R174" s="61"/>
      <c r="S174" s="61"/>
    </row>
    <row r="175" spans="3:19" x14ac:dyDescent="0.25">
      <c r="C175" s="23" t="s">
        <v>30</v>
      </c>
      <c r="D175" s="23"/>
      <c r="E175" s="23" t="s">
        <v>300</v>
      </c>
      <c r="F175" s="61" t="s">
        <v>314</v>
      </c>
      <c r="G175" s="23" t="s">
        <v>1072</v>
      </c>
      <c r="H175" s="23" t="s">
        <v>755</v>
      </c>
      <c r="I175" s="23" t="s">
        <v>756</v>
      </c>
      <c r="J175" s="23" t="s">
        <v>759</v>
      </c>
      <c r="K175" s="23" t="s">
        <v>309</v>
      </c>
      <c r="L175" s="23" t="s">
        <v>760</v>
      </c>
      <c r="M175" s="23" t="s">
        <v>38</v>
      </c>
      <c r="N175" s="23"/>
      <c r="O175" s="58"/>
      <c r="P175" s="23"/>
      <c r="Q175" s="23"/>
      <c r="R175" s="61"/>
      <c r="S175" s="61"/>
    </row>
    <row r="176" spans="3:19" x14ac:dyDescent="0.25">
      <c r="C176" s="23" t="s">
        <v>30</v>
      </c>
      <c r="D176" s="23"/>
      <c r="E176" s="23" t="s">
        <v>300</v>
      </c>
      <c r="F176" s="61" t="s">
        <v>314</v>
      </c>
      <c r="G176" s="23" t="s">
        <v>1072</v>
      </c>
      <c r="H176" s="23" t="s">
        <v>761</v>
      </c>
      <c r="I176" s="23" t="s">
        <v>762</v>
      </c>
      <c r="J176" s="23" t="s">
        <v>108</v>
      </c>
      <c r="K176" s="23" t="s">
        <v>260</v>
      </c>
      <c r="L176" s="23" t="s">
        <v>763</v>
      </c>
      <c r="M176" s="23" t="s">
        <v>38</v>
      </c>
      <c r="N176" s="23"/>
      <c r="O176" s="58"/>
      <c r="P176" s="23"/>
      <c r="Q176" s="23"/>
      <c r="R176" s="61"/>
      <c r="S176" s="61"/>
    </row>
    <row r="177" spans="3:19" x14ac:dyDescent="0.25">
      <c r="C177" s="23" t="s">
        <v>30</v>
      </c>
      <c r="D177" s="23"/>
      <c r="E177" s="23" t="s">
        <v>300</v>
      </c>
      <c r="F177" s="61" t="s">
        <v>313</v>
      </c>
      <c r="G177" s="23" t="s">
        <v>1072</v>
      </c>
      <c r="H177" s="23" t="s">
        <v>761</v>
      </c>
      <c r="I177" s="23" t="s">
        <v>806</v>
      </c>
      <c r="J177" s="23" t="s">
        <v>807</v>
      </c>
      <c r="K177" s="23" t="s">
        <v>260</v>
      </c>
      <c r="L177" s="23"/>
      <c r="M177" s="23"/>
      <c r="N177" s="23" t="s">
        <v>808</v>
      </c>
      <c r="O177" s="58" t="s">
        <v>1047</v>
      </c>
      <c r="P177" s="23" t="s">
        <v>809</v>
      </c>
      <c r="Q177" s="23"/>
      <c r="R177" s="61"/>
      <c r="S177" s="61"/>
    </row>
    <row r="178" spans="3:19" x14ac:dyDescent="0.25">
      <c r="C178" s="23" t="s">
        <v>30</v>
      </c>
      <c r="D178" s="23"/>
      <c r="E178" s="23" t="s">
        <v>300</v>
      </c>
      <c r="F178" s="61" t="s">
        <v>313</v>
      </c>
      <c r="G178" s="23" t="s">
        <v>1072</v>
      </c>
      <c r="H178" s="23" t="s">
        <v>818</v>
      </c>
      <c r="I178" s="23" t="s">
        <v>819</v>
      </c>
      <c r="J178" s="23" t="s">
        <v>820</v>
      </c>
      <c r="K178" s="23" t="s">
        <v>309</v>
      </c>
      <c r="L178" s="23"/>
      <c r="M178" s="23"/>
      <c r="N178" s="23" t="s">
        <v>821</v>
      </c>
      <c r="O178" s="58" t="s">
        <v>1047</v>
      </c>
      <c r="P178" s="23"/>
      <c r="Q178" s="23"/>
      <c r="R178" s="61"/>
      <c r="S178" s="61"/>
    </row>
    <row r="179" spans="3:19" x14ac:dyDescent="0.25">
      <c r="C179" s="23" t="s">
        <v>30</v>
      </c>
      <c r="D179" s="23"/>
      <c r="E179" s="23" t="s">
        <v>300</v>
      </c>
      <c r="F179" s="61" t="s">
        <v>313</v>
      </c>
      <c r="G179" s="23" t="s">
        <v>1072</v>
      </c>
      <c r="H179" s="23" t="s">
        <v>822</v>
      </c>
      <c r="I179" s="23" t="s">
        <v>576</v>
      </c>
      <c r="J179" s="23" t="s">
        <v>823</v>
      </c>
      <c r="K179" s="23" t="s">
        <v>260</v>
      </c>
      <c r="L179" s="23" t="s">
        <v>824</v>
      </c>
      <c r="M179" s="23" t="s">
        <v>93</v>
      </c>
      <c r="N179" s="23" t="s">
        <v>825</v>
      </c>
      <c r="O179" s="58" t="s">
        <v>1054</v>
      </c>
      <c r="P179" s="23"/>
      <c r="Q179" s="23"/>
      <c r="R179" s="61"/>
      <c r="S179" s="61"/>
    </row>
    <row r="180" spans="3:19" x14ac:dyDescent="0.25">
      <c r="C180" s="23" t="s">
        <v>30</v>
      </c>
      <c r="D180" s="23"/>
      <c r="E180" s="23" t="s">
        <v>300</v>
      </c>
      <c r="F180" s="61" t="s">
        <v>313</v>
      </c>
      <c r="G180" s="23" t="s">
        <v>1072</v>
      </c>
      <c r="H180" s="23" t="s">
        <v>752</v>
      </c>
      <c r="I180" s="23" t="s">
        <v>806</v>
      </c>
      <c r="J180" s="23" t="s">
        <v>826</v>
      </c>
      <c r="K180" s="23" t="s">
        <v>260</v>
      </c>
      <c r="L180" s="23" t="s">
        <v>827</v>
      </c>
      <c r="M180" s="23" t="s">
        <v>38</v>
      </c>
      <c r="N180" s="23" t="s">
        <v>828</v>
      </c>
      <c r="O180" s="58" t="s">
        <v>38</v>
      </c>
      <c r="P180" s="23" t="s">
        <v>829</v>
      </c>
      <c r="Q180" s="23"/>
      <c r="R180" s="61"/>
      <c r="S180" s="61"/>
    </row>
    <row r="181" spans="3:19" x14ac:dyDescent="0.25">
      <c r="C181" s="23" t="s">
        <v>30</v>
      </c>
      <c r="D181" s="23"/>
      <c r="E181" s="23" t="s">
        <v>300</v>
      </c>
      <c r="F181" s="61" t="s">
        <v>313</v>
      </c>
      <c r="G181" s="23" t="s">
        <v>1072</v>
      </c>
      <c r="H181" s="23" t="s">
        <v>836</v>
      </c>
      <c r="I181" s="23" t="s">
        <v>576</v>
      </c>
      <c r="J181" s="23" t="s">
        <v>837</v>
      </c>
      <c r="K181" s="23" t="s">
        <v>260</v>
      </c>
      <c r="L181" s="23" t="s">
        <v>838</v>
      </c>
      <c r="M181" s="23" t="s">
        <v>566</v>
      </c>
      <c r="N181" s="23" t="s">
        <v>839</v>
      </c>
      <c r="O181" s="58" t="s">
        <v>38</v>
      </c>
      <c r="P181" s="23" t="s">
        <v>840</v>
      </c>
      <c r="Q181" s="23"/>
      <c r="R181" s="61"/>
      <c r="S181" s="61"/>
    </row>
    <row r="182" spans="3:19" x14ac:dyDescent="0.25">
      <c r="C182" s="23" t="s">
        <v>30</v>
      </c>
      <c r="D182" s="23"/>
      <c r="E182" s="23" t="s">
        <v>300</v>
      </c>
      <c r="F182" s="61" t="s">
        <v>313</v>
      </c>
      <c r="G182" s="23" t="s">
        <v>1072</v>
      </c>
      <c r="H182" s="23"/>
      <c r="I182" s="23" t="s">
        <v>841</v>
      </c>
      <c r="J182" s="23" t="s">
        <v>842</v>
      </c>
      <c r="K182" s="23" t="s">
        <v>260</v>
      </c>
      <c r="L182" s="61" t="s">
        <v>843</v>
      </c>
      <c r="M182" s="23" t="s">
        <v>38</v>
      </c>
      <c r="N182" s="23" t="s">
        <v>808</v>
      </c>
      <c r="O182" s="58" t="s">
        <v>1047</v>
      </c>
      <c r="P182" s="23" t="s">
        <v>844</v>
      </c>
      <c r="Q182" s="23"/>
      <c r="R182" s="23" t="s">
        <v>845</v>
      </c>
      <c r="S182" s="61"/>
    </row>
    <row r="183" spans="3:19" x14ac:dyDescent="0.25">
      <c r="C183" s="23" t="s">
        <v>30</v>
      </c>
      <c r="D183" s="23"/>
      <c r="E183" s="23" t="s">
        <v>300</v>
      </c>
      <c r="F183" s="61" t="s">
        <v>313</v>
      </c>
      <c r="G183" s="23" t="s">
        <v>1072</v>
      </c>
      <c r="H183" s="23" t="s">
        <v>852</v>
      </c>
      <c r="I183" s="23"/>
      <c r="J183" s="23" t="s">
        <v>853</v>
      </c>
      <c r="K183" s="23" t="s">
        <v>260</v>
      </c>
      <c r="L183" s="23" t="s">
        <v>854</v>
      </c>
      <c r="M183" s="23" t="s">
        <v>38</v>
      </c>
      <c r="N183" s="23" t="s">
        <v>808</v>
      </c>
      <c r="O183" s="58" t="s">
        <v>1047</v>
      </c>
      <c r="P183" s="23" t="s">
        <v>855</v>
      </c>
      <c r="Q183" s="23"/>
      <c r="R183" s="61"/>
      <c r="S183" s="61"/>
    </row>
    <row r="184" spans="3:19" x14ac:dyDescent="0.25">
      <c r="C184" s="23" t="s">
        <v>30</v>
      </c>
      <c r="D184" s="23"/>
      <c r="E184" s="23" t="s">
        <v>300</v>
      </c>
      <c r="F184" s="61" t="s">
        <v>313</v>
      </c>
      <c r="G184" s="23" t="s">
        <v>1072</v>
      </c>
      <c r="H184" s="23" t="s">
        <v>761</v>
      </c>
      <c r="I184" s="23" t="s">
        <v>171</v>
      </c>
      <c r="J184" s="23" t="s">
        <v>162</v>
      </c>
      <c r="K184" s="23" t="s">
        <v>260</v>
      </c>
      <c r="L184" s="23"/>
      <c r="M184" s="23"/>
      <c r="N184" s="23" t="s">
        <v>808</v>
      </c>
      <c r="O184" s="58" t="s">
        <v>1047</v>
      </c>
      <c r="P184" s="23"/>
      <c r="Q184" s="23" t="s">
        <v>856</v>
      </c>
      <c r="R184" s="61"/>
      <c r="S184" s="61"/>
    </row>
    <row r="185" spans="3:19" x14ac:dyDescent="0.25">
      <c r="C185" s="23" t="s">
        <v>30</v>
      </c>
      <c r="D185" s="23"/>
      <c r="E185" s="23" t="s">
        <v>300</v>
      </c>
      <c r="F185" s="61" t="s">
        <v>313</v>
      </c>
      <c r="G185" s="23" t="s">
        <v>1072</v>
      </c>
      <c r="H185" s="23" t="s">
        <v>868</v>
      </c>
      <c r="I185" s="23" t="s">
        <v>869</v>
      </c>
      <c r="J185" s="23" t="s">
        <v>860</v>
      </c>
      <c r="K185" s="23" t="s">
        <v>309</v>
      </c>
      <c r="L185" s="23" t="s">
        <v>870</v>
      </c>
      <c r="M185" s="23" t="s">
        <v>38</v>
      </c>
      <c r="N185" s="23" t="s">
        <v>871</v>
      </c>
      <c r="O185" s="58" t="s">
        <v>1047</v>
      </c>
      <c r="P185" s="23" t="s">
        <v>872</v>
      </c>
      <c r="Q185" s="23"/>
      <c r="R185" s="61"/>
      <c r="S185" s="61"/>
    </row>
    <row r="186" spans="3:19" x14ac:dyDescent="0.25">
      <c r="C186" s="23" t="s">
        <v>30</v>
      </c>
      <c r="D186" s="23"/>
      <c r="E186" s="23" t="s">
        <v>300</v>
      </c>
      <c r="F186" s="61" t="s">
        <v>313</v>
      </c>
      <c r="G186" s="23" t="s">
        <v>1072</v>
      </c>
      <c r="H186" s="23" t="s">
        <v>873</v>
      </c>
      <c r="I186" s="23" t="s">
        <v>874</v>
      </c>
      <c r="J186" s="23" t="s">
        <v>860</v>
      </c>
      <c r="K186" s="23" t="s">
        <v>309</v>
      </c>
      <c r="L186" s="23" t="s">
        <v>875</v>
      </c>
      <c r="M186" s="23" t="s">
        <v>38</v>
      </c>
      <c r="N186" s="23" t="s">
        <v>876</v>
      </c>
      <c r="O186" s="58" t="s">
        <v>1056</v>
      </c>
      <c r="P186" s="23"/>
      <c r="Q186" s="23"/>
      <c r="R186" s="61"/>
      <c r="S186" s="61"/>
    </row>
    <row r="187" spans="3:19" x14ac:dyDescent="0.25">
      <c r="C187" s="23" t="s">
        <v>30</v>
      </c>
      <c r="D187" s="23"/>
      <c r="E187" s="23" t="s">
        <v>300</v>
      </c>
      <c r="F187" s="61" t="s">
        <v>313</v>
      </c>
      <c r="G187" s="23" t="s">
        <v>1072</v>
      </c>
      <c r="H187" s="23" t="s">
        <v>877</v>
      </c>
      <c r="I187" s="23" t="s">
        <v>878</v>
      </c>
      <c r="J187" s="23" t="s">
        <v>860</v>
      </c>
      <c r="K187" s="23" t="s">
        <v>309</v>
      </c>
      <c r="L187" s="23" t="s">
        <v>875</v>
      </c>
      <c r="M187" s="23" t="s">
        <v>38</v>
      </c>
      <c r="N187" s="23" t="s">
        <v>879</v>
      </c>
      <c r="O187" s="58" t="s">
        <v>1060</v>
      </c>
      <c r="P187" s="23"/>
      <c r="Q187" s="23"/>
      <c r="R187" s="61"/>
      <c r="S187" s="61"/>
    </row>
    <row r="188" spans="3:19" x14ac:dyDescent="0.25">
      <c r="C188" s="23" t="s">
        <v>30</v>
      </c>
      <c r="D188" s="23"/>
      <c r="E188" s="23" t="s">
        <v>300</v>
      </c>
      <c r="F188" s="61" t="s">
        <v>313</v>
      </c>
      <c r="G188" s="23" t="s">
        <v>1072</v>
      </c>
      <c r="H188" s="23" t="s">
        <v>881</v>
      </c>
      <c r="I188" s="23" t="s">
        <v>885</v>
      </c>
      <c r="J188" s="23" t="s">
        <v>886</v>
      </c>
      <c r="K188" s="23" t="s">
        <v>309</v>
      </c>
      <c r="L188" s="23" t="s">
        <v>887</v>
      </c>
      <c r="M188" s="23" t="s">
        <v>38</v>
      </c>
      <c r="N188" s="23" t="s">
        <v>883</v>
      </c>
      <c r="O188" s="58" t="s">
        <v>1059</v>
      </c>
      <c r="P188" s="23"/>
      <c r="Q188" s="23"/>
      <c r="R188" s="61"/>
      <c r="S188" s="61"/>
    </row>
    <row r="189" spans="3:19" x14ac:dyDescent="0.25">
      <c r="C189" s="23" t="s">
        <v>30</v>
      </c>
      <c r="D189" s="23"/>
      <c r="E189" s="23" t="s">
        <v>300</v>
      </c>
      <c r="F189" s="61" t="s">
        <v>313</v>
      </c>
      <c r="G189" s="23" t="s">
        <v>1072</v>
      </c>
      <c r="H189" s="23" t="s">
        <v>822</v>
      </c>
      <c r="I189" s="23" t="s">
        <v>628</v>
      </c>
      <c r="J189" s="23" t="s">
        <v>888</v>
      </c>
      <c r="K189" s="23" t="s">
        <v>260</v>
      </c>
      <c r="L189" s="23"/>
      <c r="M189" s="23"/>
      <c r="N189" s="23" t="s">
        <v>825</v>
      </c>
      <c r="O189" s="58" t="s">
        <v>1054</v>
      </c>
      <c r="P189" s="23" t="s">
        <v>525</v>
      </c>
      <c r="Q189" s="23" t="s">
        <v>889</v>
      </c>
      <c r="R189" s="61"/>
      <c r="S189" s="61"/>
    </row>
    <row r="190" spans="3:19" x14ac:dyDescent="0.25">
      <c r="C190" s="23" t="s">
        <v>30</v>
      </c>
      <c r="D190" s="23"/>
      <c r="E190" s="23" t="s">
        <v>300</v>
      </c>
      <c r="F190" s="61" t="s">
        <v>313</v>
      </c>
      <c r="G190" s="23" t="s">
        <v>1072</v>
      </c>
      <c r="H190" s="23" t="s">
        <v>822</v>
      </c>
      <c r="I190" s="23" t="s">
        <v>51</v>
      </c>
      <c r="J190" s="23" t="s">
        <v>893</v>
      </c>
      <c r="K190" s="23" t="s">
        <v>260</v>
      </c>
      <c r="L190" s="23"/>
      <c r="M190" s="23"/>
      <c r="N190" s="23" t="s">
        <v>825</v>
      </c>
      <c r="O190" s="58" t="s">
        <v>1054</v>
      </c>
      <c r="P190" s="23" t="s">
        <v>894</v>
      </c>
      <c r="Q190" s="23"/>
      <c r="R190" s="61"/>
      <c r="S190" s="61"/>
    </row>
    <row r="191" spans="3:19" x14ac:dyDescent="0.25">
      <c r="C191" s="23" t="s">
        <v>30</v>
      </c>
      <c r="D191" s="23"/>
      <c r="E191" s="23" t="s">
        <v>300</v>
      </c>
      <c r="F191" s="61" t="s">
        <v>313</v>
      </c>
      <c r="G191" s="23" t="s">
        <v>1072</v>
      </c>
      <c r="H191" s="23" t="s">
        <v>881</v>
      </c>
      <c r="I191" s="23" t="s">
        <v>895</v>
      </c>
      <c r="J191" s="23" t="s">
        <v>896</v>
      </c>
      <c r="K191" s="23" t="s">
        <v>309</v>
      </c>
      <c r="L191" s="23" t="s">
        <v>897</v>
      </c>
      <c r="M191" s="23" t="s">
        <v>38</v>
      </c>
      <c r="N191" s="23" t="s">
        <v>883</v>
      </c>
      <c r="O191" s="58" t="s">
        <v>1059</v>
      </c>
      <c r="P191" s="23"/>
      <c r="Q191" s="23"/>
      <c r="R191" s="61"/>
      <c r="S191" s="61"/>
    </row>
    <row r="192" spans="3:19" x14ac:dyDescent="0.25">
      <c r="C192" s="23" t="s">
        <v>30</v>
      </c>
      <c r="D192" s="23"/>
      <c r="E192" s="23" t="s">
        <v>300</v>
      </c>
      <c r="F192" s="61" t="s">
        <v>313</v>
      </c>
      <c r="G192" s="23" t="s">
        <v>1072</v>
      </c>
      <c r="H192" s="23" t="s">
        <v>914</v>
      </c>
      <c r="I192" s="23" t="s">
        <v>648</v>
      </c>
      <c r="J192" s="23" t="s">
        <v>907</v>
      </c>
      <c r="K192" s="23" t="s">
        <v>260</v>
      </c>
      <c r="L192" s="23"/>
      <c r="M192" s="23"/>
      <c r="N192" s="23"/>
      <c r="O192" s="58"/>
      <c r="P192" s="23"/>
      <c r="Q192" s="61" t="s">
        <v>421</v>
      </c>
      <c r="R192" s="61"/>
      <c r="S192" s="61"/>
    </row>
    <row r="193" spans="3:19" x14ac:dyDescent="0.25">
      <c r="C193" s="23" t="s">
        <v>30</v>
      </c>
      <c r="D193" s="23"/>
      <c r="E193" s="23" t="s">
        <v>300</v>
      </c>
      <c r="F193" s="61" t="s">
        <v>313</v>
      </c>
      <c r="G193" s="23" t="s">
        <v>1072</v>
      </c>
      <c r="H193" s="23" t="s">
        <v>930</v>
      </c>
      <c r="I193" s="23" t="s">
        <v>576</v>
      </c>
      <c r="J193" s="23" t="s">
        <v>920</v>
      </c>
      <c r="K193" s="23" t="s">
        <v>260</v>
      </c>
      <c r="L193" s="23" t="s">
        <v>921</v>
      </c>
      <c r="M193" s="23" t="s">
        <v>47</v>
      </c>
      <c r="N193" s="23" t="s">
        <v>808</v>
      </c>
      <c r="O193" s="58" t="s">
        <v>1047</v>
      </c>
      <c r="P193" s="23" t="s">
        <v>844</v>
      </c>
      <c r="Q193" s="23"/>
      <c r="R193" s="61"/>
      <c r="S193" s="61"/>
    </row>
    <row r="194" spans="3:19" x14ac:dyDescent="0.25">
      <c r="C194" s="23" t="s">
        <v>30</v>
      </c>
      <c r="D194" s="23"/>
      <c r="E194" s="23" t="s">
        <v>300</v>
      </c>
      <c r="F194" s="61" t="s">
        <v>313</v>
      </c>
      <c r="G194" s="23" t="s">
        <v>1072</v>
      </c>
      <c r="H194" s="23" t="s">
        <v>937</v>
      </c>
      <c r="I194" s="23" t="s">
        <v>938</v>
      </c>
      <c r="J194" s="23" t="s">
        <v>920</v>
      </c>
      <c r="K194" s="23" t="s">
        <v>309</v>
      </c>
      <c r="L194" s="23" t="s">
        <v>934</v>
      </c>
      <c r="M194" s="23" t="s">
        <v>38</v>
      </c>
      <c r="N194" s="23" t="s">
        <v>939</v>
      </c>
      <c r="O194" s="58" t="s">
        <v>38</v>
      </c>
      <c r="P194" s="23" t="s">
        <v>940</v>
      </c>
      <c r="Q194" s="23"/>
      <c r="R194" s="61"/>
      <c r="S194" s="61"/>
    </row>
    <row r="195" spans="3:19" x14ac:dyDescent="0.25">
      <c r="C195" s="23" t="s">
        <v>299</v>
      </c>
      <c r="D195" s="23"/>
      <c r="E195" s="23" t="s">
        <v>300</v>
      </c>
      <c r="F195" s="61" t="s">
        <v>313</v>
      </c>
      <c r="G195" s="23" t="s">
        <v>960</v>
      </c>
      <c r="H195" s="23"/>
      <c r="I195" s="23" t="s">
        <v>961</v>
      </c>
      <c r="J195" s="23" t="s">
        <v>962</v>
      </c>
      <c r="K195" s="23" t="s">
        <v>260</v>
      </c>
      <c r="L195" s="23" t="s">
        <v>963</v>
      </c>
      <c r="M195" s="23" t="s">
        <v>566</v>
      </c>
      <c r="N195" s="23" t="s">
        <v>839</v>
      </c>
      <c r="O195" s="58" t="s">
        <v>38</v>
      </c>
      <c r="P195" s="23" t="s">
        <v>503</v>
      </c>
      <c r="Q195" s="23"/>
      <c r="R195" s="61"/>
      <c r="S195" s="61"/>
    </row>
    <row r="196" spans="3:19" x14ac:dyDescent="0.25">
      <c r="C196" s="23" t="s">
        <v>299</v>
      </c>
      <c r="D196" s="23"/>
      <c r="E196" s="23" t="s">
        <v>300</v>
      </c>
      <c r="F196" s="61" t="s">
        <v>313</v>
      </c>
      <c r="G196" s="23" t="s">
        <v>810</v>
      </c>
      <c r="H196" s="23"/>
      <c r="I196" s="23" t="s">
        <v>576</v>
      </c>
      <c r="J196" s="23" t="s">
        <v>976</v>
      </c>
      <c r="K196" s="23" t="s">
        <v>260</v>
      </c>
      <c r="L196" s="23"/>
      <c r="M196" s="23"/>
      <c r="N196" s="23" t="s">
        <v>813</v>
      </c>
      <c r="O196" s="58" t="s">
        <v>1045</v>
      </c>
      <c r="P196" s="23" t="s">
        <v>503</v>
      </c>
      <c r="Q196" s="23"/>
      <c r="R196" s="61"/>
      <c r="S196" s="61"/>
    </row>
    <row r="197" spans="3:19" x14ac:dyDescent="0.25">
      <c r="C197" s="23" t="s">
        <v>299</v>
      </c>
      <c r="D197" s="23"/>
      <c r="E197" s="23" t="s">
        <v>300</v>
      </c>
      <c r="F197" s="61" t="s">
        <v>313</v>
      </c>
      <c r="G197" s="23" t="s">
        <v>810</v>
      </c>
      <c r="H197" s="23"/>
      <c r="I197" s="23" t="s">
        <v>51</v>
      </c>
      <c r="J197" s="23" t="s">
        <v>842</v>
      </c>
      <c r="K197" s="23" t="s">
        <v>260</v>
      </c>
      <c r="L197" s="61" t="s">
        <v>843</v>
      </c>
      <c r="M197" s="23"/>
      <c r="N197" s="23" t="s">
        <v>813</v>
      </c>
      <c r="O197" s="58" t="s">
        <v>1045</v>
      </c>
      <c r="P197" s="23"/>
      <c r="Q197" s="23"/>
      <c r="R197" s="23" t="s">
        <v>977</v>
      </c>
      <c r="S197" s="61"/>
    </row>
    <row r="198" spans="3:19" x14ac:dyDescent="0.25">
      <c r="C198" s="23" t="s">
        <v>299</v>
      </c>
      <c r="D198" s="23"/>
      <c r="E198" s="23" t="s">
        <v>300</v>
      </c>
      <c r="F198" s="61" t="s">
        <v>313</v>
      </c>
      <c r="G198" s="23" t="s">
        <v>1072</v>
      </c>
      <c r="H198" s="23" t="s">
        <v>964</v>
      </c>
      <c r="I198" s="23" t="s">
        <v>965</v>
      </c>
      <c r="J198" s="23" t="s">
        <v>966</v>
      </c>
      <c r="K198" s="23" t="s">
        <v>309</v>
      </c>
      <c r="L198" s="23" t="s">
        <v>967</v>
      </c>
      <c r="M198" s="23" t="s">
        <v>93</v>
      </c>
      <c r="N198" s="23" t="s">
        <v>968</v>
      </c>
      <c r="O198" s="58" t="s">
        <v>1048</v>
      </c>
      <c r="P198" s="23" t="s">
        <v>480</v>
      </c>
      <c r="Q198" s="23"/>
      <c r="R198" s="61"/>
      <c r="S198" s="61"/>
    </row>
    <row r="199" spans="3:19" x14ac:dyDescent="0.25">
      <c r="C199" s="23" t="s">
        <v>299</v>
      </c>
      <c r="D199" s="23"/>
      <c r="E199" s="23" t="s">
        <v>300</v>
      </c>
      <c r="F199" s="61" t="s">
        <v>313</v>
      </c>
      <c r="G199" s="23" t="s">
        <v>1072</v>
      </c>
      <c r="H199" s="23"/>
      <c r="I199" s="23" t="s">
        <v>51</v>
      </c>
      <c r="J199" s="23" t="s">
        <v>969</v>
      </c>
      <c r="K199" s="23"/>
      <c r="L199" s="23" t="s">
        <v>845</v>
      </c>
      <c r="M199" s="23" t="s">
        <v>38</v>
      </c>
      <c r="N199" s="23" t="s">
        <v>808</v>
      </c>
      <c r="O199" s="58" t="s">
        <v>1047</v>
      </c>
      <c r="P199" s="23" t="s">
        <v>536</v>
      </c>
      <c r="Q199" s="23"/>
      <c r="R199" s="61"/>
      <c r="S199" s="61"/>
    </row>
    <row r="200" spans="3:19" x14ac:dyDescent="0.25">
      <c r="C200" s="23" t="s">
        <v>299</v>
      </c>
      <c r="D200" s="23"/>
      <c r="E200" s="23" t="s">
        <v>300</v>
      </c>
      <c r="F200" s="61" t="s">
        <v>313</v>
      </c>
      <c r="G200" s="23" t="s">
        <v>1072</v>
      </c>
      <c r="H200" s="23" t="s">
        <v>822</v>
      </c>
      <c r="I200" s="23" t="s">
        <v>970</v>
      </c>
      <c r="J200" s="23" t="s">
        <v>971</v>
      </c>
      <c r="K200" s="23" t="s">
        <v>260</v>
      </c>
      <c r="L200" s="23" t="s">
        <v>824</v>
      </c>
      <c r="M200" s="23" t="s">
        <v>93</v>
      </c>
      <c r="N200" s="23" t="s">
        <v>825</v>
      </c>
      <c r="O200" s="58" t="s">
        <v>1054</v>
      </c>
      <c r="P200" s="23"/>
      <c r="Q200" s="23" t="s">
        <v>972</v>
      </c>
      <c r="R200" s="61"/>
      <c r="S200" s="61"/>
    </row>
    <row r="201" spans="3:19" x14ac:dyDescent="0.25">
      <c r="C201" s="23" t="s">
        <v>299</v>
      </c>
      <c r="D201" s="23"/>
      <c r="E201" s="23" t="s">
        <v>300</v>
      </c>
      <c r="F201" s="61" t="s">
        <v>313</v>
      </c>
      <c r="G201" s="23" t="s">
        <v>1072</v>
      </c>
      <c r="H201" s="23" t="s">
        <v>973</v>
      </c>
      <c r="I201" s="23" t="s">
        <v>500</v>
      </c>
      <c r="J201" s="23" t="s">
        <v>974</v>
      </c>
      <c r="K201" s="23" t="s">
        <v>298</v>
      </c>
      <c r="L201" s="23"/>
      <c r="M201" s="23"/>
      <c r="N201" s="23"/>
      <c r="O201" s="58"/>
      <c r="P201" s="23"/>
      <c r="Q201" s="23"/>
      <c r="R201" s="61" t="s">
        <v>975</v>
      </c>
      <c r="S201" s="61"/>
    </row>
    <row r="202" spans="3:19" x14ac:dyDescent="0.25">
      <c r="C202" s="23" t="s">
        <v>299</v>
      </c>
      <c r="D202" s="23"/>
      <c r="E202" s="23" t="s">
        <v>300</v>
      </c>
      <c r="F202" s="61" t="s">
        <v>313</v>
      </c>
      <c r="G202" s="23" t="s">
        <v>1072</v>
      </c>
      <c r="H202" s="23" t="s">
        <v>930</v>
      </c>
      <c r="I202" s="23" t="s">
        <v>576</v>
      </c>
      <c r="J202" s="23" t="s">
        <v>976</v>
      </c>
      <c r="K202" s="23" t="s">
        <v>260</v>
      </c>
      <c r="L202" s="23"/>
      <c r="M202" s="23"/>
      <c r="N202" s="23" t="s">
        <v>808</v>
      </c>
      <c r="O202" s="58" t="s">
        <v>1047</v>
      </c>
      <c r="P202" s="23" t="s">
        <v>844</v>
      </c>
      <c r="Q202" s="23"/>
      <c r="R202" s="61"/>
      <c r="S202" s="61"/>
    </row>
    <row r="203" spans="3:19" x14ac:dyDescent="0.25">
      <c r="C203" s="61" t="s">
        <v>30</v>
      </c>
      <c r="D203" s="61"/>
      <c r="E203" s="23" t="s">
        <v>300</v>
      </c>
      <c r="F203" s="61" t="s">
        <v>1086</v>
      </c>
      <c r="G203" s="61"/>
      <c r="H203" s="23"/>
      <c r="I203" s="61"/>
      <c r="J203" s="61"/>
      <c r="K203" s="23"/>
      <c r="L203" s="61"/>
      <c r="M203" s="61"/>
      <c r="N203" s="23"/>
      <c r="O203" s="58"/>
      <c r="P203" s="61"/>
      <c r="Q203" s="61"/>
      <c r="R203" s="61"/>
      <c r="S203" s="61"/>
    </row>
    <row r="204" spans="3:19" x14ac:dyDescent="0.25">
      <c r="C204" s="61" t="s">
        <v>30</v>
      </c>
      <c r="D204" s="61"/>
      <c r="E204" s="23" t="s">
        <v>300</v>
      </c>
      <c r="F204" s="61" t="s">
        <v>1087</v>
      </c>
      <c r="G204" s="61"/>
      <c r="H204" s="23"/>
      <c r="I204" s="61"/>
      <c r="J204" s="61"/>
      <c r="K204" s="23"/>
      <c r="L204" s="61"/>
      <c r="M204" s="61"/>
      <c r="N204" s="23"/>
      <c r="O204" s="58"/>
      <c r="P204" s="61"/>
      <c r="Q204" s="61"/>
      <c r="R204" s="61"/>
      <c r="S204" s="61"/>
    </row>
    <row r="205" spans="3:19" x14ac:dyDescent="0.25">
      <c r="C205" s="61" t="s">
        <v>30</v>
      </c>
      <c r="D205" s="61"/>
      <c r="E205" s="61" t="s">
        <v>366</v>
      </c>
      <c r="F205" s="61" t="s">
        <v>1086</v>
      </c>
      <c r="G205" s="61"/>
      <c r="H205" s="23"/>
      <c r="I205" s="61"/>
      <c r="J205" s="61"/>
      <c r="K205" s="23"/>
      <c r="L205" s="61"/>
      <c r="M205" s="61"/>
      <c r="N205" s="23"/>
      <c r="O205" s="58"/>
      <c r="P205" s="61"/>
      <c r="Q205" s="61"/>
      <c r="R205" s="61"/>
      <c r="S205" s="61"/>
    </row>
    <row r="206" spans="3:19" x14ac:dyDescent="0.25">
      <c r="C206" s="61" t="s">
        <v>30</v>
      </c>
      <c r="D206" s="61"/>
      <c r="E206" s="61" t="s">
        <v>366</v>
      </c>
      <c r="F206" s="61" t="s">
        <v>1087</v>
      </c>
      <c r="G206" s="61"/>
      <c r="H206" s="23"/>
      <c r="I206" s="61"/>
      <c r="J206" s="61"/>
      <c r="K206" s="23"/>
      <c r="L206" s="61"/>
      <c r="M206" s="61"/>
      <c r="N206" s="23"/>
      <c r="O206" s="58"/>
      <c r="P206" s="61"/>
      <c r="Q206" s="61"/>
      <c r="R206" s="61"/>
      <c r="S206" s="61"/>
    </row>
    <row r="207" spans="3:19" x14ac:dyDescent="0.25">
      <c r="C207" s="61" t="s">
        <v>30</v>
      </c>
      <c r="D207" s="61"/>
      <c r="E207" s="61" t="s">
        <v>372</v>
      </c>
      <c r="F207" s="61" t="s">
        <v>1086</v>
      </c>
      <c r="G207" s="61"/>
      <c r="H207" s="23"/>
      <c r="I207" s="61"/>
      <c r="J207" s="61"/>
      <c r="K207" s="23"/>
      <c r="L207" s="61"/>
      <c r="M207" s="61"/>
      <c r="N207" s="23"/>
      <c r="O207" s="58"/>
      <c r="P207" s="61"/>
      <c r="Q207" s="61"/>
      <c r="R207" s="61"/>
      <c r="S207" s="61"/>
    </row>
    <row r="208" spans="3:19" x14ac:dyDescent="0.25">
      <c r="C208" s="61" t="s">
        <v>30</v>
      </c>
      <c r="D208" s="61"/>
      <c r="E208" s="61" t="s">
        <v>372</v>
      </c>
      <c r="F208" s="61" t="s">
        <v>1087</v>
      </c>
      <c r="G208" s="61"/>
      <c r="H208" s="23"/>
      <c r="I208" s="61"/>
      <c r="J208" s="61"/>
      <c r="K208" s="23"/>
      <c r="L208" s="61"/>
      <c r="M208" s="61"/>
      <c r="N208" s="23"/>
      <c r="O208" s="58"/>
      <c r="P208" s="61"/>
      <c r="Q208" s="61"/>
      <c r="R208" s="61"/>
      <c r="S208" s="61"/>
    </row>
    <row r="209" spans="3:19" x14ac:dyDescent="0.25">
      <c r="C209" s="61" t="s">
        <v>30</v>
      </c>
      <c r="D209" s="61"/>
      <c r="E209" s="61" t="s">
        <v>66</v>
      </c>
      <c r="F209" s="61" t="s">
        <v>314</v>
      </c>
      <c r="G209" s="23" t="s">
        <v>88</v>
      </c>
      <c r="H209" s="23" t="s">
        <v>89</v>
      </c>
      <c r="I209" s="23" t="s">
        <v>90</v>
      </c>
      <c r="J209" s="23" t="s">
        <v>57</v>
      </c>
      <c r="K209" s="23" t="s">
        <v>91</v>
      </c>
      <c r="L209" s="23" t="s">
        <v>92</v>
      </c>
      <c r="M209" s="23" t="s">
        <v>93</v>
      </c>
      <c r="N209" s="23" t="s">
        <v>94</v>
      </c>
      <c r="O209" s="58" t="s">
        <v>1047</v>
      </c>
      <c r="P209" s="23"/>
      <c r="Q209" s="23"/>
      <c r="R209" s="61"/>
      <c r="S209" s="61"/>
    </row>
    <row r="210" spans="3:19" x14ac:dyDescent="0.25">
      <c r="C210" s="61" t="s">
        <v>30</v>
      </c>
      <c r="D210" s="61"/>
      <c r="E210" s="61" t="s">
        <v>66</v>
      </c>
      <c r="F210" s="61" t="s">
        <v>314</v>
      </c>
      <c r="G210" s="23" t="s">
        <v>75</v>
      </c>
      <c r="H210" s="23" t="s">
        <v>76</v>
      </c>
      <c r="I210" s="23" t="s">
        <v>77</v>
      </c>
      <c r="J210" s="23" t="s">
        <v>78</v>
      </c>
      <c r="K210" s="23" t="s">
        <v>79</v>
      </c>
      <c r="L210" s="23" t="s">
        <v>80</v>
      </c>
      <c r="M210" s="23" t="s">
        <v>38</v>
      </c>
      <c r="N210" s="23" t="s">
        <v>81</v>
      </c>
      <c r="O210" s="58" t="s">
        <v>38</v>
      </c>
      <c r="P210" s="23"/>
      <c r="Q210" s="23"/>
      <c r="R210" s="61"/>
      <c r="S210" s="61"/>
    </row>
    <row r="211" spans="3:19" x14ac:dyDescent="0.25">
      <c r="C211" s="61" t="s">
        <v>30</v>
      </c>
      <c r="D211" s="61"/>
      <c r="E211" s="61" t="s">
        <v>66</v>
      </c>
      <c r="F211" s="61" t="s">
        <v>314</v>
      </c>
      <c r="G211" s="23" t="s">
        <v>82</v>
      </c>
      <c r="H211" s="23" t="s">
        <v>83</v>
      </c>
      <c r="I211" s="23" t="s">
        <v>84</v>
      </c>
      <c r="J211" s="23" t="s">
        <v>85</v>
      </c>
      <c r="K211" s="23" t="s">
        <v>79</v>
      </c>
      <c r="L211" s="23" t="s">
        <v>86</v>
      </c>
      <c r="M211" s="23" t="s">
        <v>38</v>
      </c>
      <c r="N211" s="23" t="s">
        <v>87</v>
      </c>
      <c r="O211" s="58" t="s">
        <v>1048</v>
      </c>
      <c r="P211" s="23"/>
      <c r="Q211" s="23"/>
      <c r="R211" s="61"/>
      <c r="S211" s="61"/>
    </row>
    <row r="212" spans="3:19" x14ac:dyDescent="0.25">
      <c r="C212" s="61" t="s">
        <v>30</v>
      </c>
      <c r="D212" s="61"/>
      <c r="E212" s="61" t="s">
        <v>66</v>
      </c>
      <c r="F212" s="61" t="s">
        <v>314</v>
      </c>
      <c r="G212" s="23" t="s">
        <v>110</v>
      </c>
      <c r="H212" s="23" t="s">
        <v>111</v>
      </c>
      <c r="I212" s="23" t="s">
        <v>110</v>
      </c>
      <c r="J212" s="23" t="s">
        <v>112</v>
      </c>
      <c r="K212" s="23" t="s">
        <v>71</v>
      </c>
      <c r="L212" s="23" t="s">
        <v>113</v>
      </c>
      <c r="M212" s="23" t="s">
        <v>47</v>
      </c>
      <c r="N212" s="23" t="s">
        <v>114</v>
      </c>
      <c r="O212" s="58" t="s">
        <v>38</v>
      </c>
      <c r="P212" s="23"/>
      <c r="Q212" s="23"/>
      <c r="R212" s="61"/>
      <c r="S212" s="61"/>
    </row>
    <row r="213" spans="3:19" x14ac:dyDescent="0.25">
      <c r="C213" s="61" t="s">
        <v>30</v>
      </c>
      <c r="D213" s="61"/>
      <c r="E213" s="61" t="s">
        <v>66</v>
      </c>
      <c r="F213" s="61" t="s">
        <v>314</v>
      </c>
      <c r="G213" s="61" t="s">
        <v>95</v>
      </c>
      <c r="H213" s="23" t="s">
        <v>96</v>
      </c>
      <c r="I213" s="61" t="s">
        <v>107</v>
      </c>
      <c r="J213" s="61" t="s">
        <v>108</v>
      </c>
      <c r="K213" s="23" t="s">
        <v>91</v>
      </c>
      <c r="L213" s="61" t="s">
        <v>109</v>
      </c>
      <c r="M213" s="61" t="s">
        <v>106</v>
      </c>
      <c r="N213" s="23" t="s">
        <v>101</v>
      </c>
      <c r="O213" s="58" t="s">
        <v>38</v>
      </c>
      <c r="P213" s="61"/>
      <c r="Q213" s="61"/>
      <c r="R213" s="61"/>
      <c r="S213" s="61"/>
    </row>
    <row r="214" spans="3:19" x14ac:dyDescent="0.25">
      <c r="C214" s="61" t="s">
        <v>30</v>
      </c>
      <c r="D214" s="61"/>
      <c r="E214" s="61" t="s">
        <v>66</v>
      </c>
      <c r="F214" s="61" t="s">
        <v>313</v>
      </c>
      <c r="G214" s="23" t="s">
        <v>88</v>
      </c>
      <c r="H214" s="23" t="s">
        <v>89</v>
      </c>
      <c r="I214" s="23" t="s">
        <v>125</v>
      </c>
      <c r="J214" s="23" t="s">
        <v>126</v>
      </c>
      <c r="K214" s="23" t="s">
        <v>91</v>
      </c>
      <c r="L214" s="23"/>
      <c r="M214" s="23"/>
      <c r="N214" s="23" t="s">
        <v>94</v>
      </c>
      <c r="O214" s="58" t="s">
        <v>1047</v>
      </c>
      <c r="P214" s="23"/>
      <c r="Q214" s="23" t="s">
        <v>978</v>
      </c>
      <c r="R214" s="61"/>
      <c r="S214" s="61"/>
    </row>
    <row r="215" spans="3:19" x14ac:dyDescent="0.25">
      <c r="C215" s="61" t="s">
        <v>30</v>
      </c>
      <c r="D215" s="61"/>
      <c r="E215" s="61" t="s">
        <v>66</v>
      </c>
      <c r="F215" s="61" t="s">
        <v>313</v>
      </c>
      <c r="G215" s="23" t="s">
        <v>115</v>
      </c>
      <c r="H215" s="23" t="s">
        <v>116</v>
      </c>
      <c r="I215" s="23" t="s">
        <v>117</v>
      </c>
      <c r="J215" s="23" t="s">
        <v>118</v>
      </c>
      <c r="K215" s="23" t="s">
        <v>91</v>
      </c>
      <c r="L215" s="23" t="s">
        <v>119</v>
      </c>
      <c r="M215" s="23" t="s">
        <v>38</v>
      </c>
      <c r="N215" s="23" t="s">
        <v>120</v>
      </c>
      <c r="O215" s="58" t="s">
        <v>74</v>
      </c>
      <c r="P215" s="23"/>
      <c r="Q215" s="23"/>
      <c r="R215" s="61"/>
      <c r="S215" s="61"/>
    </row>
    <row r="216" spans="3:19" x14ac:dyDescent="0.25">
      <c r="C216" s="61" t="s">
        <v>30</v>
      </c>
      <c r="D216" s="61"/>
      <c r="E216" s="61" t="s">
        <v>66</v>
      </c>
      <c r="F216" s="61" t="s">
        <v>313</v>
      </c>
      <c r="G216" s="23" t="s">
        <v>82</v>
      </c>
      <c r="H216" s="23" t="s">
        <v>83</v>
      </c>
      <c r="I216" s="23" t="s">
        <v>121</v>
      </c>
      <c r="J216" s="23" t="s">
        <v>122</v>
      </c>
      <c r="K216" s="23" t="s">
        <v>79</v>
      </c>
      <c r="L216" s="23" t="s">
        <v>123</v>
      </c>
      <c r="M216" s="23" t="s">
        <v>38</v>
      </c>
      <c r="N216" s="23" t="s">
        <v>87</v>
      </c>
      <c r="O216" s="58" t="s">
        <v>1048</v>
      </c>
      <c r="P216" s="23"/>
      <c r="Q216" s="23" t="s">
        <v>124</v>
      </c>
      <c r="R216" s="61"/>
      <c r="S216" s="61"/>
    </row>
    <row r="217" spans="3:19" x14ac:dyDescent="0.25">
      <c r="C217" s="61" t="s">
        <v>30</v>
      </c>
      <c r="D217" s="61"/>
      <c r="E217" s="61" t="s">
        <v>66</v>
      </c>
      <c r="F217" s="61" t="s">
        <v>313</v>
      </c>
      <c r="G217" s="61" t="s">
        <v>95</v>
      </c>
      <c r="H217" s="23" t="s">
        <v>96</v>
      </c>
      <c r="I217" s="61" t="s">
        <v>97</v>
      </c>
      <c r="J217" s="23" t="s">
        <v>98</v>
      </c>
      <c r="K217" s="23" t="s">
        <v>91</v>
      </c>
      <c r="L217" s="61" t="s">
        <v>99</v>
      </c>
      <c r="M217" s="61" t="s">
        <v>100</v>
      </c>
      <c r="N217" s="23" t="s">
        <v>101</v>
      </c>
      <c r="O217" s="58" t="s">
        <v>38</v>
      </c>
      <c r="P217" s="61"/>
      <c r="Q217" s="61"/>
      <c r="R217" s="61"/>
      <c r="S217" s="61"/>
    </row>
    <row r="218" spans="3:19" x14ac:dyDescent="0.25">
      <c r="C218" s="61" t="s">
        <v>30</v>
      </c>
      <c r="D218" s="61"/>
      <c r="E218" s="61" t="s">
        <v>66</v>
      </c>
      <c r="F218" s="61" t="s">
        <v>313</v>
      </c>
      <c r="G218" s="61" t="s">
        <v>95</v>
      </c>
      <c r="H218" s="23" t="s">
        <v>96</v>
      </c>
      <c r="I218" s="61" t="s">
        <v>102</v>
      </c>
      <c r="J218" s="23" t="s">
        <v>98</v>
      </c>
      <c r="K218" s="23" t="s">
        <v>91</v>
      </c>
      <c r="L218" s="61" t="s">
        <v>103</v>
      </c>
      <c r="M218" s="61" t="s">
        <v>100</v>
      </c>
      <c r="N218" s="23" t="s">
        <v>101</v>
      </c>
      <c r="O218" s="58" t="s">
        <v>38</v>
      </c>
      <c r="P218" s="61"/>
      <c r="Q218" s="61"/>
      <c r="R218" s="61"/>
      <c r="S218" s="61"/>
    </row>
    <row r="219" spans="3:19" x14ac:dyDescent="0.25">
      <c r="C219" s="61" t="s">
        <v>30</v>
      </c>
      <c r="D219" s="61"/>
      <c r="E219" s="61" t="s">
        <v>66</v>
      </c>
      <c r="F219" s="61" t="s">
        <v>313</v>
      </c>
      <c r="G219" s="61" t="s">
        <v>95</v>
      </c>
      <c r="H219" s="23" t="s">
        <v>96</v>
      </c>
      <c r="I219" s="23" t="s">
        <v>104</v>
      </c>
      <c r="J219" s="23" t="s">
        <v>98</v>
      </c>
      <c r="K219" s="23" t="s">
        <v>91</v>
      </c>
      <c r="L219" s="23" t="s">
        <v>105</v>
      </c>
      <c r="M219" s="23" t="s">
        <v>106</v>
      </c>
      <c r="N219" s="23" t="s">
        <v>101</v>
      </c>
      <c r="O219" s="58" t="s">
        <v>38</v>
      </c>
      <c r="P219" s="23"/>
      <c r="Q219" s="23"/>
      <c r="R219" s="61"/>
      <c r="S219" s="61"/>
    </row>
    <row r="220" spans="3:19" x14ac:dyDescent="0.25">
      <c r="C220" s="61" t="s">
        <v>30</v>
      </c>
      <c r="D220" s="61"/>
      <c r="E220" s="61" t="s">
        <v>66</v>
      </c>
      <c r="F220" s="61" t="s">
        <v>313</v>
      </c>
      <c r="G220" s="23" t="s">
        <v>67</v>
      </c>
      <c r="H220" s="23" t="s">
        <v>68</v>
      </c>
      <c r="I220" s="23" t="s">
        <v>69</v>
      </c>
      <c r="J220" s="23" t="s">
        <v>70</v>
      </c>
      <c r="K220" s="23" t="s">
        <v>71</v>
      </c>
      <c r="L220" s="23" t="s">
        <v>72</v>
      </c>
      <c r="M220" s="23" t="s">
        <v>38</v>
      </c>
      <c r="N220" s="23" t="s">
        <v>73</v>
      </c>
      <c r="O220" s="58" t="s">
        <v>1065</v>
      </c>
      <c r="P220" s="23"/>
      <c r="Q220" s="23"/>
      <c r="R220" s="61"/>
      <c r="S220" s="61"/>
    </row>
    <row r="221" spans="3:19" x14ac:dyDescent="0.25">
      <c r="C221" s="61" t="s">
        <v>30</v>
      </c>
      <c r="D221" s="61"/>
      <c r="E221" s="61" t="s">
        <v>66</v>
      </c>
      <c r="F221" s="61" t="s">
        <v>313</v>
      </c>
      <c r="G221" s="23" t="s">
        <v>88</v>
      </c>
      <c r="H221" s="23" t="s">
        <v>89</v>
      </c>
      <c r="I221" s="23" t="s">
        <v>128</v>
      </c>
      <c r="J221" s="23" t="s">
        <v>129</v>
      </c>
      <c r="K221" s="23" t="s">
        <v>91</v>
      </c>
      <c r="L221" s="23"/>
      <c r="M221" s="23"/>
      <c r="N221" s="23" t="s">
        <v>94</v>
      </c>
      <c r="O221" s="58" t="s">
        <v>1047</v>
      </c>
      <c r="P221" s="23"/>
      <c r="Q221" s="23" t="s">
        <v>127</v>
      </c>
      <c r="R221" s="61"/>
      <c r="S221" s="61"/>
    </row>
    <row r="222" spans="3:19" x14ac:dyDescent="0.25">
      <c r="C222" s="61" t="s">
        <v>55</v>
      </c>
      <c r="D222" s="61" t="s">
        <v>130</v>
      </c>
      <c r="E222" s="61" t="s">
        <v>66</v>
      </c>
      <c r="F222" s="61" t="s">
        <v>313</v>
      </c>
      <c r="G222" s="23" t="s">
        <v>131</v>
      </c>
      <c r="H222" s="23" t="s">
        <v>132</v>
      </c>
      <c r="I222" s="23" t="s">
        <v>133</v>
      </c>
      <c r="J222" s="23" t="s">
        <v>134</v>
      </c>
      <c r="K222" s="23" t="s">
        <v>79</v>
      </c>
      <c r="L222" s="23" t="s">
        <v>135</v>
      </c>
      <c r="M222" s="23" t="s">
        <v>47</v>
      </c>
      <c r="N222" s="23" t="s">
        <v>1053</v>
      </c>
      <c r="O222" s="58" t="s">
        <v>47</v>
      </c>
      <c r="P222" s="23"/>
      <c r="Q222" s="23"/>
      <c r="R222" s="61"/>
      <c r="S222" s="61"/>
    </row>
    <row r="223" spans="3:19" x14ac:dyDescent="0.25">
      <c r="C223" s="61" t="s">
        <v>30</v>
      </c>
      <c r="D223" s="61"/>
      <c r="E223" s="61" t="s">
        <v>66</v>
      </c>
      <c r="F223" s="61" t="s">
        <v>1086</v>
      </c>
      <c r="G223" s="61"/>
      <c r="H223" s="23"/>
      <c r="I223" s="61"/>
      <c r="J223" s="61"/>
      <c r="K223" s="23"/>
      <c r="L223" s="61"/>
      <c r="M223" s="61"/>
      <c r="N223" s="23"/>
      <c r="O223" s="58"/>
      <c r="P223" s="61"/>
      <c r="Q223" s="61"/>
      <c r="R223" s="61"/>
      <c r="S223" s="61"/>
    </row>
    <row r="224" spans="3:19" x14ac:dyDescent="0.25">
      <c r="C224" s="61" t="s">
        <v>30</v>
      </c>
      <c r="D224" s="61"/>
      <c r="E224" s="61" t="s">
        <v>66</v>
      </c>
      <c r="F224" s="61" t="s">
        <v>1087</v>
      </c>
      <c r="G224" s="61"/>
      <c r="H224" s="23"/>
      <c r="I224" s="61"/>
      <c r="J224" s="61"/>
      <c r="K224" s="23"/>
      <c r="L224" s="61"/>
      <c r="M224" s="61"/>
      <c r="N224" s="23"/>
      <c r="O224" s="58"/>
      <c r="P224" s="61"/>
      <c r="Q224" s="61"/>
      <c r="R224" s="61"/>
      <c r="S224" s="61"/>
    </row>
    <row r="225" spans="3:19" x14ac:dyDescent="0.25">
      <c r="C225" s="23" t="s">
        <v>30</v>
      </c>
      <c r="D225" s="23"/>
      <c r="E225" s="23" t="s">
        <v>136</v>
      </c>
      <c r="F225" s="61" t="s">
        <v>313</v>
      </c>
      <c r="G225" s="23" t="s">
        <v>137</v>
      </c>
      <c r="H225" s="23" t="s">
        <v>156</v>
      </c>
      <c r="I225" s="23" t="s">
        <v>157</v>
      </c>
      <c r="J225" s="23" t="s">
        <v>158</v>
      </c>
      <c r="K225" s="23" t="s">
        <v>141</v>
      </c>
      <c r="L225" s="23" t="s">
        <v>159</v>
      </c>
      <c r="M225" s="23" t="s">
        <v>38</v>
      </c>
      <c r="N225" s="23" t="s">
        <v>143</v>
      </c>
      <c r="O225" s="58" t="s">
        <v>144</v>
      </c>
      <c r="P225" s="23"/>
      <c r="Q225" s="23"/>
      <c r="R225" s="61"/>
      <c r="S225" s="61"/>
    </row>
    <row r="226" spans="3:19" x14ac:dyDescent="0.25">
      <c r="C226" s="23" t="s">
        <v>30</v>
      </c>
      <c r="D226" s="23"/>
      <c r="E226" s="23" t="s">
        <v>136</v>
      </c>
      <c r="F226" s="61" t="s">
        <v>313</v>
      </c>
      <c r="G226" s="23" t="s">
        <v>145</v>
      </c>
      <c r="H226" s="23" t="s">
        <v>156</v>
      </c>
      <c r="I226" s="23" t="s">
        <v>157</v>
      </c>
      <c r="J226" s="23" t="s">
        <v>158</v>
      </c>
      <c r="K226" s="23" t="s">
        <v>146</v>
      </c>
      <c r="L226" s="23" t="s">
        <v>159</v>
      </c>
      <c r="M226" s="23" t="s">
        <v>38</v>
      </c>
      <c r="N226" s="23" t="s">
        <v>143</v>
      </c>
      <c r="O226" s="58" t="s">
        <v>144</v>
      </c>
      <c r="P226" s="23"/>
      <c r="Q226" s="23"/>
      <c r="R226" s="61"/>
      <c r="S226" s="61"/>
    </row>
    <row r="227" spans="3:19" x14ac:dyDescent="0.25">
      <c r="C227" s="23" t="s">
        <v>30</v>
      </c>
      <c r="D227" s="23"/>
      <c r="E227" s="23" t="s">
        <v>136</v>
      </c>
      <c r="F227" s="61" t="s">
        <v>313</v>
      </c>
      <c r="G227" s="23" t="s">
        <v>137</v>
      </c>
      <c r="H227" s="23" t="s">
        <v>156</v>
      </c>
      <c r="I227" s="23" t="s">
        <v>157</v>
      </c>
      <c r="J227" s="23" t="s">
        <v>160</v>
      </c>
      <c r="K227" s="23" t="s">
        <v>141</v>
      </c>
      <c r="L227" s="23" t="s">
        <v>159</v>
      </c>
      <c r="M227" s="23" t="s">
        <v>38</v>
      </c>
      <c r="N227" s="23" t="s">
        <v>143</v>
      </c>
      <c r="O227" s="58" t="s">
        <v>144</v>
      </c>
      <c r="P227" s="23"/>
      <c r="Q227" s="23"/>
      <c r="R227" s="61"/>
      <c r="S227" s="61"/>
    </row>
    <row r="228" spans="3:19" x14ac:dyDescent="0.25">
      <c r="C228" s="23" t="s">
        <v>30</v>
      </c>
      <c r="D228" s="23"/>
      <c r="E228" s="23" t="s">
        <v>136</v>
      </c>
      <c r="F228" s="61" t="s">
        <v>313</v>
      </c>
      <c r="G228" s="23" t="s">
        <v>145</v>
      </c>
      <c r="H228" s="23" t="s">
        <v>156</v>
      </c>
      <c r="I228" s="23" t="s">
        <v>157</v>
      </c>
      <c r="J228" s="23" t="s">
        <v>160</v>
      </c>
      <c r="K228" s="23" t="s">
        <v>146</v>
      </c>
      <c r="L228" s="23" t="s">
        <v>159</v>
      </c>
      <c r="M228" s="23" t="s">
        <v>38</v>
      </c>
      <c r="N228" s="23" t="s">
        <v>143</v>
      </c>
      <c r="O228" s="58" t="s">
        <v>144</v>
      </c>
      <c r="P228" s="23"/>
      <c r="Q228" s="23"/>
      <c r="R228" s="61"/>
      <c r="S228" s="61"/>
    </row>
    <row r="229" spans="3:19" x14ac:dyDescent="0.25">
      <c r="C229" s="23" t="s">
        <v>30</v>
      </c>
      <c r="D229" s="61"/>
      <c r="E229" s="23" t="s">
        <v>136</v>
      </c>
      <c r="F229" s="61" t="s">
        <v>313</v>
      </c>
      <c r="G229" s="23" t="s">
        <v>165</v>
      </c>
      <c r="H229" s="23" t="s">
        <v>166</v>
      </c>
      <c r="I229" s="23" t="s">
        <v>167</v>
      </c>
      <c r="J229" s="23" t="s">
        <v>168</v>
      </c>
      <c r="K229" s="23" t="s">
        <v>146</v>
      </c>
      <c r="L229" s="23"/>
      <c r="M229" s="23"/>
      <c r="N229" s="23" t="s">
        <v>169</v>
      </c>
      <c r="O229" s="58" t="s">
        <v>38</v>
      </c>
      <c r="P229" s="23"/>
      <c r="Q229" s="23" t="s">
        <v>170</v>
      </c>
      <c r="R229" s="61"/>
      <c r="S229" s="61"/>
    </row>
    <row r="230" spans="3:19" x14ac:dyDescent="0.25">
      <c r="C230" s="23" t="s">
        <v>30</v>
      </c>
      <c r="D230" s="23"/>
      <c r="E230" s="23" t="s">
        <v>136</v>
      </c>
      <c r="F230" s="61" t="s">
        <v>313</v>
      </c>
      <c r="G230" s="23" t="s">
        <v>137</v>
      </c>
      <c r="H230" s="23" t="s">
        <v>161</v>
      </c>
      <c r="I230" s="23" t="s">
        <v>139</v>
      </c>
      <c r="J230" s="23" t="s">
        <v>162</v>
      </c>
      <c r="K230" s="23" t="s">
        <v>141</v>
      </c>
      <c r="L230" s="23" t="s">
        <v>163</v>
      </c>
      <c r="M230" s="23" t="s">
        <v>38</v>
      </c>
      <c r="N230" s="23" t="s">
        <v>151</v>
      </c>
      <c r="O230" s="58" t="s">
        <v>38</v>
      </c>
      <c r="P230" s="23"/>
      <c r="Q230" s="23"/>
      <c r="R230" s="61"/>
      <c r="S230" s="61"/>
    </row>
    <row r="231" spans="3:19" x14ac:dyDescent="0.25">
      <c r="C231" s="23" t="s">
        <v>30</v>
      </c>
      <c r="D231" s="23"/>
      <c r="E231" s="23" t="s">
        <v>136</v>
      </c>
      <c r="F231" s="61" t="s">
        <v>313</v>
      </c>
      <c r="G231" s="23" t="s">
        <v>145</v>
      </c>
      <c r="H231" s="23" t="s">
        <v>161</v>
      </c>
      <c r="I231" s="23" t="s">
        <v>139</v>
      </c>
      <c r="J231" s="23" t="s">
        <v>162</v>
      </c>
      <c r="K231" s="23" t="s">
        <v>146</v>
      </c>
      <c r="L231" s="23" t="s">
        <v>163</v>
      </c>
      <c r="M231" s="23" t="s">
        <v>38</v>
      </c>
      <c r="N231" s="23" t="s">
        <v>151</v>
      </c>
      <c r="O231" s="58" t="s">
        <v>38</v>
      </c>
      <c r="P231" s="23"/>
      <c r="Q231" s="61"/>
      <c r="R231" s="61"/>
      <c r="S231" s="61"/>
    </row>
    <row r="232" spans="3:19" x14ac:dyDescent="0.25">
      <c r="C232" s="23" t="s">
        <v>30</v>
      </c>
      <c r="D232" s="23"/>
      <c r="E232" s="23" t="s">
        <v>136</v>
      </c>
      <c r="F232" s="61" t="s">
        <v>313</v>
      </c>
      <c r="G232" s="23" t="s">
        <v>137</v>
      </c>
      <c r="H232" s="23" t="s">
        <v>138</v>
      </c>
      <c r="I232" s="23" t="s">
        <v>139</v>
      </c>
      <c r="J232" s="23" t="s">
        <v>140</v>
      </c>
      <c r="K232" s="23" t="s">
        <v>141</v>
      </c>
      <c r="L232" s="23" t="s">
        <v>142</v>
      </c>
      <c r="M232" s="23" t="s">
        <v>47</v>
      </c>
      <c r="N232" s="23" t="s">
        <v>143</v>
      </c>
      <c r="O232" s="58" t="s">
        <v>144</v>
      </c>
      <c r="P232" s="23"/>
      <c r="Q232" s="23"/>
      <c r="R232" s="61"/>
      <c r="S232" s="61"/>
    </row>
    <row r="233" spans="3:19" x14ac:dyDescent="0.25">
      <c r="C233" s="23" t="s">
        <v>30</v>
      </c>
      <c r="D233" s="23"/>
      <c r="E233" s="23" t="s">
        <v>136</v>
      </c>
      <c r="F233" s="61" t="s">
        <v>313</v>
      </c>
      <c r="G233" s="23" t="s">
        <v>145</v>
      </c>
      <c r="H233" s="23" t="s">
        <v>138</v>
      </c>
      <c r="I233" s="23" t="s">
        <v>139</v>
      </c>
      <c r="J233" s="23" t="s">
        <v>140</v>
      </c>
      <c r="K233" s="23" t="s">
        <v>146</v>
      </c>
      <c r="L233" s="23" t="s">
        <v>142</v>
      </c>
      <c r="M233" s="23" t="s">
        <v>47</v>
      </c>
      <c r="N233" s="23" t="s">
        <v>143</v>
      </c>
      <c r="O233" s="58" t="s">
        <v>144</v>
      </c>
      <c r="P233" s="23"/>
      <c r="Q233" s="23"/>
      <c r="R233" s="61"/>
      <c r="S233" s="61"/>
    </row>
    <row r="234" spans="3:19" x14ac:dyDescent="0.25">
      <c r="C234" s="23" t="s">
        <v>30</v>
      </c>
      <c r="D234" s="23"/>
      <c r="E234" s="23" t="s">
        <v>136</v>
      </c>
      <c r="F234" s="61" t="s">
        <v>313</v>
      </c>
      <c r="G234" s="23" t="s">
        <v>137</v>
      </c>
      <c r="H234" s="23" t="s">
        <v>154</v>
      </c>
      <c r="I234" s="23" t="s">
        <v>139</v>
      </c>
      <c r="J234" s="23" t="s">
        <v>140</v>
      </c>
      <c r="K234" s="23" t="s">
        <v>141</v>
      </c>
      <c r="L234" s="23" t="s">
        <v>155</v>
      </c>
      <c r="M234" s="23" t="s">
        <v>47</v>
      </c>
      <c r="N234" s="23" t="s">
        <v>143</v>
      </c>
      <c r="O234" s="58" t="s">
        <v>144</v>
      </c>
      <c r="P234" s="23"/>
      <c r="Q234" s="23"/>
      <c r="R234" s="61"/>
      <c r="S234" s="61"/>
    </row>
    <row r="235" spans="3:19" x14ac:dyDescent="0.25">
      <c r="C235" s="23" t="s">
        <v>30</v>
      </c>
      <c r="D235" s="23"/>
      <c r="E235" s="23" t="s">
        <v>136</v>
      </c>
      <c r="F235" s="61" t="s">
        <v>313</v>
      </c>
      <c r="G235" s="23" t="s">
        <v>145</v>
      </c>
      <c r="H235" s="23" t="s">
        <v>154</v>
      </c>
      <c r="I235" s="23" t="s">
        <v>139</v>
      </c>
      <c r="J235" s="23" t="s">
        <v>140</v>
      </c>
      <c r="K235" s="23" t="s">
        <v>146</v>
      </c>
      <c r="L235" s="23" t="s">
        <v>164</v>
      </c>
      <c r="M235" s="23" t="s">
        <v>47</v>
      </c>
      <c r="N235" s="23" t="s">
        <v>143</v>
      </c>
      <c r="O235" s="58" t="s">
        <v>144</v>
      </c>
      <c r="P235" s="23"/>
      <c r="Q235" s="23"/>
      <c r="R235" s="61"/>
      <c r="S235" s="61"/>
    </row>
    <row r="236" spans="3:19" x14ac:dyDescent="0.25">
      <c r="C236" s="23" t="s">
        <v>30</v>
      </c>
      <c r="D236" s="23"/>
      <c r="E236" s="23" t="s">
        <v>136</v>
      </c>
      <c r="F236" s="61" t="s">
        <v>313</v>
      </c>
      <c r="G236" s="23" t="s">
        <v>145</v>
      </c>
      <c r="H236" s="23" t="s">
        <v>147</v>
      </c>
      <c r="I236" s="23" t="s">
        <v>139</v>
      </c>
      <c r="J236" s="23" t="s">
        <v>153</v>
      </c>
      <c r="K236" s="23" t="s">
        <v>146</v>
      </c>
      <c r="L236" s="23" t="s">
        <v>149</v>
      </c>
      <c r="M236" s="23" t="s">
        <v>150</v>
      </c>
      <c r="N236" s="23" t="s">
        <v>151</v>
      </c>
      <c r="O236" s="58" t="s">
        <v>38</v>
      </c>
      <c r="P236" s="23"/>
      <c r="Q236" s="23" t="s">
        <v>152</v>
      </c>
      <c r="R236" s="61"/>
      <c r="S236" s="61"/>
    </row>
    <row r="237" spans="3:19" x14ac:dyDescent="0.25">
      <c r="C237" s="23" t="s">
        <v>30</v>
      </c>
      <c r="D237" s="23"/>
      <c r="E237" s="23" t="s">
        <v>136</v>
      </c>
      <c r="F237" s="61" t="s">
        <v>313</v>
      </c>
      <c r="G237" s="23" t="s">
        <v>137</v>
      </c>
      <c r="H237" s="23" t="s">
        <v>147</v>
      </c>
      <c r="I237" s="23" t="s">
        <v>139</v>
      </c>
      <c r="J237" s="23" t="s">
        <v>148</v>
      </c>
      <c r="K237" s="23" t="s">
        <v>141</v>
      </c>
      <c r="L237" s="23" t="s">
        <v>149</v>
      </c>
      <c r="M237" s="23" t="s">
        <v>150</v>
      </c>
      <c r="N237" s="23" t="s">
        <v>151</v>
      </c>
      <c r="O237" s="58" t="s">
        <v>38</v>
      </c>
      <c r="P237" s="23"/>
      <c r="Q237" s="23" t="s">
        <v>152</v>
      </c>
      <c r="R237" s="61"/>
      <c r="S237" s="61"/>
    </row>
    <row r="238" spans="3:19" x14ac:dyDescent="0.25">
      <c r="C238" s="61" t="s">
        <v>30</v>
      </c>
      <c r="D238" s="61"/>
      <c r="E238" s="23" t="s">
        <v>136</v>
      </c>
      <c r="F238" s="61" t="s">
        <v>1086</v>
      </c>
      <c r="G238" s="61"/>
      <c r="H238" s="23"/>
      <c r="I238" s="61"/>
      <c r="J238" s="61"/>
      <c r="K238" s="23"/>
      <c r="L238" s="61"/>
      <c r="M238" s="61"/>
      <c r="N238" s="23"/>
      <c r="O238" s="58"/>
      <c r="P238" s="61"/>
      <c r="Q238" s="61"/>
      <c r="R238" s="61"/>
      <c r="S238" s="61"/>
    </row>
    <row r="239" spans="3:19" x14ac:dyDescent="0.25">
      <c r="C239" s="61" t="s">
        <v>30</v>
      </c>
      <c r="D239" s="61"/>
      <c r="E239" s="23" t="s">
        <v>136</v>
      </c>
      <c r="F239" s="61" t="s">
        <v>1087</v>
      </c>
      <c r="G239" s="61"/>
      <c r="H239" s="23"/>
      <c r="I239" s="61"/>
      <c r="J239" s="61"/>
      <c r="K239" s="23"/>
      <c r="L239" s="61"/>
      <c r="M239" s="61"/>
      <c r="N239" s="23"/>
      <c r="O239" s="58"/>
      <c r="P239" s="61"/>
      <c r="Q239" s="61"/>
      <c r="R239" s="61"/>
      <c r="S239" s="61"/>
    </row>
    <row r="240" spans="3:19" x14ac:dyDescent="0.25">
      <c r="C240" s="61" t="s">
        <v>30</v>
      </c>
      <c r="D240" s="61"/>
      <c r="E240" s="61" t="s">
        <v>172</v>
      </c>
      <c r="F240" s="61" t="s">
        <v>313</v>
      </c>
      <c r="G240" s="23" t="s">
        <v>181</v>
      </c>
      <c r="H240" s="23"/>
      <c r="I240" s="61" t="s">
        <v>181</v>
      </c>
      <c r="J240" s="61" t="s">
        <v>187</v>
      </c>
      <c r="K240" s="23" t="s">
        <v>177</v>
      </c>
      <c r="L240" s="61" t="s">
        <v>188</v>
      </c>
      <c r="M240" s="61"/>
      <c r="N240" s="23" t="s">
        <v>188</v>
      </c>
      <c r="O240" s="58"/>
      <c r="P240" s="61"/>
      <c r="Q240" s="61"/>
      <c r="R240" s="61"/>
      <c r="S240" s="61"/>
    </row>
    <row r="241" spans="3:19" x14ac:dyDescent="0.25">
      <c r="C241" s="61" t="s">
        <v>30</v>
      </c>
      <c r="D241" s="61"/>
      <c r="E241" s="61" t="s">
        <v>172</v>
      </c>
      <c r="F241" s="61" t="s">
        <v>313</v>
      </c>
      <c r="G241" s="23" t="s">
        <v>181</v>
      </c>
      <c r="H241" s="23" t="s">
        <v>182</v>
      </c>
      <c r="I241" s="23" t="s">
        <v>181</v>
      </c>
      <c r="J241" s="23" t="s">
        <v>183</v>
      </c>
      <c r="K241" s="23" t="s">
        <v>177</v>
      </c>
      <c r="L241" s="23" t="s">
        <v>184</v>
      </c>
      <c r="M241" s="23" t="s">
        <v>44</v>
      </c>
      <c r="N241" s="23" t="s">
        <v>185</v>
      </c>
      <c r="O241" s="58" t="s">
        <v>38</v>
      </c>
      <c r="P241" s="23"/>
      <c r="Q241" s="23" t="s">
        <v>186</v>
      </c>
      <c r="R241" s="61"/>
      <c r="S241" s="61"/>
    </row>
    <row r="242" spans="3:19" x14ac:dyDescent="0.25">
      <c r="C242" s="61" t="s">
        <v>30</v>
      </c>
      <c r="D242" s="61"/>
      <c r="E242" s="61" t="s">
        <v>172</v>
      </c>
      <c r="F242" s="61" t="s">
        <v>313</v>
      </c>
      <c r="G242" s="23" t="s">
        <v>173</v>
      </c>
      <c r="H242" s="23" t="s">
        <v>174</v>
      </c>
      <c r="I242" s="23" t="s">
        <v>175</v>
      </c>
      <c r="J242" s="23" t="s">
        <v>176</v>
      </c>
      <c r="K242" s="23" t="s">
        <v>177</v>
      </c>
      <c r="L242" s="23" t="s">
        <v>178</v>
      </c>
      <c r="M242" s="23" t="s">
        <v>47</v>
      </c>
      <c r="N242" s="23" t="s">
        <v>179</v>
      </c>
      <c r="O242" s="58" t="s">
        <v>1058</v>
      </c>
      <c r="P242" s="23" t="s">
        <v>180</v>
      </c>
      <c r="Q242" s="23"/>
      <c r="R242" s="61"/>
      <c r="S242" s="61"/>
    </row>
    <row r="243" spans="3:19" x14ac:dyDescent="0.25">
      <c r="C243" s="61" t="s">
        <v>55</v>
      </c>
      <c r="D243" s="61" t="s">
        <v>56</v>
      </c>
      <c r="E243" s="61" t="s">
        <v>172</v>
      </c>
      <c r="F243" s="61" t="s">
        <v>313</v>
      </c>
      <c r="G243" s="23" t="s">
        <v>181</v>
      </c>
      <c r="H243" s="23" t="s">
        <v>194</v>
      </c>
      <c r="I243" s="23" t="s">
        <v>195</v>
      </c>
      <c r="J243" s="23" t="s">
        <v>196</v>
      </c>
      <c r="K243" s="23" t="s">
        <v>177</v>
      </c>
      <c r="L243" s="23"/>
      <c r="M243" s="23"/>
      <c r="N243" s="23" t="s">
        <v>197</v>
      </c>
      <c r="O243" s="58" t="s">
        <v>198</v>
      </c>
      <c r="P243" s="23"/>
      <c r="Q243" s="23"/>
      <c r="R243" s="61"/>
      <c r="S243" s="61"/>
    </row>
    <row r="244" spans="3:19" x14ac:dyDescent="0.25">
      <c r="C244" s="61" t="s">
        <v>55</v>
      </c>
      <c r="D244" s="61" t="s">
        <v>189</v>
      </c>
      <c r="E244" s="61" t="s">
        <v>172</v>
      </c>
      <c r="F244" s="61" t="s">
        <v>313</v>
      </c>
      <c r="G244" s="23" t="s">
        <v>181</v>
      </c>
      <c r="H244" s="23">
        <v>77044707</v>
      </c>
      <c r="I244" s="61" t="s">
        <v>181</v>
      </c>
      <c r="J244" s="23" t="s">
        <v>190</v>
      </c>
      <c r="K244" s="23" t="s">
        <v>177</v>
      </c>
      <c r="L244" s="61"/>
      <c r="M244" s="61"/>
      <c r="N244" s="62"/>
      <c r="O244" s="58"/>
      <c r="P244" s="61"/>
      <c r="Q244" s="61" t="s">
        <v>191</v>
      </c>
      <c r="R244" s="61"/>
      <c r="S244" s="61"/>
    </row>
    <row r="245" spans="3:19" x14ac:dyDescent="0.25">
      <c r="C245" s="61" t="s">
        <v>55</v>
      </c>
      <c r="D245" s="61" t="s">
        <v>189</v>
      </c>
      <c r="E245" s="61" t="s">
        <v>172</v>
      </c>
      <c r="F245" s="61" t="s">
        <v>313</v>
      </c>
      <c r="G245" s="23" t="s">
        <v>181</v>
      </c>
      <c r="H245" s="23" t="s">
        <v>192</v>
      </c>
      <c r="I245" s="23" t="s">
        <v>181</v>
      </c>
      <c r="J245" s="23" t="s">
        <v>190</v>
      </c>
      <c r="K245" s="23" t="s">
        <v>177</v>
      </c>
      <c r="L245" s="23"/>
      <c r="M245" s="23"/>
      <c r="N245" s="23"/>
      <c r="O245" s="58"/>
      <c r="P245" s="23"/>
      <c r="Q245" s="23" t="s">
        <v>193</v>
      </c>
      <c r="R245" s="61"/>
      <c r="S245" s="61"/>
    </row>
    <row r="246" spans="3:19" x14ac:dyDescent="0.25">
      <c r="C246" s="61" t="s">
        <v>30</v>
      </c>
      <c r="D246" s="61"/>
      <c r="E246" s="61" t="s">
        <v>172</v>
      </c>
      <c r="F246" s="61" t="s">
        <v>1086</v>
      </c>
      <c r="G246" s="61"/>
      <c r="H246" s="23"/>
      <c r="I246" s="61"/>
      <c r="J246" s="61"/>
      <c r="K246" s="23"/>
      <c r="L246" s="61"/>
      <c r="M246" s="61"/>
      <c r="N246" s="23"/>
      <c r="O246" s="58"/>
      <c r="P246" s="61"/>
      <c r="Q246" s="61"/>
      <c r="R246" s="61"/>
      <c r="S246" s="61"/>
    </row>
    <row r="247" spans="3:19" x14ac:dyDescent="0.25">
      <c r="C247" s="61" t="s">
        <v>30</v>
      </c>
      <c r="D247" s="61"/>
      <c r="E247" s="61" t="s">
        <v>172</v>
      </c>
      <c r="F247" s="61" t="s">
        <v>1087</v>
      </c>
      <c r="G247" s="61"/>
      <c r="H247" s="23"/>
      <c r="I247" s="61"/>
      <c r="J247" s="61"/>
      <c r="K247" s="23"/>
      <c r="L247" s="61"/>
      <c r="M247" s="61"/>
      <c r="N247" s="23"/>
      <c r="O247" s="58"/>
      <c r="P247" s="61"/>
      <c r="Q247" s="61"/>
      <c r="R247" s="61"/>
      <c r="S247" s="61"/>
    </row>
    <row r="248" spans="3:19" x14ac:dyDescent="0.25">
      <c r="C248" s="61" t="s">
        <v>30</v>
      </c>
      <c r="D248" s="61"/>
      <c r="E248" s="61" t="s">
        <v>370</v>
      </c>
      <c r="F248" s="61" t="s">
        <v>1086</v>
      </c>
      <c r="G248" s="61"/>
      <c r="H248" s="23"/>
      <c r="I248" s="61"/>
      <c r="J248" s="61"/>
      <c r="K248" s="23"/>
      <c r="L248" s="61"/>
      <c r="M248" s="61"/>
      <c r="N248" s="23"/>
      <c r="O248" s="58"/>
      <c r="P248" s="61"/>
      <c r="Q248" s="61"/>
      <c r="R248" s="61"/>
      <c r="S248" s="61"/>
    </row>
    <row r="249" spans="3:19" x14ac:dyDescent="0.25">
      <c r="C249" s="61" t="s">
        <v>30</v>
      </c>
      <c r="D249" s="61"/>
      <c r="E249" s="61" t="s">
        <v>370</v>
      </c>
      <c r="F249" s="61" t="s">
        <v>1087</v>
      </c>
      <c r="G249" s="61"/>
      <c r="H249" s="23"/>
      <c r="I249" s="61"/>
      <c r="J249" s="61"/>
      <c r="K249" s="23"/>
      <c r="L249" s="61"/>
      <c r="M249" s="61"/>
      <c r="N249" s="23"/>
      <c r="O249" s="58"/>
      <c r="P249" s="61"/>
      <c r="Q249" s="61"/>
      <c r="R249" s="61"/>
      <c r="S249" s="61"/>
    </row>
    <row r="250" spans="3:19" x14ac:dyDescent="0.25">
      <c r="C250" s="61" t="s">
        <v>30</v>
      </c>
      <c r="D250" s="61"/>
      <c r="E250" s="61" t="s">
        <v>199</v>
      </c>
      <c r="F250" s="61" t="s">
        <v>314</v>
      </c>
      <c r="G250" s="61" t="s">
        <v>207</v>
      </c>
      <c r="H250" s="23"/>
      <c r="I250" s="61" t="s">
        <v>214</v>
      </c>
      <c r="J250" s="61" t="s">
        <v>108</v>
      </c>
      <c r="K250" s="23" t="s">
        <v>204</v>
      </c>
      <c r="L250" s="61" t="s">
        <v>215</v>
      </c>
      <c r="M250" s="61" t="s">
        <v>38</v>
      </c>
      <c r="N250" s="23" t="s">
        <v>212</v>
      </c>
      <c r="O250" s="58" t="s">
        <v>44</v>
      </c>
      <c r="P250" s="61"/>
      <c r="Q250" s="61"/>
      <c r="R250" s="61"/>
      <c r="S250" s="61"/>
    </row>
    <row r="251" spans="3:19" x14ac:dyDescent="0.25">
      <c r="C251" s="61" t="s">
        <v>30</v>
      </c>
      <c r="D251" s="61"/>
      <c r="E251" s="61" t="s">
        <v>199</v>
      </c>
      <c r="F251" s="61" t="s">
        <v>314</v>
      </c>
      <c r="G251" s="61" t="s">
        <v>216</v>
      </c>
      <c r="H251" s="23" t="s">
        <v>217</v>
      </c>
      <c r="I251" s="61" t="s">
        <v>218</v>
      </c>
      <c r="J251" s="61" t="s">
        <v>219</v>
      </c>
      <c r="K251" s="23" t="s">
        <v>204</v>
      </c>
      <c r="L251" s="61"/>
      <c r="M251" s="61"/>
      <c r="N251" s="23" t="s">
        <v>220</v>
      </c>
      <c r="O251" s="58" t="s">
        <v>47</v>
      </c>
      <c r="P251" s="61" t="s">
        <v>221</v>
      </c>
      <c r="Q251" s="61"/>
      <c r="R251" s="61"/>
      <c r="S251" s="61"/>
    </row>
    <row r="252" spans="3:19" x14ac:dyDescent="0.25">
      <c r="C252" s="61" t="s">
        <v>30</v>
      </c>
      <c r="D252" s="61"/>
      <c r="E252" s="61" t="s">
        <v>199</v>
      </c>
      <c r="F252" s="61" t="s">
        <v>313</v>
      </c>
      <c r="G252" s="23" t="s">
        <v>200</v>
      </c>
      <c r="H252" s="23" t="s">
        <v>201</v>
      </c>
      <c r="I252" s="23" t="s">
        <v>202</v>
      </c>
      <c r="J252" s="23" t="s">
        <v>203</v>
      </c>
      <c r="K252" s="23" t="s">
        <v>204</v>
      </c>
      <c r="L252" s="23" t="s">
        <v>205</v>
      </c>
      <c r="M252" s="23" t="s">
        <v>38</v>
      </c>
      <c r="N252" s="23" t="s">
        <v>206</v>
      </c>
      <c r="O252" s="58" t="s">
        <v>93</v>
      </c>
      <c r="P252" s="23"/>
      <c r="Q252" s="23"/>
      <c r="R252" s="61"/>
      <c r="S252" s="61"/>
    </row>
    <row r="253" spans="3:19" x14ac:dyDescent="0.25">
      <c r="C253" s="61" t="s">
        <v>30</v>
      </c>
      <c r="D253" s="61"/>
      <c r="E253" s="61" t="s">
        <v>199</v>
      </c>
      <c r="F253" s="61" t="s">
        <v>313</v>
      </c>
      <c r="G253" s="61" t="s">
        <v>207</v>
      </c>
      <c r="H253" s="23" t="s">
        <v>208</v>
      </c>
      <c r="I253" s="61" t="s">
        <v>209</v>
      </c>
      <c r="J253" s="61" t="s">
        <v>210</v>
      </c>
      <c r="K253" s="23" t="s">
        <v>204</v>
      </c>
      <c r="L253" s="61" t="s">
        <v>211</v>
      </c>
      <c r="M253" s="61" t="s">
        <v>44</v>
      </c>
      <c r="N253" s="23" t="s">
        <v>212</v>
      </c>
      <c r="O253" s="58" t="s">
        <v>44</v>
      </c>
      <c r="P253" s="61" t="s">
        <v>213</v>
      </c>
      <c r="Q253" s="61"/>
      <c r="R253" s="61"/>
      <c r="S253" s="61"/>
    </row>
    <row r="254" spans="3:19" x14ac:dyDescent="0.25">
      <c r="C254" s="61" t="s">
        <v>55</v>
      </c>
      <c r="D254" s="61" t="s">
        <v>222</v>
      </c>
      <c r="E254" s="61" t="s">
        <v>199</v>
      </c>
      <c r="F254" s="61" t="s">
        <v>313</v>
      </c>
      <c r="G254" s="61" t="s">
        <v>207</v>
      </c>
      <c r="H254" s="23"/>
      <c r="I254" s="61" t="s">
        <v>223</v>
      </c>
      <c r="J254" s="61" t="s">
        <v>224</v>
      </c>
      <c r="K254" s="23" t="s">
        <v>204</v>
      </c>
      <c r="L254" s="61" t="s">
        <v>225</v>
      </c>
      <c r="M254" s="61"/>
      <c r="N254" s="23" t="s">
        <v>212</v>
      </c>
      <c r="O254" s="58" t="s">
        <v>44</v>
      </c>
      <c r="P254" s="61"/>
      <c r="Q254" s="61" t="s">
        <v>226</v>
      </c>
      <c r="R254" s="61"/>
      <c r="S254" s="61"/>
    </row>
    <row r="255" spans="3:19" x14ac:dyDescent="0.25">
      <c r="C255" s="61" t="s">
        <v>55</v>
      </c>
      <c r="D255" s="61" t="s">
        <v>56</v>
      </c>
      <c r="E255" s="61" t="s">
        <v>199</v>
      </c>
      <c r="F255" s="61" t="s">
        <v>313</v>
      </c>
      <c r="G255" s="23" t="s">
        <v>227</v>
      </c>
      <c r="H255" s="23" t="s">
        <v>228</v>
      </c>
      <c r="I255" s="61" t="s">
        <v>229</v>
      </c>
      <c r="J255" s="61" t="s">
        <v>230</v>
      </c>
      <c r="K255" s="23" t="s">
        <v>231</v>
      </c>
      <c r="L255" s="61"/>
      <c r="M255" s="61"/>
      <c r="N255" s="23" t="s">
        <v>232</v>
      </c>
      <c r="O255" s="58" t="s">
        <v>38</v>
      </c>
      <c r="P255" s="61"/>
      <c r="Q255" s="61"/>
      <c r="R255" s="61"/>
      <c r="S255" s="61"/>
    </row>
    <row r="256" spans="3:19" x14ac:dyDescent="0.25">
      <c r="C256" s="61" t="s">
        <v>55</v>
      </c>
      <c r="D256" s="61" t="s">
        <v>56</v>
      </c>
      <c r="E256" s="61" t="s">
        <v>199</v>
      </c>
      <c r="F256" s="61" t="s">
        <v>313</v>
      </c>
      <c r="G256" s="23" t="s">
        <v>227</v>
      </c>
      <c r="H256" s="23" t="s">
        <v>228</v>
      </c>
      <c r="I256" s="23" t="s">
        <v>229</v>
      </c>
      <c r="J256" s="23" t="s">
        <v>233</v>
      </c>
      <c r="K256" s="23" t="s">
        <v>231</v>
      </c>
      <c r="L256" s="23"/>
      <c r="M256" s="23"/>
      <c r="N256" s="23" t="s">
        <v>232</v>
      </c>
      <c r="O256" s="58" t="s">
        <v>38</v>
      </c>
      <c r="P256" s="23"/>
      <c r="Q256" s="23"/>
      <c r="R256" s="61"/>
      <c r="S256" s="61"/>
    </row>
    <row r="257" spans="3:19" x14ac:dyDescent="0.25">
      <c r="C257" s="61" t="s">
        <v>30</v>
      </c>
      <c r="D257" s="61"/>
      <c r="E257" s="61" t="s">
        <v>199</v>
      </c>
      <c r="F257" s="61" t="s">
        <v>1086</v>
      </c>
      <c r="G257" s="61"/>
      <c r="H257" s="23"/>
      <c r="I257" s="61"/>
      <c r="J257" s="61"/>
      <c r="K257" s="23"/>
      <c r="L257" s="61"/>
      <c r="M257" s="61"/>
      <c r="N257" s="23"/>
      <c r="O257" s="58"/>
      <c r="P257" s="61"/>
      <c r="Q257" s="61"/>
      <c r="R257" s="61"/>
      <c r="S257" s="61"/>
    </row>
    <row r="258" spans="3:19" x14ac:dyDescent="0.25">
      <c r="C258" s="61" t="s">
        <v>30</v>
      </c>
      <c r="D258" s="61"/>
      <c r="E258" s="61" t="s">
        <v>199</v>
      </c>
      <c r="F258" s="61" t="s">
        <v>1087</v>
      </c>
      <c r="G258" s="61"/>
      <c r="H258" s="23"/>
      <c r="I258" s="61"/>
      <c r="J258" s="61"/>
      <c r="K258" s="23"/>
      <c r="L258" s="61"/>
      <c r="M258" s="61"/>
      <c r="N258" s="23"/>
      <c r="O258" s="58"/>
      <c r="P258" s="61"/>
      <c r="Q258" s="61"/>
      <c r="R258" s="61"/>
      <c r="S258" s="61"/>
    </row>
    <row r="259" spans="3:19" x14ac:dyDescent="0.25">
      <c r="C259" s="23" t="s">
        <v>30</v>
      </c>
      <c r="D259" s="23"/>
      <c r="E259" s="23" t="s">
        <v>303</v>
      </c>
      <c r="F259" s="61" t="s">
        <v>314</v>
      </c>
      <c r="G259" s="23" t="s">
        <v>1072</v>
      </c>
      <c r="H259" s="23" t="s">
        <v>764</v>
      </c>
      <c r="I259" s="23" t="s">
        <v>765</v>
      </c>
      <c r="J259" s="23" t="s">
        <v>766</v>
      </c>
      <c r="K259" s="23" t="s">
        <v>306</v>
      </c>
      <c r="L259" s="23"/>
      <c r="M259" s="23"/>
      <c r="N259" s="23"/>
      <c r="O259" s="58"/>
      <c r="P259" s="23"/>
      <c r="Q259" s="23"/>
      <c r="R259" s="61"/>
      <c r="S259" s="61"/>
    </row>
    <row r="260" spans="3:19" x14ac:dyDescent="0.25">
      <c r="C260" s="23" t="s">
        <v>30</v>
      </c>
      <c r="D260" s="23"/>
      <c r="E260" s="23" t="s">
        <v>303</v>
      </c>
      <c r="F260" s="61" t="s">
        <v>314</v>
      </c>
      <c r="G260" s="23" t="s">
        <v>1072</v>
      </c>
      <c r="H260" s="23" t="s">
        <v>767</v>
      </c>
      <c r="I260" s="23" t="s">
        <v>768</v>
      </c>
      <c r="J260" s="23" t="s">
        <v>78</v>
      </c>
      <c r="K260" s="23" t="s">
        <v>304</v>
      </c>
      <c r="L260" s="23" t="s">
        <v>769</v>
      </c>
      <c r="M260" s="23" t="s">
        <v>38</v>
      </c>
      <c r="N260" s="23"/>
      <c r="O260" s="58"/>
      <c r="P260" s="23"/>
      <c r="Q260" s="23"/>
      <c r="R260" s="61"/>
      <c r="S260" s="61"/>
    </row>
    <row r="261" spans="3:19" x14ac:dyDescent="0.25">
      <c r="C261" s="23" t="s">
        <v>30</v>
      </c>
      <c r="D261" s="23"/>
      <c r="E261" s="23" t="s">
        <v>303</v>
      </c>
      <c r="F261" s="61" t="s">
        <v>314</v>
      </c>
      <c r="G261" s="23" t="s">
        <v>770</v>
      </c>
      <c r="H261" s="23"/>
      <c r="I261" s="23" t="s">
        <v>771</v>
      </c>
      <c r="J261" s="23" t="s">
        <v>772</v>
      </c>
      <c r="K261" s="23" t="s">
        <v>239</v>
      </c>
      <c r="L261" s="23" t="s">
        <v>773</v>
      </c>
      <c r="M261" s="23" t="s">
        <v>38</v>
      </c>
      <c r="N261" s="23"/>
      <c r="O261" s="58"/>
      <c r="P261" s="23"/>
      <c r="Q261" s="23"/>
      <c r="R261" s="61"/>
      <c r="S261" s="61"/>
    </row>
    <row r="262" spans="3:19" x14ac:dyDescent="0.25">
      <c r="C262" s="23" t="s">
        <v>30</v>
      </c>
      <c r="D262" s="23"/>
      <c r="E262" s="23" t="s">
        <v>303</v>
      </c>
      <c r="F262" s="61" t="s">
        <v>314</v>
      </c>
      <c r="G262" s="23" t="s">
        <v>1072</v>
      </c>
      <c r="H262" s="23" t="s">
        <v>774</v>
      </c>
      <c r="I262" s="23" t="s">
        <v>214</v>
      </c>
      <c r="J262" s="23" t="s">
        <v>775</v>
      </c>
      <c r="K262" s="23" t="s">
        <v>304</v>
      </c>
      <c r="L262" s="23"/>
      <c r="M262" s="23"/>
      <c r="N262" s="23"/>
      <c r="O262" s="58"/>
      <c r="P262" s="23"/>
      <c r="Q262" s="23"/>
      <c r="R262" s="61"/>
      <c r="S262" s="61"/>
    </row>
    <row r="263" spans="3:19" x14ac:dyDescent="0.25">
      <c r="C263" s="23" t="s">
        <v>30</v>
      </c>
      <c r="D263" s="23"/>
      <c r="E263" s="23" t="s">
        <v>303</v>
      </c>
      <c r="F263" s="61" t="s">
        <v>314</v>
      </c>
      <c r="G263" s="23" t="s">
        <v>1072</v>
      </c>
      <c r="H263" s="23" t="s">
        <v>774</v>
      </c>
      <c r="I263" s="23" t="s">
        <v>214</v>
      </c>
      <c r="J263" s="23" t="s">
        <v>776</v>
      </c>
      <c r="K263" s="23" t="s">
        <v>304</v>
      </c>
      <c r="L263" s="23"/>
      <c r="M263" s="23"/>
      <c r="N263" s="23"/>
      <c r="O263" s="58"/>
      <c r="P263" s="23"/>
      <c r="Q263" s="23"/>
      <c r="R263" s="61"/>
      <c r="S263" s="61"/>
    </row>
    <row r="264" spans="3:19" x14ac:dyDescent="0.25">
      <c r="C264" s="23" t="s">
        <v>30</v>
      </c>
      <c r="D264" s="23"/>
      <c r="E264" s="23" t="s">
        <v>303</v>
      </c>
      <c r="F264" s="61" t="s">
        <v>314</v>
      </c>
      <c r="G264" s="23" t="s">
        <v>1072</v>
      </c>
      <c r="H264" s="23"/>
      <c r="I264" s="23" t="s">
        <v>777</v>
      </c>
      <c r="J264" s="23" t="s">
        <v>778</v>
      </c>
      <c r="K264" s="23" t="s">
        <v>304</v>
      </c>
      <c r="L264" s="23" t="s">
        <v>779</v>
      </c>
      <c r="M264" s="23" t="s">
        <v>780</v>
      </c>
      <c r="N264" s="23"/>
      <c r="O264" s="58"/>
      <c r="P264" s="23"/>
      <c r="Q264" s="23"/>
      <c r="R264" s="61"/>
      <c r="S264" s="61"/>
    </row>
    <row r="265" spans="3:19" x14ac:dyDescent="0.25">
      <c r="C265" s="23" t="s">
        <v>30</v>
      </c>
      <c r="D265" s="23"/>
      <c r="E265" s="23" t="s">
        <v>303</v>
      </c>
      <c r="F265" s="61" t="s">
        <v>314</v>
      </c>
      <c r="G265" s="23" t="s">
        <v>1072</v>
      </c>
      <c r="H265" s="23"/>
      <c r="I265" s="23" t="s">
        <v>777</v>
      </c>
      <c r="J265" s="23" t="s">
        <v>781</v>
      </c>
      <c r="K265" s="23" t="s">
        <v>304</v>
      </c>
      <c r="L265" s="23" t="s">
        <v>782</v>
      </c>
      <c r="M265" s="23" t="s">
        <v>783</v>
      </c>
      <c r="N265" s="23"/>
      <c r="O265" s="58"/>
      <c r="P265" s="23"/>
      <c r="Q265" s="23"/>
      <c r="R265" s="61"/>
      <c r="S265" s="61"/>
    </row>
    <row r="266" spans="3:19" x14ac:dyDescent="0.25">
      <c r="C266" s="23" t="s">
        <v>30</v>
      </c>
      <c r="D266" s="23"/>
      <c r="E266" s="23" t="s">
        <v>303</v>
      </c>
      <c r="F266" s="61" t="s">
        <v>314</v>
      </c>
      <c r="G266" s="23" t="s">
        <v>1072</v>
      </c>
      <c r="H266" s="23" t="s">
        <v>784</v>
      </c>
      <c r="I266" s="23" t="s">
        <v>785</v>
      </c>
      <c r="J266" s="23" t="s">
        <v>786</v>
      </c>
      <c r="K266" s="23" t="s">
        <v>306</v>
      </c>
      <c r="L266" s="23" t="s">
        <v>787</v>
      </c>
      <c r="M266" s="23" t="s">
        <v>38</v>
      </c>
      <c r="N266" s="23"/>
      <c r="O266" s="58"/>
      <c r="P266" s="23"/>
      <c r="Q266" s="23" t="s">
        <v>788</v>
      </c>
      <c r="R266" s="61"/>
      <c r="S266" s="61"/>
    </row>
    <row r="267" spans="3:19" x14ac:dyDescent="0.25">
      <c r="C267" s="23" t="s">
        <v>30</v>
      </c>
      <c r="D267" s="23"/>
      <c r="E267" s="23" t="s">
        <v>303</v>
      </c>
      <c r="F267" s="61" t="s">
        <v>314</v>
      </c>
      <c r="G267" s="23" t="s">
        <v>1072</v>
      </c>
      <c r="H267" s="23" t="s">
        <v>789</v>
      </c>
      <c r="I267" s="23" t="s">
        <v>576</v>
      </c>
      <c r="J267" s="23" t="s">
        <v>790</v>
      </c>
      <c r="K267" s="23" t="s">
        <v>304</v>
      </c>
      <c r="L267" s="23" t="s">
        <v>791</v>
      </c>
      <c r="M267" s="23" t="s">
        <v>38</v>
      </c>
      <c r="N267" s="23"/>
      <c r="O267" s="58"/>
      <c r="P267" s="23"/>
      <c r="Q267" s="23"/>
      <c r="R267" s="61"/>
      <c r="S267" s="61"/>
    </row>
    <row r="268" spans="3:19" x14ac:dyDescent="0.25">
      <c r="C268" s="23" t="s">
        <v>30</v>
      </c>
      <c r="D268" s="23"/>
      <c r="E268" s="23" t="s">
        <v>303</v>
      </c>
      <c r="F268" s="61" t="s">
        <v>314</v>
      </c>
      <c r="G268" s="23" t="s">
        <v>1072</v>
      </c>
      <c r="H268" s="23" t="s">
        <v>764</v>
      </c>
      <c r="I268" s="23" t="s">
        <v>792</v>
      </c>
      <c r="J268" s="23" t="s">
        <v>793</v>
      </c>
      <c r="K268" s="23" t="s">
        <v>306</v>
      </c>
      <c r="L268" s="23"/>
      <c r="M268" s="23"/>
      <c r="N268" s="23"/>
      <c r="O268" s="58"/>
      <c r="P268" s="23"/>
      <c r="Q268" s="23"/>
      <c r="R268" s="61"/>
      <c r="S268" s="61"/>
    </row>
    <row r="269" spans="3:19" x14ac:dyDescent="0.25">
      <c r="C269" s="23" t="s">
        <v>302</v>
      </c>
      <c r="D269" s="23"/>
      <c r="E269" s="23" t="s">
        <v>303</v>
      </c>
      <c r="F269" s="61" t="s">
        <v>314</v>
      </c>
      <c r="G269" s="23" t="s">
        <v>1072</v>
      </c>
      <c r="H269" s="23" t="s">
        <v>794</v>
      </c>
      <c r="I269" s="23" t="s">
        <v>51</v>
      </c>
      <c r="J269" s="23" t="s">
        <v>795</v>
      </c>
      <c r="K269" s="23" t="s">
        <v>239</v>
      </c>
      <c r="L269" s="23" t="s">
        <v>796</v>
      </c>
      <c r="M269" s="23" t="s">
        <v>38</v>
      </c>
      <c r="N269" s="23"/>
      <c r="O269" s="58"/>
      <c r="P269" s="23"/>
      <c r="Q269" s="23"/>
      <c r="R269" s="61"/>
      <c r="S269" s="61"/>
    </row>
    <row r="270" spans="3:19" x14ac:dyDescent="0.25">
      <c r="C270" s="23" t="s">
        <v>302</v>
      </c>
      <c r="D270" s="23"/>
      <c r="E270" s="23" t="s">
        <v>303</v>
      </c>
      <c r="F270" s="61" t="s">
        <v>314</v>
      </c>
      <c r="G270" s="23" t="s">
        <v>1072</v>
      </c>
      <c r="H270" s="23"/>
      <c r="I270" s="23" t="s">
        <v>797</v>
      </c>
      <c r="J270" s="23" t="s">
        <v>798</v>
      </c>
      <c r="K270" s="23" t="s">
        <v>308</v>
      </c>
      <c r="L270" s="23" t="s">
        <v>799</v>
      </c>
      <c r="M270" s="23"/>
      <c r="N270" s="23"/>
      <c r="O270" s="58"/>
      <c r="P270" s="23"/>
      <c r="Q270" s="23"/>
      <c r="R270" s="61"/>
      <c r="S270" s="61"/>
    </row>
    <row r="271" spans="3:19" x14ac:dyDescent="0.25">
      <c r="C271" s="23" t="s">
        <v>302</v>
      </c>
      <c r="D271" s="23"/>
      <c r="E271" s="23" t="s">
        <v>303</v>
      </c>
      <c r="F271" s="61" t="s">
        <v>314</v>
      </c>
      <c r="G271" s="23" t="s">
        <v>1072</v>
      </c>
      <c r="H271" s="23"/>
      <c r="I271" s="23" t="s">
        <v>800</v>
      </c>
      <c r="J271" s="23" t="s">
        <v>798</v>
      </c>
      <c r="K271" s="23" t="s">
        <v>308</v>
      </c>
      <c r="L271" s="23" t="s">
        <v>801</v>
      </c>
      <c r="M271" s="23"/>
      <c r="N271" s="23"/>
      <c r="O271" s="58"/>
      <c r="P271" s="23"/>
      <c r="Q271" s="23"/>
      <c r="R271" s="61"/>
      <c r="S271" s="61"/>
    </row>
    <row r="272" spans="3:19" x14ac:dyDescent="0.25">
      <c r="C272" s="23" t="s">
        <v>30</v>
      </c>
      <c r="D272" s="23"/>
      <c r="E272" s="23" t="s">
        <v>303</v>
      </c>
      <c r="F272" s="61" t="s">
        <v>313</v>
      </c>
      <c r="G272" s="23" t="s">
        <v>1072</v>
      </c>
      <c r="H272" s="23" t="s">
        <v>979</v>
      </c>
      <c r="I272" s="23" t="s">
        <v>980</v>
      </c>
      <c r="J272" s="23" t="s">
        <v>981</v>
      </c>
      <c r="K272" s="23" t="s">
        <v>304</v>
      </c>
      <c r="L272" s="23"/>
      <c r="M272" s="23"/>
      <c r="N272" s="23" t="s">
        <v>982</v>
      </c>
      <c r="O272" s="58" t="s">
        <v>1040</v>
      </c>
      <c r="P272" s="23"/>
      <c r="Q272" s="23" t="s">
        <v>983</v>
      </c>
      <c r="R272" s="61"/>
      <c r="S272" s="61"/>
    </row>
    <row r="273" spans="3:19" x14ac:dyDescent="0.25">
      <c r="C273" s="23" t="s">
        <v>30</v>
      </c>
      <c r="D273" s="23"/>
      <c r="E273" s="23" t="s">
        <v>303</v>
      </c>
      <c r="F273" s="61" t="s">
        <v>313</v>
      </c>
      <c r="G273" s="23" t="s">
        <v>1072</v>
      </c>
      <c r="H273" s="23" t="s">
        <v>984</v>
      </c>
      <c r="I273" s="23" t="s">
        <v>985</v>
      </c>
      <c r="J273" s="23" t="s">
        <v>986</v>
      </c>
      <c r="K273" s="23" t="s">
        <v>306</v>
      </c>
      <c r="L273" s="23" t="s">
        <v>987</v>
      </c>
      <c r="M273" s="23" t="s">
        <v>38</v>
      </c>
      <c r="N273" s="23" t="s">
        <v>988</v>
      </c>
      <c r="O273" s="58" t="s">
        <v>1061</v>
      </c>
      <c r="P273" s="23" t="s">
        <v>989</v>
      </c>
      <c r="Q273" s="23"/>
      <c r="R273" s="61"/>
      <c r="S273" s="61"/>
    </row>
    <row r="274" spans="3:19" x14ac:dyDescent="0.25">
      <c r="C274" s="23" t="s">
        <v>30</v>
      </c>
      <c r="D274" s="23"/>
      <c r="E274" s="23" t="s">
        <v>303</v>
      </c>
      <c r="F274" s="61" t="s">
        <v>313</v>
      </c>
      <c r="G274" s="23" t="s">
        <v>1072</v>
      </c>
      <c r="H274" s="23" t="s">
        <v>990</v>
      </c>
      <c r="I274" s="23" t="s">
        <v>991</v>
      </c>
      <c r="J274" s="23" t="s">
        <v>992</v>
      </c>
      <c r="K274" s="23" t="s">
        <v>306</v>
      </c>
      <c r="L274" s="23"/>
      <c r="M274" s="23"/>
      <c r="N274" s="23" t="s">
        <v>993</v>
      </c>
      <c r="O274" s="58" t="s">
        <v>1063</v>
      </c>
      <c r="P274" s="23" t="s">
        <v>994</v>
      </c>
      <c r="Q274" s="23"/>
      <c r="R274" s="61"/>
      <c r="S274" s="61"/>
    </row>
    <row r="275" spans="3:19" x14ac:dyDescent="0.25">
      <c r="C275" s="23" t="s">
        <v>30</v>
      </c>
      <c r="D275" s="23"/>
      <c r="E275" s="23" t="s">
        <v>303</v>
      </c>
      <c r="F275" s="61" t="s">
        <v>313</v>
      </c>
      <c r="G275" s="23" t="s">
        <v>1072</v>
      </c>
      <c r="H275" s="23" t="s">
        <v>995</v>
      </c>
      <c r="I275" s="23" t="s">
        <v>996</v>
      </c>
      <c r="J275" s="23" t="s">
        <v>997</v>
      </c>
      <c r="K275" s="23" t="s">
        <v>306</v>
      </c>
      <c r="L275" s="23" t="s">
        <v>998</v>
      </c>
      <c r="M275" s="23" t="s">
        <v>38</v>
      </c>
      <c r="N275" s="23" t="s">
        <v>999</v>
      </c>
      <c r="O275" s="58" t="s">
        <v>1064</v>
      </c>
      <c r="P275" s="23" t="s">
        <v>1000</v>
      </c>
      <c r="Q275" s="23"/>
      <c r="R275" s="61"/>
      <c r="S275" s="61"/>
    </row>
    <row r="276" spans="3:19" x14ac:dyDescent="0.25">
      <c r="C276" s="23" t="s">
        <v>30</v>
      </c>
      <c r="D276" s="23"/>
      <c r="E276" s="23" t="s">
        <v>303</v>
      </c>
      <c r="F276" s="61" t="s">
        <v>313</v>
      </c>
      <c r="G276" s="23" t="s">
        <v>770</v>
      </c>
      <c r="H276" s="23"/>
      <c r="I276" s="23" t="s">
        <v>806</v>
      </c>
      <c r="J276" s="23" t="s">
        <v>1001</v>
      </c>
      <c r="K276" s="23" t="s">
        <v>239</v>
      </c>
      <c r="L276" s="23" t="s">
        <v>1002</v>
      </c>
      <c r="M276" s="23" t="s">
        <v>93</v>
      </c>
      <c r="N276" s="23" t="s">
        <v>1003</v>
      </c>
      <c r="O276" s="58" t="s">
        <v>93</v>
      </c>
      <c r="P276" s="23"/>
      <c r="Q276" s="23" t="s">
        <v>1004</v>
      </c>
      <c r="R276" s="61"/>
      <c r="S276" s="61"/>
    </row>
    <row r="277" spans="3:19" x14ac:dyDescent="0.25">
      <c r="C277" s="23" t="s">
        <v>30</v>
      </c>
      <c r="D277" s="23"/>
      <c r="E277" s="23" t="s">
        <v>303</v>
      </c>
      <c r="F277" s="61" t="s">
        <v>313</v>
      </c>
      <c r="G277" s="23" t="s">
        <v>1005</v>
      </c>
      <c r="H277" s="23"/>
      <c r="I277" s="23" t="s">
        <v>1006</v>
      </c>
      <c r="J277" s="23" t="s">
        <v>1007</v>
      </c>
      <c r="K277" s="23" t="s">
        <v>304</v>
      </c>
      <c r="L277" s="23"/>
      <c r="M277" s="23"/>
      <c r="N277" s="23" t="s">
        <v>1008</v>
      </c>
      <c r="O277" s="58" t="s">
        <v>47</v>
      </c>
      <c r="P277" s="23" t="s">
        <v>1009</v>
      </c>
      <c r="Q277" s="23"/>
      <c r="R277" s="61"/>
      <c r="S277" s="61"/>
    </row>
    <row r="278" spans="3:19" x14ac:dyDescent="0.25">
      <c r="C278" s="23" t="s">
        <v>30</v>
      </c>
      <c r="D278" s="23"/>
      <c r="E278" s="23" t="s">
        <v>303</v>
      </c>
      <c r="F278" s="61" t="s">
        <v>313</v>
      </c>
      <c r="G278" s="23" t="s">
        <v>1005</v>
      </c>
      <c r="H278" s="23"/>
      <c r="I278" s="23" t="s">
        <v>1010</v>
      </c>
      <c r="J278" s="23" t="s">
        <v>176</v>
      </c>
      <c r="K278" s="23" t="s">
        <v>304</v>
      </c>
      <c r="L278" s="23" t="s">
        <v>1011</v>
      </c>
      <c r="M278" s="23" t="s">
        <v>44</v>
      </c>
      <c r="N278" s="23" t="s">
        <v>1008</v>
      </c>
      <c r="O278" s="58" t="s">
        <v>47</v>
      </c>
      <c r="P278" s="23" t="s">
        <v>1012</v>
      </c>
      <c r="Q278" s="23"/>
      <c r="R278" s="61"/>
      <c r="S278" s="61"/>
    </row>
    <row r="279" spans="3:19" x14ac:dyDescent="0.25">
      <c r="C279" s="23" t="s">
        <v>30</v>
      </c>
      <c r="D279" s="23"/>
      <c r="E279" s="23" t="s">
        <v>303</v>
      </c>
      <c r="F279" s="61" t="s">
        <v>313</v>
      </c>
      <c r="G279" s="23" t="s">
        <v>1005</v>
      </c>
      <c r="H279" s="23"/>
      <c r="I279" s="23" t="s">
        <v>1013</v>
      </c>
      <c r="J279" s="23" t="s">
        <v>1014</v>
      </c>
      <c r="K279" s="23" t="s">
        <v>304</v>
      </c>
      <c r="L279" s="23" t="s">
        <v>1015</v>
      </c>
      <c r="M279" s="23" t="s">
        <v>38</v>
      </c>
      <c r="N279" s="23"/>
      <c r="O279" s="58"/>
      <c r="P279" s="23"/>
      <c r="Q279" s="23"/>
      <c r="R279" s="61"/>
      <c r="S279" s="61"/>
    </row>
    <row r="280" spans="3:19" x14ac:dyDescent="0.25">
      <c r="C280" s="23" t="s">
        <v>30</v>
      </c>
      <c r="D280" s="23"/>
      <c r="E280" s="23" t="s">
        <v>303</v>
      </c>
      <c r="F280" s="61" t="s">
        <v>313</v>
      </c>
      <c r="G280" s="23" t="s">
        <v>1005</v>
      </c>
      <c r="H280" s="23"/>
      <c r="I280" s="23" t="s">
        <v>1016</v>
      </c>
      <c r="J280" s="23" t="s">
        <v>1017</v>
      </c>
      <c r="K280" s="23" t="s">
        <v>304</v>
      </c>
      <c r="L280" s="23"/>
      <c r="M280" s="23"/>
      <c r="N280" s="23" t="s">
        <v>1008</v>
      </c>
      <c r="O280" s="58" t="s">
        <v>47</v>
      </c>
      <c r="P280" s="23" t="s">
        <v>1018</v>
      </c>
      <c r="Q280" s="23"/>
      <c r="R280" s="61"/>
      <c r="S280" s="61"/>
    </row>
    <row r="281" spans="3:19" x14ac:dyDescent="0.25">
      <c r="C281" s="23" t="s">
        <v>30</v>
      </c>
      <c r="D281" s="23"/>
      <c r="E281" s="23" t="s">
        <v>303</v>
      </c>
      <c r="F281" s="61" t="s">
        <v>313</v>
      </c>
      <c r="G281" s="23" t="s">
        <v>1072</v>
      </c>
      <c r="H281" s="23" t="s">
        <v>767</v>
      </c>
      <c r="I281" s="23" t="s">
        <v>1019</v>
      </c>
      <c r="J281" s="23" t="s">
        <v>1020</v>
      </c>
      <c r="K281" s="23" t="s">
        <v>304</v>
      </c>
      <c r="L281" s="23" t="s">
        <v>1021</v>
      </c>
      <c r="M281" s="23" t="s">
        <v>47</v>
      </c>
      <c r="N281" s="23" t="s">
        <v>1022</v>
      </c>
      <c r="O281" s="58" t="s">
        <v>1041</v>
      </c>
      <c r="P281" s="23" t="s">
        <v>663</v>
      </c>
      <c r="Q281" s="23"/>
      <c r="R281" s="61"/>
      <c r="S281" s="61"/>
    </row>
    <row r="282" spans="3:19" x14ac:dyDescent="0.25">
      <c r="C282" s="23" t="s">
        <v>55</v>
      </c>
      <c r="D282" s="23"/>
      <c r="E282" s="23" t="s">
        <v>303</v>
      </c>
      <c r="F282" s="61" t="s">
        <v>313</v>
      </c>
      <c r="G282" s="23" t="s">
        <v>1072</v>
      </c>
      <c r="H282" s="23"/>
      <c r="I282" s="23" t="s">
        <v>792</v>
      </c>
      <c r="J282" s="23" t="s">
        <v>1023</v>
      </c>
      <c r="K282" s="23"/>
      <c r="L282" s="23" t="s">
        <v>1024</v>
      </c>
      <c r="M282" s="23"/>
      <c r="N282" s="23"/>
      <c r="O282" s="58"/>
      <c r="P282" s="23"/>
      <c r="Q282" s="23"/>
      <c r="R282" s="61"/>
      <c r="S282" s="61"/>
    </row>
    <row r="283" spans="3:19" x14ac:dyDescent="0.25">
      <c r="C283" s="23" t="s">
        <v>302</v>
      </c>
      <c r="D283" s="23"/>
      <c r="E283" s="23" t="s">
        <v>303</v>
      </c>
      <c r="F283" s="61" t="s">
        <v>313</v>
      </c>
      <c r="G283" s="23" t="s">
        <v>1072</v>
      </c>
      <c r="H283" s="23"/>
      <c r="I283" s="23" t="s">
        <v>1025</v>
      </c>
      <c r="J283" s="23" t="s">
        <v>798</v>
      </c>
      <c r="K283" s="23" t="s">
        <v>308</v>
      </c>
      <c r="L283" s="23" t="s">
        <v>1026</v>
      </c>
      <c r="M283" s="23"/>
      <c r="N283" s="23"/>
      <c r="O283" s="58"/>
      <c r="P283" s="23"/>
      <c r="Q283" s="23"/>
      <c r="R283" s="61"/>
      <c r="S283" s="61"/>
    </row>
    <row r="284" spans="3:19" x14ac:dyDescent="0.25">
      <c r="C284" s="23" t="s">
        <v>302</v>
      </c>
      <c r="D284" s="23"/>
      <c r="E284" s="23" t="s">
        <v>303</v>
      </c>
      <c r="F284" s="61" t="s">
        <v>313</v>
      </c>
      <c r="G284" s="23" t="s">
        <v>1072</v>
      </c>
      <c r="H284" s="23"/>
      <c r="I284" s="23" t="s">
        <v>1027</v>
      </c>
      <c r="J284" s="23" t="s">
        <v>1028</v>
      </c>
      <c r="K284" s="23" t="s">
        <v>239</v>
      </c>
      <c r="L284" s="23"/>
      <c r="M284" s="23"/>
      <c r="N284" s="23"/>
      <c r="O284" s="58"/>
      <c r="P284" s="23"/>
      <c r="Q284" s="23"/>
      <c r="R284" s="61"/>
      <c r="S284" s="61"/>
    </row>
    <row r="285" spans="3:19" x14ac:dyDescent="0.25">
      <c r="C285" s="23" t="s">
        <v>302</v>
      </c>
      <c r="D285" s="23"/>
      <c r="E285" s="23" t="s">
        <v>303</v>
      </c>
      <c r="F285" s="61" t="s">
        <v>313</v>
      </c>
      <c r="G285" s="23" t="s">
        <v>1072</v>
      </c>
      <c r="H285" s="23"/>
      <c r="I285" s="23" t="s">
        <v>1029</v>
      </c>
      <c r="J285" s="23" t="s">
        <v>1030</v>
      </c>
      <c r="K285" s="23" t="s">
        <v>308</v>
      </c>
      <c r="L285" s="23"/>
      <c r="M285" s="23"/>
      <c r="N285" s="23" t="s">
        <v>1031</v>
      </c>
      <c r="O285" s="58"/>
      <c r="P285" s="23" t="s">
        <v>1032</v>
      </c>
      <c r="Q285" s="23"/>
      <c r="R285" s="61"/>
      <c r="S285" s="61"/>
    </row>
    <row r="286" spans="3:19" x14ac:dyDescent="0.25">
      <c r="C286" s="23" t="s">
        <v>302</v>
      </c>
      <c r="D286" s="23"/>
      <c r="E286" s="23" t="s">
        <v>303</v>
      </c>
      <c r="F286" s="61" t="s">
        <v>313</v>
      </c>
      <c r="G286" s="23" t="s">
        <v>1072</v>
      </c>
      <c r="H286" s="23"/>
      <c r="I286" s="23" t="s">
        <v>1033</v>
      </c>
      <c r="J286" s="23" t="s">
        <v>1034</v>
      </c>
      <c r="K286" s="23" t="s">
        <v>308</v>
      </c>
      <c r="L286" s="23" t="s">
        <v>1035</v>
      </c>
      <c r="M286" s="23" t="s">
        <v>38</v>
      </c>
      <c r="N286" s="23"/>
      <c r="O286" s="58"/>
      <c r="P286" s="23"/>
      <c r="Q286" s="23"/>
      <c r="R286" s="61"/>
      <c r="S286" s="61"/>
    </row>
    <row r="287" spans="3:19" x14ac:dyDescent="0.25">
      <c r="C287" s="61" t="s">
        <v>30</v>
      </c>
      <c r="D287" s="61"/>
      <c r="E287" s="23" t="s">
        <v>303</v>
      </c>
      <c r="F287" s="61" t="s">
        <v>1086</v>
      </c>
      <c r="G287" s="61"/>
      <c r="H287" s="23"/>
      <c r="I287" s="61"/>
      <c r="J287" s="61"/>
      <c r="K287" s="23"/>
      <c r="L287" s="61"/>
      <c r="M287" s="61"/>
      <c r="N287" s="23"/>
      <c r="O287" s="58"/>
      <c r="P287" s="61"/>
      <c r="Q287" s="61"/>
      <c r="R287" s="61"/>
      <c r="S287" s="61"/>
    </row>
    <row r="288" spans="3:19" x14ac:dyDescent="0.25">
      <c r="C288" s="61" t="s">
        <v>30</v>
      </c>
      <c r="D288" s="61"/>
      <c r="E288" s="23" t="s">
        <v>303</v>
      </c>
      <c r="F288" s="61" t="s">
        <v>1087</v>
      </c>
      <c r="G288" s="61"/>
      <c r="H288" s="23"/>
      <c r="I288" s="61"/>
      <c r="J288" s="61"/>
      <c r="K288" s="23"/>
      <c r="L288" s="61"/>
      <c r="M288" s="61"/>
      <c r="N288" s="23"/>
      <c r="O288" s="58"/>
      <c r="P288" s="61"/>
      <c r="Q288" s="61"/>
      <c r="R288" s="61"/>
      <c r="S288" s="61"/>
    </row>
    <row r="289" spans="3:19" x14ac:dyDescent="0.25">
      <c r="C289" s="61" t="s">
        <v>30</v>
      </c>
      <c r="D289" s="61"/>
      <c r="E289" s="61" t="s">
        <v>368</v>
      </c>
      <c r="F289" s="61" t="s">
        <v>1086</v>
      </c>
      <c r="G289" s="61"/>
      <c r="H289" s="23"/>
      <c r="I289" s="61"/>
      <c r="J289" s="61"/>
      <c r="K289" s="23"/>
      <c r="L289" s="61"/>
      <c r="M289" s="61"/>
      <c r="N289" s="23"/>
      <c r="O289" s="58"/>
      <c r="P289" s="61"/>
      <c r="Q289" s="61"/>
      <c r="R289" s="61"/>
      <c r="S289" s="61"/>
    </row>
    <row r="290" spans="3:19" x14ac:dyDescent="0.25">
      <c r="C290" s="61" t="s">
        <v>30</v>
      </c>
      <c r="D290" s="61"/>
      <c r="E290" s="61" t="s">
        <v>368</v>
      </c>
      <c r="F290" s="61" t="s">
        <v>1087</v>
      </c>
      <c r="G290" s="61"/>
      <c r="H290" s="23"/>
      <c r="I290" s="61"/>
      <c r="J290" s="61"/>
      <c r="K290" s="23"/>
      <c r="L290" s="61"/>
      <c r="M290" s="61"/>
      <c r="N290" s="23"/>
      <c r="O290" s="58"/>
      <c r="P290" s="61"/>
      <c r="Q290" s="61"/>
      <c r="R290" s="61"/>
      <c r="S290" s="61"/>
    </row>
    <row r="291" spans="3:19" x14ac:dyDescent="0.25">
      <c r="C291" s="61" t="s">
        <v>30</v>
      </c>
      <c r="D291" s="61"/>
      <c r="E291" s="61" t="s">
        <v>234</v>
      </c>
      <c r="F291" s="61" t="s">
        <v>314</v>
      </c>
      <c r="G291" s="23" t="s">
        <v>235</v>
      </c>
      <c r="H291" s="23" t="s">
        <v>236</v>
      </c>
      <c r="I291" s="23" t="s">
        <v>237</v>
      </c>
      <c r="J291" s="23" t="s">
        <v>238</v>
      </c>
      <c r="K291" s="23" t="s">
        <v>239</v>
      </c>
      <c r="L291" s="23" t="s">
        <v>240</v>
      </c>
      <c r="M291" s="23" t="s">
        <v>47</v>
      </c>
      <c r="N291" s="23"/>
      <c r="O291" s="58"/>
      <c r="P291" s="23"/>
      <c r="Q291" s="23"/>
      <c r="R291" s="61"/>
      <c r="S291" s="61"/>
    </row>
    <row r="292" spans="3:19" x14ac:dyDescent="0.25">
      <c r="C292" s="61" t="s">
        <v>30</v>
      </c>
      <c r="D292" s="61"/>
      <c r="E292" s="61" t="s">
        <v>234</v>
      </c>
      <c r="F292" s="61" t="s">
        <v>314</v>
      </c>
      <c r="G292" s="23" t="s">
        <v>235</v>
      </c>
      <c r="H292" s="23"/>
      <c r="I292" s="23" t="s">
        <v>258</v>
      </c>
      <c r="J292" s="23" t="s">
        <v>259</v>
      </c>
      <c r="K292" s="23" t="s">
        <v>260</v>
      </c>
      <c r="L292" s="23" t="s">
        <v>261</v>
      </c>
      <c r="M292" s="23" t="s">
        <v>47</v>
      </c>
      <c r="N292" s="23"/>
      <c r="O292" s="58"/>
      <c r="P292" s="23"/>
      <c r="Q292" s="23"/>
      <c r="R292" s="61"/>
      <c r="S292" s="61"/>
    </row>
    <row r="293" spans="3:19" x14ac:dyDescent="0.25">
      <c r="C293" s="61" t="s">
        <v>30</v>
      </c>
      <c r="D293" s="61"/>
      <c r="E293" s="61" t="s">
        <v>234</v>
      </c>
      <c r="F293" s="61" t="s">
        <v>314</v>
      </c>
      <c r="G293" s="23" t="s">
        <v>235</v>
      </c>
      <c r="H293" s="23"/>
      <c r="I293" s="23" t="s">
        <v>271</v>
      </c>
      <c r="J293" s="23" t="s">
        <v>272</v>
      </c>
      <c r="K293" s="23" t="s">
        <v>252</v>
      </c>
      <c r="L293" s="23" t="s">
        <v>273</v>
      </c>
      <c r="M293" s="23" t="s">
        <v>47</v>
      </c>
      <c r="N293" s="23"/>
      <c r="O293" s="58"/>
      <c r="P293" s="23"/>
      <c r="Q293" s="23"/>
      <c r="R293" s="61"/>
      <c r="S293" s="61"/>
    </row>
    <row r="294" spans="3:19" x14ac:dyDescent="0.25">
      <c r="C294" s="61" t="s">
        <v>30</v>
      </c>
      <c r="D294" s="61"/>
      <c r="E294" s="61" t="s">
        <v>234</v>
      </c>
      <c r="F294" s="61" t="s">
        <v>313</v>
      </c>
      <c r="G294" s="23" t="s">
        <v>235</v>
      </c>
      <c r="H294" s="23" t="s">
        <v>249</v>
      </c>
      <c r="I294" s="23" t="s">
        <v>250</v>
      </c>
      <c r="J294" s="23" t="s">
        <v>251</v>
      </c>
      <c r="K294" s="23" t="s">
        <v>252</v>
      </c>
      <c r="L294" s="23" t="s">
        <v>253</v>
      </c>
      <c r="M294" s="23" t="s">
        <v>47</v>
      </c>
      <c r="N294" s="23" t="s">
        <v>254</v>
      </c>
      <c r="O294" s="58" t="s">
        <v>1052</v>
      </c>
      <c r="P294" s="23"/>
      <c r="Q294" s="23"/>
      <c r="R294" s="61"/>
      <c r="S294" s="61"/>
    </row>
    <row r="295" spans="3:19" x14ac:dyDescent="0.25">
      <c r="C295" s="61" t="s">
        <v>30</v>
      </c>
      <c r="D295" s="61"/>
      <c r="E295" s="61" t="s">
        <v>234</v>
      </c>
      <c r="F295" s="61" t="s">
        <v>313</v>
      </c>
      <c r="G295" s="23" t="s">
        <v>235</v>
      </c>
      <c r="H295" s="23" t="s">
        <v>255</v>
      </c>
      <c r="I295" s="23" t="s">
        <v>250</v>
      </c>
      <c r="J295" s="23" t="s">
        <v>251</v>
      </c>
      <c r="K295" s="23" t="s">
        <v>252</v>
      </c>
      <c r="L295" s="23" t="s">
        <v>256</v>
      </c>
      <c r="M295" s="23" t="s">
        <v>38</v>
      </c>
      <c r="N295" s="23" t="s">
        <v>257</v>
      </c>
      <c r="O295" s="58" t="s">
        <v>47</v>
      </c>
      <c r="P295" s="23"/>
      <c r="Q295" s="23"/>
      <c r="R295" s="61"/>
      <c r="S295" s="61"/>
    </row>
    <row r="296" spans="3:19" x14ac:dyDescent="0.25">
      <c r="C296" s="61" t="s">
        <v>30</v>
      </c>
      <c r="D296" s="61"/>
      <c r="E296" s="61" t="s">
        <v>234</v>
      </c>
      <c r="F296" s="61" t="s">
        <v>313</v>
      </c>
      <c r="G296" s="23" t="s">
        <v>235</v>
      </c>
      <c r="H296" s="23" t="s">
        <v>274</v>
      </c>
      <c r="I296" s="23" t="s">
        <v>250</v>
      </c>
      <c r="J296" s="23" t="s">
        <v>251</v>
      </c>
      <c r="K296" s="23" t="s">
        <v>252</v>
      </c>
      <c r="L296" s="23"/>
      <c r="M296" s="23"/>
      <c r="N296" s="23" t="s">
        <v>275</v>
      </c>
      <c r="O296" s="58" t="s">
        <v>47</v>
      </c>
      <c r="P296" s="23" t="s">
        <v>276</v>
      </c>
      <c r="Q296" s="23"/>
      <c r="R296" s="61"/>
      <c r="S296" s="61"/>
    </row>
    <row r="297" spans="3:19" x14ac:dyDescent="0.25">
      <c r="C297" s="61" t="s">
        <v>30</v>
      </c>
      <c r="D297" s="61"/>
      <c r="E297" s="61" t="s">
        <v>234</v>
      </c>
      <c r="F297" s="61" t="s">
        <v>313</v>
      </c>
      <c r="G297" s="23" t="s">
        <v>241</v>
      </c>
      <c r="H297" s="23"/>
      <c r="I297" s="23" t="s">
        <v>246</v>
      </c>
      <c r="J297" s="23" t="s">
        <v>247</v>
      </c>
      <c r="K297" s="23" t="s">
        <v>204</v>
      </c>
      <c r="L297" s="23" t="s">
        <v>248</v>
      </c>
      <c r="M297" s="23" t="s">
        <v>47</v>
      </c>
      <c r="N297" s="23" t="s">
        <v>245</v>
      </c>
      <c r="O297" s="58" t="s">
        <v>1055</v>
      </c>
      <c r="P297" s="23"/>
      <c r="Q297" s="23"/>
      <c r="R297" s="61"/>
      <c r="S297" s="61"/>
    </row>
    <row r="298" spans="3:19" x14ac:dyDescent="0.25">
      <c r="C298" s="61" t="s">
        <v>30</v>
      </c>
      <c r="D298" s="61"/>
      <c r="E298" s="61" t="s">
        <v>234</v>
      </c>
      <c r="F298" s="61" t="s">
        <v>313</v>
      </c>
      <c r="G298" s="23" t="s">
        <v>235</v>
      </c>
      <c r="H298" s="23" t="s">
        <v>277</v>
      </c>
      <c r="I298" s="23" t="s">
        <v>51</v>
      </c>
      <c r="J298" s="23" t="s">
        <v>278</v>
      </c>
      <c r="K298" s="23" t="s">
        <v>239</v>
      </c>
      <c r="L298" s="23"/>
      <c r="M298" s="23"/>
      <c r="N298" s="23" t="s">
        <v>279</v>
      </c>
      <c r="O298" s="58" t="s">
        <v>38</v>
      </c>
      <c r="P298" s="23" t="s">
        <v>280</v>
      </c>
      <c r="Q298" s="23"/>
      <c r="R298" s="61"/>
      <c r="S298" s="61"/>
    </row>
    <row r="299" spans="3:19" x14ac:dyDescent="0.25">
      <c r="C299" s="61" t="s">
        <v>30</v>
      </c>
      <c r="D299" s="61"/>
      <c r="E299" s="61" t="s">
        <v>234</v>
      </c>
      <c r="F299" s="61" t="s">
        <v>313</v>
      </c>
      <c r="G299" s="23" t="s">
        <v>241</v>
      </c>
      <c r="H299" s="23"/>
      <c r="I299" s="23" t="s">
        <v>242</v>
      </c>
      <c r="J299" s="23" t="s">
        <v>243</v>
      </c>
      <c r="K299" s="23" t="s">
        <v>204</v>
      </c>
      <c r="L299" s="23" t="s">
        <v>244</v>
      </c>
      <c r="M299" s="23" t="s">
        <v>93</v>
      </c>
      <c r="N299" s="23" t="s">
        <v>245</v>
      </c>
      <c r="O299" s="58" t="s">
        <v>1055</v>
      </c>
      <c r="P299" s="23"/>
      <c r="Q299" s="23"/>
      <c r="R299" s="61"/>
      <c r="S299" s="61"/>
    </row>
    <row r="300" spans="3:19" x14ac:dyDescent="0.25">
      <c r="C300" s="61" t="s">
        <v>30</v>
      </c>
      <c r="D300" s="61"/>
      <c r="E300" s="61" t="s">
        <v>234</v>
      </c>
      <c r="F300" s="61" t="s">
        <v>313</v>
      </c>
      <c r="G300" s="23" t="s">
        <v>235</v>
      </c>
      <c r="H300" s="23"/>
      <c r="I300" s="23" t="s">
        <v>262</v>
      </c>
      <c r="J300" s="23" t="s">
        <v>263</v>
      </c>
      <c r="K300" s="23" t="s">
        <v>252</v>
      </c>
      <c r="L300" s="23" t="s">
        <v>264</v>
      </c>
      <c r="M300" s="23" t="s">
        <v>47</v>
      </c>
      <c r="N300" s="23" t="s">
        <v>265</v>
      </c>
      <c r="O300" s="58" t="s">
        <v>93</v>
      </c>
      <c r="P300" s="23"/>
      <c r="Q300" s="61" t="s">
        <v>266</v>
      </c>
      <c r="R300" s="61" t="s">
        <v>267</v>
      </c>
      <c r="S300" s="61" t="s">
        <v>268</v>
      </c>
    </row>
    <row r="301" spans="3:19" x14ac:dyDescent="0.25">
      <c r="C301" s="61" t="s">
        <v>30</v>
      </c>
      <c r="D301" s="61"/>
      <c r="E301" s="61" t="s">
        <v>234</v>
      </c>
      <c r="F301" s="61" t="s">
        <v>313</v>
      </c>
      <c r="G301" s="23" t="s">
        <v>235</v>
      </c>
      <c r="H301" s="23"/>
      <c r="I301" s="23" t="s">
        <v>269</v>
      </c>
      <c r="J301" s="23" t="s">
        <v>263</v>
      </c>
      <c r="K301" s="23" t="s">
        <v>252</v>
      </c>
      <c r="L301" s="23" t="s">
        <v>270</v>
      </c>
      <c r="M301" s="23" t="s">
        <v>93</v>
      </c>
      <c r="N301" s="23" t="s">
        <v>265</v>
      </c>
      <c r="O301" s="58" t="s">
        <v>93</v>
      </c>
      <c r="P301" s="23"/>
      <c r="Q301" s="61" t="s">
        <v>266</v>
      </c>
      <c r="R301" s="61" t="s">
        <v>267</v>
      </c>
      <c r="S301" s="61" t="s">
        <v>268</v>
      </c>
    </row>
    <row r="302" spans="3:19" x14ac:dyDescent="0.25">
      <c r="C302" s="61" t="s">
        <v>30</v>
      </c>
      <c r="D302" s="61"/>
      <c r="E302" s="61" t="s">
        <v>234</v>
      </c>
      <c r="F302" s="61" t="s">
        <v>313</v>
      </c>
      <c r="G302" s="23" t="s">
        <v>235</v>
      </c>
      <c r="H302" s="23"/>
      <c r="I302" s="23" t="s">
        <v>281</v>
      </c>
      <c r="J302" s="23" t="s">
        <v>282</v>
      </c>
      <c r="K302" s="23" t="s">
        <v>252</v>
      </c>
      <c r="L302" s="23"/>
      <c r="M302" s="23"/>
      <c r="N302" s="23" t="s">
        <v>283</v>
      </c>
      <c r="O302" s="58" t="s">
        <v>93</v>
      </c>
      <c r="P302" s="23" t="s">
        <v>284</v>
      </c>
      <c r="Q302" s="23" t="s">
        <v>285</v>
      </c>
      <c r="R302" s="61"/>
      <c r="S302" s="61"/>
    </row>
    <row r="303" spans="3:19" x14ac:dyDescent="0.25">
      <c r="C303" s="61" t="s">
        <v>55</v>
      </c>
      <c r="D303" s="61" t="s">
        <v>56</v>
      </c>
      <c r="E303" s="61" t="s">
        <v>234</v>
      </c>
      <c r="F303" s="61" t="s">
        <v>313</v>
      </c>
      <c r="G303" s="23" t="s">
        <v>290</v>
      </c>
      <c r="H303" s="23" t="s">
        <v>291</v>
      </c>
      <c r="I303" s="23" t="s">
        <v>292</v>
      </c>
      <c r="J303" s="23" t="s">
        <v>293</v>
      </c>
      <c r="K303" s="23" t="s">
        <v>294</v>
      </c>
      <c r="L303" s="23"/>
      <c r="M303" s="23"/>
      <c r="N303" s="23" t="s">
        <v>295</v>
      </c>
      <c r="O303" s="58" t="s">
        <v>296</v>
      </c>
      <c r="P303" s="23"/>
      <c r="Q303" s="61"/>
      <c r="R303" s="61"/>
      <c r="S303" s="61"/>
    </row>
    <row r="304" spans="3:19" x14ac:dyDescent="0.25">
      <c r="C304" s="61" t="s">
        <v>55</v>
      </c>
      <c r="D304" s="61" t="s">
        <v>286</v>
      </c>
      <c r="E304" s="61" t="s">
        <v>234</v>
      </c>
      <c r="F304" s="61" t="s">
        <v>313</v>
      </c>
      <c r="G304" s="23" t="s">
        <v>235</v>
      </c>
      <c r="H304" s="23"/>
      <c r="I304" s="23" t="s">
        <v>287</v>
      </c>
      <c r="J304" s="23" t="s">
        <v>288</v>
      </c>
      <c r="K304" s="23" t="s">
        <v>252</v>
      </c>
      <c r="L304" s="23" t="s">
        <v>289</v>
      </c>
      <c r="M304" s="23" t="s">
        <v>38</v>
      </c>
      <c r="N304" s="23"/>
      <c r="O304" s="58"/>
      <c r="P304" s="23"/>
      <c r="Q304" s="23"/>
      <c r="R304" s="61"/>
      <c r="S304" s="61"/>
    </row>
    <row r="305" spans="3:19" x14ac:dyDescent="0.25">
      <c r="C305" s="61" t="s">
        <v>30</v>
      </c>
      <c r="D305" s="61"/>
      <c r="E305" s="61" t="s">
        <v>234</v>
      </c>
      <c r="F305" s="61" t="s">
        <v>1086</v>
      </c>
      <c r="G305" s="61"/>
      <c r="H305" s="23"/>
      <c r="I305" s="61"/>
      <c r="J305" s="61"/>
      <c r="K305" s="23"/>
      <c r="L305" s="61"/>
      <c r="M305" s="61"/>
      <c r="N305" s="23"/>
      <c r="O305" s="58"/>
      <c r="P305" s="61"/>
      <c r="Q305" s="61"/>
      <c r="R305" s="61"/>
      <c r="S305" s="61"/>
    </row>
    <row r="306" spans="3:19" x14ac:dyDescent="0.25">
      <c r="C306" s="61" t="s">
        <v>30</v>
      </c>
      <c r="D306" s="61"/>
      <c r="E306" s="61" t="s">
        <v>234</v>
      </c>
      <c r="F306" s="61" t="s">
        <v>1087</v>
      </c>
      <c r="G306" s="61"/>
      <c r="H306" s="23"/>
      <c r="I306" s="61"/>
      <c r="J306" s="61"/>
      <c r="K306" s="23"/>
      <c r="L306" s="61"/>
      <c r="M306" s="61"/>
      <c r="N306" s="23"/>
      <c r="O306" s="58"/>
      <c r="P306" s="61"/>
      <c r="Q306" s="61"/>
      <c r="R306" s="61"/>
      <c r="S306" s="61"/>
    </row>
    <row r="307" spans="3:19" x14ac:dyDescent="0.25">
      <c r="C307" s="61" t="s">
        <v>30</v>
      </c>
      <c r="D307" s="61"/>
      <c r="E307" s="61" t="s">
        <v>365</v>
      </c>
      <c r="F307" s="61" t="s">
        <v>1086</v>
      </c>
      <c r="G307" s="61"/>
      <c r="H307" s="23"/>
      <c r="I307" s="61"/>
      <c r="J307" s="61"/>
      <c r="K307" s="23"/>
      <c r="L307" s="61"/>
      <c r="M307" s="61"/>
      <c r="N307" s="23"/>
      <c r="O307" s="58"/>
      <c r="P307" s="61"/>
      <c r="Q307" s="61"/>
      <c r="R307" s="61"/>
      <c r="S307" s="61"/>
    </row>
    <row r="308" spans="3:19" x14ac:dyDescent="0.25">
      <c r="C308" s="61" t="s">
        <v>30</v>
      </c>
      <c r="D308" s="61"/>
      <c r="E308" s="61" t="s">
        <v>365</v>
      </c>
      <c r="F308" s="61" t="s">
        <v>1087</v>
      </c>
      <c r="G308" s="61"/>
      <c r="H308" s="23"/>
      <c r="I308" s="61"/>
      <c r="J308" s="61"/>
      <c r="K308" s="23"/>
      <c r="L308" s="61"/>
      <c r="M308" s="61"/>
      <c r="N308" s="23"/>
      <c r="O308" s="58"/>
      <c r="P308" s="61"/>
      <c r="Q308" s="61"/>
      <c r="R308" s="61"/>
      <c r="S308" s="61"/>
    </row>
    <row r="309" spans="3:19" x14ac:dyDescent="0.25">
      <c r="C309" s="61" t="s">
        <v>30</v>
      </c>
      <c r="D309" s="61"/>
      <c r="E309" s="61" t="s">
        <v>374</v>
      </c>
      <c r="F309" s="61" t="s">
        <v>1086</v>
      </c>
      <c r="G309" s="61"/>
      <c r="H309" s="23"/>
      <c r="I309" s="61"/>
      <c r="J309" s="61"/>
      <c r="K309" s="23"/>
      <c r="L309" s="61"/>
      <c r="M309" s="61"/>
      <c r="N309" s="23"/>
      <c r="O309" s="58"/>
      <c r="P309" s="61"/>
      <c r="Q309" s="61"/>
      <c r="R309" s="61"/>
      <c r="S309" s="61"/>
    </row>
    <row r="310" spans="3:19" x14ac:dyDescent="0.25">
      <c r="C310" s="61" t="s">
        <v>30</v>
      </c>
      <c r="D310" s="61"/>
      <c r="E310" s="61" t="s">
        <v>374</v>
      </c>
      <c r="F310" s="61" t="s">
        <v>1087</v>
      </c>
      <c r="G310" s="61"/>
      <c r="H310" s="23"/>
      <c r="I310" s="61"/>
      <c r="J310" s="61"/>
      <c r="K310" s="23"/>
      <c r="L310" s="61"/>
      <c r="M310" s="61"/>
      <c r="N310" s="23"/>
      <c r="O310" s="58"/>
      <c r="P310" s="61"/>
      <c r="Q310" s="61"/>
      <c r="R310" s="61"/>
      <c r="S310" s="61"/>
    </row>
    <row r="311" spans="3:19" x14ac:dyDescent="0.25">
      <c r="C311" s="61" t="s">
        <v>30</v>
      </c>
      <c r="D311" s="61"/>
      <c r="E311" s="61" t="s">
        <v>367</v>
      </c>
      <c r="F311" s="61" t="s">
        <v>1086</v>
      </c>
      <c r="G311" s="61"/>
      <c r="H311" s="23"/>
      <c r="I311" s="61"/>
      <c r="J311" s="61"/>
      <c r="K311" s="23"/>
      <c r="L311" s="61"/>
      <c r="M311" s="61"/>
      <c r="N311" s="23"/>
      <c r="O311" s="58"/>
      <c r="P311" s="61"/>
      <c r="Q311" s="61"/>
      <c r="R311" s="61"/>
      <c r="S311" s="61"/>
    </row>
    <row r="312" spans="3:19" x14ac:dyDescent="0.25">
      <c r="C312" s="61" t="s">
        <v>30</v>
      </c>
      <c r="D312" s="61"/>
      <c r="E312" s="61" t="s">
        <v>367</v>
      </c>
      <c r="F312" s="61" t="s">
        <v>1087</v>
      </c>
      <c r="G312" s="61"/>
      <c r="H312" s="23"/>
      <c r="I312" s="61"/>
      <c r="J312" s="61"/>
      <c r="K312" s="23"/>
      <c r="L312" s="61"/>
      <c r="M312" s="61"/>
      <c r="N312" s="23"/>
      <c r="O312" s="58"/>
      <c r="P312" s="61"/>
      <c r="Q312" s="61"/>
      <c r="R312" s="61"/>
      <c r="S312" s="61"/>
    </row>
    <row r="313" spans="3:19" x14ac:dyDescent="0.25">
      <c r="C313" s="61" t="s">
        <v>30</v>
      </c>
      <c r="D313" s="61"/>
      <c r="E313" s="61" t="s">
        <v>371</v>
      </c>
      <c r="F313" s="61" t="s">
        <v>1086</v>
      </c>
      <c r="G313" s="61"/>
      <c r="H313" s="23"/>
      <c r="I313" s="61"/>
      <c r="J313" s="61"/>
      <c r="K313" s="23"/>
      <c r="L313" s="61"/>
      <c r="M313" s="61"/>
      <c r="N313" s="23"/>
      <c r="O313" s="58"/>
      <c r="P313" s="61"/>
      <c r="Q313" s="61"/>
      <c r="R313" s="61"/>
      <c r="S313" s="61"/>
    </row>
    <row r="314" spans="3:19" x14ac:dyDescent="0.25">
      <c r="C314" s="61" t="s">
        <v>30</v>
      </c>
      <c r="D314" s="61"/>
      <c r="E314" s="61" t="s">
        <v>371</v>
      </c>
      <c r="F314" s="61" t="s">
        <v>1087</v>
      </c>
      <c r="G314" s="61"/>
      <c r="H314" s="23"/>
      <c r="I314" s="61"/>
      <c r="J314" s="61"/>
      <c r="K314" s="23"/>
      <c r="L314" s="61"/>
      <c r="M314" s="61"/>
      <c r="N314" s="23"/>
      <c r="O314" s="58"/>
      <c r="P314" s="61"/>
      <c r="Q314" s="61"/>
      <c r="R314" s="61"/>
      <c r="S314" s="61"/>
    </row>
    <row r="315" spans="3:19" x14ac:dyDescent="0.25">
      <c r="C315" s="61" t="s">
        <v>30</v>
      </c>
      <c r="D315" s="61"/>
      <c r="E315" s="61" t="s">
        <v>369</v>
      </c>
      <c r="F315" s="61" t="s">
        <v>1086</v>
      </c>
      <c r="G315" s="61"/>
      <c r="H315" s="23"/>
      <c r="I315" s="61"/>
      <c r="J315" s="61"/>
      <c r="K315" s="23"/>
      <c r="L315" s="61"/>
      <c r="M315" s="61"/>
      <c r="N315" s="23"/>
      <c r="O315" s="58"/>
      <c r="P315" s="61"/>
      <c r="Q315" s="61"/>
      <c r="R315" s="61"/>
      <c r="S315" s="61"/>
    </row>
    <row r="316" spans="3:19" x14ac:dyDescent="0.25">
      <c r="C316" s="61" t="s">
        <v>30</v>
      </c>
      <c r="D316" s="61"/>
      <c r="E316" s="61" t="s">
        <v>369</v>
      </c>
      <c r="F316" s="61" t="s">
        <v>1087</v>
      </c>
      <c r="G316" s="61"/>
      <c r="H316" s="23"/>
      <c r="I316" s="61"/>
      <c r="J316" s="61"/>
      <c r="K316" s="23"/>
      <c r="L316" s="61"/>
      <c r="M316" s="61"/>
      <c r="N316" s="23"/>
      <c r="O316" s="58"/>
      <c r="P316" s="61"/>
      <c r="Q316" s="61"/>
      <c r="R316" s="61"/>
      <c r="S316" s="61"/>
    </row>
    <row r="317" spans="3:19" x14ac:dyDescent="0.25">
      <c r="C317" s="61" t="s">
        <v>55</v>
      </c>
      <c r="D317" s="61" t="s">
        <v>56</v>
      </c>
      <c r="E317" s="61" t="s">
        <v>31</v>
      </c>
      <c r="F317" s="61" t="s">
        <v>314</v>
      </c>
      <c r="G317" s="61" t="s">
        <v>32</v>
      </c>
      <c r="H317" s="23" t="s">
        <v>40</v>
      </c>
      <c r="I317" s="61" t="s">
        <v>58</v>
      </c>
      <c r="J317" s="61" t="s">
        <v>59</v>
      </c>
      <c r="K317" s="23" t="s">
        <v>36</v>
      </c>
      <c r="L317" s="61"/>
      <c r="M317" s="61"/>
      <c r="N317" s="23" t="s">
        <v>39</v>
      </c>
      <c r="O317" s="58" t="s">
        <v>1044</v>
      </c>
      <c r="P317" s="61"/>
      <c r="Q317" s="61"/>
      <c r="R317" s="61"/>
      <c r="S317" s="61"/>
    </row>
    <row r="318" spans="3:19" x14ac:dyDescent="0.25">
      <c r="C318" s="61" t="s">
        <v>30</v>
      </c>
      <c r="D318" s="61" t="s">
        <v>48</v>
      </c>
      <c r="E318" s="61" t="s">
        <v>31</v>
      </c>
      <c r="F318" s="61" t="s">
        <v>313</v>
      </c>
      <c r="G318" s="61" t="s">
        <v>49</v>
      </c>
      <c r="H318" s="23" t="s">
        <v>50</v>
      </c>
      <c r="I318" s="61" t="s">
        <v>51</v>
      </c>
      <c r="J318" s="61" t="s">
        <v>52</v>
      </c>
      <c r="K318" s="23" t="s">
        <v>36</v>
      </c>
      <c r="L318" s="61"/>
      <c r="M318" s="61"/>
      <c r="N318" s="23" t="s">
        <v>53</v>
      </c>
      <c r="O318" s="58" t="s">
        <v>38</v>
      </c>
      <c r="P318" s="61"/>
      <c r="Q318" s="61" t="s">
        <v>54</v>
      </c>
      <c r="R318" s="61"/>
      <c r="S318" s="61"/>
    </row>
    <row r="319" spans="3:19" x14ac:dyDescent="0.25">
      <c r="C319" s="61" t="s">
        <v>30</v>
      </c>
      <c r="D319" s="61"/>
      <c r="E319" s="61" t="s">
        <v>31</v>
      </c>
      <c r="F319" s="61" t="s">
        <v>313</v>
      </c>
      <c r="G319" s="61" t="s">
        <v>32</v>
      </c>
      <c r="H319" s="23" t="s">
        <v>40</v>
      </c>
      <c r="I319" s="61" t="s">
        <v>41</v>
      </c>
      <c r="J319" s="61" t="s">
        <v>42</v>
      </c>
      <c r="K319" s="23" t="s">
        <v>36</v>
      </c>
      <c r="L319" s="61" t="s">
        <v>43</v>
      </c>
      <c r="M319" s="61" t="s">
        <v>44</v>
      </c>
      <c r="N319" s="23" t="s">
        <v>39</v>
      </c>
      <c r="O319" s="58" t="s">
        <v>1044</v>
      </c>
      <c r="P319" s="61"/>
      <c r="Q319" s="61"/>
      <c r="R319" s="61"/>
      <c r="S319" s="61"/>
    </row>
    <row r="320" spans="3:19" x14ac:dyDescent="0.25">
      <c r="C320" s="61" t="s">
        <v>30</v>
      </c>
      <c r="D320" s="61"/>
      <c r="E320" s="61" t="s">
        <v>31</v>
      </c>
      <c r="F320" s="61" t="s">
        <v>313</v>
      </c>
      <c r="G320" s="61" t="s">
        <v>32</v>
      </c>
      <c r="H320" s="23" t="s">
        <v>40</v>
      </c>
      <c r="I320" s="61" t="s">
        <v>45</v>
      </c>
      <c r="J320" s="61" t="s">
        <v>42</v>
      </c>
      <c r="K320" s="23" t="s">
        <v>36</v>
      </c>
      <c r="L320" s="61" t="s">
        <v>46</v>
      </c>
      <c r="M320" s="61" t="s">
        <v>47</v>
      </c>
      <c r="N320" s="23" t="s">
        <v>39</v>
      </c>
      <c r="O320" s="58" t="s">
        <v>1044</v>
      </c>
      <c r="P320" s="61"/>
      <c r="Q320" s="61"/>
      <c r="R320" s="61"/>
      <c r="S320" s="61"/>
    </row>
    <row r="321" spans="3:19" x14ac:dyDescent="0.25">
      <c r="C321" s="61" t="s">
        <v>30</v>
      </c>
      <c r="D321" s="61"/>
      <c r="E321" s="61" t="s">
        <v>31</v>
      </c>
      <c r="F321" s="61" t="s">
        <v>313</v>
      </c>
      <c r="G321" s="23" t="s">
        <v>32</v>
      </c>
      <c r="H321" s="23" t="s">
        <v>33</v>
      </c>
      <c r="I321" s="23" t="s">
        <v>34</v>
      </c>
      <c r="J321" s="23" t="s">
        <v>35</v>
      </c>
      <c r="K321" s="23" t="s">
        <v>36</v>
      </c>
      <c r="L321" s="23" t="s">
        <v>37</v>
      </c>
      <c r="M321" s="23" t="s">
        <v>38</v>
      </c>
      <c r="N321" s="23" t="s">
        <v>39</v>
      </c>
      <c r="O321" s="58" t="s">
        <v>1044</v>
      </c>
      <c r="P321" s="23"/>
      <c r="Q321" s="23"/>
      <c r="R321" s="61"/>
      <c r="S321" s="61"/>
    </row>
    <row r="322" spans="3:19" x14ac:dyDescent="0.25">
      <c r="C322" s="61" t="s">
        <v>55</v>
      </c>
      <c r="D322" s="61" t="s">
        <v>56</v>
      </c>
      <c r="E322" s="61" t="s">
        <v>31</v>
      </c>
      <c r="F322" s="61" t="s">
        <v>313</v>
      </c>
      <c r="G322" s="61" t="s">
        <v>60</v>
      </c>
      <c r="H322" s="23" t="s">
        <v>61</v>
      </c>
      <c r="I322" s="61" t="s">
        <v>62</v>
      </c>
      <c r="J322" s="61" t="s">
        <v>63</v>
      </c>
      <c r="K322" s="23" t="s">
        <v>36</v>
      </c>
      <c r="L322" s="61"/>
      <c r="M322" s="61"/>
      <c r="N322" s="23" t="s">
        <v>64</v>
      </c>
      <c r="O322" s="58" t="s">
        <v>1044</v>
      </c>
      <c r="P322" s="61"/>
      <c r="Q322" s="61" t="s">
        <v>65</v>
      </c>
      <c r="R322" s="61"/>
      <c r="S322" s="61"/>
    </row>
    <row r="323" spans="3:19" x14ac:dyDescent="0.25">
      <c r="C323" s="61" t="s">
        <v>30</v>
      </c>
      <c r="D323" s="61"/>
      <c r="E323" s="61" t="s">
        <v>31</v>
      </c>
      <c r="F323" s="61" t="s">
        <v>1086</v>
      </c>
      <c r="G323" s="61"/>
      <c r="H323" s="23"/>
      <c r="I323" s="61"/>
      <c r="J323" s="61"/>
      <c r="K323" s="23"/>
      <c r="L323" s="61"/>
      <c r="M323" s="61"/>
      <c r="N323" s="23"/>
      <c r="O323" s="58"/>
      <c r="P323" s="61"/>
      <c r="Q323" s="61"/>
      <c r="R323" s="61"/>
      <c r="S323" s="61"/>
    </row>
    <row r="324" spans="3:19" x14ac:dyDescent="0.25">
      <c r="C324" s="61" t="s">
        <v>30</v>
      </c>
      <c r="D324" s="61"/>
      <c r="E324" s="61" t="s">
        <v>31</v>
      </c>
      <c r="F324" s="61" t="s">
        <v>1087</v>
      </c>
      <c r="G324" s="61"/>
      <c r="H324" s="23"/>
      <c r="I324" s="61"/>
      <c r="J324" s="61"/>
      <c r="K324" s="23"/>
      <c r="L324" s="61"/>
      <c r="M324" s="61"/>
      <c r="N324" s="23"/>
      <c r="O324" s="58"/>
      <c r="P324" s="61"/>
      <c r="Q324" s="61"/>
      <c r="R324" s="61"/>
      <c r="S324" s="61"/>
    </row>
    <row r="325" spans="3:19" x14ac:dyDescent="0.25">
      <c r="C325" s="23" t="s">
        <v>30</v>
      </c>
      <c r="D325" s="23"/>
      <c r="E325" s="23" t="s">
        <v>300</v>
      </c>
      <c r="F325" s="61" t="s">
        <v>313</v>
      </c>
      <c r="G325" s="23" t="s">
        <v>906</v>
      </c>
      <c r="H325" s="23"/>
      <c r="I325" s="23" t="s">
        <v>579</v>
      </c>
      <c r="J325" s="23" t="s">
        <v>907</v>
      </c>
      <c r="K325" s="23" t="s">
        <v>309</v>
      </c>
      <c r="L325" s="23"/>
      <c r="M325" s="23"/>
      <c r="N325" s="23"/>
      <c r="O325" s="58"/>
      <c r="P325" s="23"/>
      <c r="Q325" s="61" t="s">
        <v>421</v>
      </c>
      <c r="R325" s="61"/>
      <c r="S325" s="61"/>
    </row>
    <row r="326" spans="3:19" x14ac:dyDescent="0.25">
      <c r="C326" s="23" t="s">
        <v>30</v>
      </c>
      <c r="D326" s="23"/>
      <c r="E326" s="23" t="s">
        <v>300</v>
      </c>
      <c r="F326" s="61" t="s">
        <v>313</v>
      </c>
      <c r="G326" s="23" t="s">
        <v>908</v>
      </c>
      <c r="H326" s="23"/>
      <c r="I326" s="23" t="s">
        <v>909</v>
      </c>
      <c r="J326" s="23" t="s">
        <v>907</v>
      </c>
      <c r="K326" s="23" t="s">
        <v>260</v>
      </c>
      <c r="L326" s="23"/>
      <c r="M326" s="23"/>
      <c r="N326" s="23"/>
      <c r="O326" s="58"/>
      <c r="P326" s="23"/>
      <c r="Q326" s="61" t="s">
        <v>421</v>
      </c>
      <c r="R326" s="61"/>
      <c r="S326" s="61"/>
    </row>
    <row r="327" spans="3:19" x14ac:dyDescent="0.25">
      <c r="C327" s="23" t="s">
        <v>30</v>
      </c>
      <c r="D327" s="23"/>
      <c r="E327" s="23" t="s">
        <v>300</v>
      </c>
      <c r="F327" s="61" t="s">
        <v>313</v>
      </c>
      <c r="G327" s="23" t="s">
        <v>857</v>
      </c>
      <c r="H327" s="23" t="s">
        <v>858</v>
      </c>
      <c r="I327" s="23" t="s">
        <v>859</v>
      </c>
      <c r="J327" s="23" t="s">
        <v>860</v>
      </c>
      <c r="K327" s="23" t="s">
        <v>309</v>
      </c>
      <c r="L327" s="23" t="s">
        <v>861</v>
      </c>
      <c r="M327" s="23" t="s">
        <v>38</v>
      </c>
      <c r="N327" s="23" t="s">
        <v>862</v>
      </c>
      <c r="O327" s="58" t="s">
        <v>1049</v>
      </c>
      <c r="P327" s="23" t="s">
        <v>863</v>
      </c>
      <c r="Q327" s="23"/>
      <c r="R327" s="61"/>
      <c r="S327" s="61"/>
    </row>
    <row r="328" spans="3:19" x14ac:dyDescent="0.25">
      <c r="C328" s="23" t="s">
        <v>30</v>
      </c>
      <c r="D328" s="23"/>
      <c r="E328" s="23" t="s">
        <v>300</v>
      </c>
      <c r="F328" s="61" t="s">
        <v>313</v>
      </c>
      <c r="G328" s="23" t="s">
        <v>857</v>
      </c>
      <c r="H328" s="23" t="s">
        <v>864</v>
      </c>
      <c r="I328" s="23" t="s">
        <v>865</v>
      </c>
      <c r="J328" s="23" t="s">
        <v>860</v>
      </c>
      <c r="K328" s="23" t="s">
        <v>309</v>
      </c>
      <c r="L328" s="23" t="s">
        <v>866</v>
      </c>
      <c r="M328" s="23" t="s">
        <v>38</v>
      </c>
      <c r="N328" s="23" t="s">
        <v>867</v>
      </c>
      <c r="O328" s="58" t="s">
        <v>1048</v>
      </c>
      <c r="P328" s="23" t="s">
        <v>591</v>
      </c>
      <c r="Q328" s="23"/>
      <c r="R328" s="61"/>
      <c r="S328" s="61"/>
    </row>
    <row r="329" spans="3:19" x14ac:dyDescent="0.25">
      <c r="C329" s="23" t="s">
        <v>30</v>
      </c>
      <c r="D329" s="23"/>
      <c r="E329" s="23" t="s">
        <v>300</v>
      </c>
      <c r="F329" s="61" t="s">
        <v>313</v>
      </c>
      <c r="G329" s="23" t="s">
        <v>857</v>
      </c>
      <c r="H329" s="23" t="s">
        <v>915</v>
      </c>
      <c r="I329" s="23" t="s">
        <v>51</v>
      </c>
      <c r="J329" s="23" t="s">
        <v>916</v>
      </c>
      <c r="K329" s="23" t="s">
        <v>260</v>
      </c>
      <c r="L329" s="23" t="s">
        <v>917</v>
      </c>
      <c r="M329" s="23" t="s">
        <v>38</v>
      </c>
      <c r="N329" s="23" t="s">
        <v>918</v>
      </c>
      <c r="O329" s="58" t="s">
        <v>1062</v>
      </c>
      <c r="P329" s="23" t="s">
        <v>919</v>
      </c>
      <c r="Q329" s="23"/>
      <c r="R329" s="61"/>
      <c r="S329" s="61"/>
    </row>
    <row r="330" spans="3:19" x14ac:dyDescent="0.25">
      <c r="C330" s="23" t="s">
        <v>30</v>
      </c>
      <c r="D330" s="23"/>
      <c r="E330" s="23" t="s">
        <v>300</v>
      </c>
      <c r="F330" s="61" t="s">
        <v>313</v>
      </c>
      <c r="G330" s="23" t="s">
        <v>857</v>
      </c>
      <c r="H330" s="23" t="s">
        <v>915</v>
      </c>
      <c r="I330" s="23" t="s">
        <v>171</v>
      </c>
      <c r="J330" s="23" t="s">
        <v>920</v>
      </c>
      <c r="K330" s="23" t="s">
        <v>260</v>
      </c>
      <c r="L330" s="23" t="s">
        <v>956</v>
      </c>
      <c r="M330" s="23" t="s">
        <v>38</v>
      </c>
      <c r="N330" s="23" t="s">
        <v>918</v>
      </c>
      <c r="O330" s="58" t="s">
        <v>1062</v>
      </c>
      <c r="P330" s="23" t="s">
        <v>957</v>
      </c>
      <c r="Q330" s="23"/>
      <c r="R330" s="61"/>
      <c r="S330" s="61"/>
    </row>
    <row r="331" spans="3:19" x14ac:dyDescent="0.25">
      <c r="C331" s="23" t="s">
        <v>30</v>
      </c>
      <c r="D331" s="23"/>
      <c r="E331" s="23" t="s">
        <v>300</v>
      </c>
      <c r="F331" s="61" t="s">
        <v>313</v>
      </c>
      <c r="G331" s="23" t="s">
        <v>880</v>
      </c>
      <c r="H331" s="23" t="s">
        <v>881</v>
      </c>
      <c r="I331" s="23" t="s">
        <v>229</v>
      </c>
      <c r="J331" s="23" t="s">
        <v>882</v>
      </c>
      <c r="K331" s="23" t="s">
        <v>309</v>
      </c>
      <c r="L331" s="23"/>
      <c r="M331" s="23"/>
      <c r="N331" s="23" t="s">
        <v>883</v>
      </c>
      <c r="O331" s="58" t="s">
        <v>1059</v>
      </c>
      <c r="P331" s="23" t="s">
        <v>884</v>
      </c>
      <c r="Q331" s="23"/>
      <c r="R331" s="61"/>
      <c r="S331" s="61"/>
    </row>
    <row r="332" spans="3:19" x14ac:dyDescent="0.25">
      <c r="C332" s="23" t="s">
        <v>30</v>
      </c>
      <c r="D332" s="23"/>
      <c r="E332" s="23" t="s">
        <v>300</v>
      </c>
      <c r="F332" s="61" t="s">
        <v>313</v>
      </c>
      <c r="G332" s="23" t="s">
        <v>880</v>
      </c>
      <c r="H332" s="23" t="s">
        <v>881</v>
      </c>
      <c r="I332" s="23" t="s">
        <v>51</v>
      </c>
      <c r="J332" s="23" t="s">
        <v>890</v>
      </c>
      <c r="K332" s="23" t="s">
        <v>309</v>
      </c>
      <c r="L332" s="23" t="s">
        <v>891</v>
      </c>
      <c r="M332" s="23" t="s">
        <v>93</v>
      </c>
      <c r="N332" s="23" t="s">
        <v>883</v>
      </c>
      <c r="O332" s="58" t="s">
        <v>1059</v>
      </c>
      <c r="P332" s="23" t="s">
        <v>892</v>
      </c>
      <c r="Q332" s="23"/>
      <c r="R332" s="61"/>
      <c r="S332" s="61"/>
    </row>
    <row r="333" spans="3:19" x14ac:dyDescent="0.25">
      <c r="C333" s="23" t="s">
        <v>30</v>
      </c>
      <c r="D333" s="23"/>
      <c r="E333" s="23" t="s">
        <v>300</v>
      </c>
      <c r="F333" s="61" t="s">
        <v>313</v>
      </c>
      <c r="G333" s="23" t="s">
        <v>903</v>
      </c>
      <c r="H333" s="23"/>
      <c r="I333" s="23" t="s">
        <v>422</v>
      </c>
      <c r="J333" s="23" t="s">
        <v>420</v>
      </c>
      <c r="K333" s="23"/>
      <c r="L333" s="23"/>
      <c r="M333" s="23"/>
      <c r="N333" s="23"/>
      <c r="O333" s="58"/>
      <c r="P333" s="23"/>
      <c r="Q333" s="61" t="s">
        <v>421</v>
      </c>
      <c r="R333" s="61"/>
      <c r="S333" s="61"/>
    </row>
    <row r="334" spans="3:19" x14ac:dyDescent="0.25">
      <c r="C334" s="23" t="s">
        <v>30</v>
      </c>
      <c r="D334" s="23"/>
      <c r="E334" s="23" t="s">
        <v>300</v>
      </c>
      <c r="F334" s="61" t="s">
        <v>313</v>
      </c>
      <c r="G334" s="23" t="s">
        <v>846</v>
      </c>
      <c r="H334" s="23"/>
      <c r="I334" s="23" t="s">
        <v>847</v>
      </c>
      <c r="J334" s="23" t="s">
        <v>848</v>
      </c>
      <c r="K334" s="23" t="s">
        <v>309</v>
      </c>
      <c r="L334" s="23" t="s">
        <v>849</v>
      </c>
      <c r="M334" s="23" t="s">
        <v>38</v>
      </c>
      <c r="N334" s="23" t="s">
        <v>850</v>
      </c>
      <c r="O334" s="58" t="s">
        <v>47</v>
      </c>
      <c r="P334" s="23" t="s">
        <v>851</v>
      </c>
      <c r="Q334" s="23"/>
      <c r="R334" s="61"/>
      <c r="S334" s="61"/>
    </row>
    <row r="335" spans="3:19" x14ac:dyDescent="0.25">
      <c r="C335" s="23" t="s">
        <v>30</v>
      </c>
      <c r="D335" s="23"/>
      <c r="E335" s="23" t="s">
        <v>300</v>
      </c>
      <c r="F335" s="61" t="s">
        <v>313</v>
      </c>
      <c r="G335" s="23" t="s">
        <v>898</v>
      </c>
      <c r="H335" s="23"/>
      <c r="I335" s="23" t="s">
        <v>899</v>
      </c>
      <c r="J335" s="23" t="s">
        <v>900</v>
      </c>
      <c r="K335" s="23" t="s">
        <v>309</v>
      </c>
      <c r="L335" s="23" t="s">
        <v>901</v>
      </c>
      <c r="M335" s="23" t="s">
        <v>38</v>
      </c>
      <c r="N335" s="23" t="s">
        <v>850</v>
      </c>
      <c r="O335" s="58" t="s">
        <v>47</v>
      </c>
      <c r="P335" s="23" t="s">
        <v>902</v>
      </c>
      <c r="Q335" s="23"/>
      <c r="R335" s="61"/>
      <c r="S335" s="61"/>
    </row>
    <row r="336" spans="3:19" x14ac:dyDescent="0.25">
      <c r="C336" s="23" t="s">
        <v>30</v>
      </c>
      <c r="D336" s="23"/>
      <c r="E336" s="23" t="s">
        <v>300</v>
      </c>
      <c r="F336" s="61" t="s">
        <v>313</v>
      </c>
      <c r="G336" s="23" t="s">
        <v>904</v>
      </c>
      <c r="H336" s="23" t="s">
        <v>905</v>
      </c>
      <c r="I336" s="23" t="s">
        <v>422</v>
      </c>
      <c r="J336" s="23" t="s">
        <v>420</v>
      </c>
      <c r="K336" s="23" t="s">
        <v>309</v>
      </c>
      <c r="L336" s="23"/>
      <c r="M336" s="23"/>
      <c r="N336" s="23"/>
      <c r="O336" s="58"/>
      <c r="P336" s="23"/>
      <c r="Q336" s="61" t="s">
        <v>421</v>
      </c>
      <c r="R336" s="61"/>
      <c r="S336" s="61"/>
    </row>
    <row r="337" spans="3:19" x14ac:dyDescent="0.25">
      <c r="C337" s="23" t="s">
        <v>30</v>
      </c>
      <c r="D337" s="23"/>
      <c r="E337" s="23" t="s">
        <v>300</v>
      </c>
      <c r="F337" s="61" t="s">
        <v>313</v>
      </c>
      <c r="G337" s="23" t="s">
        <v>904</v>
      </c>
      <c r="H337" s="23"/>
      <c r="I337" s="23" t="s">
        <v>579</v>
      </c>
      <c r="J337" s="23" t="s">
        <v>907</v>
      </c>
      <c r="K337" s="23" t="s">
        <v>309</v>
      </c>
      <c r="L337" s="23"/>
      <c r="M337" s="23"/>
      <c r="N337" s="23"/>
      <c r="O337" s="58"/>
      <c r="P337" s="23"/>
      <c r="Q337" s="61" t="s">
        <v>421</v>
      </c>
      <c r="R337" s="61"/>
      <c r="S337" s="61"/>
    </row>
    <row r="338" spans="3:19" x14ac:dyDescent="0.25">
      <c r="C338" s="23" t="s">
        <v>30</v>
      </c>
      <c r="D338" s="23"/>
      <c r="E338" s="23" t="s">
        <v>300</v>
      </c>
      <c r="F338" s="61" t="s">
        <v>313</v>
      </c>
      <c r="G338" s="23" t="s">
        <v>910</v>
      </c>
      <c r="H338" s="23" t="s">
        <v>911</v>
      </c>
      <c r="I338" s="23" t="s">
        <v>648</v>
      </c>
      <c r="J338" s="23" t="s">
        <v>907</v>
      </c>
      <c r="K338" s="23" t="s">
        <v>260</v>
      </c>
      <c r="L338" s="23"/>
      <c r="M338" s="23"/>
      <c r="N338" s="23"/>
      <c r="O338" s="58"/>
      <c r="P338" s="23"/>
      <c r="Q338" s="61" t="s">
        <v>421</v>
      </c>
      <c r="R338" s="61"/>
      <c r="S338" s="61"/>
    </row>
    <row r="339" spans="3:19" x14ac:dyDescent="0.25">
      <c r="C339" s="23" t="s">
        <v>30</v>
      </c>
      <c r="D339" s="23"/>
      <c r="E339" s="23" t="s">
        <v>300</v>
      </c>
      <c r="F339" s="61" t="s">
        <v>313</v>
      </c>
      <c r="G339" s="23" t="s">
        <v>735</v>
      </c>
      <c r="H339" s="23"/>
      <c r="I339" s="23" t="s">
        <v>736</v>
      </c>
      <c r="J339" s="23" t="s">
        <v>802</v>
      </c>
      <c r="K339" s="23" t="s">
        <v>307</v>
      </c>
      <c r="L339" s="23" t="s">
        <v>803</v>
      </c>
      <c r="M339" s="23" t="s">
        <v>93</v>
      </c>
      <c r="N339" s="23" t="s">
        <v>804</v>
      </c>
      <c r="O339" s="58" t="s">
        <v>144</v>
      </c>
      <c r="P339" s="23" t="s">
        <v>805</v>
      </c>
      <c r="Q339" s="23"/>
      <c r="R339" s="61"/>
      <c r="S339" s="61"/>
    </row>
    <row r="340" spans="3:19" x14ac:dyDescent="0.25">
      <c r="C340" s="23" t="s">
        <v>30</v>
      </c>
      <c r="D340" s="23"/>
      <c r="E340" s="23" t="s">
        <v>300</v>
      </c>
      <c r="F340" s="61" t="s">
        <v>313</v>
      </c>
      <c r="G340" s="23" t="s">
        <v>735</v>
      </c>
      <c r="H340" s="23"/>
      <c r="I340" s="23" t="s">
        <v>814</v>
      </c>
      <c r="J340" s="23" t="s">
        <v>815</v>
      </c>
      <c r="K340" s="23" t="s">
        <v>307</v>
      </c>
      <c r="L340" s="23" t="s">
        <v>816</v>
      </c>
      <c r="M340" s="23" t="s">
        <v>93</v>
      </c>
      <c r="N340" s="23" t="s">
        <v>804</v>
      </c>
      <c r="O340" s="58" t="s">
        <v>144</v>
      </c>
      <c r="P340" s="23"/>
      <c r="Q340" s="23" t="s">
        <v>817</v>
      </c>
      <c r="R340" s="61"/>
      <c r="S340" s="61"/>
    </row>
    <row r="341" spans="3:19" x14ac:dyDescent="0.25">
      <c r="C341" s="23" t="s">
        <v>30</v>
      </c>
      <c r="D341" s="23"/>
      <c r="E341" s="23" t="s">
        <v>300</v>
      </c>
      <c r="F341" s="61" t="s">
        <v>313</v>
      </c>
      <c r="G341" s="23" t="s">
        <v>735</v>
      </c>
      <c r="H341" s="23"/>
      <c r="I341" s="23" t="s">
        <v>117</v>
      </c>
      <c r="J341" s="23" t="s">
        <v>920</v>
      </c>
      <c r="K341" s="23" t="s">
        <v>307</v>
      </c>
      <c r="L341" s="23" t="s">
        <v>740</v>
      </c>
      <c r="M341" s="23" t="s">
        <v>38</v>
      </c>
      <c r="N341" s="23" t="s">
        <v>804</v>
      </c>
      <c r="O341" s="58" t="s">
        <v>144</v>
      </c>
      <c r="P341" s="23" t="s">
        <v>805</v>
      </c>
      <c r="Q341" s="23"/>
      <c r="R341" s="61"/>
      <c r="S341" s="61"/>
    </row>
    <row r="342" spans="3:19" x14ac:dyDescent="0.25">
      <c r="C342" s="23" t="s">
        <v>30</v>
      </c>
      <c r="D342" s="23"/>
      <c r="E342" s="23" t="s">
        <v>300</v>
      </c>
      <c r="F342" s="61" t="s">
        <v>313</v>
      </c>
      <c r="G342" s="23" t="s">
        <v>735</v>
      </c>
      <c r="H342" s="23"/>
      <c r="I342" s="23" t="s">
        <v>953</v>
      </c>
      <c r="J342" s="23" t="s">
        <v>920</v>
      </c>
      <c r="K342" s="23" t="s">
        <v>307</v>
      </c>
      <c r="L342" s="23" t="s">
        <v>954</v>
      </c>
      <c r="M342" s="23" t="s">
        <v>38</v>
      </c>
      <c r="N342" s="23" t="s">
        <v>955</v>
      </c>
      <c r="O342" s="58" t="s">
        <v>38</v>
      </c>
      <c r="P342" s="23" t="s">
        <v>503</v>
      </c>
      <c r="Q342" s="23"/>
      <c r="R342" s="61"/>
      <c r="S342" s="61"/>
    </row>
    <row r="343" spans="3:19" x14ac:dyDescent="0.25">
      <c r="C343" s="23" t="s">
        <v>30</v>
      </c>
      <c r="D343" s="23"/>
      <c r="E343" s="23" t="s">
        <v>300</v>
      </c>
      <c r="F343" s="61" t="s">
        <v>313</v>
      </c>
      <c r="G343" s="23" t="s">
        <v>931</v>
      </c>
      <c r="H343" s="23" t="s">
        <v>932</v>
      </c>
      <c r="I343" s="23" t="s">
        <v>933</v>
      </c>
      <c r="J343" s="23" t="s">
        <v>920</v>
      </c>
      <c r="K343" s="23" t="s">
        <v>309</v>
      </c>
      <c r="L343" s="23" t="s">
        <v>934</v>
      </c>
      <c r="M343" s="23" t="s">
        <v>38</v>
      </c>
      <c r="N343" s="23" t="s">
        <v>935</v>
      </c>
      <c r="O343" s="58" t="s">
        <v>1048</v>
      </c>
      <c r="P343" s="23" t="s">
        <v>936</v>
      </c>
      <c r="Q343" s="23"/>
      <c r="R343" s="61"/>
      <c r="S343" s="61"/>
    </row>
    <row r="344" spans="3:19" x14ac:dyDescent="0.25">
      <c r="C344" s="23" t="s">
        <v>30</v>
      </c>
      <c r="D344" s="23"/>
      <c r="E344" s="23" t="s">
        <v>300</v>
      </c>
      <c r="F344" s="61" t="s">
        <v>313</v>
      </c>
      <c r="G344" s="23" t="s">
        <v>931</v>
      </c>
      <c r="H344" s="23" t="s">
        <v>915</v>
      </c>
      <c r="I344" s="23" t="s">
        <v>171</v>
      </c>
      <c r="J344" s="23" t="s">
        <v>920</v>
      </c>
      <c r="K344" s="23" t="s">
        <v>260</v>
      </c>
      <c r="L344" s="23" t="s">
        <v>956</v>
      </c>
      <c r="M344" s="23" t="s">
        <v>38</v>
      </c>
      <c r="N344" s="23" t="s">
        <v>958</v>
      </c>
      <c r="O344" s="58" t="s">
        <v>1062</v>
      </c>
      <c r="P344" s="23" t="s">
        <v>959</v>
      </c>
      <c r="Q344" s="23"/>
      <c r="R344" s="61"/>
      <c r="S344" s="61"/>
    </row>
    <row r="345" spans="3:19" x14ac:dyDescent="0.25">
      <c r="C345" s="23" t="s">
        <v>30</v>
      </c>
      <c r="D345" s="23"/>
      <c r="E345" s="23" t="s">
        <v>300</v>
      </c>
      <c r="F345" s="61" t="s">
        <v>313</v>
      </c>
      <c r="G345" s="23" t="s">
        <v>830</v>
      </c>
      <c r="H345" s="23" t="s">
        <v>831</v>
      </c>
      <c r="I345" s="23" t="s">
        <v>576</v>
      </c>
      <c r="J345" s="23" t="s">
        <v>832</v>
      </c>
      <c r="K345" s="23" t="s">
        <v>309</v>
      </c>
      <c r="L345" s="23" t="s">
        <v>833</v>
      </c>
      <c r="M345" s="23" t="s">
        <v>38</v>
      </c>
      <c r="N345" s="23" t="s">
        <v>834</v>
      </c>
      <c r="O345" s="58" t="s">
        <v>38</v>
      </c>
      <c r="P345" s="23"/>
      <c r="Q345" s="23" t="s">
        <v>835</v>
      </c>
      <c r="R345" s="61"/>
      <c r="S345" s="61"/>
    </row>
    <row r="346" spans="3:19" x14ac:dyDescent="0.25">
      <c r="C346" s="23" t="s">
        <v>30</v>
      </c>
      <c r="D346" s="23"/>
      <c r="E346" s="23" t="s">
        <v>300</v>
      </c>
      <c r="F346" s="61" t="s">
        <v>313</v>
      </c>
      <c r="G346" s="23" t="s">
        <v>830</v>
      </c>
      <c r="H346" s="23" t="s">
        <v>831</v>
      </c>
      <c r="I346" s="23" t="s">
        <v>941</v>
      </c>
      <c r="J346" s="23" t="s">
        <v>920</v>
      </c>
      <c r="K346" s="23" t="s">
        <v>309</v>
      </c>
      <c r="L346" s="23" t="s">
        <v>942</v>
      </c>
      <c r="M346" s="23" t="s">
        <v>47</v>
      </c>
      <c r="N346" s="23" t="s">
        <v>834</v>
      </c>
      <c r="O346" s="58" t="s">
        <v>38</v>
      </c>
      <c r="P346" s="23" t="s">
        <v>943</v>
      </c>
      <c r="Q346" s="23"/>
      <c r="R346" s="61"/>
      <c r="S346" s="61"/>
    </row>
    <row r="347" spans="3:19" x14ac:dyDescent="0.25">
      <c r="C347" s="23" t="s">
        <v>30</v>
      </c>
      <c r="D347" s="23"/>
      <c r="E347" s="23" t="s">
        <v>300</v>
      </c>
      <c r="F347" s="61" t="s">
        <v>313</v>
      </c>
      <c r="G347" s="23" t="s">
        <v>830</v>
      </c>
      <c r="H347" s="23" t="s">
        <v>831</v>
      </c>
      <c r="I347" s="23" t="s">
        <v>944</v>
      </c>
      <c r="J347" s="23" t="s">
        <v>920</v>
      </c>
      <c r="K347" s="23" t="s">
        <v>309</v>
      </c>
      <c r="L347" s="23" t="s">
        <v>945</v>
      </c>
      <c r="M347" s="23" t="s">
        <v>47</v>
      </c>
      <c r="N347" s="23" t="s">
        <v>834</v>
      </c>
      <c r="O347" s="58" t="s">
        <v>38</v>
      </c>
      <c r="P347" s="23" t="s">
        <v>943</v>
      </c>
      <c r="Q347" s="23"/>
      <c r="R347" s="61"/>
      <c r="S347" s="61"/>
    </row>
    <row r="348" spans="3:19" x14ac:dyDescent="0.25">
      <c r="C348" s="23" t="s">
        <v>30</v>
      </c>
      <c r="D348" s="23"/>
      <c r="E348" s="23" t="s">
        <v>300</v>
      </c>
      <c r="F348" s="61" t="s">
        <v>313</v>
      </c>
      <c r="G348" s="23" t="s">
        <v>810</v>
      </c>
      <c r="H348" s="23"/>
      <c r="I348" s="23" t="s">
        <v>806</v>
      </c>
      <c r="J348" s="23" t="s">
        <v>811</v>
      </c>
      <c r="K348" s="23" t="s">
        <v>260</v>
      </c>
      <c r="L348" s="23" t="s">
        <v>812</v>
      </c>
      <c r="M348" s="23" t="s">
        <v>47</v>
      </c>
      <c r="N348" s="23" t="s">
        <v>813</v>
      </c>
      <c r="O348" s="58" t="s">
        <v>1045</v>
      </c>
      <c r="P348" s="23" t="s">
        <v>494</v>
      </c>
      <c r="Q348" s="23"/>
      <c r="R348" s="61"/>
      <c r="S348" s="61"/>
    </row>
    <row r="349" spans="3:19" x14ac:dyDescent="0.25">
      <c r="C349" s="23" t="s">
        <v>30</v>
      </c>
      <c r="D349" s="23"/>
      <c r="E349" s="23" t="s">
        <v>300</v>
      </c>
      <c r="F349" s="61" t="s">
        <v>313</v>
      </c>
      <c r="G349" s="23" t="s">
        <v>810</v>
      </c>
      <c r="H349" s="23"/>
      <c r="I349" s="23" t="s">
        <v>576</v>
      </c>
      <c r="J349" s="23" t="s">
        <v>920</v>
      </c>
      <c r="K349" s="23" t="s">
        <v>260</v>
      </c>
      <c r="L349" s="23" t="s">
        <v>921</v>
      </c>
      <c r="M349" s="23" t="s">
        <v>47</v>
      </c>
      <c r="N349" s="23" t="s">
        <v>813</v>
      </c>
      <c r="O349" s="58" t="s">
        <v>1045</v>
      </c>
      <c r="P349" s="23" t="s">
        <v>503</v>
      </c>
      <c r="Q349" s="23"/>
      <c r="R349" s="61"/>
      <c r="S349" s="61"/>
    </row>
    <row r="350" spans="3:19" x14ac:dyDescent="0.25">
      <c r="C350" s="23" t="s">
        <v>30</v>
      </c>
      <c r="D350" s="23"/>
      <c r="E350" s="23" t="s">
        <v>300</v>
      </c>
      <c r="F350" s="61" t="s">
        <v>313</v>
      </c>
      <c r="G350" s="23" t="s">
        <v>810</v>
      </c>
      <c r="H350" s="23"/>
      <c r="I350" s="23" t="s">
        <v>171</v>
      </c>
      <c r="J350" s="23" t="s">
        <v>920</v>
      </c>
      <c r="K350" s="23" t="s">
        <v>260</v>
      </c>
      <c r="L350" s="23" t="s">
        <v>921</v>
      </c>
      <c r="M350" s="23" t="s">
        <v>47</v>
      </c>
      <c r="N350" s="23" t="s">
        <v>813</v>
      </c>
      <c r="O350" s="58" t="s">
        <v>1045</v>
      </c>
      <c r="P350" s="23" t="s">
        <v>503</v>
      </c>
      <c r="Q350" s="23"/>
      <c r="R350" s="61"/>
      <c r="S350" s="61"/>
    </row>
    <row r="351" spans="3:19" x14ac:dyDescent="0.25">
      <c r="C351" s="23" t="s">
        <v>30</v>
      </c>
      <c r="D351" s="23"/>
      <c r="E351" s="23" t="s">
        <v>300</v>
      </c>
      <c r="F351" s="61" t="s">
        <v>313</v>
      </c>
      <c r="G351" s="23" t="s">
        <v>922</v>
      </c>
      <c r="H351" s="23"/>
      <c r="I351" s="23" t="s">
        <v>576</v>
      </c>
      <c r="J351" s="23" t="s">
        <v>920</v>
      </c>
      <c r="K351" s="23" t="s">
        <v>260</v>
      </c>
      <c r="L351" s="23" t="s">
        <v>921</v>
      </c>
      <c r="M351" s="23" t="s">
        <v>47</v>
      </c>
      <c r="N351" s="23" t="s">
        <v>923</v>
      </c>
      <c r="O351" s="58" t="s">
        <v>1044</v>
      </c>
      <c r="P351" s="23" t="s">
        <v>221</v>
      </c>
      <c r="Q351" s="23"/>
      <c r="R351" s="61"/>
      <c r="S351" s="61"/>
    </row>
    <row r="352" spans="3:19" x14ac:dyDescent="0.25">
      <c r="C352" s="23" t="s">
        <v>30</v>
      </c>
      <c r="D352" s="23"/>
      <c r="E352" s="23" t="s">
        <v>300</v>
      </c>
      <c r="F352" s="61" t="s">
        <v>313</v>
      </c>
      <c r="G352" s="23" t="s">
        <v>922</v>
      </c>
      <c r="H352" s="23"/>
      <c r="I352" s="23" t="s">
        <v>171</v>
      </c>
      <c r="J352" s="23" t="s">
        <v>920</v>
      </c>
      <c r="K352" s="23" t="s">
        <v>260</v>
      </c>
      <c r="L352" s="23" t="s">
        <v>921</v>
      </c>
      <c r="M352" s="23" t="s">
        <v>47</v>
      </c>
      <c r="N352" s="23" t="s">
        <v>923</v>
      </c>
      <c r="O352" s="58" t="s">
        <v>1044</v>
      </c>
      <c r="P352" s="23" t="s">
        <v>221</v>
      </c>
      <c r="Q352" s="23"/>
      <c r="R352" s="61"/>
      <c r="S352" s="61"/>
    </row>
    <row r="353" spans="3:19" x14ac:dyDescent="0.25">
      <c r="C353" s="23" t="s">
        <v>30</v>
      </c>
      <c r="D353" s="23"/>
      <c r="E353" s="23" t="s">
        <v>300</v>
      </c>
      <c r="F353" s="61" t="s">
        <v>313</v>
      </c>
      <c r="G353" s="23" t="s">
        <v>924</v>
      </c>
      <c r="H353" s="23"/>
      <c r="I353" s="23" t="s">
        <v>576</v>
      </c>
      <c r="J353" s="23" t="s">
        <v>920</v>
      </c>
      <c r="K353" s="23" t="s">
        <v>260</v>
      </c>
      <c r="L353" s="23" t="s">
        <v>921</v>
      </c>
      <c r="M353" s="23" t="s">
        <v>47</v>
      </c>
      <c r="N353" s="23" t="s">
        <v>925</v>
      </c>
      <c r="O353" s="58" t="s">
        <v>1048</v>
      </c>
      <c r="P353" s="23" t="s">
        <v>926</v>
      </c>
      <c r="Q353" s="23"/>
      <c r="R353" s="61"/>
      <c r="S353" s="61"/>
    </row>
    <row r="354" spans="3:19" x14ac:dyDescent="0.25">
      <c r="C354" s="23" t="s">
        <v>30</v>
      </c>
      <c r="D354" s="23"/>
      <c r="E354" s="23" t="s">
        <v>300</v>
      </c>
      <c r="F354" s="61" t="s">
        <v>313</v>
      </c>
      <c r="G354" s="23" t="s">
        <v>924</v>
      </c>
      <c r="H354" s="23"/>
      <c r="I354" s="23" t="s">
        <v>171</v>
      </c>
      <c r="J354" s="23" t="s">
        <v>920</v>
      </c>
      <c r="K354" s="23" t="s">
        <v>260</v>
      </c>
      <c r="L354" s="23" t="s">
        <v>921</v>
      </c>
      <c r="M354" s="23" t="s">
        <v>47</v>
      </c>
      <c r="N354" s="23" t="s">
        <v>925</v>
      </c>
      <c r="O354" s="58" t="s">
        <v>1048</v>
      </c>
      <c r="P354" s="23" t="s">
        <v>926</v>
      </c>
      <c r="Q354" s="23"/>
      <c r="R354" s="61"/>
      <c r="S354" s="61"/>
    </row>
    <row r="355" spans="3:19" x14ac:dyDescent="0.25">
      <c r="C355" s="23" t="s">
        <v>30</v>
      </c>
      <c r="D355" s="23"/>
      <c r="E355" s="23" t="s">
        <v>300</v>
      </c>
      <c r="F355" s="61" t="s">
        <v>313</v>
      </c>
      <c r="G355" s="23" t="s">
        <v>927</v>
      </c>
      <c r="H355" s="23"/>
      <c r="I355" s="23" t="s">
        <v>576</v>
      </c>
      <c r="J355" s="23" t="s">
        <v>920</v>
      </c>
      <c r="K355" s="23" t="s">
        <v>260</v>
      </c>
      <c r="L355" s="23" t="s">
        <v>921</v>
      </c>
      <c r="M355" s="23" t="s">
        <v>47</v>
      </c>
      <c r="N355" s="23" t="s">
        <v>928</v>
      </c>
      <c r="O355" s="58" t="s">
        <v>1045</v>
      </c>
      <c r="P355" s="23" t="s">
        <v>929</v>
      </c>
      <c r="Q355" s="23"/>
      <c r="R355" s="61"/>
      <c r="S355" s="61"/>
    </row>
    <row r="356" spans="3:19" x14ac:dyDescent="0.25">
      <c r="C356" s="23" t="s">
        <v>30</v>
      </c>
      <c r="D356" s="23"/>
      <c r="E356" s="23" t="s">
        <v>300</v>
      </c>
      <c r="F356" s="61" t="s">
        <v>313</v>
      </c>
      <c r="G356" s="23" t="s">
        <v>927</v>
      </c>
      <c r="H356" s="23"/>
      <c r="I356" s="23" t="s">
        <v>171</v>
      </c>
      <c r="J356" s="23" t="s">
        <v>920</v>
      </c>
      <c r="K356" s="23" t="s">
        <v>260</v>
      </c>
      <c r="L356" s="23" t="s">
        <v>921</v>
      </c>
      <c r="M356" s="23" t="s">
        <v>47</v>
      </c>
      <c r="N356" s="23" t="s">
        <v>928</v>
      </c>
      <c r="O356" s="58" t="s">
        <v>1045</v>
      </c>
      <c r="P356" s="23" t="s">
        <v>929</v>
      </c>
      <c r="Q356" s="23"/>
      <c r="R356" s="61"/>
      <c r="S356" s="61"/>
    </row>
    <row r="357" spans="3:19" x14ac:dyDescent="0.25">
      <c r="C357" s="23" t="s">
        <v>30</v>
      </c>
      <c r="D357" s="23"/>
      <c r="E357" s="23" t="s">
        <v>300</v>
      </c>
      <c r="F357" s="61" t="s">
        <v>313</v>
      </c>
      <c r="G357" s="23" t="s">
        <v>912</v>
      </c>
      <c r="H357" s="23"/>
      <c r="I357" s="23" t="s">
        <v>579</v>
      </c>
      <c r="J357" s="23" t="s">
        <v>907</v>
      </c>
      <c r="K357" s="23" t="s">
        <v>309</v>
      </c>
      <c r="L357" s="23"/>
      <c r="M357" s="23"/>
      <c r="N357" s="23"/>
      <c r="O357" s="58"/>
      <c r="P357" s="23"/>
      <c r="Q357" s="61" t="s">
        <v>421</v>
      </c>
      <c r="R357" s="61"/>
      <c r="S357" s="61"/>
    </row>
    <row r="358" spans="3:19" x14ac:dyDescent="0.25">
      <c r="C358" s="23" t="s">
        <v>30</v>
      </c>
      <c r="D358" s="23"/>
      <c r="E358" s="23" t="s">
        <v>300</v>
      </c>
      <c r="F358" s="61" t="s">
        <v>313</v>
      </c>
      <c r="G358" s="23" t="s">
        <v>912</v>
      </c>
      <c r="H358" s="23" t="s">
        <v>946</v>
      </c>
      <c r="I358" s="23" t="s">
        <v>947</v>
      </c>
      <c r="J358" s="23" t="s">
        <v>920</v>
      </c>
      <c r="K358" s="23" t="s">
        <v>309</v>
      </c>
      <c r="L358" s="23" t="s">
        <v>948</v>
      </c>
      <c r="M358" s="23" t="s">
        <v>47</v>
      </c>
      <c r="N358" s="23" t="s">
        <v>949</v>
      </c>
      <c r="O358" s="58" t="s">
        <v>1048</v>
      </c>
      <c r="P358" s="23" t="s">
        <v>950</v>
      </c>
      <c r="Q358" s="23"/>
      <c r="R358" s="61"/>
      <c r="S358" s="61"/>
    </row>
    <row r="359" spans="3:19" x14ac:dyDescent="0.25">
      <c r="C359" s="23" t="s">
        <v>30</v>
      </c>
      <c r="D359" s="23"/>
      <c r="E359" s="23" t="s">
        <v>300</v>
      </c>
      <c r="F359" s="61" t="s">
        <v>313</v>
      </c>
      <c r="G359" s="23" t="s">
        <v>912</v>
      </c>
      <c r="H359" s="23" t="s">
        <v>946</v>
      </c>
      <c r="I359" s="23" t="s">
        <v>951</v>
      </c>
      <c r="J359" s="23" t="s">
        <v>920</v>
      </c>
      <c r="K359" s="23" t="s">
        <v>309</v>
      </c>
      <c r="L359" s="23" t="s">
        <v>952</v>
      </c>
      <c r="M359" s="23" t="s">
        <v>47</v>
      </c>
      <c r="N359" s="23" t="s">
        <v>949</v>
      </c>
      <c r="O359" s="58" t="s">
        <v>1048</v>
      </c>
      <c r="P359" s="23" t="s">
        <v>950</v>
      </c>
      <c r="Q359" s="23"/>
      <c r="R359" s="61"/>
      <c r="S359" s="61"/>
    </row>
    <row r="360" spans="3:19" x14ac:dyDescent="0.25">
      <c r="C360" s="23" t="s">
        <v>30</v>
      </c>
      <c r="D360" s="23"/>
      <c r="E360" s="23" t="s">
        <v>300</v>
      </c>
      <c r="F360" s="61" t="s">
        <v>313</v>
      </c>
      <c r="G360" s="23" t="s">
        <v>913</v>
      </c>
      <c r="H360" s="23"/>
      <c r="I360" s="23" t="s">
        <v>648</v>
      </c>
      <c r="J360" s="23" t="s">
        <v>907</v>
      </c>
      <c r="K360" s="23" t="s">
        <v>309</v>
      </c>
      <c r="L360" s="23"/>
      <c r="M360" s="23"/>
      <c r="N360" s="23"/>
      <c r="O360" s="58"/>
      <c r="P360" s="23"/>
      <c r="Q360" s="61" t="s">
        <v>421</v>
      </c>
      <c r="R360" s="61"/>
      <c r="S360" s="61"/>
    </row>
    <row r="361" spans="3:19" x14ac:dyDescent="0.25">
      <c r="C361" s="23" t="s">
        <v>30</v>
      </c>
      <c r="D361" s="23"/>
      <c r="E361" s="23" t="s">
        <v>300</v>
      </c>
      <c r="F361" s="61" t="s">
        <v>314</v>
      </c>
      <c r="G361" s="23" t="s">
        <v>1072</v>
      </c>
      <c r="H361" s="23" t="s">
        <v>752</v>
      </c>
      <c r="I361" s="23" t="s">
        <v>753</v>
      </c>
      <c r="J361" s="23" t="s">
        <v>78</v>
      </c>
      <c r="K361" s="23" t="s">
        <v>260</v>
      </c>
      <c r="L361" s="23" t="s">
        <v>754</v>
      </c>
      <c r="M361" s="23" t="s">
        <v>38</v>
      </c>
      <c r="N361" s="23"/>
      <c r="O361" s="58"/>
      <c r="P361" s="23"/>
      <c r="Q361" s="23"/>
      <c r="R361" s="61"/>
      <c r="S361" s="61"/>
    </row>
    <row r="362" spans="3:19" x14ac:dyDescent="0.25">
      <c r="C362" s="23" t="s">
        <v>30</v>
      </c>
      <c r="D362" s="23"/>
      <c r="E362" s="23" t="s">
        <v>300</v>
      </c>
      <c r="F362" s="61" t="s">
        <v>314</v>
      </c>
      <c r="G362" s="23" t="s">
        <v>1072</v>
      </c>
      <c r="H362" s="23" t="s">
        <v>755</v>
      </c>
      <c r="I362" s="23" t="s">
        <v>756</v>
      </c>
      <c r="J362" s="23" t="s">
        <v>757</v>
      </c>
      <c r="K362" s="23" t="s">
        <v>309</v>
      </c>
      <c r="L362" s="23" t="s">
        <v>758</v>
      </c>
      <c r="M362" s="23" t="s">
        <v>38</v>
      </c>
      <c r="N362" s="23"/>
      <c r="O362" s="58"/>
      <c r="P362" s="23"/>
      <c r="Q362" s="23"/>
      <c r="R362" s="61"/>
      <c r="S362" s="61"/>
    </row>
    <row r="363" spans="3:19" x14ac:dyDescent="0.25">
      <c r="C363" s="23" t="s">
        <v>30</v>
      </c>
      <c r="D363" s="23"/>
      <c r="E363" s="23" t="s">
        <v>300</v>
      </c>
      <c r="F363" s="61" t="s">
        <v>314</v>
      </c>
      <c r="G363" s="23" t="s">
        <v>1072</v>
      </c>
      <c r="H363" s="23" t="s">
        <v>755</v>
      </c>
      <c r="I363" s="23" t="s">
        <v>756</v>
      </c>
      <c r="J363" s="23" t="s">
        <v>759</v>
      </c>
      <c r="K363" s="23" t="s">
        <v>309</v>
      </c>
      <c r="L363" s="23" t="s">
        <v>760</v>
      </c>
      <c r="M363" s="23" t="s">
        <v>38</v>
      </c>
      <c r="N363" s="23"/>
      <c r="O363" s="58"/>
      <c r="P363" s="23"/>
      <c r="Q363" s="23"/>
      <c r="R363" s="61"/>
      <c r="S363" s="61"/>
    </row>
    <row r="364" spans="3:19" x14ac:dyDescent="0.25">
      <c r="C364" s="23" t="s">
        <v>30</v>
      </c>
      <c r="D364" s="23"/>
      <c r="E364" s="23" t="s">
        <v>300</v>
      </c>
      <c r="F364" s="61" t="s">
        <v>314</v>
      </c>
      <c r="G364" s="23" t="s">
        <v>1072</v>
      </c>
      <c r="H364" s="23" t="s">
        <v>761</v>
      </c>
      <c r="I364" s="23" t="s">
        <v>762</v>
      </c>
      <c r="J364" s="23" t="s">
        <v>108</v>
      </c>
      <c r="K364" s="23" t="s">
        <v>260</v>
      </c>
      <c r="L364" s="23" t="s">
        <v>763</v>
      </c>
      <c r="M364" s="23" t="s">
        <v>38</v>
      </c>
      <c r="N364" s="23"/>
      <c r="O364" s="58"/>
      <c r="P364" s="23"/>
      <c r="Q364" s="23"/>
      <c r="R364" s="61"/>
      <c r="S364" s="61"/>
    </row>
    <row r="365" spans="3:19" x14ac:dyDescent="0.25">
      <c r="C365" s="23" t="s">
        <v>30</v>
      </c>
      <c r="D365" s="23"/>
      <c r="E365" s="23" t="s">
        <v>300</v>
      </c>
      <c r="F365" s="61" t="s">
        <v>313</v>
      </c>
      <c r="G365" s="23" t="s">
        <v>1072</v>
      </c>
      <c r="H365" s="23" t="s">
        <v>761</v>
      </c>
      <c r="I365" s="23" t="s">
        <v>806</v>
      </c>
      <c r="J365" s="23" t="s">
        <v>807</v>
      </c>
      <c r="K365" s="23" t="s">
        <v>260</v>
      </c>
      <c r="L365" s="23"/>
      <c r="M365" s="23"/>
      <c r="N365" s="23" t="s">
        <v>808</v>
      </c>
      <c r="O365" s="58" t="s">
        <v>1047</v>
      </c>
      <c r="P365" s="23" t="s">
        <v>809</v>
      </c>
      <c r="Q365" s="23"/>
      <c r="R365" s="61"/>
      <c r="S365" s="61"/>
    </row>
    <row r="366" spans="3:19" x14ac:dyDescent="0.25">
      <c r="C366" s="23" t="s">
        <v>30</v>
      </c>
      <c r="D366" s="23"/>
      <c r="E366" s="23" t="s">
        <v>300</v>
      </c>
      <c r="F366" s="61" t="s">
        <v>313</v>
      </c>
      <c r="G366" s="23" t="s">
        <v>1072</v>
      </c>
      <c r="H366" s="23" t="s">
        <v>818</v>
      </c>
      <c r="I366" s="23" t="s">
        <v>819</v>
      </c>
      <c r="J366" s="23" t="s">
        <v>820</v>
      </c>
      <c r="K366" s="23" t="s">
        <v>309</v>
      </c>
      <c r="L366" s="23"/>
      <c r="M366" s="23"/>
      <c r="N366" s="23" t="s">
        <v>821</v>
      </c>
      <c r="O366" s="58" t="s">
        <v>1047</v>
      </c>
      <c r="P366" s="23"/>
      <c r="Q366" s="23"/>
      <c r="R366" s="61"/>
      <c r="S366" s="61"/>
    </row>
    <row r="367" spans="3:19" x14ac:dyDescent="0.25">
      <c r="C367" s="23" t="s">
        <v>30</v>
      </c>
      <c r="D367" s="23"/>
      <c r="E367" s="23" t="s">
        <v>300</v>
      </c>
      <c r="F367" s="61" t="s">
        <v>313</v>
      </c>
      <c r="G367" s="23" t="s">
        <v>1072</v>
      </c>
      <c r="H367" s="23" t="s">
        <v>822</v>
      </c>
      <c r="I367" s="23" t="s">
        <v>576</v>
      </c>
      <c r="J367" s="23" t="s">
        <v>823</v>
      </c>
      <c r="K367" s="23" t="s">
        <v>260</v>
      </c>
      <c r="L367" s="23" t="s">
        <v>824</v>
      </c>
      <c r="M367" s="23" t="s">
        <v>93</v>
      </c>
      <c r="N367" s="23" t="s">
        <v>825</v>
      </c>
      <c r="O367" s="58" t="s">
        <v>1054</v>
      </c>
      <c r="P367" s="23"/>
      <c r="Q367" s="23"/>
      <c r="R367" s="61"/>
      <c r="S367" s="61"/>
    </row>
    <row r="368" spans="3:19" x14ac:dyDescent="0.25">
      <c r="C368" s="23" t="s">
        <v>30</v>
      </c>
      <c r="D368" s="23"/>
      <c r="E368" s="23" t="s">
        <v>300</v>
      </c>
      <c r="F368" s="61" t="s">
        <v>313</v>
      </c>
      <c r="G368" s="23" t="s">
        <v>1072</v>
      </c>
      <c r="H368" s="23" t="s">
        <v>752</v>
      </c>
      <c r="I368" s="23" t="s">
        <v>806</v>
      </c>
      <c r="J368" s="23" t="s">
        <v>826</v>
      </c>
      <c r="K368" s="23" t="s">
        <v>260</v>
      </c>
      <c r="L368" s="23" t="s">
        <v>827</v>
      </c>
      <c r="M368" s="23" t="s">
        <v>38</v>
      </c>
      <c r="N368" s="23" t="s">
        <v>828</v>
      </c>
      <c r="O368" s="58" t="s">
        <v>38</v>
      </c>
      <c r="P368" s="23" t="s">
        <v>829</v>
      </c>
      <c r="Q368" s="23"/>
      <c r="R368" s="61"/>
      <c r="S368" s="61"/>
    </row>
    <row r="369" spans="3:19" x14ac:dyDescent="0.25">
      <c r="C369" s="23" t="s">
        <v>30</v>
      </c>
      <c r="D369" s="23"/>
      <c r="E369" s="23" t="s">
        <v>300</v>
      </c>
      <c r="F369" s="61" t="s">
        <v>313</v>
      </c>
      <c r="G369" s="23" t="s">
        <v>1072</v>
      </c>
      <c r="H369" s="23" t="s">
        <v>836</v>
      </c>
      <c r="I369" s="23" t="s">
        <v>576</v>
      </c>
      <c r="J369" s="23" t="s">
        <v>837</v>
      </c>
      <c r="K369" s="23" t="s">
        <v>260</v>
      </c>
      <c r="L369" s="23" t="s">
        <v>838</v>
      </c>
      <c r="M369" s="23" t="s">
        <v>566</v>
      </c>
      <c r="N369" s="23" t="s">
        <v>839</v>
      </c>
      <c r="O369" s="58" t="s">
        <v>38</v>
      </c>
      <c r="P369" s="23" t="s">
        <v>840</v>
      </c>
      <c r="Q369" s="23"/>
      <c r="R369" s="61"/>
      <c r="S369" s="61"/>
    </row>
    <row r="370" spans="3:19" x14ac:dyDescent="0.25">
      <c r="C370" s="23" t="s">
        <v>30</v>
      </c>
      <c r="D370" s="23"/>
      <c r="E370" s="23" t="s">
        <v>300</v>
      </c>
      <c r="F370" s="61" t="s">
        <v>313</v>
      </c>
      <c r="G370" s="23" t="s">
        <v>1072</v>
      </c>
      <c r="H370" s="23"/>
      <c r="I370" s="23" t="s">
        <v>841</v>
      </c>
      <c r="J370" s="23" t="s">
        <v>842</v>
      </c>
      <c r="K370" s="23" t="s">
        <v>260</v>
      </c>
      <c r="L370" s="61" t="s">
        <v>843</v>
      </c>
      <c r="M370" s="23" t="s">
        <v>38</v>
      </c>
      <c r="N370" s="23" t="s">
        <v>808</v>
      </c>
      <c r="O370" s="58" t="s">
        <v>1047</v>
      </c>
      <c r="P370" s="23" t="s">
        <v>844</v>
      </c>
      <c r="Q370" s="23"/>
      <c r="R370" s="23" t="s">
        <v>845</v>
      </c>
      <c r="S370" s="61"/>
    </row>
    <row r="371" spans="3:19" x14ac:dyDescent="0.25">
      <c r="C371" s="23" t="s">
        <v>30</v>
      </c>
      <c r="D371" s="23"/>
      <c r="E371" s="23" t="s">
        <v>300</v>
      </c>
      <c r="F371" s="61" t="s">
        <v>313</v>
      </c>
      <c r="G371" s="23" t="s">
        <v>1072</v>
      </c>
      <c r="H371" s="23" t="s">
        <v>852</v>
      </c>
      <c r="I371" s="23"/>
      <c r="J371" s="23" t="s">
        <v>853</v>
      </c>
      <c r="K371" s="23" t="s">
        <v>260</v>
      </c>
      <c r="L371" s="23" t="s">
        <v>854</v>
      </c>
      <c r="M371" s="23" t="s">
        <v>38</v>
      </c>
      <c r="N371" s="23" t="s">
        <v>808</v>
      </c>
      <c r="O371" s="58" t="s">
        <v>1047</v>
      </c>
      <c r="P371" s="23" t="s">
        <v>855</v>
      </c>
      <c r="Q371" s="23"/>
      <c r="R371" s="61"/>
      <c r="S371" s="61"/>
    </row>
    <row r="372" spans="3:19" x14ac:dyDescent="0.25">
      <c r="C372" s="23" t="s">
        <v>30</v>
      </c>
      <c r="D372" s="23"/>
      <c r="E372" s="23" t="s">
        <v>300</v>
      </c>
      <c r="F372" s="61" t="s">
        <v>313</v>
      </c>
      <c r="G372" s="23" t="s">
        <v>1072</v>
      </c>
      <c r="H372" s="23" t="s">
        <v>761</v>
      </c>
      <c r="I372" s="23" t="s">
        <v>171</v>
      </c>
      <c r="J372" s="23" t="s">
        <v>162</v>
      </c>
      <c r="K372" s="23" t="s">
        <v>260</v>
      </c>
      <c r="L372" s="23"/>
      <c r="M372" s="23"/>
      <c r="N372" s="23" t="s">
        <v>808</v>
      </c>
      <c r="O372" s="58" t="s">
        <v>1047</v>
      </c>
      <c r="P372" s="23"/>
      <c r="Q372" s="23" t="s">
        <v>856</v>
      </c>
      <c r="R372" s="61"/>
      <c r="S372" s="61"/>
    </row>
    <row r="373" spans="3:19" x14ac:dyDescent="0.25">
      <c r="C373" s="23" t="s">
        <v>30</v>
      </c>
      <c r="D373" s="23"/>
      <c r="E373" s="23" t="s">
        <v>300</v>
      </c>
      <c r="F373" s="61" t="s">
        <v>313</v>
      </c>
      <c r="G373" s="23" t="s">
        <v>1072</v>
      </c>
      <c r="H373" s="23" t="s">
        <v>868</v>
      </c>
      <c r="I373" s="23" t="s">
        <v>869</v>
      </c>
      <c r="J373" s="23" t="s">
        <v>860</v>
      </c>
      <c r="K373" s="23" t="s">
        <v>309</v>
      </c>
      <c r="L373" s="23" t="s">
        <v>870</v>
      </c>
      <c r="M373" s="23" t="s">
        <v>38</v>
      </c>
      <c r="N373" s="23" t="s">
        <v>871</v>
      </c>
      <c r="O373" s="58" t="s">
        <v>1047</v>
      </c>
      <c r="P373" s="23" t="s">
        <v>872</v>
      </c>
      <c r="Q373" s="23"/>
      <c r="R373" s="61"/>
      <c r="S373" s="61"/>
    </row>
    <row r="374" spans="3:19" x14ac:dyDescent="0.25">
      <c r="C374" s="23" t="s">
        <v>30</v>
      </c>
      <c r="D374" s="23"/>
      <c r="E374" s="23" t="s">
        <v>300</v>
      </c>
      <c r="F374" s="61" t="s">
        <v>313</v>
      </c>
      <c r="G374" s="23" t="s">
        <v>1072</v>
      </c>
      <c r="H374" s="23" t="s">
        <v>873</v>
      </c>
      <c r="I374" s="23" t="s">
        <v>874</v>
      </c>
      <c r="J374" s="23" t="s">
        <v>860</v>
      </c>
      <c r="K374" s="23" t="s">
        <v>309</v>
      </c>
      <c r="L374" s="23" t="s">
        <v>875</v>
      </c>
      <c r="M374" s="23" t="s">
        <v>38</v>
      </c>
      <c r="N374" s="23" t="s">
        <v>876</v>
      </c>
      <c r="O374" s="58" t="s">
        <v>1056</v>
      </c>
      <c r="P374" s="23"/>
      <c r="Q374" s="23"/>
      <c r="R374" s="61"/>
      <c r="S374" s="61"/>
    </row>
    <row r="375" spans="3:19" x14ac:dyDescent="0.25">
      <c r="C375" s="23" t="s">
        <v>30</v>
      </c>
      <c r="D375" s="23"/>
      <c r="E375" s="23" t="s">
        <v>300</v>
      </c>
      <c r="F375" s="61" t="s">
        <v>313</v>
      </c>
      <c r="G375" s="23" t="s">
        <v>1072</v>
      </c>
      <c r="H375" s="23" t="s">
        <v>877</v>
      </c>
      <c r="I375" s="23" t="s">
        <v>878</v>
      </c>
      <c r="J375" s="23" t="s">
        <v>860</v>
      </c>
      <c r="K375" s="23" t="s">
        <v>309</v>
      </c>
      <c r="L375" s="23" t="s">
        <v>875</v>
      </c>
      <c r="M375" s="23" t="s">
        <v>38</v>
      </c>
      <c r="N375" s="23" t="s">
        <v>879</v>
      </c>
      <c r="O375" s="58" t="s">
        <v>1060</v>
      </c>
      <c r="P375" s="23"/>
      <c r="Q375" s="23"/>
      <c r="R375" s="61"/>
      <c r="S375" s="61"/>
    </row>
    <row r="376" spans="3:19" x14ac:dyDescent="0.25">
      <c r="C376" s="23" t="s">
        <v>30</v>
      </c>
      <c r="D376" s="23"/>
      <c r="E376" s="23" t="s">
        <v>300</v>
      </c>
      <c r="F376" s="61" t="s">
        <v>313</v>
      </c>
      <c r="G376" s="23" t="s">
        <v>1072</v>
      </c>
      <c r="H376" s="23" t="s">
        <v>881</v>
      </c>
      <c r="I376" s="23" t="s">
        <v>885</v>
      </c>
      <c r="J376" s="23" t="s">
        <v>886</v>
      </c>
      <c r="K376" s="23" t="s">
        <v>309</v>
      </c>
      <c r="L376" s="23" t="s">
        <v>887</v>
      </c>
      <c r="M376" s="23" t="s">
        <v>38</v>
      </c>
      <c r="N376" s="23" t="s">
        <v>883</v>
      </c>
      <c r="O376" s="58" t="s">
        <v>1059</v>
      </c>
      <c r="P376" s="23"/>
      <c r="Q376" s="23"/>
      <c r="R376" s="61"/>
      <c r="S376" s="61"/>
    </row>
    <row r="377" spans="3:19" x14ac:dyDescent="0.25">
      <c r="C377" s="23" t="s">
        <v>30</v>
      </c>
      <c r="D377" s="23"/>
      <c r="E377" s="23" t="s">
        <v>300</v>
      </c>
      <c r="F377" s="61" t="s">
        <v>313</v>
      </c>
      <c r="G377" s="23" t="s">
        <v>1072</v>
      </c>
      <c r="H377" s="23" t="s">
        <v>822</v>
      </c>
      <c r="I377" s="23" t="s">
        <v>628</v>
      </c>
      <c r="J377" s="23" t="s">
        <v>888</v>
      </c>
      <c r="K377" s="23" t="s">
        <v>260</v>
      </c>
      <c r="L377" s="23"/>
      <c r="M377" s="23"/>
      <c r="N377" s="23" t="s">
        <v>825</v>
      </c>
      <c r="O377" s="58" t="s">
        <v>1054</v>
      </c>
      <c r="P377" s="23" t="s">
        <v>525</v>
      </c>
      <c r="Q377" s="23" t="s">
        <v>889</v>
      </c>
      <c r="R377" s="61"/>
      <c r="S377" s="61"/>
    </row>
    <row r="378" spans="3:19" x14ac:dyDescent="0.25">
      <c r="C378" s="23" t="s">
        <v>30</v>
      </c>
      <c r="D378" s="23"/>
      <c r="E378" s="23" t="s">
        <v>300</v>
      </c>
      <c r="F378" s="61" t="s">
        <v>313</v>
      </c>
      <c r="G378" s="23" t="s">
        <v>1072</v>
      </c>
      <c r="H378" s="23" t="s">
        <v>822</v>
      </c>
      <c r="I378" s="23" t="s">
        <v>51</v>
      </c>
      <c r="J378" s="23" t="s">
        <v>893</v>
      </c>
      <c r="K378" s="23" t="s">
        <v>260</v>
      </c>
      <c r="L378" s="23"/>
      <c r="M378" s="23"/>
      <c r="N378" s="23" t="s">
        <v>825</v>
      </c>
      <c r="O378" s="58" t="s">
        <v>1054</v>
      </c>
      <c r="P378" s="23" t="s">
        <v>894</v>
      </c>
      <c r="Q378" s="23"/>
      <c r="R378" s="61"/>
      <c r="S378" s="61"/>
    </row>
    <row r="379" spans="3:19" x14ac:dyDescent="0.25">
      <c r="C379" s="23" t="s">
        <v>30</v>
      </c>
      <c r="D379" s="23"/>
      <c r="E379" s="23" t="s">
        <v>300</v>
      </c>
      <c r="F379" s="61" t="s">
        <v>313</v>
      </c>
      <c r="G379" s="23" t="s">
        <v>1072</v>
      </c>
      <c r="H379" s="23" t="s">
        <v>881</v>
      </c>
      <c r="I379" s="23" t="s">
        <v>895</v>
      </c>
      <c r="J379" s="23" t="s">
        <v>896</v>
      </c>
      <c r="K379" s="23" t="s">
        <v>309</v>
      </c>
      <c r="L379" s="23" t="s">
        <v>897</v>
      </c>
      <c r="M379" s="23" t="s">
        <v>38</v>
      </c>
      <c r="N379" s="23" t="s">
        <v>883</v>
      </c>
      <c r="O379" s="58" t="s">
        <v>1059</v>
      </c>
      <c r="P379" s="23"/>
      <c r="Q379" s="23"/>
      <c r="R379" s="61"/>
      <c r="S379" s="61"/>
    </row>
    <row r="380" spans="3:19" x14ac:dyDescent="0.25">
      <c r="C380" s="23" t="s">
        <v>30</v>
      </c>
      <c r="D380" s="23"/>
      <c r="E380" s="23" t="s">
        <v>300</v>
      </c>
      <c r="F380" s="61" t="s">
        <v>313</v>
      </c>
      <c r="G380" s="23" t="s">
        <v>1072</v>
      </c>
      <c r="H380" s="23" t="s">
        <v>914</v>
      </c>
      <c r="I380" s="23" t="s">
        <v>648</v>
      </c>
      <c r="J380" s="23" t="s">
        <v>907</v>
      </c>
      <c r="K380" s="23" t="s">
        <v>260</v>
      </c>
      <c r="L380" s="23"/>
      <c r="M380" s="23"/>
      <c r="N380" s="23"/>
      <c r="O380" s="58"/>
      <c r="P380" s="23"/>
      <c r="Q380" s="61" t="s">
        <v>421</v>
      </c>
      <c r="R380" s="61"/>
      <c r="S380" s="61"/>
    </row>
    <row r="381" spans="3:19" x14ac:dyDescent="0.25">
      <c r="C381" s="23" t="s">
        <v>30</v>
      </c>
      <c r="D381" s="23"/>
      <c r="E381" s="23" t="s">
        <v>300</v>
      </c>
      <c r="F381" s="61" t="s">
        <v>313</v>
      </c>
      <c r="G381" s="23" t="s">
        <v>1072</v>
      </c>
      <c r="H381" s="23" t="s">
        <v>930</v>
      </c>
      <c r="I381" s="23" t="s">
        <v>576</v>
      </c>
      <c r="J381" s="23" t="s">
        <v>920</v>
      </c>
      <c r="K381" s="23" t="s">
        <v>260</v>
      </c>
      <c r="L381" s="23" t="s">
        <v>921</v>
      </c>
      <c r="M381" s="23" t="s">
        <v>47</v>
      </c>
      <c r="N381" s="23" t="s">
        <v>808</v>
      </c>
      <c r="O381" s="58" t="s">
        <v>1047</v>
      </c>
      <c r="P381" s="23" t="s">
        <v>844</v>
      </c>
      <c r="Q381" s="23"/>
      <c r="R381" s="61"/>
      <c r="S381" s="61"/>
    </row>
    <row r="382" spans="3:19" x14ac:dyDescent="0.25">
      <c r="C382" s="23" t="s">
        <v>30</v>
      </c>
      <c r="D382" s="23"/>
      <c r="E382" s="23" t="s">
        <v>300</v>
      </c>
      <c r="F382" s="61" t="s">
        <v>313</v>
      </c>
      <c r="G382" s="23" t="s">
        <v>1072</v>
      </c>
      <c r="H382" s="23" t="s">
        <v>937</v>
      </c>
      <c r="I382" s="23" t="s">
        <v>938</v>
      </c>
      <c r="J382" s="23" t="s">
        <v>920</v>
      </c>
      <c r="K382" s="23" t="s">
        <v>309</v>
      </c>
      <c r="L382" s="23" t="s">
        <v>934</v>
      </c>
      <c r="M382" s="23" t="s">
        <v>38</v>
      </c>
      <c r="N382" s="23" t="s">
        <v>939</v>
      </c>
      <c r="O382" s="58" t="s">
        <v>38</v>
      </c>
      <c r="P382" s="23" t="s">
        <v>940</v>
      </c>
      <c r="Q382" s="23"/>
      <c r="R382" s="61"/>
      <c r="S382" s="61"/>
    </row>
    <row r="383" spans="3:19" x14ac:dyDescent="0.25">
      <c r="C383" s="23" t="s">
        <v>299</v>
      </c>
      <c r="D383" s="23"/>
      <c r="E383" s="23" t="s">
        <v>300</v>
      </c>
      <c r="F383" s="61" t="s">
        <v>313</v>
      </c>
      <c r="G383" s="23" t="s">
        <v>960</v>
      </c>
      <c r="H383" s="23"/>
      <c r="I383" s="23" t="s">
        <v>961</v>
      </c>
      <c r="J383" s="23" t="s">
        <v>962</v>
      </c>
      <c r="K383" s="23" t="s">
        <v>260</v>
      </c>
      <c r="L383" s="23" t="s">
        <v>963</v>
      </c>
      <c r="M383" s="23" t="s">
        <v>566</v>
      </c>
      <c r="N383" s="23" t="s">
        <v>839</v>
      </c>
      <c r="O383" s="58" t="s">
        <v>38</v>
      </c>
      <c r="P383" s="23" t="s">
        <v>503</v>
      </c>
      <c r="Q383" s="23"/>
      <c r="R383" s="61"/>
      <c r="S383" s="61"/>
    </row>
    <row r="384" spans="3:19" x14ac:dyDescent="0.25">
      <c r="C384" s="23" t="s">
        <v>299</v>
      </c>
      <c r="D384" s="23"/>
      <c r="E384" s="23" t="s">
        <v>300</v>
      </c>
      <c r="F384" s="61" t="s">
        <v>313</v>
      </c>
      <c r="G384" s="23" t="s">
        <v>810</v>
      </c>
      <c r="H384" s="23"/>
      <c r="I384" s="23" t="s">
        <v>576</v>
      </c>
      <c r="J384" s="23" t="s">
        <v>976</v>
      </c>
      <c r="K384" s="23" t="s">
        <v>260</v>
      </c>
      <c r="L384" s="23"/>
      <c r="M384" s="23"/>
      <c r="N384" s="23" t="s">
        <v>813</v>
      </c>
      <c r="O384" s="58" t="s">
        <v>1045</v>
      </c>
      <c r="P384" s="23" t="s">
        <v>503</v>
      </c>
      <c r="Q384" s="23"/>
      <c r="R384" s="61"/>
      <c r="S384" s="61"/>
    </row>
    <row r="385" spans="3:19" x14ac:dyDescent="0.25">
      <c r="C385" s="23" t="s">
        <v>299</v>
      </c>
      <c r="D385" s="23"/>
      <c r="E385" s="23" t="s">
        <v>300</v>
      </c>
      <c r="F385" s="61" t="s">
        <v>313</v>
      </c>
      <c r="G385" s="23" t="s">
        <v>810</v>
      </c>
      <c r="H385" s="23"/>
      <c r="I385" s="23" t="s">
        <v>51</v>
      </c>
      <c r="J385" s="23" t="s">
        <v>842</v>
      </c>
      <c r="K385" s="23" t="s">
        <v>260</v>
      </c>
      <c r="L385" s="61" t="s">
        <v>843</v>
      </c>
      <c r="M385" s="23"/>
      <c r="N385" s="23" t="s">
        <v>813</v>
      </c>
      <c r="O385" s="58" t="s">
        <v>1045</v>
      </c>
      <c r="P385" s="23"/>
      <c r="Q385" s="23"/>
      <c r="R385" s="23" t="s">
        <v>977</v>
      </c>
      <c r="S385" s="61"/>
    </row>
    <row r="386" spans="3:19" x14ac:dyDescent="0.25">
      <c r="C386" s="23" t="s">
        <v>299</v>
      </c>
      <c r="D386" s="23"/>
      <c r="E386" s="23" t="s">
        <v>300</v>
      </c>
      <c r="F386" s="61" t="s">
        <v>313</v>
      </c>
      <c r="G386" s="23" t="s">
        <v>1072</v>
      </c>
      <c r="H386" s="23" t="s">
        <v>964</v>
      </c>
      <c r="I386" s="23" t="s">
        <v>965</v>
      </c>
      <c r="J386" s="23" t="s">
        <v>966</v>
      </c>
      <c r="K386" s="23" t="s">
        <v>309</v>
      </c>
      <c r="L386" s="23" t="s">
        <v>967</v>
      </c>
      <c r="M386" s="23" t="s">
        <v>93</v>
      </c>
      <c r="N386" s="23" t="s">
        <v>968</v>
      </c>
      <c r="O386" s="58" t="s">
        <v>1048</v>
      </c>
      <c r="P386" s="23" t="s">
        <v>480</v>
      </c>
      <c r="Q386" s="23"/>
      <c r="R386" s="61"/>
      <c r="S386" s="61"/>
    </row>
    <row r="387" spans="3:19" x14ac:dyDescent="0.25">
      <c r="C387" s="23" t="s">
        <v>299</v>
      </c>
      <c r="D387" s="23"/>
      <c r="E387" s="23" t="s">
        <v>300</v>
      </c>
      <c r="F387" s="61" t="s">
        <v>313</v>
      </c>
      <c r="G387" s="23" t="s">
        <v>1072</v>
      </c>
      <c r="H387" s="23"/>
      <c r="I387" s="23" t="s">
        <v>51</v>
      </c>
      <c r="J387" s="23" t="s">
        <v>969</v>
      </c>
      <c r="K387" s="23"/>
      <c r="L387" s="23" t="s">
        <v>845</v>
      </c>
      <c r="M387" s="23" t="s">
        <v>38</v>
      </c>
      <c r="N387" s="23" t="s">
        <v>808</v>
      </c>
      <c r="O387" s="58" t="s">
        <v>1047</v>
      </c>
      <c r="P387" s="23" t="s">
        <v>536</v>
      </c>
      <c r="Q387" s="23"/>
      <c r="R387" s="61"/>
      <c r="S387" s="61"/>
    </row>
    <row r="388" spans="3:19" x14ac:dyDescent="0.25">
      <c r="C388" s="23" t="s">
        <v>299</v>
      </c>
      <c r="D388" s="23"/>
      <c r="E388" s="23" t="s">
        <v>300</v>
      </c>
      <c r="F388" s="61" t="s">
        <v>313</v>
      </c>
      <c r="G388" s="23" t="s">
        <v>1072</v>
      </c>
      <c r="H388" s="23" t="s">
        <v>822</v>
      </c>
      <c r="I388" s="23" t="s">
        <v>970</v>
      </c>
      <c r="J388" s="23" t="s">
        <v>971</v>
      </c>
      <c r="K388" s="23" t="s">
        <v>260</v>
      </c>
      <c r="L388" s="23" t="s">
        <v>824</v>
      </c>
      <c r="M388" s="23" t="s">
        <v>93</v>
      </c>
      <c r="N388" s="23" t="s">
        <v>825</v>
      </c>
      <c r="O388" s="58" t="s">
        <v>1054</v>
      </c>
      <c r="P388" s="23"/>
      <c r="Q388" s="23" t="s">
        <v>972</v>
      </c>
      <c r="R388" s="61"/>
      <c r="S388" s="61"/>
    </row>
    <row r="389" spans="3:19" x14ac:dyDescent="0.25">
      <c r="C389" s="23" t="s">
        <v>299</v>
      </c>
      <c r="D389" s="23"/>
      <c r="E389" s="23" t="s">
        <v>300</v>
      </c>
      <c r="F389" s="61" t="s">
        <v>313</v>
      </c>
      <c r="G389" s="23" t="s">
        <v>1072</v>
      </c>
      <c r="H389" s="23" t="s">
        <v>973</v>
      </c>
      <c r="I389" s="23" t="s">
        <v>500</v>
      </c>
      <c r="J389" s="23" t="s">
        <v>974</v>
      </c>
      <c r="K389" s="23" t="s">
        <v>298</v>
      </c>
      <c r="L389" s="23"/>
      <c r="M389" s="23"/>
      <c r="N389" s="23"/>
      <c r="O389" s="58"/>
      <c r="P389" s="23"/>
      <c r="Q389" s="23"/>
      <c r="R389" s="61" t="s">
        <v>975</v>
      </c>
      <c r="S389" s="61"/>
    </row>
    <row r="390" spans="3:19" x14ac:dyDescent="0.25">
      <c r="C390" s="23" t="s">
        <v>299</v>
      </c>
      <c r="D390" s="23"/>
      <c r="E390" s="23" t="s">
        <v>300</v>
      </c>
      <c r="F390" s="61" t="s">
        <v>313</v>
      </c>
      <c r="G390" s="23" t="s">
        <v>1072</v>
      </c>
      <c r="H390" s="23" t="s">
        <v>930</v>
      </c>
      <c r="I390" s="23" t="s">
        <v>576</v>
      </c>
      <c r="J390" s="23" t="s">
        <v>976</v>
      </c>
      <c r="K390" s="23" t="s">
        <v>260</v>
      </c>
      <c r="L390" s="23"/>
      <c r="M390" s="23"/>
      <c r="N390" s="23" t="s">
        <v>808</v>
      </c>
      <c r="O390" s="58" t="s">
        <v>1047</v>
      </c>
      <c r="P390" s="23" t="s">
        <v>844</v>
      </c>
      <c r="Q390" s="23"/>
      <c r="R390" s="61"/>
      <c r="S390" s="61"/>
    </row>
    <row r="391" spans="3:19" x14ac:dyDescent="0.25">
      <c r="C391" s="61" t="s">
        <v>30</v>
      </c>
      <c r="D391" s="61"/>
      <c r="E391" s="23" t="s">
        <v>300</v>
      </c>
      <c r="F391" s="61" t="s">
        <v>1086</v>
      </c>
      <c r="G391" s="61"/>
      <c r="H391" s="23"/>
      <c r="I391" s="61"/>
      <c r="J391" s="61"/>
      <c r="K391" s="23"/>
      <c r="L391" s="61"/>
      <c r="M391" s="61"/>
      <c r="N391" s="23"/>
      <c r="O391" s="58"/>
      <c r="P391" s="61"/>
      <c r="Q391" s="61"/>
      <c r="R391" s="61"/>
      <c r="S391" s="61"/>
    </row>
    <row r="392" spans="3:19" x14ac:dyDescent="0.25">
      <c r="C392" s="61" t="s">
        <v>30</v>
      </c>
      <c r="D392" s="61"/>
      <c r="E392" s="23" t="s">
        <v>300</v>
      </c>
      <c r="F392" s="61" t="s">
        <v>1087</v>
      </c>
      <c r="G392" s="61"/>
      <c r="H392" s="23"/>
      <c r="I392" s="61"/>
      <c r="J392" s="61"/>
      <c r="K392" s="23"/>
      <c r="L392" s="61"/>
      <c r="M392" s="61"/>
      <c r="N392" s="23"/>
      <c r="O392" s="58"/>
      <c r="P392" s="61"/>
      <c r="Q392" s="61"/>
      <c r="R392" s="61"/>
      <c r="S392" s="61"/>
    </row>
    <row r="393" spans="3:19" x14ac:dyDescent="0.25">
      <c r="C393" s="61" t="s">
        <v>30</v>
      </c>
      <c r="D393" s="61"/>
      <c r="E393" s="61" t="s">
        <v>366</v>
      </c>
      <c r="F393" s="61" t="s">
        <v>1086</v>
      </c>
      <c r="G393" s="61"/>
      <c r="H393" s="23"/>
      <c r="I393" s="61"/>
      <c r="J393" s="61"/>
      <c r="K393" s="23"/>
      <c r="L393" s="61"/>
      <c r="M393" s="61"/>
      <c r="N393" s="23"/>
      <c r="O393" s="58"/>
      <c r="P393" s="61"/>
      <c r="Q393" s="61"/>
      <c r="R393" s="61"/>
      <c r="S393" s="61"/>
    </row>
    <row r="394" spans="3:19" x14ac:dyDescent="0.25">
      <c r="C394" s="61" t="s">
        <v>30</v>
      </c>
      <c r="D394" s="61"/>
      <c r="E394" s="61" t="s">
        <v>366</v>
      </c>
      <c r="F394" s="61" t="s">
        <v>1087</v>
      </c>
      <c r="G394" s="61"/>
      <c r="H394" s="23"/>
      <c r="I394" s="61"/>
      <c r="J394" s="61"/>
      <c r="K394" s="23"/>
      <c r="L394" s="61"/>
      <c r="M394" s="61"/>
      <c r="N394" s="23"/>
      <c r="O394" s="58"/>
      <c r="P394" s="61"/>
      <c r="Q394" s="61"/>
      <c r="R394" s="61"/>
      <c r="S394" s="61"/>
    </row>
    <row r="395" spans="3:19" x14ac:dyDescent="0.25">
      <c r="C395" s="61" t="s">
        <v>30</v>
      </c>
      <c r="D395" s="61"/>
      <c r="E395" s="61" t="s">
        <v>372</v>
      </c>
      <c r="F395" s="61" t="s">
        <v>1086</v>
      </c>
      <c r="G395" s="61"/>
      <c r="H395" s="23"/>
      <c r="I395" s="61"/>
      <c r="J395" s="61"/>
      <c r="K395" s="23"/>
      <c r="L395" s="61"/>
      <c r="M395" s="61"/>
      <c r="N395" s="23"/>
      <c r="O395" s="58"/>
      <c r="P395" s="61"/>
      <c r="Q395" s="61"/>
      <c r="R395" s="61"/>
      <c r="S395" s="61"/>
    </row>
    <row r="396" spans="3:19" x14ac:dyDescent="0.25">
      <c r="C396" s="61" t="s">
        <v>30</v>
      </c>
      <c r="D396" s="61"/>
      <c r="E396" s="61" t="s">
        <v>372</v>
      </c>
      <c r="F396" s="61" t="s">
        <v>1087</v>
      </c>
      <c r="G396" s="61"/>
      <c r="H396" s="23"/>
      <c r="I396" s="61"/>
      <c r="J396" s="61"/>
      <c r="K396" s="23"/>
      <c r="L396" s="61"/>
      <c r="M396" s="61"/>
      <c r="N396" s="23"/>
      <c r="O396" s="58"/>
      <c r="P396" s="61"/>
      <c r="Q396" s="61"/>
      <c r="R396" s="61"/>
      <c r="S396" s="61"/>
    </row>
    <row r="397" spans="3:19" x14ac:dyDescent="0.25">
      <c r="C397" s="61" t="s">
        <v>30</v>
      </c>
      <c r="D397" s="61"/>
      <c r="E397" s="61" t="s">
        <v>66</v>
      </c>
      <c r="F397" s="61" t="s">
        <v>314</v>
      </c>
      <c r="G397" s="23" t="s">
        <v>88</v>
      </c>
      <c r="H397" s="23" t="s">
        <v>89</v>
      </c>
      <c r="I397" s="23" t="s">
        <v>90</v>
      </c>
      <c r="J397" s="23" t="s">
        <v>57</v>
      </c>
      <c r="K397" s="23" t="s">
        <v>91</v>
      </c>
      <c r="L397" s="23" t="s">
        <v>92</v>
      </c>
      <c r="M397" s="23" t="s">
        <v>93</v>
      </c>
      <c r="N397" s="23" t="s">
        <v>94</v>
      </c>
      <c r="O397" s="58" t="s">
        <v>1047</v>
      </c>
      <c r="P397" s="23"/>
      <c r="Q397" s="23"/>
      <c r="R397" s="61"/>
      <c r="S397" s="61"/>
    </row>
    <row r="398" spans="3:19" x14ac:dyDescent="0.25">
      <c r="C398" s="61" t="s">
        <v>30</v>
      </c>
      <c r="D398" s="61"/>
      <c r="E398" s="61" t="s">
        <v>66</v>
      </c>
      <c r="F398" s="61" t="s">
        <v>314</v>
      </c>
      <c r="G398" s="23" t="s">
        <v>75</v>
      </c>
      <c r="H398" s="23" t="s">
        <v>76</v>
      </c>
      <c r="I398" s="23" t="s">
        <v>77</v>
      </c>
      <c r="J398" s="23" t="s">
        <v>78</v>
      </c>
      <c r="K398" s="23" t="s">
        <v>79</v>
      </c>
      <c r="L398" s="23" t="s">
        <v>80</v>
      </c>
      <c r="M398" s="23" t="s">
        <v>38</v>
      </c>
      <c r="N398" s="23" t="s">
        <v>81</v>
      </c>
      <c r="O398" s="58" t="s">
        <v>38</v>
      </c>
      <c r="P398" s="23"/>
      <c r="Q398" s="23"/>
      <c r="R398" s="61"/>
      <c r="S398" s="61"/>
    </row>
    <row r="399" spans="3:19" x14ac:dyDescent="0.25">
      <c r="C399" s="61" t="s">
        <v>30</v>
      </c>
      <c r="D399" s="61"/>
      <c r="E399" s="61" t="s">
        <v>66</v>
      </c>
      <c r="F399" s="61" t="s">
        <v>314</v>
      </c>
      <c r="G399" s="23" t="s">
        <v>82</v>
      </c>
      <c r="H399" s="23" t="s">
        <v>83</v>
      </c>
      <c r="I399" s="23" t="s">
        <v>84</v>
      </c>
      <c r="J399" s="23" t="s">
        <v>85</v>
      </c>
      <c r="K399" s="23" t="s">
        <v>79</v>
      </c>
      <c r="L399" s="23" t="s">
        <v>86</v>
      </c>
      <c r="M399" s="23" t="s">
        <v>38</v>
      </c>
      <c r="N399" s="23" t="s">
        <v>87</v>
      </c>
      <c r="O399" s="58" t="s">
        <v>1048</v>
      </c>
      <c r="P399" s="23"/>
      <c r="Q399" s="23"/>
      <c r="R399" s="61"/>
      <c r="S399" s="61"/>
    </row>
    <row r="400" spans="3:19" x14ac:dyDescent="0.25">
      <c r="C400" s="61" t="s">
        <v>30</v>
      </c>
      <c r="D400" s="61"/>
      <c r="E400" s="61" t="s">
        <v>66</v>
      </c>
      <c r="F400" s="61" t="s">
        <v>314</v>
      </c>
      <c r="G400" s="23" t="s">
        <v>110</v>
      </c>
      <c r="H400" s="23" t="s">
        <v>111</v>
      </c>
      <c r="I400" s="23" t="s">
        <v>110</v>
      </c>
      <c r="J400" s="23" t="s">
        <v>112</v>
      </c>
      <c r="K400" s="23" t="s">
        <v>71</v>
      </c>
      <c r="L400" s="23" t="s">
        <v>113</v>
      </c>
      <c r="M400" s="23" t="s">
        <v>47</v>
      </c>
      <c r="N400" s="23" t="s">
        <v>114</v>
      </c>
      <c r="O400" s="58" t="s">
        <v>38</v>
      </c>
      <c r="P400" s="23"/>
      <c r="Q400" s="23"/>
      <c r="R400" s="61"/>
      <c r="S400" s="61"/>
    </row>
    <row r="401" spans="3:19" x14ac:dyDescent="0.25">
      <c r="C401" s="61" t="s">
        <v>30</v>
      </c>
      <c r="D401" s="61"/>
      <c r="E401" s="61" t="s">
        <v>66</v>
      </c>
      <c r="F401" s="61" t="s">
        <v>314</v>
      </c>
      <c r="G401" s="61" t="s">
        <v>95</v>
      </c>
      <c r="H401" s="23" t="s">
        <v>96</v>
      </c>
      <c r="I401" s="61" t="s">
        <v>107</v>
      </c>
      <c r="J401" s="61" t="s">
        <v>108</v>
      </c>
      <c r="K401" s="23" t="s">
        <v>91</v>
      </c>
      <c r="L401" s="61" t="s">
        <v>109</v>
      </c>
      <c r="M401" s="61" t="s">
        <v>106</v>
      </c>
      <c r="N401" s="23" t="s">
        <v>101</v>
      </c>
      <c r="O401" s="58" t="s">
        <v>38</v>
      </c>
      <c r="P401" s="61"/>
      <c r="Q401" s="61"/>
      <c r="R401" s="61"/>
      <c r="S401" s="61"/>
    </row>
    <row r="402" spans="3:19" x14ac:dyDescent="0.25">
      <c r="C402" s="61" t="s">
        <v>30</v>
      </c>
      <c r="D402" s="61"/>
      <c r="E402" s="61" t="s">
        <v>66</v>
      </c>
      <c r="F402" s="61" t="s">
        <v>313</v>
      </c>
      <c r="G402" s="23" t="s">
        <v>88</v>
      </c>
      <c r="H402" s="23" t="s">
        <v>89</v>
      </c>
      <c r="I402" s="23" t="s">
        <v>125</v>
      </c>
      <c r="J402" s="23" t="s">
        <v>126</v>
      </c>
      <c r="K402" s="23" t="s">
        <v>91</v>
      </c>
      <c r="L402" s="23"/>
      <c r="M402" s="23"/>
      <c r="N402" s="23" t="s">
        <v>94</v>
      </c>
      <c r="O402" s="58" t="s">
        <v>1047</v>
      </c>
      <c r="P402" s="23"/>
      <c r="Q402" s="23" t="s">
        <v>978</v>
      </c>
      <c r="R402" s="61"/>
      <c r="S402" s="61"/>
    </row>
    <row r="403" spans="3:19" x14ac:dyDescent="0.25">
      <c r="C403" s="61" t="s">
        <v>30</v>
      </c>
      <c r="D403" s="61"/>
      <c r="E403" s="61" t="s">
        <v>66</v>
      </c>
      <c r="F403" s="61" t="s">
        <v>313</v>
      </c>
      <c r="G403" s="23" t="s">
        <v>115</v>
      </c>
      <c r="H403" s="23" t="s">
        <v>116</v>
      </c>
      <c r="I403" s="23" t="s">
        <v>117</v>
      </c>
      <c r="J403" s="23" t="s">
        <v>118</v>
      </c>
      <c r="K403" s="23" t="s">
        <v>91</v>
      </c>
      <c r="L403" s="23" t="s">
        <v>119</v>
      </c>
      <c r="M403" s="23" t="s">
        <v>38</v>
      </c>
      <c r="N403" s="23" t="s">
        <v>120</v>
      </c>
      <c r="O403" s="58" t="s">
        <v>74</v>
      </c>
      <c r="P403" s="23"/>
      <c r="Q403" s="23"/>
      <c r="R403" s="61"/>
      <c r="S403" s="61"/>
    </row>
    <row r="404" spans="3:19" x14ac:dyDescent="0.25">
      <c r="C404" s="61" t="s">
        <v>30</v>
      </c>
      <c r="D404" s="61"/>
      <c r="E404" s="61" t="s">
        <v>66</v>
      </c>
      <c r="F404" s="61" t="s">
        <v>313</v>
      </c>
      <c r="G404" s="23" t="s">
        <v>82</v>
      </c>
      <c r="H404" s="23" t="s">
        <v>83</v>
      </c>
      <c r="I404" s="23" t="s">
        <v>121</v>
      </c>
      <c r="J404" s="23" t="s">
        <v>122</v>
      </c>
      <c r="K404" s="23" t="s">
        <v>79</v>
      </c>
      <c r="L404" s="23" t="s">
        <v>123</v>
      </c>
      <c r="M404" s="23" t="s">
        <v>38</v>
      </c>
      <c r="N404" s="23" t="s">
        <v>87</v>
      </c>
      <c r="O404" s="58" t="s">
        <v>1048</v>
      </c>
      <c r="P404" s="23"/>
      <c r="Q404" s="23" t="s">
        <v>124</v>
      </c>
      <c r="R404" s="61"/>
      <c r="S404" s="61"/>
    </row>
    <row r="405" spans="3:19" x14ac:dyDescent="0.25">
      <c r="C405" s="61" t="s">
        <v>30</v>
      </c>
      <c r="D405" s="61"/>
      <c r="E405" s="61" t="s">
        <v>66</v>
      </c>
      <c r="F405" s="61" t="s">
        <v>313</v>
      </c>
      <c r="G405" s="61" t="s">
        <v>95</v>
      </c>
      <c r="H405" s="23" t="s">
        <v>96</v>
      </c>
      <c r="I405" s="61" t="s">
        <v>97</v>
      </c>
      <c r="J405" s="23" t="s">
        <v>98</v>
      </c>
      <c r="K405" s="23" t="s">
        <v>91</v>
      </c>
      <c r="L405" s="61" t="s">
        <v>99</v>
      </c>
      <c r="M405" s="61" t="s">
        <v>100</v>
      </c>
      <c r="N405" s="23" t="s">
        <v>101</v>
      </c>
      <c r="O405" s="58" t="s">
        <v>38</v>
      </c>
      <c r="P405" s="61"/>
      <c r="Q405" s="61"/>
      <c r="R405" s="61"/>
      <c r="S405" s="61"/>
    </row>
    <row r="406" spans="3:19" x14ac:dyDescent="0.25">
      <c r="C406" s="61" t="s">
        <v>30</v>
      </c>
      <c r="D406" s="61"/>
      <c r="E406" s="61" t="s">
        <v>66</v>
      </c>
      <c r="F406" s="61" t="s">
        <v>313</v>
      </c>
      <c r="G406" s="61" t="s">
        <v>95</v>
      </c>
      <c r="H406" s="23" t="s">
        <v>96</v>
      </c>
      <c r="I406" s="61" t="s">
        <v>102</v>
      </c>
      <c r="J406" s="23" t="s">
        <v>98</v>
      </c>
      <c r="K406" s="23" t="s">
        <v>91</v>
      </c>
      <c r="L406" s="61" t="s">
        <v>103</v>
      </c>
      <c r="M406" s="61" t="s">
        <v>100</v>
      </c>
      <c r="N406" s="23" t="s">
        <v>101</v>
      </c>
      <c r="O406" s="58" t="s">
        <v>38</v>
      </c>
      <c r="P406" s="61"/>
      <c r="Q406" s="61"/>
      <c r="R406" s="61"/>
      <c r="S406" s="61"/>
    </row>
    <row r="407" spans="3:19" x14ac:dyDescent="0.25">
      <c r="C407" s="61" t="s">
        <v>30</v>
      </c>
      <c r="D407" s="61"/>
      <c r="E407" s="61" t="s">
        <v>66</v>
      </c>
      <c r="F407" s="61" t="s">
        <v>313</v>
      </c>
      <c r="G407" s="61" t="s">
        <v>95</v>
      </c>
      <c r="H407" s="23" t="s">
        <v>96</v>
      </c>
      <c r="I407" s="23" t="s">
        <v>104</v>
      </c>
      <c r="J407" s="23" t="s">
        <v>98</v>
      </c>
      <c r="K407" s="23" t="s">
        <v>91</v>
      </c>
      <c r="L407" s="23" t="s">
        <v>105</v>
      </c>
      <c r="M407" s="23" t="s">
        <v>106</v>
      </c>
      <c r="N407" s="23" t="s">
        <v>101</v>
      </c>
      <c r="O407" s="58" t="s">
        <v>38</v>
      </c>
      <c r="P407" s="23"/>
      <c r="Q407" s="23"/>
      <c r="R407" s="61"/>
      <c r="S407" s="61"/>
    </row>
    <row r="408" spans="3:19" x14ac:dyDescent="0.25">
      <c r="C408" s="61" t="s">
        <v>30</v>
      </c>
      <c r="D408" s="61"/>
      <c r="E408" s="61" t="s">
        <v>66</v>
      </c>
      <c r="F408" s="61" t="s">
        <v>313</v>
      </c>
      <c r="G408" s="23" t="s">
        <v>67</v>
      </c>
      <c r="H408" s="23" t="s">
        <v>68</v>
      </c>
      <c r="I408" s="23" t="s">
        <v>69</v>
      </c>
      <c r="J408" s="23" t="s">
        <v>70</v>
      </c>
      <c r="K408" s="23" t="s">
        <v>71</v>
      </c>
      <c r="L408" s="23" t="s">
        <v>72</v>
      </c>
      <c r="M408" s="23" t="s">
        <v>38</v>
      </c>
      <c r="N408" s="23" t="s">
        <v>73</v>
      </c>
      <c r="O408" s="58" t="s">
        <v>1065</v>
      </c>
      <c r="P408" s="23"/>
      <c r="Q408" s="23"/>
      <c r="R408" s="61"/>
      <c r="S408" s="61"/>
    </row>
    <row r="409" spans="3:19" x14ac:dyDescent="0.25">
      <c r="C409" s="61" t="s">
        <v>30</v>
      </c>
      <c r="D409" s="61"/>
      <c r="E409" s="61" t="s">
        <v>66</v>
      </c>
      <c r="F409" s="61" t="s">
        <v>313</v>
      </c>
      <c r="G409" s="23" t="s">
        <v>88</v>
      </c>
      <c r="H409" s="23" t="s">
        <v>89</v>
      </c>
      <c r="I409" s="23" t="s">
        <v>128</v>
      </c>
      <c r="J409" s="23" t="s">
        <v>129</v>
      </c>
      <c r="K409" s="23" t="s">
        <v>91</v>
      </c>
      <c r="L409" s="23"/>
      <c r="M409" s="23"/>
      <c r="N409" s="23" t="s">
        <v>94</v>
      </c>
      <c r="O409" s="58" t="s">
        <v>1047</v>
      </c>
      <c r="P409" s="23"/>
      <c r="Q409" s="23" t="s">
        <v>127</v>
      </c>
      <c r="R409" s="61"/>
      <c r="S409" s="61"/>
    </row>
    <row r="410" spans="3:19" x14ac:dyDescent="0.25">
      <c r="C410" s="61" t="s">
        <v>55</v>
      </c>
      <c r="D410" s="61" t="s">
        <v>130</v>
      </c>
      <c r="E410" s="61" t="s">
        <v>66</v>
      </c>
      <c r="F410" s="61" t="s">
        <v>313</v>
      </c>
      <c r="G410" s="23" t="s">
        <v>131</v>
      </c>
      <c r="H410" s="23" t="s">
        <v>132</v>
      </c>
      <c r="I410" s="23" t="s">
        <v>133</v>
      </c>
      <c r="J410" s="23" t="s">
        <v>134</v>
      </c>
      <c r="K410" s="23" t="s">
        <v>79</v>
      </c>
      <c r="L410" s="23" t="s">
        <v>135</v>
      </c>
      <c r="M410" s="23" t="s">
        <v>47</v>
      </c>
      <c r="N410" s="23" t="s">
        <v>1053</v>
      </c>
      <c r="O410" s="58" t="s">
        <v>47</v>
      </c>
      <c r="P410" s="23"/>
      <c r="Q410" s="23"/>
      <c r="R410" s="61"/>
      <c r="S410" s="61"/>
    </row>
    <row r="411" spans="3:19" x14ac:dyDescent="0.25">
      <c r="C411" s="61" t="s">
        <v>30</v>
      </c>
      <c r="D411" s="61"/>
      <c r="E411" s="61" t="s">
        <v>66</v>
      </c>
      <c r="F411" s="61" t="s">
        <v>1086</v>
      </c>
      <c r="G411" s="61"/>
      <c r="H411" s="23"/>
      <c r="I411" s="61"/>
      <c r="J411" s="61"/>
      <c r="K411" s="23"/>
      <c r="L411" s="61"/>
      <c r="M411" s="61"/>
      <c r="N411" s="23"/>
      <c r="O411" s="58"/>
      <c r="P411" s="61"/>
      <c r="Q411" s="61"/>
      <c r="R411" s="61"/>
      <c r="S411" s="61"/>
    </row>
    <row r="412" spans="3:19" x14ac:dyDescent="0.25">
      <c r="C412" s="61" t="s">
        <v>30</v>
      </c>
      <c r="D412" s="61"/>
      <c r="E412" s="61" t="s">
        <v>66</v>
      </c>
      <c r="F412" s="61" t="s">
        <v>1087</v>
      </c>
      <c r="G412" s="61"/>
      <c r="H412" s="23"/>
      <c r="I412" s="61"/>
      <c r="J412" s="61"/>
      <c r="K412" s="23"/>
      <c r="L412" s="61"/>
      <c r="M412" s="61"/>
      <c r="N412" s="23"/>
      <c r="O412" s="58"/>
      <c r="P412" s="61"/>
      <c r="Q412" s="61"/>
      <c r="R412" s="61"/>
      <c r="S412" s="61"/>
    </row>
    <row r="413" spans="3:19" x14ac:dyDescent="0.25">
      <c r="C413" s="23" t="s">
        <v>30</v>
      </c>
      <c r="D413" s="23"/>
      <c r="E413" s="23" t="s">
        <v>136</v>
      </c>
      <c r="F413" s="61" t="s">
        <v>313</v>
      </c>
      <c r="G413" s="23" t="s">
        <v>137</v>
      </c>
      <c r="H413" s="23" t="s">
        <v>156</v>
      </c>
      <c r="I413" s="23" t="s">
        <v>157</v>
      </c>
      <c r="J413" s="23" t="s">
        <v>158</v>
      </c>
      <c r="K413" s="23" t="s">
        <v>141</v>
      </c>
      <c r="L413" s="23" t="s">
        <v>159</v>
      </c>
      <c r="M413" s="23" t="s">
        <v>38</v>
      </c>
      <c r="N413" s="23" t="s">
        <v>143</v>
      </c>
      <c r="O413" s="58" t="s">
        <v>144</v>
      </c>
      <c r="P413" s="23"/>
      <c r="Q413" s="23"/>
      <c r="R413" s="61"/>
      <c r="S413" s="61"/>
    </row>
    <row r="414" spans="3:19" x14ac:dyDescent="0.25">
      <c r="C414" s="23" t="s">
        <v>30</v>
      </c>
      <c r="D414" s="23"/>
      <c r="E414" s="23" t="s">
        <v>136</v>
      </c>
      <c r="F414" s="61" t="s">
        <v>313</v>
      </c>
      <c r="G414" s="23" t="s">
        <v>145</v>
      </c>
      <c r="H414" s="23" t="s">
        <v>156</v>
      </c>
      <c r="I414" s="23" t="s">
        <v>157</v>
      </c>
      <c r="J414" s="23" t="s">
        <v>158</v>
      </c>
      <c r="K414" s="23" t="s">
        <v>146</v>
      </c>
      <c r="L414" s="23" t="s">
        <v>159</v>
      </c>
      <c r="M414" s="23" t="s">
        <v>38</v>
      </c>
      <c r="N414" s="23" t="s">
        <v>143</v>
      </c>
      <c r="O414" s="58" t="s">
        <v>144</v>
      </c>
      <c r="P414" s="23"/>
      <c r="Q414" s="23"/>
      <c r="R414" s="61"/>
      <c r="S414" s="61"/>
    </row>
    <row r="415" spans="3:19" x14ac:dyDescent="0.25">
      <c r="C415" s="23" t="s">
        <v>30</v>
      </c>
      <c r="D415" s="23"/>
      <c r="E415" s="23" t="s">
        <v>136</v>
      </c>
      <c r="F415" s="61" t="s">
        <v>313</v>
      </c>
      <c r="G415" s="23" t="s">
        <v>137</v>
      </c>
      <c r="H415" s="23" t="s">
        <v>156</v>
      </c>
      <c r="I415" s="23" t="s">
        <v>157</v>
      </c>
      <c r="J415" s="23" t="s">
        <v>160</v>
      </c>
      <c r="K415" s="23" t="s">
        <v>141</v>
      </c>
      <c r="L415" s="23" t="s">
        <v>159</v>
      </c>
      <c r="M415" s="23" t="s">
        <v>38</v>
      </c>
      <c r="N415" s="23" t="s">
        <v>143</v>
      </c>
      <c r="O415" s="58" t="s">
        <v>144</v>
      </c>
      <c r="P415" s="23"/>
      <c r="Q415" s="23"/>
      <c r="R415" s="61"/>
      <c r="S415" s="61"/>
    </row>
    <row r="416" spans="3:19" x14ac:dyDescent="0.25">
      <c r="C416" s="23" t="s">
        <v>30</v>
      </c>
      <c r="D416" s="23"/>
      <c r="E416" s="23" t="s">
        <v>136</v>
      </c>
      <c r="F416" s="61" t="s">
        <v>313</v>
      </c>
      <c r="G416" s="23" t="s">
        <v>145</v>
      </c>
      <c r="H416" s="23" t="s">
        <v>156</v>
      </c>
      <c r="I416" s="23" t="s">
        <v>157</v>
      </c>
      <c r="J416" s="23" t="s">
        <v>160</v>
      </c>
      <c r="K416" s="23" t="s">
        <v>146</v>
      </c>
      <c r="L416" s="23" t="s">
        <v>159</v>
      </c>
      <c r="M416" s="23" t="s">
        <v>38</v>
      </c>
      <c r="N416" s="23" t="s">
        <v>143</v>
      </c>
      <c r="O416" s="58" t="s">
        <v>144</v>
      </c>
      <c r="P416" s="23"/>
      <c r="Q416" s="23"/>
      <c r="R416" s="61"/>
      <c r="S416" s="61"/>
    </row>
    <row r="417" spans="3:19" x14ac:dyDescent="0.25">
      <c r="C417" s="23" t="s">
        <v>30</v>
      </c>
      <c r="D417" s="61"/>
      <c r="E417" s="23" t="s">
        <v>136</v>
      </c>
      <c r="F417" s="61" t="s">
        <v>313</v>
      </c>
      <c r="G417" s="23" t="s">
        <v>165</v>
      </c>
      <c r="H417" s="23" t="s">
        <v>166</v>
      </c>
      <c r="I417" s="23" t="s">
        <v>167</v>
      </c>
      <c r="J417" s="23" t="s">
        <v>168</v>
      </c>
      <c r="K417" s="23" t="s">
        <v>146</v>
      </c>
      <c r="L417" s="23"/>
      <c r="M417" s="23"/>
      <c r="N417" s="23" t="s">
        <v>169</v>
      </c>
      <c r="O417" s="58" t="s">
        <v>38</v>
      </c>
      <c r="P417" s="23"/>
      <c r="Q417" s="23" t="s">
        <v>170</v>
      </c>
      <c r="R417" s="61"/>
      <c r="S417" s="61"/>
    </row>
    <row r="418" spans="3:19" x14ac:dyDescent="0.25">
      <c r="C418" s="23" t="s">
        <v>30</v>
      </c>
      <c r="D418" s="23"/>
      <c r="E418" s="23" t="s">
        <v>136</v>
      </c>
      <c r="F418" s="61" t="s">
        <v>313</v>
      </c>
      <c r="G418" s="23" t="s">
        <v>137</v>
      </c>
      <c r="H418" s="23" t="s">
        <v>161</v>
      </c>
      <c r="I418" s="23" t="s">
        <v>139</v>
      </c>
      <c r="J418" s="23" t="s">
        <v>162</v>
      </c>
      <c r="K418" s="23" t="s">
        <v>141</v>
      </c>
      <c r="L418" s="23" t="s">
        <v>163</v>
      </c>
      <c r="M418" s="23" t="s">
        <v>38</v>
      </c>
      <c r="N418" s="23" t="s">
        <v>151</v>
      </c>
      <c r="O418" s="58" t="s">
        <v>38</v>
      </c>
      <c r="P418" s="23"/>
      <c r="Q418" s="23"/>
      <c r="R418" s="61"/>
      <c r="S418" s="61"/>
    </row>
    <row r="419" spans="3:19" x14ac:dyDescent="0.25">
      <c r="C419" s="23" t="s">
        <v>30</v>
      </c>
      <c r="D419" s="23"/>
      <c r="E419" s="23" t="s">
        <v>136</v>
      </c>
      <c r="F419" s="61" t="s">
        <v>313</v>
      </c>
      <c r="G419" s="23" t="s">
        <v>145</v>
      </c>
      <c r="H419" s="23" t="s">
        <v>161</v>
      </c>
      <c r="I419" s="23" t="s">
        <v>139</v>
      </c>
      <c r="J419" s="23" t="s">
        <v>162</v>
      </c>
      <c r="K419" s="23" t="s">
        <v>146</v>
      </c>
      <c r="L419" s="23" t="s">
        <v>163</v>
      </c>
      <c r="M419" s="23" t="s">
        <v>38</v>
      </c>
      <c r="N419" s="23" t="s">
        <v>151</v>
      </c>
      <c r="O419" s="58" t="s">
        <v>38</v>
      </c>
      <c r="P419" s="23"/>
      <c r="Q419" s="61"/>
      <c r="R419" s="61"/>
      <c r="S419" s="61"/>
    </row>
    <row r="420" spans="3:19" x14ac:dyDescent="0.25">
      <c r="C420" s="23" t="s">
        <v>30</v>
      </c>
      <c r="D420" s="23"/>
      <c r="E420" s="23" t="s">
        <v>136</v>
      </c>
      <c r="F420" s="61" t="s">
        <v>313</v>
      </c>
      <c r="G420" s="23" t="s">
        <v>137</v>
      </c>
      <c r="H420" s="23" t="s">
        <v>138</v>
      </c>
      <c r="I420" s="23" t="s">
        <v>139</v>
      </c>
      <c r="J420" s="23" t="s">
        <v>140</v>
      </c>
      <c r="K420" s="23" t="s">
        <v>141</v>
      </c>
      <c r="L420" s="23" t="s">
        <v>142</v>
      </c>
      <c r="M420" s="23" t="s">
        <v>47</v>
      </c>
      <c r="N420" s="23" t="s">
        <v>143</v>
      </c>
      <c r="O420" s="58" t="s">
        <v>144</v>
      </c>
      <c r="P420" s="23"/>
      <c r="Q420" s="23"/>
      <c r="R420" s="61"/>
      <c r="S420" s="61"/>
    </row>
    <row r="421" spans="3:19" x14ac:dyDescent="0.25">
      <c r="C421" s="23" t="s">
        <v>30</v>
      </c>
      <c r="D421" s="23"/>
      <c r="E421" s="23" t="s">
        <v>136</v>
      </c>
      <c r="F421" s="61" t="s">
        <v>313</v>
      </c>
      <c r="G421" s="23" t="s">
        <v>145</v>
      </c>
      <c r="H421" s="23" t="s">
        <v>138</v>
      </c>
      <c r="I421" s="23" t="s">
        <v>139</v>
      </c>
      <c r="J421" s="23" t="s">
        <v>140</v>
      </c>
      <c r="K421" s="23" t="s">
        <v>146</v>
      </c>
      <c r="L421" s="23" t="s">
        <v>142</v>
      </c>
      <c r="M421" s="23" t="s">
        <v>47</v>
      </c>
      <c r="N421" s="23" t="s">
        <v>143</v>
      </c>
      <c r="O421" s="58" t="s">
        <v>144</v>
      </c>
      <c r="P421" s="23"/>
      <c r="Q421" s="23"/>
      <c r="R421" s="61"/>
      <c r="S421" s="61"/>
    </row>
    <row r="422" spans="3:19" x14ac:dyDescent="0.25">
      <c r="C422" s="23" t="s">
        <v>30</v>
      </c>
      <c r="D422" s="23"/>
      <c r="E422" s="23" t="s">
        <v>136</v>
      </c>
      <c r="F422" s="61" t="s">
        <v>313</v>
      </c>
      <c r="G422" s="23" t="s">
        <v>137</v>
      </c>
      <c r="H422" s="23" t="s">
        <v>154</v>
      </c>
      <c r="I422" s="23" t="s">
        <v>139</v>
      </c>
      <c r="J422" s="23" t="s">
        <v>140</v>
      </c>
      <c r="K422" s="23" t="s">
        <v>141</v>
      </c>
      <c r="L422" s="23" t="s">
        <v>155</v>
      </c>
      <c r="M422" s="23" t="s">
        <v>47</v>
      </c>
      <c r="N422" s="23" t="s">
        <v>143</v>
      </c>
      <c r="O422" s="58" t="s">
        <v>144</v>
      </c>
      <c r="P422" s="23"/>
      <c r="Q422" s="23"/>
      <c r="R422" s="61"/>
      <c r="S422" s="61"/>
    </row>
    <row r="423" spans="3:19" x14ac:dyDescent="0.25">
      <c r="C423" s="23" t="s">
        <v>30</v>
      </c>
      <c r="D423" s="23"/>
      <c r="E423" s="23" t="s">
        <v>136</v>
      </c>
      <c r="F423" s="61" t="s">
        <v>313</v>
      </c>
      <c r="G423" s="23" t="s">
        <v>145</v>
      </c>
      <c r="H423" s="23" t="s">
        <v>154</v>
      </c>
      <c r="I423" s="23" t="s">
        <v>139</v>
      </c>
      <c r="J423" s="23" t="s">
        <v>140</v>
      </c>
      <c r="K423" s="23" t="s">
        <v>146</v>
      </c>
      <c r="L423" s="23" t="s">
        <v>164</v>
      </c>
      <c r="M423" s="23" t="s">
        <v>47</v>
      </c>
      <c r="N423" s="23" t="s">
        <v>143</v>
      </c>
      <c r="O423" s="58" t="s">
        <v>144</v>
      </c>
      <c r="P423" s="23"/>
      <c r="Q423" s="23"/>
      <c r="R423" s="61"/>
      <c r="S423" s="61"/>
    </row>
    <row r="424" spans="3:19" x14ac:dyDescent="0.25">
      <c r="C424" s="23" t="s">
        <v>30</v>
      </c>
      <c r="D424" s="23"/>
      <c r="E424" s="23" t="s">
        <v>136</v>
      </c>
      <c r="F424" s="61" t="s">
        <v>313</v>
      </c>
      <c r="G424" s="23" t="s">
        <v>145</v>
      </c>
      <c r="H424" s="23" t="s">
        <v>147</v>
      </c>
      <c r="I424" s="23" t="s">
        <v>139</v>
      </c>
      <c r="J424" s="23" t="s">
        <v>153</v>
      </c>
      <c r="K424" s="23" t="s">
        <v>146</v>
      </c>
      <c r="L424" s="23" t="s">
        <v>149</v>
      </c>
      <c r="M424" s="23" t="s">
        <v>150</v>
      </c>
      <c r="N424" s="23" t="s">
        <v>151</v>
      </c>
      <c r="O424" s="58" t="s">
        <v>38</v>
      </c>
      <c r="P424" s="23"/>
      <c r="Q424" s="23" t="s">
        <v>152</v>
      </c>
      <c r="R424" s="61"/>
      <c r="S424" s="61"/>
    </row>
    <row r="425" spans="3:19" x14ac:dyDescent="0.25">
      <c r="C425" s="23" t="s">
        <v>30</v>
      </c>
      <c r="D425" s="23"/>
      <c r="E425" s="23" t="s">
        <v>136</v>
      </c>
      <c r="F425" s="61" t="s">
        <v>313</v>
      </c>
      <c r="G425" s="23" t="s">
        <v>137</v>
      </c>
      <c r="H425" s="23" t="s">
        <v>147</v>
      </c>
      <c r="I425" s="23" t="s">
        <v>139</v>
      </c>
      <c r="J425" s="23" t="s">
        <v>148</v>
      </c>
      <c r="K425" s="23" t="s">
        <v>141</v>
      </c>
      <c r="L425" s="23" t="s">
        <v>149</v>
      </c>
      <c r="M425" s="23" t="s">
        <v>150</v>
      </c>
      <c r="N425" s="23" t="s">
        <v>151</v>
      </c>
      <c r="O425" s="58" t="s">
        <v>38</v>
      </c>
      <c r="P425" s="23"/>
      <c r="Q425" s="23" t="s">
        <v>152</v>
      </c>
      <c r="R425" s="61"/>
      <c r="S425" s="61"/>
    </row>
    <row r="426" spans="3:19" x14ac:dyDescent="0.25">
      <c r="C426" s="61" t="s">
        <v>30</v>
      </c>
      <c r="D426" s="61"/>
      <c r="E426" s="23" t="s">
        <v>136</v>
      </c>
      <c r="F426" s="61" t="s">
        <v>1086</v>
      </c>
      <c r="G426" s="61"/>
      <c r="H426" s="23"/>
      <c r="I426" s="61"/>
      <c r="J426" s="61"/>
      <c r="K426" s="23"/>
      <c r="L426" s="61"/>
      <c r="M426" s="61"/>
      <c r="N426" s="23"/>
      <c r="O426" s="58"/>
      <c r="P426" s="61"/>
      <c r="Q426" s="61"/>
      <c r="R426" s="61"/>
      <c r="S426" s="61"/>
    </row>
    <row r="427" spans="3:19" x14ac:dyDescent="0.25">
      <c r="C427" s="61" t="s">
        <v>30</v>
      </c>
      <c r="D427" s="61"/>
      <c r="E427" s="23" t="s">
        <v>136</v>
      </c>
      <c r="F427" s="61" t="s">
        <v>1087</v>
      </c>
      <c r="G427" s="61"/>
      <c r="H427" s="23"/>
      <c r="I427" s="61"/>
      <c r="J427" s="61"/>
      <c r="K427" s="23"/>
      <c r="L427" s="61"/>
      <c r="M427" s="61"/>
      <c r="N427" s="23"/>
      <c r="O427" s="58"/>
      <c r="P427" s="61"/>
      <c r="Q427" s="61"/>
      <c r="R427" s="61"/>
      <c r="S427" s="61"/>
    </row>
    <row r="428" spans="3:19" x14ac:dyDescent="0.25">
      <c r="C428" s="61" t="s">
        <v>30</v>
      </c>
      <c r="D428" s="61"/>
      <c r="E428" s="61" t="s">
        <v>172</v>
      </c>
      <c r="F428" s="61" t="s">
        <v>313</v>
      </c>
      <c r="G428" s="23" t="s">
        <v>181</v>
      </c>
      <c r="H428" s="23"/>
      <c r="I428" s="61" t="s">
        <v>181</v>
      </c>
      <c r="J428" s="61" t="s">
        <v>187</v>
      </c>
      <c r="K428" s="23" t="s">
        <v>177</v>
      </c>
      <c r="L428" s="61" t="s">
        <v>188</v>
      </c>
      <c r="M428" s="61"/>
      <c r="N428" s="23" t="s">
        <v>188</v>
      </c>
      <c r="O428" s="58"/>
      <c r="P428" s="61"/>
      <c r="Q428" s="61"/>
      <c r="R428" s="61"/>
      <c r="S428" s="61"/>
    </row>
    <row r="429" spans="3:19" x14ac:dyDescent="0.25">
      <c r="C429" s="61" t="s">
        <v>30</v>
      </c>
      <c r="D429" s="61"/>
      <c r="E429" s="61" t="s">
        <v>172</v>
      </c>
      <c r="F429" s="61" t="s">
        <v>313</v>
      </c>
      <c r="G429" s="23" t="s">
        <v>181</v>
      </c>
      <c r="H429" s="23" t="s">
        <v>182</v>
      </c>
      <c r="I429" s="23" t="s">
        <v>181</v>
      </c>
      <c r="J429" s="23" t="s">
        <v>183</v>
      </c>
      <c r="K429" s="23" t="s">
        <v>177</v>
      </c>
      <c r="L429" s="23" t="s">
        <v>184</v>
      </c>
      <c r="M429" s="23" t="s">
        <v>44</v>
      </c>
      <c r="N429" s="23" t="s">
        <v>185</v>
      </c>
      <c r="O429" s="58" t="s">
        <v>38</v>
      </c>
      <c r="P429" s="23"/>
      <c r="Q429" s="23" t="s">
        <v>186</v>
      </c>
      <c r="R429" s="61"/>
      <c r="S429" s="61"/>
    </row>
    <row r="430" spans="3:19" x14ac:dyDescent="0.25">
      <c r="C430" s="61" t="s">
        <v>30</v>
      </c>
      <c r="D430" s="61"/>
      <c r="E430" s="61" t="s">
        <v>172</v>
      </c>
      <c r="F430" s="61" t="s">
        <v>313</v>
      </c>
      <c r="G430" s="23" t="s">
        <v>173</v>
      </c>
      <c r="H430" s="23" t="s">
        <v>174</v>
      </c>
      <c r="I430" s="23" t="s">
        <v>175</v>
      </c>
      <c r="J430" s="23" t="s">
        <v>176</v>
      </c>
      <c r="K430" s="23" t="s">
        <v>177</v>
      </c>
      <c r="L430" s="23" t="s">
        <v>178</v>
      </c>
      <c r="M430" s="23" t="s">
        <v>47</v>
      </c>
      <c r="N430" s="23" t="s">
        <v>179</v>
      </c>
      <c r="O430" s="58" t="s">
        <v>1058</v>
      </c>
      <c r="P430" s="23" t="s">
        <v>180</v>
      </c>
      <c r="Q430" s="23"/>
      <c r="R430" s="61"/>
      <c r="S430" s="61"/>
    </row>
    <row r="431" spans="3:19" x14ac:dyDescent="0.25">
      <c r="C431" s="61" t="s">
        <v>55</v>
      </c>
      <c r="D431" s="61" t="s">
        <v>56</v>
      </c>
      <c r="E431" s="61" t="s">
        <v>172</v>
      </c>
      <c r="F431" s="61" t="s">
        <v>313</v>
      </c>
      <c r="G431" s="23" t="s">
        <v>181</v>
      </c>
      <c r="H431" s="23" t="s">
        <v>194</v>
      </c>
      <c r="I431" s="23" t="s">
        <v>195</v>
      </c>
      <c r="J431" s="23" t="s">
        <v>196</v>
      </c>
      <c r="K431" s="23" t="s">
        <v>177</v>
      </c>
      <c r="L431" s="23"/>
      <c r="M431" s="23"/>
      <c r="N431" s="23" t="s">
        <v>197</v>
      </c>
      <c r="O431" s="58" t="s">
        <v>198</v>
      </c>
      <c r="P431" s="23"/>
      <c r="Q431" s="23"/>
      <c r="R431" s="61"/>
      <c r="S431" s="61"/>
    </row>
    <row r="432" spans="3:19" x14ac:dyDescent="0.25">
      <c r="C432" s="61" t="s">
        <v>55</v>
      </c>
      <c r="D432" s="61" t="s">
        <v>189</v>
      </c>
      <c r="E432" s="61" t="s">
        <v>172</v>
      </c>
      <c r="F432" s="61" t="s">
        <v>313</v>
      </c>
      <c r="G432" s="23" t="s">
        <v>181</v>
      </c>
      <c r="H432" s="23">
        <v>77044707</v>
      </c>
      <c r="I432" s="61" t="s">
        <v>181</v>
      </c>
      <c r="J432" s="23" t="s">
        <v>190</v>
      </c>
      <c r="K432" s="23" t="s">
        <v>177</v>
      </c>
      <c r="L432" s="61"/>
      <c r="M432" s="61"/>
      <c r="N432" s="62"/>
      <c r="O432" s="58"/>
      <c r="P432" s="61"/>
      <c r="Q432" s="61" t="s">
        <v>191</v>
      </c>
      <c r="R432" s="61"/>
      <c r="S432" s="61"/>
    </row>
    <row r="433" spans="3:19" x14ac:dyDescent="0.25">
      <c r="C433" s="61" t="s">
        <v>55</v>
      </c>
      <c r="D433" s="61" t="s">
        <v>189</v>
      </c>
      <c r="E433" s="61" t="s">
        <v>172</v>
      </c>
      <c r="F433" s="61" t="s">
        <v>313</v>
      </c>
      <c r="G433" s="23" t="s">
        <v>181</v>
      </c>
      <c r="H433" s="23" t="s">
        <v>192</v>
      </c>
      <c r="I433" s="23" t="s">
        <v>181</v>
      </c>
      <c r="J433" s="23" t="s">
        <v>190</v>
      </c>
      <c r="K433" s="23" t="s">
        <v>177</v>
      </c>
      <c r="L433" s="23"/>
      <c r="M433" s="23"/>
      <c r="N433" s="23"/>
      <c r="O433" s="58"/>
      <c r="P433" s="23"/>
      <c r="Q433" s="23" t="s">
        <v>193</v>
      </c>
      <c r="R433" s="61"/>
      <c r="S433" s="61"/>
    </row>
    <row r="434" spans="3:19" x14ac:dyDescent="0.25">
      <c r="C434" s="61" t="s">
        <v>30</v>
      </c>
      <c r="D434" s="61"/>
      <c r="E434" s="61" t="s">
        <v>172</v>
      </c>
      <c r="F434" s="61" t="s">
        <v>1086</v>
      </c>
      <c r="G434" s="61"/>
      <c r="H434" s="23"/>
      <c r="I434" s="61"/>
      <c r="J434" s="61"/>
      <c r="K434" s="23"/>
      <c r="L434" s="61"/>
      <c r="M434" s="61"/>
      <c r="N434" s="23"/>
      <c r="O434" s="58"/>
      <c r="P434" s="61"/>
      <c r="Q434" s="61"/>
      <c r="R434" s="61"/>
      <c r="S434" s="61"/>
    </row>
    <row r="435" spans="3:19" x14ac:dyDescent="0.25">
      <c r="C435" s="61" t="s">
        <v>30</v>
      </c>
      <c r="D435" s="61"/>
      <c r="E435" s="61" t="s">
        <v>172</v>
      </c>
      <c r="F435" s="61" t="s">
        <v>1087</v>
      </c>
      <c r="G435" s="61"/>
      <c r="H435" s="23"/>
      <c r="I435" s="61"/>
      <c r="J435" s="61"/>
      <c r="K435" s="23"/>
      <c r="L435" s="61"/>
      <c r="M435" s="61"/>
      <c r="N435" s="23"/>
      <c r="O435" s="58"/>
      <c r="P435" s="61"/>
      <c r="Q435" s="61"/>
      <c r="R435" s="61"/>
      <c r="S435" s="61"/>
    </row>
    <row r="436" spans="3:19" x14ac:dyDescent="0.25">
      <c r="C436" s="61" t="s">
        <v>30</v>
      </c>
      <c r="D436" s="61"/>
      <c r="E436" s="61" t="s">
        <v>370</v>
      </c>
      <c r="F436" s="61" t="s">
        <v>1086</v>
      </c>
      <c r="G436" s="61"/>
      <c r="H436" s="23"/>
      <c r="I436" s="61"/>
      <c r="J436" s="61"/>
      <c r="K436" s="23"/>
      <c r="L436" s="61"/>
      <c r="M436" s="61"/>
      <c r="N436" s="23"/>
      <c r="O436" s="58"/>
      <c r="P436" s="61"/>
      <c r="Q436" s="61"/>
      <c r="R436" s="61"/>
      <c r="S436" s="61"/>
    </row>
    <row r="437" spans="3:19" x14ac:dyDescent="0.25">
      <c r="C437" s="61" t="s">
        <v>30</v>
      </c>
      <c r="D437" s="61"/>
      <c r="E437" s="61" t="s">
        <v>370</v>
      </c>
      <c r="F437" s="61" t="s">
        <v>1087</v>
      </c>
      <c r="G437" s="61"/>
      <c r="H437" s="23"/>
      <c r="I437" s="61"/>
      <c r="J437" s="61"/>
      <c r="K437" s="23"/>
      <c r="L437" s="61"/>
      <c r="M437" s="61"/>
      <c r="N437" s="23"/>
      <c r="O437" s="58"/>
      <c r="P437" s="61"/>
      <c r="Q437" s="61"/>
      <c r="R437" s="61"/>
      <c r="S437" s="61"/>
    </row>
    <row r="438" spans="3:19" x14ac:dyDescent="0.25">
      <c r="C438" s="61" t="s">
        <v>30</v>
      </c>
      <c r="D438" s="61"/>
      <c r="E438" s="61" t="s">
        <v>199</v>
      </c>
      <c r="F438" s="61" t="s">
        <v>314</v>
      </c>
      <c r="G438" s="61" t="s">
        <v>207</v>
      </c>
      <c r="H438" s="23"/>
      <c r="I438" s="61" t="s">
        <v>214</v>
      </c>
      <c r="J438" s="61" t="s">
        <v>108</v>
      </c>
      <c r="K438" s="23" t="s">
        <v>204</v>
      </c>
      <c r="L438" s="61" t="s">
        <v>215</v>
      </c>
      <c r="M438" s="61" t="s">
        <v>38</v>
      </c>
      <c r="N438" s="23" t="s">
        <v>212</v>
      </c>
      <c r="O438" s="58" t="s">
        <v>44</v>
      </c>
      <c r="P438" s="61"/>
      <c r="Q438" s="61"/>
      <c r="R438" s="61"/>
      <c r="S438" s="61"/>
    </row>
    <row r="439" spans="3:19" x14ac:dyDescent="0.25">
      <c r="C439" s="61" t="s">
        <v>30</v>
      </c>
      <c r="D439" s="61"/>
      <c r="E439" s="61" t="s">
        <v>199</v>
      </c>
      <c r="F439" s="61" t="s">
        <v>314</v>
      </c>
      <c r="G439" s="61" t="s">
        <v>216</v>
      </c>
      <c r="H439" s="23" t="s">
        <v>217</v>
      </c>
      <c r="I439" s="61" t="s">
        <v>218</v>
      </c>
      <c r="J439" s="61" t="s">
        <v>219</v>
      </c>
      <c r="K439" s="23" t="s">
        <v>204</v>
      </c>
      <c r="L439" s="61"/>
      <c r="M439" s="61"/>
      <c r="N439" s="23" t="s">
        <v>220</v>
      </c>
      <c r="O439" s="58" t="s">
        <v>47</v>
      </c>
      <c r="P439" s="61" t="s">
        <v>221</v>
      </c>
      <c r="Q439" s="61"/>
      <c r="R439" s="61"/>
      <c r="S439" s="61"/>
    </row>
    <row r="440" spans="3:19" x14ac:dyDescent="0.25">
      <c r="C440" s="61" t="s">
        <v>30</v>
      </c>
      <c r="D440" s="61"/>
      <c r="E440" s="61" t="s">
        <v>199</v>
      </c>
      <c r="F440" s="61" t="s">
        <v>313</v>
      </c>
      <c r="G440" s="23" t="s">
        <v>200</v>
      </c>
      <c r="H440" s="23" t="s">
        <v>201</v>
      </c>
      <c r="I440" s="23" t="s">
        <v>202</v>
      </c>
      <c r="J440" s="23" t="s">
        <v>203</v>
      </c>
      <c r="K440" s="23" t="s">
        <v>204</v>
      </c>
      <c r="L440" s="23" t="s">
        <v>205</v>
      </c>
      <c r="M440" s="23" t="s">
        <v>38</v>
      </c>
      <c r="N440" s="23" t="s">
        <v>206</v>
      </c>
      <c r="O440" s="58" t="s">
        <v>93</v>
      </c>
      <c r="P440" s="23"/>
      <c r="Q440" s="23"/>
      <c r="R440" s="61"/>
      <c r="S440" s="61"/>
    </row>
    <row r="441" spans="3:19" x14ac:dyDescent="0.25">
      <c r="C441" s="61" t="s">
        <v>30</v>
      </c>
      <c r="D441" s="61"/>
      <c r="E441" s="61" t="s">
        <v>199</v>
      </c>
      <c r="F441" s="61" t="s">
        <v>313</v>
      </c>
      <c r="G441" s="61" t="s">
        <v>207</v>
      </c>
      <c r="H441" s="23" t="s">
        <v>208</v>
      </c>
      <c r="I441" s="61" t="s">
        <v>209</v>
      </c>
      <c r="J441" s="61" t="s">
        <v>210</v>
      </c>
      <c r="K441" s="23" t="s">
        <v>204</v>
      </c>
      <c r="L441" s="61" t="s">
        <v>211</v>
      </c>
      <c r="M441" s="61" t="s">
        <v>44</v>
      </c>
      <c r="N441" s="23" t="s">
        <v>212</v>
      </c>
      <c r="O441" s="58" t="s">
        <v>44</v>
      </c>
      <c r="P441" s="61" t="s">
        <v>213</v>
      </c>
      <c r="Q441" s="61"/>
      <c r="R441" s="61"/>
      <c r="S441" s="61"/>
    </row>
    <row r="442" spans="3:19" x14ac:dyDescent="0.25">
      <c r="C442" s="61" t="s">
        <v>55</v>
      </c>
      <c r="D442" s="61" t="s">
        <v>222</v>
      </c>
      <c r="E442" s="61" t="s">
        <v>199</v>
      </c>
      <c r="F442" s="61" t="s">
        <v>313</v>
      </c>
      <c r="G442" s="61" t="s">
        <v>207</v>
      </c>
      <c r="H442" s="23"/>
      <c r="I442" s="61" t="s">
        <v>223</v>
      </c>
      <c r="J442" s="61" t="s">
        <v>224</v>
      </c>
      <c r="K442" s="23" t="s">
        <v>204</v>
      </c>
      <c r="L442" s="61" t="s">
        <v>225</v>
      </c>
      <c r="M442" s="61"/>
      <c r="N442" s="23" t="s">
        <v>212</v>
      </c>
      <c r="O442" s="58" t="s">
        <v>44</v>
      </c>
      <c r="P442" s="61"/>
      <c r="Q442" s="61" t="s">
        <v>226</v>
      </c>
      <c r="R442" s="61"/>
      <c r="S442" s="61"/>
    </row>
    <row r="443" spans="3:19" x14ac:dyDescent="0.25">
      <c r="C443" s="61" t="s">
        <v>55</v>
      </c>
      <c r="D443" s="61" t="s">
        <v>56</v>
      </c>
      <c r="E443" s="61" t="s">
        <v>199</v>
      </c>
      <c r="F443" s="61" t="s">
        <v>313</v>
      </c>
      <c r="G443" s="23" t="s">
        <v>227</v>
      </c>
      <c r="H443" s="23" t="s">
        <v>228</v>
      </c>
      <c r="I443" s="61" t="s">
        <v>229</v>
      </c>
      <c r="J443" s="61" t="s">
        <v>230</v>
      </c>
      <c r="K443" s="23" t="s">
        <v>231</v>
      </c>
      <c r="L443" s="61"/>
      <c r="M443" s="61"/>
      <c r="N443" s="23" t="s">
        <v>232</v>
      </c>
      <c r="O443" s="58" t="s">
        <v>38</v>
      </c>
      <c r="P443" s="61"/>
      <c r="Q443" s="61"/>
      <c r="R443" s="61"/>
      <c r="S443" s="61"/>
    </row>
    <row r="444" spans="3:19" x14ac:dyDescent="0.25">
      <c r="C444" s="61" t="s">
        <v>55</v>
      </c>
      <c r="D444" s="61" t="s">
        <v>56</v>
      </c>
      <c r="E444" s="61" t="s">
        <v>199</v>
      </c>
      <c r="F444" s="61" t="s">
        <v>313</v>
      </c>
      <c r="G444" s="23" t="s">
        <v>227</v>
      </c>
      <c r="H444" s="23" t="s">
        <v>228</v>
      </c>
      <c r="I444" s="23" t="s">
        <v>229</v>
      </c>
      <c r="J444" s="23" t="s">
        <v>233</v>
      </c>
      <c r="K444" s="23" t="s">
        <v>231</v>
      </c>
      <c r="L444" s="23"/>
      <c r="M444" s="23"/>
      <c r="N444" s="23" t="s">
        <v>232</v>
      </c>
      <c r="O444" s="58" t="s">
        <v>38</v>
      </c>
      <c r="P444" s="23"/>
      <c r="Q444" s="23"/>
      <c r="R444" s="61"/>
      <c r="S444" s="61"/>
    </row>
    <row r="445" spans="3:19" x14ac:dyDescent="0.25">
      <c r="C445" s="61" t="s">
        <v>30</v>
      </c>
      <c r="D445" s="61"/>
      <c r="E445" s="61" t="s">
        <v>199</v>
      </c>
      <c r="F445" s="61" t="s">
        <v>1086</v>
      </c>
      <c r="G445" s="61"/>
      <c r="H445" s="23"/>
      <c r="I445" s="61"/>
      <c r="J445" s="61"/>
      <c r="K445" s="23"/>
      <c r="L445" s="61"/>
      <c r="M445" s="61"/>
      <c r="N445" s="23"/>
      <c r="O445" s="58"/>
      <c r="P445" s="61"/>
      <c r="Q445" s="61"/>
      <c r="R445" s="61"/>
      <c r="S445" s="61"/>
    </row>
    <row r="446" spans="3:19" x14ac:dyDescent="0.25">
      <c r="C446" s="61" t="s">
        <v>30</v>
      </c>
      <c r="D446" s="61"/>
      <c r="E446" s="61" t="s">
        <v>199</v>
      </c>
      <c r="F446" s="61" t="s">
        <v>1087</v>
      </c>
      <c r="G446" s="61"/>
      <c r="H446" s="23"/>
      <c r="I446" s="61"/>
      <c r="J446" s="61"/>
      <c r="K446" s="23"/>
      <c r="L446" s="61"/>
      <c r="M446" s="61"/>
      <c r="N446" s="23"/>
      <c r="O446" s="58"/>
      <c r="P446" s="61"/>
      <c r="Q446" s="61"/>
      <c r="R446" s="61"/>
      <c r="S446" s="61"/>
    </row>
    <row r="447" spans="3:19" x14ac:dyDescent="0.25">
      <c r="C447" s="23" t="s">
        <v>30</v>
      </c>
      <c r="D447" s="23"/>
      <c r="E447" s="23" t="s">
        <v>303</v>
      </c>
      <c r="F447" s="61" t="s">
        <v>314</v>
      </c>
      <c r="G447" s="23" t="s">
        <v>1072</v>
      </c>
      <c r="H447" s="23" t="s">
        <v>764</v>
      </c>
      <c r="I447" s="23" t="s">
        <v>765</v>
      </c>
      <c r="J447" s="23" t="s">
        <v>766</v>
      </c>
      <c r="K447" s="23" t="s">
        <v>306</v>
      </c>
      <c r="L447" s="23"/>
      <c r="M447" s="23"/>
      <c r="N447" s="23"/>
      <c r="O447" s="58"/>
      <c r="P447" s="23"/>
      <c r="Q447" s="23"/>
      <c r="R447" s="61"/>
      <c r="S447" s="61"/>
    </row>
    <row r="448" spans="3:19" x14ac:dyDescent="0.25">
      <c r="C448" s="23" t="s">
        <v>30</v>
      </c>
      <c r="D448" s="23"/>
      <c r="E448" s="23" t="s">
        <v>303</v>
      </c>
      <c r="F448" s="61" t="s">
        <v>314</v>
      </c>
      <c r="G448" s="23" t="s">
        <v>1072</v>
      </c>
      <c r="H448" s="23" t="s">
        <v>767</v>
      </c>
      <c r="I448" s="23" t="s">
        <v>768</v>
      </c>
      <c r="J448" s="23" t="s">
        <v>78</v>
      </c>
      <c r="K448" s="23" t="s">
        <v>304</v>
      </c>
      <c r="L448" s="23" t="s">
        <v>769</v>
      </c>
      <c r="M448" s="23" t="s">
        <v>38</v>
      </c>
      <c r="N448" s="23"/>
      <c r="O448" s="58"/>
      <c r="P448" s="23"/>
      <c r="Q448" s="23"/>
      <c r="R448" s="61"/>
      <c r="S448" s="61"/>
    </row>
    <row r="449" spans="3:19" x14ac:dyDescent="0.25">
      <c r="C449" s="23" t="s">
        <v>30</v>
      </c>
      <c r="D449" s="23"/>
      <c r="E449" s="23" t="s">
        <v>303</v>
      </c>
      <c r="F449" s="61" t="s">
        <v>314</v>
      </c>
      <c r="G449" s="23" t="s">
        <v>770</v>
      </c>
      <c r="H449" s="23"/>
      <c r="I449" s="23" t="s">
        <v>771</v>
      </c>
      <c r="J449" s="23" t="s">
        <v>772</v>
      </c>
      <c r="K449" s="23" t="s">
        <v>239</v>
      </c>
      <c r="L449" s="23" t="s">
        <v>773</v>
      </c>
      <c r="M449" s="23" t="s">
        <v>38</v>
      </c>
      <c r="N449" s="23"/>
      <c r="O449" s="58"/>
      <c r="P449" s="23"/>
      <c r="Q449" s="23"/>
      <c r="R449" s="61"/>
      <c r="S449" s="61"/>
    </row>
    <row r="450" spans="3:19" x14ac:dyDescent="0.25">
      <c r="C450" s="23" t="s">
        <v>30</v>
      </c>
      <c r="D450" s="23"/>
      <c r="E450" s="23" t="s">
        <v>303</v>
      </c>
      <c r="F450" s="61" t="s">
        <v>314</v>
      </c>
      <c r="G450" s="23" t="s">
        <v>1072</v>
      </c>
      <c r="H450" s="23" t="s">
        <v>774</v>
      </c>
      <c r="I450" s="23" t="s">
        <v>214</v>
      </c>
      <c r="J450" s="23" t="s">
        <v>775</v>
      </c>
      <c r="K450" s="23" t="s">
        <v>304</v>
      </c>
      <c r="L450" s="23"/>
      <c r="M450" s="23"/>
      <c r="N450" s="23"/>
      <c r="O450" s="58"/>
      <c r="P450" s="23"/>
      <c r="Q450" s="23"/>
      <c r="R450" s="61"/>
      <c r="S450" s="61"/>
    </row>
    <row r="451" spans="3:19" x14ac:dyDescent="0.25">
      <c r="C451" s="23" t="s">
        <v>30</v>
      </c>
      <c r="D451" s="23"/>
      <c r="E451" s="23" t="s">
        <v>303</v>
      </c>
      <c r="F451" s="61" t="s">
        <v>314</v>
      </c>
      <c r="G451" s="23" t="s">
        <v>1072</v>
      </c>
      <c r="H451" s="23" t="s">
        <v>774</v>
      </c>
      <c r="I451" s="23" t="s">
        <v>214</v>
      </c>
      <c r="J451" s="23" t="s">
        <v>776</v>
      </c>
      <c r="K451" s="23" t="s">
        <v>304</v>
      </c>
      <c r="L451" s="23"/>
      <c r="M451" s="23"/>
      <c r="N451" s="23"/>
      <c r="O451" s="58"/>
      <c r="P451" s="23"/>
      <c r="Q451" s="23"/>
      <c r="R451" s="61"/>
      <c r="S451" s="61"/>
    </row>
    <row r="452" spans="3:19" x14ac:dyDescent="0.25">
      <c r="C452" s="23" t="s">
        <v>30</v>
      </c>
      <c r="D452" s="23"/>
      <c r="E452" s="23" t="s">
        <v>303</v>
      </c>
      <c r="F452" s="61" t="s">
        <v>314</v>
      </c>
      <c r="G452" s="23" t="s">
        <v>1072</v>
      </c>
      <c r="H452" s="23"/>
      <c r="I452" s="23" t="s">
        <v>777</v>
      </c>
      <c r="J452" s="23" t="s">
        <v>778</v>
      </c>
      <c r="K452" s="23" t="s">
        <v>304</v>
      </c>
      <c r="L452" s="23" t="s">
        <v>779</v>
      </c>
      <c r="M452" s="23" t="s">
        <v>780</v>
      </c>
      <c r="N452" s="23"/>
      <c r="O452" s="58"/>
      <c r="P452" s="23"/>
      <c r="Q452" s="23"/>
      <c r="R452" s="61"/>
      <c r="S452" s="61"/>
    </row>
    <row r="453" spans="3:19" x14ac:dyDescent="0.25">
      <c r="C453" s="23" t="s">
        <v>30</v>
      </c>
      <c r="D453" s="23"/>
      <c r="E453" s="23" t="s">
        <v>303</v>
      </c>
      <c r="F453" s="61" t="s">
        <v>314</v>
      </c>
      <c r="G453" s="23" t="s">
        <v>1072</v>
      </c>
      <c r="H453" s="23"/>
      <c r="I453" s="23" t="s">
        <v>777</v>
      </c>
      <c r="J453" s="23" t="s">
        <v>781</v>
      </c>
      <c r="K453" s="23" t="s">
        <v>304</v>
      </c>
      <c r="L453" s="23" t="s">
        <v>782</v>
      </c>
      <c r="M453" s="23" t="s">
        <v>783</v>
      </c>
      <c r="N453" s="23"/>
      <c r="O453" s="58"/>
      <c r="P453" s="23"/>
      <c r="Q453" s="23"/>
      <c r="R453" s="61"/>
      <c r="S453" s="61"/>
    </row>
    <row r="454" spans="3:19" x14ac:dyDescent="0.25">
      <c r="C454" s="23" t="s">
        <v>30</v>
      </c>
      <c r="D454" s="23"/>
      <c r="E454" s="23" t="s">
        <v>303</v>
      </c>
      <c r="F454" s="61" t="s">
        <v>314</v>
      </c>
      <c r="G454" s="23" t="s">
        <v>1072</v>
      </c>
      <c r="H454" s="23" t="s">
        <v>784</v>
      </c>
      <c r="I454" s="23" t="s">
        <v>785</v>
      </c>
      <c r="J454" s="23" t="s">
        <v>786</v>
      </c>
      <c r="K454" s="23" t="s">
        <v>306</v>
      </c>
      <c r="L454" s="23" t="s">
        <v>787</v>
      </c>
      <c r="M454" s="23" t="s">
        <v>38</v>
      </c>
      <c r="N454" s="23"/>
      <c r="O454" s="58"/>
      <c r="P454" s="23"/>
      <c r="Q454" s="23" t="s">
        <v>788</v>
      </c>
      <c r="R454" s="61"/>
      <c r="S454" s="61"/>
    </row>
    <row r="455" spans="3:19" x14ac:dyDescent="0.25">
      <c r="C455" s="23" t="s">
        <v>30</v>
      </c>
      <c r="D455" s="23"/>
      <c r="E455" s="23" t="s">
        <v>303</v>
      </c>
      <c r="F455" s="61" t="s">
        <v>314</v>
      </c>
      <c r="G455" s="23" t="s">
        <v>1072</v>
      </c>
      <c r="H455" s="23" t="s">
        <v>789</v>
      </c>
      <c r="I455" s="23" t="s">
        <v>576</v>
      </c>
      <c r="J455" s="23" t="s">
        <v>790</v>
      </c>
      <c r="K455" s="23" t="s">
        <v>304</v>
      </c>
      <c r="L455" s="23" t="s">
        <v>791</v>
      </c>
      <c r="M455" s="23" t="s">
        <v>38</v>
      </c>
      <c r="N455" s="23"/>
      <c r="O455" s="58"/>
      <c r="P455" s="23"/>
      <c r="Q455" s="23"/>
      <c r="R455" s="61"/>
      <c r="S455" s="61"/>
    </row>
    <row r="456" spans="3:19" x14ac:dyDescent="0.25">
      <c r="C456" s="23" t="s">
        <v>30</v>
      </c>
      <c r="D456" s="23"/>
      <c r="E456" s="23" t="s">
        <v>303</v>
      </c>
      <c r="F456" s="61" t="s">
        <v>314</v>
      </c>
      <c r="G456" s="23" t="s">
        <v>1072</v>
      </c>
      <c r="H456" s="23" t="s">
        <v>764</v>
      </c>
      <c r="I456" s="23" t="s">
        <v>792</v>
      </c>
      <c r="J456" s="23" t="s">
        <v>793</v>
      </c>
      <c r="K456" s="23" t="s">
        <v>306</v>
      </c>
      <c r="L456" s="23"/>
      <c r="M456" s="23"/>
      <c r="N456" s="23"/>
      <c r="O456" s="58"/>
      <c r="P456" s="23"/>
      <c r="Q456" s="23"/>
      <c r="R456" s="61"/>
      <c r="S456" s="61"/>
    </row>
    <row r="457" spans="3:19" x14ac:dyDescent="0.25">
      <c r="C457" s="23" t="s">
        <v>302</v>
      </c>
      <c r="D457" s="23"/>
      <c r="E457" s="23" t="s">
        <v>303</v>
      </c>
      <c r="F457" s="61" t="s">
        <v>314</v>
      </c>
      <c r="G457" s="23" t="s">
        <v>1072</v>
      </c>
      <c r="H457" s="23" t="s">
        <v>794</v>
      </c>
      <c r="I457" s="23" t="s">
        <v>51</v>
      </c>
      <c r="J457" s="23" t="s">
        <v>795</v>
      </c>
      <c r="K457" s="23" t="s">
        <v>239</v>
      </c>
      <c r="L457" s="23" t="s">
        <v>796</v>
      </c>
      <c r="M457" s="23" t="s">
        <v>38</v>
      </c>
      <c r="N457" s="23"/>
      <c r="O457" s="58"/>
      <c r="P457" s="23"/>
      <c r="Q457" s="23"/>
      <c r="R457" s="61"/>
      <c r="S457" s="61"/>
    </row>
    <row r="458" spans="3:19" x14ac:dyDescent="0.25">
      <c r="C458" s="23" t="s">
        <v>302</v>
      </c>
      <c r="D458" s="23"/>
      <c r="E458" s="23" t="s">
        <v>303</v>
      </c>
      <c r="F458" s="61" t="s">
        <v>314</v>
      </c>
      <c r="G458" s="23" t="s">
        <v>1072</v>
      </c>
      <c r="H458" s="23"/>
      <c r="I458" s="23" t="s">
        <v>797</v>
      </c>
      <c r="J458" s="23" t="s">
        <v>798</v>
      </c>
      <c r="K458" s="23" t="s">
        <v>308</v>
      </c>
      <c r="L458" s="23" t="s">
        <v>799</v>
      </c>
      <c r="M458" s="23"/>
      <c r="N458" s="23"/>
      <c r="O458" s="58"/>
      <c r="P458" s="23"/>
      <c r="Q458" s="23"/>
      <c r="R458" s="61"/>
      <c r="S458" s="61"/>
    </row>
    <row r="459" spans="3:19" x14ac:dyDescent="0.25">
      <c r="C459" s="23" t="s">
        <v>302</v>
      </c>
      <c r="D459" s="23"/>
      <c r="E459" s="23" t="s">
        <v>303</v>
      </c>
      <c r="F459" s="61" t="s">
        <v>314</v>
      </c>
      <c r="G459" s="23" t="s">
        <v>1072</v>
      </c>
      <c r="H459" s="23"/>
      <c r="I459" s="23" t="s">
        <v>800</v>
      </c>
      <c r="J459" s="23" t="s">
        <v>798</v>
      </c>
      <c r="K459" s="23" t="s">
        <v>308</v>
      </c>
      <c r="L459" s="23" t="s">
        <v>801</v>
      </c>
      <c r="M459" s="23"/>
      <c r="N459" s="23"/>
      <c r="O459" s="58"/>
      <c r="P459" s="23"/>
      <c r="Q459" s="23"/>
      <c r="R459" s="61"/>
      <c r="S459" s="61"/>
    </row>
    <row r="460" spans="3:19" x14ac:dyDescent="0.25">
      <c r="C460" s="23" t="s">
        <v>30</v>
      </c>
      <c r="D460" s="23"/>
      <c r="E460" s="23" t="s">
        <v>303</v>
      </c>
      <c r="F460" s="61" t="s">
        <v>313</v>
      </c>
      <c r="G460" s="23" t="s">
        <v>1072</v>
      </c>
      <c r="H460" s="23" t="s">
        <v>979</v>
      </c>
      <c r="I460" s="23" t="s">
        <v>980</v>
      </c>
      <c r="J460" s="23" t="s">
        <v>981</v>
      </c>
      <c r="K460" s="23" t="s">
        <v>304</v>
      </c>
      <c r="L460" s="23"/>
      <c r="M460" s="23"/>
      <c r="N460" s="23" t="s">
        <v>982</v>
      </c>
      <c r="O460" s="58" t="s">
        <v>1040</v>
      </c>
      <c r="P460" s="23"/>
      <c r="Q460" s="23" t="s">
        <v>983</v>
      </c>
      <c r="R460" s="61"/>
      <c r="S460" s="61"/>
    </row>
    <row r="461" spans="3:19" x14ac:dyDescent="0.25">
      <c r="C461" s="23" t="s">
        <v>30</v>
      </c>
      <c r="D461" s="23"/>
      <c r="E461" s="23" t="s">
        <v>303</v>
      </c>
      <c r="F461" s="61" t="s">
        <v>313</v>
      </c>
      <c r="G461" s="23" t="s">
        <v>1072</v>
      </c>
      <c r="H461" s="23" t="s">
        <v>984</v>
      </c>
      <c r="I461" s="23" t="s">
        <v>985</v>
      </c>
      <c r="J461" s="23" t="s">
        <v>986</v>
      </c>
      <c r="K461" s="23" t="s">
        <v>306</v>
      </c>
      <c r="L461" s="23" t="s">
        <v>987</v>
      </c>
      <c r="M461" s="23" t="s">
        <v>38</v>
      </c>
      <c r="N461" s="23" t="s">
        <v>988</v>
      </c>
      <c r="O461" s="58" t="s">
        <v>1061</v>
      </c>
      <c r="P461" s="23" t="s">
        <v>989</v>
      </c>
      <c r="Q461" s="23"/>
      <c r="R461" s="61"/>
      <c r="S461" s="61"/>
    </row>
    <row r="462" spans="3:19" x14ac:dyDescent="0.25">
      <c r="C462" s="23" t="s">
        <v>30</v>
      </c>
      <c r="D462" s="23"/>
      <c r="E462" s="23" t="s">
        <v>303</v>
      </c>
      <c r="F462" s="61" t="s">
        <v>313</v>
      </c>
      <c r="G462" s="23" t="s">
        <v>1072</v>
      </c>
      <c r="H462" s="23" t="s">
        <v>990</v>
      </c>
      <c r="I462" s="23" t="s">
        <v>991</v>
      </c>
      <c r="J462" s="23" t="s">
        <v>992</v>
      </c>
      <c r="K462" s="23" t="s">
        <v>306</v>
      </c>
      <c r="L462" s="23"/>
      <c r="M462" s="23"/>
      <c r="N462" s="23" t="s">
        <v>993</v>
      </c>
      <c r="O462" s="58" t="s">
        <v>1063</v>
      </c>
      <c r="P462" s="23" t="s">
        <v>994</v>
      </c>
      <c r="Q462" s="23"/>
      <c r="R462" s="61"/>
      <c r="S462" s="61"/>
    </row>
    <row r="463" spans="3:19" x14ac:dyDescent="0.25">
      <c r="C463" s="23" t="s">
        <v>30</v>
      </c>
      <c r="D463" s="23"/>
      <c r="E463" s="23" t="s">
        <v>303</v>
      </c>
      <c r="F463" s="61" t="s">
        <v>313</v>
      </c>
      <c r="G463" s="23" t="s">
        <v>1072</v>
      </c>
      <c r="H463" s="23" t="s">
        <v>995</v>
      </c>
      <c r="I463" s="23" t="s">
        <v>996</v>
      </c>
      <c r="J463" s="23" t="s">
        <v>997</v>
      </c>
      <c r="K463" s="23" t="s">
        <v>306</v>
      </c>
      <c r="L463" s="23" t="s">
        <v>998</v>
      </c>
      <c r="M463" s="23" t="s">
        <v>38</v>
      </c>
      <c r="N463" s="23" t="s">
        <v>999</v>
      </c>
      <c r="O463" s="58" t="s">
        <v>1064</v>
      </c>
      <c r="P463" s="23" t="s">
        <v>1000</v>
      </c>
      <c r="Q463" s="23"/>
      <c r="R463" s="61"/>
      <c r="S463" s="61"/>
    </row>
    <row r="464" spans="3:19" x14ac:dyDescent="0.25">
      <c r="C464" s="23" t="s">
        <v>30</v>
      </c>
      <c r="D464" s="23"/>
      <c r="E464" s="23" t="s">
        <v>303</v>
      </c>
      <c r="F464" s="61" t="s">
        <v>313</v>
      </c>
      <c r="G464" s="23" t="s">
        <v>770</v>
      </c>
      <c r="H464" s="23"/>
      <c r="I464" s="23" t="s">
        <v>806</v>
      </c>
      <c r="J464" s="23" t="s">
        <v>1001</v>
      </c>
      <c r="K464" s="23" t="s">
        <v>239</v>
      </c>
      <c r="L464" s="23" t="s">
        <v>1002</v>
      </c>
      <c r="M464" s="23" t="s">
        <v>93</v>
      </c>
      <c r="N464" s="23" t="s">
        <v>1003</v>
      </c>
      <c r="O464" s="58" t="s">
        <v>93</v>
      </c>
      <c r="P464" s="23"/>
      <c r="Q464" s="23" t="s">
        <v>1004</v>
      </c>
      <c r="R464" s="61"/>
      <c r="S464" s="61"/>
    </row>
    <row r="465" spans="3:19" x14ac:dyDescent="0.25">
      <c r="C465" s="23" t="s">
        <v>30</v>
      </c>
      <c r="D465" s="23"/>
      <c r="E465" s="23" t="s">
        <v>303</v>
      </c>
      <c r="F465" s="61" t="s">
        <v>313</v>
      </c>
      <c r="G465" s="23" t="s">
        <v>1005</v>
      </c>
      <c r="H465" s="23"/>
      <c r="I465" s="23" t="s">
        <v>1006</v>
      </c>
      <c r="J465" s="23" t="s">
        <v>1007</v>
      </c>
      <c r="K465" s="23" t="s">
        <v>304</v>
      </c>
      <c r="L465" s="23"/>
      <c r="M465" s="23"/>
      <c r="N465" s="23" t="s">
        <v>1008</v>
      </c>
      <c r="O465" s="58" t="s">
        <v>47</v>
      </c>
      <c r="P465" s="23" t="s">
        <v>1009</v>
      </c>
      <c r="Q465" s="23"/>
      <c r="R465" s="61"/>
      <c r="S465" s="61"/>
    </row>
    <row r="466" spans="3:19" x14ac:dyDescent="0.25">
      <c r="C466" s="23" t="s">
        <v>30</v>
      </c>
      <c r="D466" s="23"/>
      <c r="E466" s="23" t="s">
        <v>303</v>
      </c>
      <c r="F466" s="61" t="s">
        <v>313</v>
      </c>
      <c r="G466" s="23" t="s">
        <v>1005</v>
      </c>
      <c r="H466" s="23"/>
      <c r="I466" s="23" t="s">
        <v>1010</v>
      </c>
      <c r="J466" s="23" t="s">
        <v>176</v>
      </c>
      <c r="K466" s="23" t="s">
        <v>304</v>
      </c>
      <c r="L466" s="23" t="s">
        <v>1011</v>
      </c>
      <c r="M466" s="23" t="s">
        <v>44</v>
      </c>
      <c r="N466" s="23" t="s">
        <v>1008</v>
      </c>
      <c r="O466" s="58" t="s">
        <v>47</v>
      </c>
      <c r="P466" s="23" t="s">
        <v>1012</v>
      </c>
      <c r="Q466" s="23"/>
      <c r="R466" s="61"/>
      <c r="S466" s="61"/>
    </row>
    <row r="467" spans="3:19" x14ac:dyDescent="0.25">
      <c r="C467" s="23" t="s">
        <v>30</v>
      </c>
      <c r="D467" s="23"/>
      <c r="E467" s="23" t="s">
        <v>303</v>
      </c>
      <c r="F467" s="61" t="s">
        <v>313</v>
      </c>
      <c r="G467" s="23" t="s">
        <v>1005</v>
      </c>
      <c r="H467" s="23"/>
      <c r="I467" s="23" t="s">
        <v>1013</v>
      </c>
      <c r="J467" s="23" t="s">
        <v>1014</v>
      </c>
      <c r="K467" s="23" t="s">
        <v>304</v>
      </c>
      <c r="L467" s="23" t="s">
        <v>1015</v>
      </c>
      <c r="M467" s="23" t="s">
        <v>38</v>
      </c>
      <c r="N467" s="23"/>
      <c r="O467" s="58"/>
      <c r="P467" s="23"/>
      <c r="Q467" s="23"/>
      <c r="R467" s="61"/>
      <c r="S467" s="61"/>
    </row>
    <row r="468" spans="3:19" x14ac:dyDescent="0.25">
      <c r="C468" s="23" t="s">
        <v>30</v>
      </c>
      <c r="D468" s="23"/>
      <c r="E468" s="23" t="s">
        <v>303</v>
      </c>
      <c r="F468" s="61" t="s">
        <v>313</v>
      </c>
      <c r="G468" s="23" t="s">
        <v>1005</v>
      </c>
      <c r="H468" s="23"/>
      <c r="I468" s="23" t="s">
        <v>1016</v>
      </c>
      <c r="J468" s="23" t="s">
        <v>1017</v>
      </c>
      <c r="K468" s="23" t="s">
        <v>304</v>
      </c>
      <c r="L468" s="23"/>
      <c r="M468" s="23"/>
      <c r="N468" s="23" t="s">
        <v>1008</v>
      </c>
      <c r="O468" s="58" t="s">
        <v>47</v>
      </c>
      <c r="P468" s="23" t="s">
        <v>1018</v>
      </c>
      <c r="Q468" s="23"/>
      <c r="R468" s="61"/>
      <c r="S468" s="61"/>
    </row>
    <row r="469" spans="3:19" x14ac:dyDescent="0.25">
      <c r="C469" s="23" t="s">
        <v>30</v>
      </c>
      <c r="D469" s="23"/>
      <c r="E469" s="23" t="s">
        <v>303</v>
      </c>
      <c r="F469" s="61" t="s">
        <v>313</v>
      </c>
      <c r="G469" s="23" t="s">
        <v>1072</v>
      </c>
      <c r="H469" s="23" t="s">
        <v>767</v>
      </c>
      <c r="I469" s="23" t="s">
        <v>1019</v>
      </c>
      <c r="J469" s="23" t="s">
        <v>1020</v>
      </c>
      <c r="K469" s="23" t="s">
        <v>304</v>
      </c>
      <c r="L469" s="23" t="s">
        <v>1021</v>
      </c>
      <c r="M469" s="23" t="s">
        <v>47</v>
      </c>
      <c r="N469" s="23" t="s">
        <v>1022</v>
      </c>
      <c r="O469" s="58" t="s">
        <v>1041</v>
      </c>
      <c r="P469" s="23" t="s">
        <v>663</v>
      </c>
      <c r="Q469" s="23"/>
      <c r="R469" s="61"/>
      <c r="S469" s="61"/>
    </row>
    <row r="470" spans="3:19" x14ac:dyDescent="0.25">
      <c r="C470" s="23" t="s">
        <v>55</v>
      </c>
      <c r="D470" s="23"/>
      <c r="E470" s="23" t="s">
        <v>303</v>
      </c>
      <c r="F470" s="61" t="s">
        <v>313</v>
      </c>
      <c r="G470" s="23" t="s">
        <v>1072</v>
      </c>
      <c r="H470" s="23"/>
      <c r="I470" s="23" t="s">
        <v>792</v>
      </c>
      <c r="J470" s="23" t="s">
        <v>1023</v>
      </c>
      <c r="K470" s="23"/>
      <c r="L470" s="23" t="s">
        <v>1024</v>
      </c>
      <c r="M470" s="23"/>
      <c r="N470" s="23"/>
      <c r="O470" s="58"/>
      <c r="P470" s="23"/>
      <c r="Q470" s="23"/>
      <c r="R470" s="61"/>
      <c r="S470" s="61"/>
    </row>
    <row r="471" spans="3:19" x14ac:dyDescent="0.25">
      <c r="C471" s="23" t="s">
        <v>302</v>
      </c>
      <c r="D471" s="23"/>
      <c r="E471" s="23" t="s">
        <v>303</v>
      </c>
      <c r="F471" s="61" t="s">
        <v>313</v>
      </c>
      <c r="G471" s="23" t="s">
        <v>1072</v>
      </c>
      <c r="H471" s="23"/>
      <c r="I471" s="23" t="s">
        <v>1025</v>
      </c>
      <c r="J471" s="23" t="s">
        <v>798</v>
      </c>
      <c r="K471" s="23" t="s">
        <v>308</v>
      </c>
      <c r="L471" s="23" t="s">
        <v>1026</v>
      </c>
      <c r="M471" s="23"/>
      <c r="N471" s="23"/>
      <c r="O471" s="58"/>
      <c r="P471" s="23"/>
      <c r="Q471" s="23"/>
      <c r="R471" s="61"/>
      <c r="S471" s="61"/>
    </row>
    <row r="472" spans="3:19" x14ac:dyDescent="0.25">
      <c r="C472" s="23" t="s">
        <v>302</v>
      </c>
      <c r="D472" s="23"/>
      <c r="E472" s="23" t="s">
        <v>303</v>
      </c>
      <c r="F472" s="61" t="s">
        <v>313</v>
      </c>
      <c r="G472" s="23" t="s">
        <v>1072</v>
      </c>
      <c r="H472" s="23"/>
      <c r="I472" s="23" t="s">
        <v>1027</v>
      </c>
      <c r="J472" s="23" t="s">
        <v>1028</v>
      </c>
      <c r="K472" s="23" t="s">
        <v>239</v>
      </c>
      <c r="L472" s="23"/>
      <c r="M472" s="23"/>
      <c r="N472" s="23"/>
      <c r="O472" s="58"/>
      <c r="P472" s="23"/>
      <c r="Q472" s="23"/>
      <c r="R472" s="61"/>
      <c r="S472" s="61"/>
    </row>
    <row r="473" spans="3:19" x14ac:dyDescent="0.25">
      <c r="C473" s="23" t="s">
        <v>302</v>
      </c>
      <c r="D473" s="23"/>
      <c r="E473" s="23" t="s">
        <v>303</v>
      </c>
      <c r="F473" s="61" t="s">
        <v>313</v>
      </c>
      <c r="G473" s="23" t="s">
        <v>1072</v>
      </c>
      <c r="H473" s="23"/>
      <c r="I473" s="23" t="s">
        <v>1029</v>
      </c>
      <c r="J473" s="23" t="s">
        <v>1030</v>
      </c>
      <c r="K473" s="23" t="s">
        <v>308</v>
      </c>
      <c r="L473" s="23"/>
      <c r="M473" s="23"/>
      <c r="N473" s="23" t="s">
        <v>1031</v>
      </c>
      <c r="O473" s="58"/>
      <c r="P473" s="23" t="s">
        <v>1032</v>
      </c>
      <c r="Q473" s="23"/>
      <c r="R473" s="61"/>
      <c r="S473" s="61"/>
    </row>
    <row r="474" spans="3:19" x14ac:dyDescent="0.25">
      <c r="C474" s="23" t="s">
        <v>302</v>
      </c>
      <c r="D474" s="23"/>
      <c r="E474" s="23" t="s">
        <v>303</v>
      </c>
      <c r="F474" s="61" t="s">
        <v>313</v>
      </c>
      <c r="G474" s="23" t="s">
        <v>1072</v>
      </c>
      <c r="H474" s="23"/>
      <c r="I474" s="23" t="s">
        <v>1033</v>
      </c>
      <c r="J474" s="23" t="s">
        <v>1034</v>
      </c>
      <c r="K474" s="23" t="s">
        <v>308</v>
      </c>
      <c r="L474" s="23" t="s">
        <v>1035</v>
      </c>
      <c r="M474" s="23" t="s">
        <v>38</v>
      </c>
      <c r="N474" s="23"/>
      <c r="O474" s="58"/>
      <c r="P474" s="23"/>
      <c r="Q474" s="23"/>
      <c r="R474" s="61"/>
      <c r="S474" s="61"/>
    </row>
    <row r="475" spans="3:19" x14ac:dyDescent="0.25">
      <c r="C475" s="61" t="s">
        <v>30</v>
      </c>
      <c r="D475" s="61"/>
      <c r="E475" s="23" t="s">
        <v>303</v>
      </c>
      <c r="F475" s="61" t="s">
        <v>1086</v>
      </c>
      <c r="G475" s="61"/>
      <c r="H475" s="23"/>
      <c r="I475" s="61"/>
      <c r="J475" s="61"/>
      <c r="K475" s="23"/>
      <c r="L475" s="61"/>
      <c r="M475" s="61"/>
      <c r="N475" s="23"/>
      <c r="O475" s="58"/>
      <c r="P475" s="61"/>
      <c r="Q475" s="61"/>
      <c r="R475" s="61"/>
      <c r="S475" s="61"/>
    </row>
    <row r="476" spans="3:19" x14ac:dyDescent="0.25">
      <c r="C476" s="61" t="s">
        <v>30</v>
      </c>
      <c r="D476" s="61"/>
      <c r="E476" s="23" t="s">
        <v>303</v>
      </c>
      <c r="F476" s="61" t="s">
        <v>1087</v>
      </c>
      <c r="G476" s="61"/>
      <c r="H476" s="23"/>
      <c r="I476" s="61"/>
      <c r="J476" s="61"/>
      <c r="K476" s="23"/>
      <c r="L476" s="61"/>
      <c r="M476" s="61"/>
      <c r="N476" s="23"/>
      <c r="O476" s="58"/>
      <c r="P476" s="61"/>
      <c r="Q476" s="61"/>
      <c r="R476" s="61"/>
      <c r="S476" s="61"/>
    </row>
    <row r="477" spans="3:19" x14ac:dyDescent="0.25">
      <c r="C477" s="61" t="s">
        <v>30</v>
      </c>
      <c r="D477" s="61"/>
      <c r="E477" s="61" t="s">
        <v>368</v>
      </c>
      <c r="F477" s="61" t="s">
        <v>1086</v>
      </c>
      <c r="G477" s="61"/>
      <c r="H477" s="23"/>
      <c r="I477" s="61"/>
      <c r="J477" s="61"/>
      <c r="K477" s="23"/>
      <c r="L477" s="61"/>
      <c r="M477" s="61"/>
      <c r="N477" s="23"/>
      <c r="O477" s="58"/>
      <c r="P477" s="61"/>
      <c r="Q477" s="61"/>
      <c r="R477" s="61"/>
      <c r="S477" s="61"/>
    </row>
    <row r="478" spans="3:19" x14ac:dyDescent="0.25">
      <c r="C478" s="61" t="s">
        <v>30</v>
      </c>
      <c r="D478" s="61"/>
      <c r="E478" s="61" t="s">
        <v>368</v>
      </c>
      <c r="F478" s="61" t="s">
        <v>1087</v>
      </c>
      <c r="G478" s="61"/>
      <c r="H478" s="23"/>
      <c r="I478" s="61"/>
      <c r="J478" s="61"/>
      <c r="K478" s="23"/>
      <c r="L478" s="61"/>
      <c r="M478" s="61"/>
      <c r="N478" s="23"/>
      <c r="O478" s="58"/>
      <c r="P478" s="61"/>
      <c r="Q478" s="61"/>
      <c r="R478" s="61"/>
      <c r="S478" s="61"/>
    </row>
    <row r="479" spans="3:19" x14ac:dyDescent="0.25">
      <c r="C479" s="61" t="s">
        <v>30</v>
      </c>
      <c r="D479" s="61"/>
      <c r="E479" s="61" t="s">
        <v>234</v>
      </c>
      <c r="F479" s="61" t="s">
        <v>314</v>
      </c>
      <c r="G479" s="23" t="s">
        <v>235</v>
      </c>
      <c r="H479" s="23" t="s">
        <v>236</v>
      </c>
      <c r="I479" s="23" t="s">
        <v>237</v>
      </c>
      <c r="J479" s="23" t="s">
        <v>238</v>
      </c>
      <c r="K479" s="23" t="s">
        <v>239</v>
      </c>
      <c r="L479" s="23" t="s">
        <v>240</v>
      </c>
      <c r="M479" s="23" t="s">
        <v>47</v>
      </c>
      <c r="N479" s="23"/>
      <c r="O479" s="58"/>
      <c r="P479" s="23"/>
      <c r="Q479" s="23"/>
      <c r="R479" s="61"/>
      <c r="S479" s="61"/>
    </row>
    <row r="480" spans="3:19" x14ac:dyDescent="0.25">
      <c r="C480" s="61" t="s">
        <v>30</v>
      </c>
      <c r="D480" s="61"/>
      <c r="E480" s="61" t="s">
        <v>234</v>
      </c>
      <c r="F480" s="61" t="s">
        <v>314</v>
      </c>
      <c r="G480" s="23" t="s">
        <v>235</v>
      </c>
      <c r="H480" s="23"/>
      <c r="I480" s="23" t="s">
        <v>258</v>
      </c>
      <c r="J480" s="23" t="s">
        <v>259</v>
      </c>
      <c r="K480" s="23" t="s">
        <v>260</v>
      </c>
      <c r="L480" s="23" t="s">
        <v>261</v>
      </c>
      <c r="M480" s="23" t="s">
        <v>47</v>
      </c>
      <c r="N480" s="23"/>
      <c r="O480" s="58"/>
      <c r="P480" s="23"/>
      <c r="Q480" s="23"/>
      <c r="R480" s="61"/>
      <c r="S480" s="61"/>
    </row>
    <row r="481" spans="3:19" x14ac:dyDescent="0.25">
      <c r="C481" s="61" t="s">
        <v>30</v>
      </c>
      <c r="D481" s="61"/>
      <c r="E481" s="61" t="s">
        <v>234</v>
      </c>
      <c r="F481" s="61" t="s">
        <v>314</v>
      </c>
      <c r="G481" s="23" t="s">
        <v>235</v>
      </c>
      <c r="H481" s="23"/>
      <c r="I481" s="23" t="s">
        <v>271</v>
      </c>
      <c r="J481" s="23" t="s">
        <v>272</v>
      </c>
      <c r="K481" s="23" t="s">
        <v>252</v>
      </c>
      <c r="L481" s="23" t="s">
        <v>273</v>
      </c>
      <c r="M481" s="23" t="s">
        <v>47</v>
      </c>
      <c r="N481" s="23"/>
      <c r="O481" s="58"/>
      <c r="P481" s="23"/>
      <c r="Q481" s="23"/>
      <c r="R481" s="61"/>
      <c r="S481" s="61"/>
    </row>
    <row r="482" spans="3:19" x14ac:dyDescent="0.25">
      <c r="C482" s="61" t="s">
        <v>30</v>
      </c>
      <c r="D482" s="61"/>
      <c r="E482" s="61" t="s">
        <v>234</v>
      </c>
      <c r="F482" s="61" t="s">
        <v>313</v>
      </c>
      <c r="G482" s="23" t="s">
        <v>235</v>
      </c>
      <c r="H482" s="23" t="s">
        <v>249</v>
      </c>
      <c r="I482" s="23" t="s">
        <v>250</v>
      </c>
      <c r="J482" s="23" t="s">
        <v>251</v>
      </c>
      <c r="K482" s="23" t="s">
        <v>252</v>
      </c>
      <c r="L482" s="23" t="s">
        <v>253</v>
      </c>
      <c r="M482" s="23" t="s">
        <v>47</v>
      </c>
      <c r="N482" s="23" t="s">
        <v>254</v>
      </c>
      <c r="O482" s="58" t="s">
        <v>1052</v>
      </c>
      <c r="P482" s="23"/>
      <c r="Q482" s="23"/>
      <c r="R482" s="61"/>
      <c r="S482" s="61"/>
    </row>
    <row r="483" spans="3:19" x14ac:dyDescent="0.25">
      <c r="C483" s="61" t="s">
        <v>30</v>
      </c>
      <c r="D483" s="61"/>
      <c r="E483" s="61" t="s">
        <v>234</v>
      </c>
      <c r="F483" s="61" t="s">
        <v>313</v>
      </c>
      <c r="G483" s="23" t="s">
        <v>235</v>
      </c>
      <c r="H483" s="23" t="s">
        <v>255</v>
      </c>
      <c r="I483" s="23" t="s">
        <v>250</v>
      </c>
      <c r="J483" s="23" t="s">
        <v>251</v>
      </c>
      <c r="K483" s="23" t="s">
        <v>252</v>
      </c>
      <c r="L483" s="23" t="s">
        <v>256</v>
      </c>
      <c r="M483" s="23" t="s">
        <v>38</v>
      </c>
      <c r="N483" s="23" t="s">
        <v>257</v>
      </c>
      <c r="O483" s="58" t="s">
        <v>47</v>
      </c>
      <c r="P483" s="23"/>
      <c r="Q483" s="23"/>
      <c r="R483" s="61"/>
      <c r="S483" s="61"/>
    </row>
    <row r="484" spans="3:19" x14ac:dyDescent="0.25">
      <c r="C484" s="61" t="s">
        <v>30</v>
      </c>
      <c r="D484" s="61"/>
      <c r="E484" s="61" t="s">
        <v>234</v>
      </c>
      <c r="F484" s="61" t="s">
        <v>313</v>
      </c>
      <c r="G484" s="23" t="s">
        <v>235</v>
      </c>
      <c r="H484" s="23" t="s">
        <v>274</v>
      </c>
      <c r="I484" s="23" t="s">
        <v>250</v>
      </c>
      <c r="J484" s="23" t="s">
        <v>251</v>
      </c>
      <c r="K484" s="23" t="s">
        <v>252</v>
      </c>
      <c r="L484" s="23"/>
      <c r="M484" s="23"/>
      <c r="N484" s="23" t="s">
        <v>275</v>
      </c>
      <c r="O484" s="58" t="s">
        <v>47</v>
      </c>
      <c r="P484" s="23" t="s">
        <v>276</v>
      </c>
      <c r="Q484" s="23"/>
      <c r="R484" s="61"/>
      <c r="S484" s="61"/>
    </row>
    <row r="485" spans="3:19" x14ac:dyDescent="0.25">
      <c r="C485" s="61" t="s">
        <v>30</v>
      </c>
      <c r="D485" s="61"/>
      <c r="E485" s="61" t="s">
        <v>234</v>
      </c>
      <c r="F485" s="61" t="s">
        <v>313</v>
      </c>
      <c r="G485" s="23" t="s">
        <v>241</v>
      </c>
      <c r="H485" s="23"/>
      <c r="I485" s="23" t="s">
        <v>246</v>
      </c>
      <c r="J485" s="23" t="s">
        <v>247</v>
      </c>
      <c r="K485" s="23" t="s">
        <v>204</v>
      </c>
      <c r="L485" s="23" t="s">
        <v>248</v>
      </c>
      <c r="M485" s="23" t="s">
        <v>47</v>
      </c>
      <c r="N485" s="23" t="s">
        <v>245</v>
      </c>
      <c r="O485" s="58" t="s">
        <v>1055</v>
      </c>
      <c r="P485" s="23"/>
      <c r="Q485" s="23"/>
      <c r="R485" s="61"/>
      <c r="S485" s="61"/>
    </row>
    <row r="486" spans="3:19" x14ac:dyDescent="0.25">
      <c r="C486" s="61" t="s">
        <v>30</v>
      </c>
      <c r="D486" s="61"/>
      <c r="E486" s="61" t="s">
        <v>234</v>
      </c>
      <c r="F486" s="61" t="s">
        <v>313</v>
      </c>
      <c r="G486" s="23" t="s">
        <v>235</v>
      </c>
      <c r="H486" s="23" t="s">
        <v>277</v>
      </c>
      <c r="I486" s="23" t="s">
        <v>51</v>
      </c>
      <c r="J486" s="23" t="s">
        <v>278</v>
      </c>
      <c r="K486" s="23" t="s">
        <v>239</v>
      </c>
      <c r="L486" s="23"/>
      <c r="M486" s="23"/>
      <c r="N486" s="23" t="s">
        <v>279</v>
      </c>
      <c r="O486" s="58" t="s">
        <v>38</v>
      </c>
      <c r="P486" s="23" t="s">
        <v>280</v>
      </c>
      <c r="Q486" s="23"/>
      <c r="R486" s="61"/>
      <c r="S486" s="61"/>
    </row>
    <row r="487" spans="3:19" x14ac:dyDescent="0.25">
      <c r="C487" s="61" t="s">
        <v>30</v>
      </c>
      <c r="D487" s="61"/>
      <c r="E487" s="61" t="s">
        <v>234</v>
      </c>
      <c r="F487" s="61" t="s">
        <v>313</v>
      </c>
      <c r="G487" s="23" t="s">
        <v>241</v>
      </c>
      <c r="H487" s="23"/>
      <c r="I487" s="23" t="s">
        <v>242</v>
      </c>
      <c r="J487" s="23" t="s">
        <v>243</v>
      </c>
      <c r="K487" s="23" t="s">
        <v>204</v>
      </c>
      <c r="L487" s="23" t="s">
        <v>244</v>
      </c>
      <c r="M487" s="23" t="s">
        <v>93</v>
      </c>
      <c r="N487" s="23" t="s">
        <v>245</v>
      </c>
      <c r="O487" s="58" t="s">
        <v>1055</v>
      </c>
      <c r="P487" s="23"/>
      <c r="Q487" s="23"/>
      <c r="R487" s="61"/>
      <c r="S487" s="61"/>
    </row>
    <row r="488" spans="3:19" x14ac:dyDescent="0.25">
      <c r="C488" s="61" t="s">
        <v>30</v>
      </c>
      <c r="D488" s="61"/>
      <c r="E488" s="61" t="s">
        <v>234</v>
      </c>
      <c r="F488" s="61" t="s">
        <v>313</v>
      </c>
      <c r="G488" s="23" t="s">
        <v>235</v>
      </c>
      <c r="H488" s="23"/>
      <c r="I488" s="23" t="s">
        <v>262</v>
      </c>
      <c r="J488" s="23" t="s">
        <v>263</v>
      </c>
      <c r="K488" s="23" t="s">
        <v>252</v>
      </c>
      <c r="L488" s="23" t="s">
        <v>264</v>
      </c>
      <c r="M488" s="23" t="s">
        <v>47</v>
      </c>
      <c r="N488" s="23" t="s">
        <v>265</v>
      </c>
      <c r="O488" s="58" t="s">
        <v>93</v>
      </c>
      <c r="P488" s="23"/>
      <c r="Q488" s="61" t="s">
        <v>266</v>
      </c>
      <c r="R488" s="61" t="s">
        <v>267</v>
      </c>
      <c r="S488" s="61" t="s">
        <v>268</v>
      </c>
    </row>
    <row r="489" spans="3:19" x14ac:dyDescent="0.25">
      <c r="C489" s="61" t="s">
        <v>30</v>
      </c>
      <c r="D489" s="61"/>
      <c r="E489" s="61" t="s">
        <v>234</v>
      </c>
      <c r="F489" s="61" t="s">
        <v>313</v>
      </c>
      <c r="G489" s="23" t="s">
        <v>235</v>
      </c>
      <c r="H489" s="23"/>
      <c r="I489" s="23" t="s">
        <v>269</v>
      </c>
      <c r="J489" s="23" t="s">
        <v>263</v>
      </c>
      <c r="K489" s="23" t="s">
        <v>252</v>
      </c>
      <c r="L489" s="23" t="s">
        <v>270</v>
      </c>
      <c r="M489" s="23" t="s">
        <v>93</v>
      </c>
      <c r="N489" s="23" t="s">
        <v>265</v>
      </c>
      <c r="O489" s="58" t="s">
        <v>93</v>
      </c>
      <c r="P489" s="23"/>
      <c r="Q489" s="61" t="s">
        <v>266</v>
      </c>
      <c r="R489" s="61" t="s">
        <v>267</v>
      </c>
      <c r="S489" s="61" t="s">
        <v>268</v>
      </c>
    </row>
    <row r="490" spans="3:19" x14ac:dyDescent="0.25">
      <c r="C490" s="61" t="s">
        <v>30</v>
      </c>
      <c r="D490" s="61"/>
      <c r="E490" s="61" t="s">
        <v>234</v>
      </c>
      <c r="F490" s="61" t="s">
        <v>313</v>
      </c>
      <c r="G490" s="23" t="s">
        <v>235</v>
      </c>
      <c r="H490" s="23"/>
      <c r="I490" s="23" t="s">
        <v>281</v>
      </c>
      <c r="J490" s="23" t="s">
        <v>282</v>
      </c>
      <c r="K490" s="23" t="s">
        <v>252</v>
      </c>
      <c r="L490" s="23"/>
      <c r="M490" s="23"/>
      <c r="N490" s="23" t="s">
        <v>283</v>
      </c>
      <c r="O490" s="58" t="s">
        <v>93</v>
      </c>
      <c r="P490" s="23" t="s">
        <v>284</v>
      </c>
      <c r="Q490" s="23" t="s">
        <v>285</v>
      </c>
      <c r="R490" s="61"/>
      <c r="S490" s="61"/>
    </row>
    <row r="491" spans="3:19" x14ac:dyDescent="0.25">
      <c r="C491" s="61" t="s">
        <v>55</v>
      </c>
      <c r="D491" s="61" t="s">
        <v>56</v>
      </c>
      <c r="E491" s="61" t="s">
        <v>234</v>
      </c>
      <c r="F491" s="61" t="s">
        <v>313</v>
      </c>
      <c r="G491" s="23" t="s">
        <v>290</v>
      </c>
      <c r="H491" s="23" t="s">
        <v>291</v>
      </c>
      <c r="I491" s="23" t="s">
        <v>292</v>
      </c>
      <c r="J491" s="23" t="s">
        <v>293</v>
      </c>
      <c r="K491" s="23" t="s">
        <v>294</v>
      </c>
      <c r="L491" s="23"/>
      <c r="M491" s="23"/>
      <c r="N491" s="23" t="s">
        <v>295</v>
      </c>
      <c r="O491" s="58" t="s">
        <v>296</v>
      </c>
      <c r="P491" s="23"/>
      <c r="Q491" s="61"/>
      <c r="R491" s="61"/>
      <c r="S491" s="61"/>
    </row>
    <row r="492" spans="3:19" x14ac:dyDescent="0.25">
      <c r="C492" s="61" t="s">
        <v>55</v>
      </c>
      <c r="D492" s="61" t="s">
        <v>286</v>
      </c>
      <c r="E492" s="61" t="s">
        <v>234</v>
      </c>
      <c r="F492" s="61" t="s">
        <v>313</v>
      </c>
      <c r="G492" s="23" t="s">
        <v>235</v>
      </c>
      <c r="H492" s="23"/>
      <c r="I492" s="23" t="s">
        <v>287</v>
      </c>
      <c r="J492" s="23" t="s">
        <v>288</v>
      </c>
      <c r="K492" s="23" t="s">
        <v>252</v>
      </c>
      <c r="L492" s="23" t="s">
        <v>289</v>
      </c>
      <c r="M492" s="23" t="s">
        <v>38</v>
      </c>
      <c r="N492" s="23"/>
      <c r="O492" s="58"/>
      <c r="P492" s="23"/>
      <c r="Q492" s="23"/>
      <c r="R492" s="61"/>
      <c r="S492" s="61"/>
    </row>
    <row r="493" spans="3:19" x14ac:dyDescent="0.25">
      <c r="C493" s="61" t="s">
        <v>30</v>
      </c>
      <c r="D493" s="61"/>
      <c r="E493" s="61" t="s">
        <v>234</v>
      </c>
      <c r="F493" s="61" t="s">
        <v>1086</v>
      </c>
      <c r="G493" s="61"/>
      <c r="H493" s="23"/>
      <c r="I493" s="61"/>
      <c r="J493" s="61"/>
      <c r="K493" s="23"/>
      <c r="L493" s="61"/>
      <c r="M493" s="61"/>
      <c r="N493" s="23"/>
      <c r="O493" s="58"/>
      <c r="P493" s="61"/>
      <c r="Q493" s="61"/>
      <c r="R493" s="61"/>
      <c r="S493" s="61"/>
    </row>
    <row r="494" spans="3:19" x14ac:dyDescent="0.25">
      <c r="C494" s="61" t="s">
        <v>30</v>
      </c>
      <c r="D494" s="61"/>
      <c r="E494" s="61" t="s">
        <v>234</v>
      </c>
      <c r="F494" s="61" t="s">
        <v>1087</v>
      </c>
      <c r="G494" s="61"/>
      <c r="H494" s="23"/>
      <c r="I494" s="61"/>
      <c r="J494" s="61"/>
      <c r="K494" s="23"/>
      <c r="L494" s="61"/>
      <c r="M494" s="61"/>
      <c r="N494" s="23"/>
      <c r="O494" s="58"/>
      <c r="P494" s="61"/>
      <c r="Q494" s="61"/>
      <c r="R494" s="61"/>
      <c r="S494" s="61"/>
    </row>
    <row r="495" spans="3:19" x14ac:dyDescent="0.25">
      <c r="C495" s="61" t="s">
        <v>30</v>
      </c>
      <c r="D495" s="61"/>
      <c r="E495" s="61" t="s">
        <v>365</v>
      </c>
      <c r="F495" s="61" t="s">
        <v>1086</v>
      </c>
      <c r="G495" s="61"/>
      <c r="H495" s="23"/>
      <c r="I495" s="61"/>
      <c r="J495" s="61"/>
      <c r="K495" s="23"/>
      <c r="L495" s="61"/>
      <c r="M495" s="61"/>
      <c r="N495" s="23"/>
      <c r="O495" s="58"/>
      <c r="P495" s="61"/>
      <c r="Q495" s="61"/>
      <c r="R495" s="61"/>
      <c r="S495" s="61"/>
    </row>
    <row r="496" spans="3:19" x14ac:dyDescent="0.25">
      <c r="C496" s="61" t="s">
        <v>30</v>
      </c>
      <c r="D496" s="61"/>
      <c r="E496" s="61" t="s">
        <v>365</v>
      </c>
      <c r="F496" s="61" t="s">
        <v>1087</v>
      </c>
      <c r="G496" s="61"/>
      <c r="H496" s="23"/>
      <c r="I496" s="61"/>
      <c r="J496" s="61"/>
      <c r="K496" s="23"/>
      <c r="L496" s="61"/>
      <c r="M496" s="61"/>
      <c r="N496" s="23"/>
      <c r="O496" s="58"/>
      <c r="P496" s="61"/>
      <c r="Q496" s="61"/>
      <c r="R496" s="61"/>
      <c r="S496" s="61"/>
    </row>
    <row r="497" spans="3:19" x14ac:dyDescent="0.25">
      <c r="C497" s="61" t="s">
        <v>30</v>
      </c>
      <c r="D497" s="61"/>
      <c r="E497" s="61" t="s">
        <v>374</v>
      </c>
      <c r="F497" s="61" t="s">
        <v>1086</v>
      </c>
      <c r="G497" s="61"/>
      <c r="H497" s="23"/>
      <c r="I497" s="61"/>
      <c r="J497" s="61"/>
      <c r="K497" s="23"/>
      <c r="L497" s="61"/>
      <c r="M497" s="61"/>
      <c r="N497" s="23"/>
      <c r="O497" s="58"/>
      <c r="P497" s="61"/>
      <c r="Q497" s="61"/>
      <c r="R497" s="61"/>
      <c r="S497" s="61"/>
    </row>
    <row r="498" spans="3:19" x14ac:dyDescent="0.25">
      <c r="C498" s="61" t="s">
        <v>30</v>
      </c>
      <c r="D498" s="61"/>
      <c r="E498" s="61" t="s">
        <v>374</v>
      </c>
      <c r="F498" s="61" t="s">
        <v>1087</v>
      </c>
      <c r="G498" s="61"/>
      <c r="H498" s="23"/>
      <c r="I498" s="61"/>
      <c r="J498" s="61"/>
      <c r="K498" s="23"/>
      <c r="L498" s="61"/>
      <c r="M498" s="61"/>
      <c r="N498" s="23"/>
      <c r="O498" s="58"/>
      <c r="P498" s="61"/>
      <c r="Q498" s="61"/>
      <c r="R498" s="61"/>
      <c r="S498" s="61"/>
    </row>
    <row r="499" spans="3:19" x14ac:dyDescent="0.25">
      <c r="C499" s="61" t="s">
        <v>30</v>
      </c>
      <c r="D499" s="61"/>
      <c r="E499" s="61" t="s">
        <v>367</v>
      </c>
      <c r="F499" s="61" t="s">
        <v>1086</v>
      </c>
      <c r="G499" s="61"/>
      <c r="H499" s="23"/>
      <c r="I499" s="61"/>
      <c r="J499" s="61"/>
      <c r="K499" s="23"/>
      <c r="L499" s="61"/>
      <c r="M499" s="61"/>
      <c r="N499" s="23"/>
      <c r="O499" s="58"/>
      <c r="P499" s="61"/>
      <c r="Q499" s="61"/>
      <c r="R499" s="61"/>
      <c r="S499" s="61"/>
    </row>
    <row r="500" spans="3:19" x14ac:dyDescent="0.25">
      <c r="C500" s="61" t="s">
        <v>30</v>
      </c>
      <c r="D500" s="61"/>
      <c r="E500" s="61" t="s">
        <v>367</v>
      </c>
      <c r="F500" s="61" t="s">
        <v>1087</v>
      </c>
      <c r="G500" s="61"/>
      <c r="H500" s="23"/>
      <c r="I500" s="61"/>
      <c r="J500" s="61"/>
      <c r="K500" s="23"/>
      <c r="L500" s="61"/>
      <c r="M500" s="61"/>
      <c r="N500" s="23"/>
      <c r="O500" s="58"/>
      <c r="P500" s="61"/>
      <c r="Q500" s="61"/>
      <c r="R500" s="61"/>
      <c r="S500" s="61"/>
    </row>
    <row r="501" spans="3:19" x14ac:dyDescent="0.25">
      <c r="C501" s="61" t="s">
        <v>30</v>
      </c>
      <c r="D501" s="61"/>
      <c r="E501" s="61" t="s">
        <v>371</v>
      </c>
      <c r="F501" s="61" t="s">
        <v>1086</v>
      </c>
      <c r="G501" s="61"/>
      <c r="H501" s="23"/>
      <c r="I501" s="61"/>
      <c r="J501" s="61"/>
      <c r="K501" s="23"/>
      <c r="L501" s="61"/>
      <c r="M501" s="61"/>
      <c r="N501" s="23"/>
      <c r="O501" s="58"/>
      <c r="P501" s="61"/>
      <c r="Q501" s="61"/>
      <c r="R501" s="61"/>
      <c r="S501" s="61"/>
    </row>
    <row r="502" spans="3:19" x14ac:dyDescent="0.25">
      <c r="C502" s="61" t="s">
        <v>30</v>
      </c>
      <c r="D502" s="61"/>
      <c r="E502" s="61" t="s">
        <v>371</v>
      </c>
      <c r="F502" s="61" t="s">
        <v>1087</v>
      </c>
      <c r="G502" s="61"/>
      <c r="H502" s="23"/>
      <c r="I502" s="61"/>
      <c r="J502" s="61"/>
      <c r="K502" s="23"/>
      <c r="L502" s="61"/>
      <c r="M502" s="61"/>
      <c r="N502" s="23"/>
      <c r="O502" s="58"/>
      <c r="P502" s="61"/>
      <c r="Q502" s="61"/>
      <c r="R502" s="61"/>
      <c r="S502" s="61"/>
    </row>
    <row r="503" spans="3:19" x14ac:dyDescent="0.25">
      <c r="C503" s="61" t="s">
        <v>30</v>
      </c>
      <c r="D503" s="61"/>
      <c r="E503" s="61" t="s">
        <v>369</v>
      </c>
      <c r="F503" s="61" t="s">
        <v>1086</v>
      </c>
      <c r="G503" s="61"/>
      <c r="H503" s="23"/>
      <c r="I503" s="61"/>
      <c r="J503" s="61"/>
      <c r="K503" s="23"/>
      <c r="L503" s="61"/>
      <c r="M503" s="61"/>
      <c r="N503" s="23"/>
      <c r="O503" s="58"/>
      <c r="P503" s="61"/>
      <c r="Q503" s="61"/>
      <c r="R503" s="61"/>
      <c r="S503" s="61"/>
    </row>
    <row r="504" spans="3:19" x14ac:dyDescent="0.25">
      <c r="C504" s="61" t="s">
        <v>30</v>
      </c>
      <c r="D504" s="61"/>
      <c r="E504" s="61" t="s">
        <v>369</v>
      </c>
      <c r="F504" s="61" t="s">
        <v>1087</v>
      </c>
      <c r="G504" s="61"/>
      <c r="H504" s="23"/>
      <c r="I504" s="61"/>
      <c r="J504" s="61"/>
      <c r="K504" s="23"/>
      <c r="L504" s="61"/>
      <c r="M504" s="61"/>
      <c r="N504" s="23"/>
      <c r="O504" s="58"/>
      <c r="P504" s="61"/>
      <c r="Q504" s="61"/>
      <c r="R504" s="61"/>
      <c r="S504" s="61"/>
    </row>
  </sheetData>
  <phoneticPr fontId="8" type="noConversion"/>
  <conditionalFormatting sqref="C1:E1">
    <cfRule type="cellIs" dxfId="177" priority="1741" operator="equal">
      <formula>"Manque doc"</formula>
    </cfRule>
    <cfRule type="cellIs" dxfId="176" priority="1742" operator="equal">
      <formula>"En cours"</formula>
    </cfRule>
    <cfRule type="cellIs" dxfId="175" priority="1743" operator="equal">
      <formula>"Archivé"</formula>
    </cfRule>
  </conditionalFormatting>
  <conditionalFormatting sqref="C129:E134 E135:E136">
    <cfRule type="cellIs" dxfId="174" priority="154" operator="equal">
      <formula>"Manque doc"</formula>
    </cfRule>
    <cfRule type="cellIs" dxfId="173" priority="155" operator="equal">
      <formula>"En cours"</formula>
    </cfRule>
    <cfRule type="cellIs" dxfId="172" priority="156" operator="equal">
      <formula>"Archivé"</formula>
    </cfRule>
  </conditionalFormatting>
  <conditionalFormatting sqref="C135:D136">
    <cfRule type="cellIs" dxfId="171" priority="151" operator="equal">
      <formula>"Manque doc"</formula>
    </cfRule>
    <cfRule type="cellIs" dxfId="170" priority="152" operator="equal">
      <formula>"En cours"</formula>
    </cfRule>
    <cfRule type="cellIs" dxfId="169" priority="153" operator="equal">
      <formula>"Archivé"</formula>
    </cfRule>
  </conditionalFormatting>
  <conditionalFormatting sqref="C137:E202 E203:E204">
    <cfRule type="cellIs" dxfId="168" priority="148" operator="equal">
      <formula>"Manque doc"</formula>
    </cfRule>
    <cfRule type="cellIs" dxfId="167" priority="149" operator="equal">
      <formula>"En cours"</formula>
    </cfRule>
    <cfRule type="cellIs" dxfId="166" priority="150" operator="equal">
      <formula>"Archivé"</formula>
    </cfRule>
  </conditionalFormatting>
  <conditionalFormatting sqref="C203:D204">
    <cfRule type="cellIs" dxfId="165" priority="145" operator="equal">
      <formula>"Manque doc"</formula>
    </cfRule>
    <cfRule type="cellIs" dxfId="164" priority="146" operator="equal">
      <formula>"En cours"</formula>
    </cfRule>
    <cfRule type="cellIs" dxfId="163" priority="147" operator="equal">
      <formula>"Archivé"</formula>
    </cfRule>
  </conditionalFormatting>
  <conditionalFormatting sqref="C205:E206">
    <cfRule type="cellIs" dxfId="162" priority="142" operator="equal">
      <formula>"Manque doc"</formula>
    </cfRule>
    <cfRule type="cellIs" dxfId="161" priority="143" operator="equal">
      <formula>"En cours"</formula>
    </cfRule>
    <cfRule type="cellIs" dxfId="160" priority="144" operator="equal">
      <formula>"Archivé"</formula>
    </cfRule>
  </conditionalFormatting>
  <conditionalFormatting sqref="C207:E208">
    <cfRule type="cellIs" dxfId="159" priority="139" operator="equal">
      <formula>"Manque doc"</formula>
    </cfRule>
    <cfRule type="cellIs" dxfId="158" priority="140" operator="equal">
      <formula>"En cours"</formula>
    </cfRule>
    <cfRule type="cellIs" dxfId="157" priority="141" operator="equal">
      <formula>"Archivé"</formula>
    </cfRule>
  </conditionalFormatting>
  <conditionalFormatting sqref="C209:E222 E223:E224">
    <cfRule type="cellIs" dxfId="156" priority="136" operator="equal">
      <formula>"Manque doc"</formula>
    </cfRule>
    <cfRule type="cellIs" dxfId="155" priority="137" operator="equal">
      <formula>"En cours"</formula>
    </cfRule>
    <cfRule type="cellIs" dxfId="154" priority="138" operator="equal">
      <formula>"Archivé"</formula>
    </cfRule>
  </conditionalFormatting>
  <conditionalFormatting sqref="C223:D224">
    <cfRule type="cellIs" dxfId="153" priority="133" operator="equal">
      <formula>"Manque doc"</formula>
    </cfRule>
    <cfRule type="cellIs" dxfId="152" priority="134" operator="equal">
      <formula>"En cours"</formula>
    </cfRule>
    <cfRule type="cellIs" dxfId="151" priority="135" operator="equal">
      <formula>"Archivé"</formula>
    </cfRule>
  </conditionalFormatting>
  <conditionalFormatting sqref="C225:E225 C237 C226:D236 E226:E239">
    <cfRule type="cellIs" dxfId="150" priority="130" operator="equal">
      <formula>"Manque doc"</formula>
    </cfRule>
    <cfRule type="cellIs" dxfId="149" priority="131" operator="equal">
      <formula>"En cours"</formula>
    </cfRule>
    <cfRule type="cellIs" dxfId="148" priority="132" operator="equal">
      <formula>"Archivé"</formula>
    </cfRule>
  </conditionalFormatting>
  <conditionalFormatting sqref="C238:D239">
    <cfRule type="cellIs" dxfId="147" priority="127" operator="equal">
      <formula>"Manque doc"</formula>
    </cfRule>
    <cfRule type="cellIs" dxfId="146" priority="128" operator="equal">
      <formula>"En cours"</formula>
    </cfRule>
    <cfRule type="cellIs" dxfId="145" priority="129" operator="equal">
      <formula>"Archivé"</formula>
    </cfRule>
  </conditionalFormatting>
  <conditionalFormatting sqref="C240:E245 E246:E247">
    <cfRule type="cellIs" dxfId="144" priority="124" operator="equal">
      <formula>"Manque doc"</formula>
    </cfRule>
    <cfRule type="cellIs" dxfId="143" priority="125" operator="equal">
      <formula>"En cours"</formula>
    </cfRule>
    <cfRule type="cellIs" dxfId="142" priority="126" operator="equal">
      <formula>"Archivé"</formula>
    </cfRule>
  </conditionalFormatting>
  <conditionalFormatting sqref="C246:D247">
    <cfRule type="cellIs" dxfId="141" priority="121" operator="equal">
      <formula>"Manque doc"</formula>
    </cfRule>
    <cfRule type="cellIs" dxfId="140" priority="122" operator="equal">
      <formula>"En cours"</formula>
    </cfRule>
    <cfRule type="cellIs" dxfId="139" priority="123" operator="equal">
      <formula>"Archivé"</formula>
    </cfRule>
  </conditionalFormatting>
  <conditionalFormatting sqref="C248:E249">
    <cfRule type="cellIs" dxfId="138" priority="118" operator="equal">
      <formula>"Manque doc"</formula>
    </cfRule>
    <cfRule type="cellIs" dxfId="137" priority="119" operator="equal">
      <formula>"En cours"</formula>
    </cfRule>
    <cfRule type="cellIs" dxfId="136" priority="120" operator="equal">
      <formula>"Archivé"</formula>
    </cfRule>
  </conditionalFormatting>
  <conditionalFormatting sqref="C250:E256 E257:E258">
    <cfRule type="cellIs" dxfId="135" priority="115" operator="equal">
      <formula>"Manque doc"</formula>
    </cfRule>
    <cfRule type="cellIs" dxfId="134" priority="116" operator="equal">
      <formula>"En cours"</formula>
    </cfRule>
    <cfRule type="cellIs" dxfId="133" priority="117" operator="equal">
      <formula>"Archivé"</formula>
    </cfRule>
  </conditionalFormatting>
  <conditionalFormatting sqref="C257:D258">
    <cfRule type="cellIs" dxfId="132" priority="112" operator="equal">
      <formula>"Manque doc"</formula>
    </cfRule>
    <cfRule type="cellIs" dxfId="131" priority="113" operator="equal">
      <formula>"En cours"</formula>
    </cfRule>
    <cfRule type="cellIs" dxfId="130" priority="114" operator="equal">
      <formula>"Archivé"</formula>
    </cfRule>
  </conditionalFormatting>
  <conditionalFormatting sqref="C259:E286 E287:E288">
    <cfRule type="cellIs" dxfId="129" priority="109" operator="equal">
      <formula>"Manque doc"</formula>
    </cfRule>
    <cfRule type="cellIs" dxfId="128" priority="110" operator="equal">
      <formula>"En cours"</formula>
    </cfRule>
    <cfRule type="cellIs" dxfId="127" priority="111" operator="equal">
      <formula>"Archivé"</formula>
    </cfRule>
  </conditionalFormatting>
  <conditionalFormatting sqref="C287:D288">
    <cfRule type="cellIs" dxfId="126" priority="106" operator="equal">
      <formula>"Manque doc"</formula>
    </cfRule>
    <cfRule type="cellIs" dxfId="125" priority="107" operator="equal">
      <formula>"En cours"</formula>
    </cfRule>
    <cfRule type="cellIs" dxfId="124" priority="108" operator="equal">
      <formula>"Archivé"</formula>
    </cfRule>
  </conditionalFormatting>
  <conditionalFormatting sqref="C289:E290">
    <cfRule type="cellIs" dxfId="123" priority="103" operator="equal">
      <formula>"Manque doc"</formula>
    </cfRule>
    <cfRule type="cellIs" dxfId="122" priority="104" operator="equal">
      <formula>"En cours"</formula>
    </cfRule>
    <cfRule type="cellIs" dxfId="121" priority="105" operator="equal">
      <formula>"Archivé"</formula>
    </cfRule>
  </conditionalFormatting>
  <conditionalFormatting sqref="C291:E304 E305:E306">
    <cfRule type="cellIs" dxfId="120" priority="100" operator="equal">
      <formula>"Manque doc"</formula>
    </cfRule>
    <cfRule type="cellIs" dxfId="119" priority="101" operator="equal">
      <formula>"En cours"</formula>
    </cfRule>
    <cfRule type="cellIs" dxfId="118" priority="102" operator="equal">
      <formula>"Archivé"</formula>
    </cfRule>
  </conditionalFormatting>
  <conditionalFormatting sqref="C305:D306">
    <cfRule type="cellIs" dxfId="117" priority="97" operator="equal">
      <formula>"Manque doc"</formula>
    </cfRule>
    <cfRule type="cellIs" dxfId="116" priority="98" operator="equal">
      <formula>"En cours"</formula>
    </cfRule>
    <cfRule type="cellIs" dxfId="115" priority="99" operator="equal">
      <formula>"Archivé"</formula>
    </cfRule>
  </conditionalFormatting>
  <conditionalFormatting sqref="C307:E308">
    <cfRule type="cellIs" dxfId="114" priority="94" operator="equal">
      <formula>"Manque doc"</formula>
    </cfRule>
    <cfRule type="cellIs" dxfId="113" priority="95" operator="equal">
      <formula>"En cours"</formula>
    </cfRule>
    <cfRule type="cellIs" dxfId="112" priority="96" operator="equal">
      <formula>"Archivé"</formula>
    </cfRule>
  </conditionalFormatting>
  <conditionalFormatting sqref="C309:E310">
    <cfRule type="cellIs" dxfId="111" priority="91" operator="equal">
      <formula>"Manque doc"</formula>
    </cfRule>
    <cfRule type="cellIs" dxfId="110" priority="92" operator="equal">
      <formula>"En cours"</formula>
    </cfRule>
    <cfRule type="cellIs" dxfId="109" priority="93" operator="equal">
      <formula>"Archivé"</formula>
    </cfRule>
  </conditionalFormatting>
  <conditionalFormatting sqref="C311:E312">
    <cfRule type="cellIs" dxfId="108" priority="88" operator="equal">
      <formula>"Manque doc"</formula>
    </cfRule>
    <cfRule type="cellIs" dxfId="107" priority="89" operator="equal">
      <formula>"En cours"</formula>
    </cfRule>
    <cfRule type="cellIs" dxfId="106" priority="90" operator="equal">
      <formula>"Archivé"</formula>
    </cfRule>
  </conditionalFormatting>
  <conditionalFormatting sqref="C313:E314">
    <cfRule type="cellIs" dxfId="105" priority="85" operator="equal">
      <formula>"Manque doc"</formula>
    </cfRule>
    <cfRule type="cellIs" dxfId="104" priority="86" operator="equal">
      <formula>"En cours"</formula>
    </cfRule>
    <cfRule type="cellIs" dxfId="103" priority="87" operator="equal">
      <formula>"Archivé"</formula>
    </cfRule>
  </conditionalFormatting>
  <conditionalFormatting sqref="C315:E316">
    <cfRule type="cellIs" dxfId="102" priority="82" operator="equal">
      <formula>"Manque doc"</formula>
    </cfRule>
    <cfRule type="cellIs" dxfId="101" priority="83" operator="equal">
      <formula>"En cours"</formula>
    </cfRule>
    <cfRule type="cellIs" dxfId="100" priority="84" operator="equal">
      <formula>"Archivé"</formula>
    </cfRule>
  </conditionalFormatting>
  <conditionalFormatting sqref="C2:E126 E127:E128">
    <cfRule type="cellIs" dxfId="99" priority="79" operator="equal">
      <formula>"Manque doc"</formula>
    </cfRule>
    <cfRule type="cellIs" dxfId="98" priority="80" operator="equal">
      <formula>"En cours"</formula>
    </cfRule>
    <cfRule type="cellIs" dxfId="97" priority="81" operator="equal">
      <formula>"Archivé"</formula>
    </cfRule>
  </conditionalFormatting>
  <conditionalFormatting sqref="C127:D128">
    <cfRule type="cellIs" dxfId="96" priority="76" operator="equal">
      <formula>"Manque doc"</formula>
    </cfRule>
    <cfRule type="cellIs" dxfId="95" priority="77" operator="equal">
      <formula>"En cours"</formula>
    </cfRule>
    <cfRule type="cellIs" dxfId="94" priority="78" operator="equal">
      <formula>"Archivé"</formula>
    </cfRule>
  </conditionalFormatting>
  <conditionalFormatting sqref="C317:E322 E323:E324">
    <cfRule type="cellIs" dxfId="93" priority="73" operator="equal">
      <formula>"Manque doc"</formula>
    </cfRule>
    <cfRule type="cellIs" dxfId="92" priority="74" operator="equal">
      <formula>"En cours"</formula>
    </cfRule>
    <cfRule type="cellIs" dxfId="91" priority="75" operator="equal">
      <formula>"Archivé"</formula>
    </cfRule>
  </conditionalFormatting>
  <conditionalFormatting sqref="C323:D324">
    <cfRule type="cellIs" dxfId="90" priority="70" operator="equal">
      <formula>"Manque doc"</formula>
    </cfRule>
    <cfRule type="cellIs" dxfId="89" priority="71" operator="equal">
      <formula>"En cours"</formula>
    </cfRule>
    <cfRule type="cellIs" dxfId="88" priority="72" operator="equal">
      <formula>"Archivé"</formula>
    </cfRule>
  </conditionalFormatting>
  <conditionalFormatting sqref="C325:E390 E391:E392">
    <cfRule type="cellIs" dxfId="87" priority="67" operator="equal">
      <formula>"Manque doc"</formula>
    </cfRule>
    <cfRule type="cellIs" dxfId="86" priority="68" operator="equal">
      <formula>"En cours"</formula>
    </cfRule>
    <cfRule type="cellIs" dxfId="85" priority="69" operator="equal">
      <formula>"Archivé"</formula>
    </cfRule>
  </conditionalFormatting>
  <conditionalFormatting sqref="C391:D392">
    <cfRule type="cellIs" dxfId="84" priority="64" operator="equal">
      <formula>"Manque doc"</formula>
    </cfRule>
    <cfRule type="cellIs" dxfId="83" priority="65" operator="equal">
      <formula>"En cours"</formula>
    </cfRule>
    <cfRule type="cellIs" dxfId="82" priority="66" operator="equal">
      <formula>"Archivé"</formula>
    </cfRule>
  </conditionalFormatting>
  <conditionalFormatting sqref="C393:E394">
    <cfRule type="cellIs" dxfId="81" priority="61" operator="equal">
      <formula>"Manque doc"</formula>
    </cfRule>
    <cfRule type="cellIs" dxfId="80" priority="62" operator="equal">
      <formula>"En cours"</formula>
    </cfRule>
    <cfRule type="cellIs" dxfId="79" priority="63" operator="equal">
      <formula>"Archivé"</formula>
    </cfRule>
  </conditionalFormatting>
  <conditionalFormatting sqref="C395:E396">
    <cfRule type="cellIs" dxfId="78" priority="58" operator="equal">
      <formula>"Manque doc"</formula>
    </cfRule>
    <cfRule type="cellIs" dxfId="77" priority="59" operator="equal">
      <formula>"En cours"</formula>
    </cfRule>
    <cfRule type="cellIs" dxfId="76" priority="60" operator="equal">
      <formula>"Archivé"</formula>
    </cfRule>
  </conditionalFormatting>
  <conditionalFormatting sqref="C397:E410 E411:E412">
    <cfRule type="cellIs" dxfId="75" priority="55" operator="equal">
      <formula>"Manque doc"</formula>
    </cfRule>
    <cfRule type="cellIs" dxfId="74" priority="56" operator="equal">
      <formula>"En cours"</formula>
    </cfRule>
    <cfRule type="cellIs" dxfId="73" priority="57" operator="equal">
      <formula>"Archivé"</formula>
    </cfRule>
  </conditionalFormatting>
  <conditionalFormatting sqref="C411:D412">
    <cfRule type="cellIs" dxfId="72" priority="52" operator="equal">
      <formula>"Manque doc"</formula>
    </cfRule>
    <cfRule type="cellIs" dxfId="71" priority="53" operator="equal">
      <formula>"En cours"</formula>
    </cfRule>
    <cfRule type="cellIs" dxfId="70" priority="54" operator="equal">
      <formula>"Archivé"</formula>
    </cfRule>
  </conditionalFormatting>
  <conditionalFormatting sqref="C413:E413 C425 C414:D424 E414:E427">
    <cfRule type="cellIs" dxfId="69" priority="49" operator="equal">
      <formula>"Manque doc"</formula>
    </cfRule>
    <cfRule type="cellIs" dxfId="68" priority="50" operator="equal">
      <formula>"En cours"</formula>
    </cfRule>
    <cfRule type="cellIs" dxfId="67" priority="51" operator="equal">
      <formula>"Archivé"</formula>
    </cfRule>
  </conditionalFormatting>
  <conditionalFormatting sqref="C426:D427">
    <cfRule type="cellIs" dxfId="66" priority="46" operator="equal">
      <formula>"Manque doc"</formula>
    </cfRule>
    <cfRule type="cellIs" dxfId="65" priority="47" operator="equal">
      <formula>"En cours"</formula>
    </cfRule>
    <cfRule type="cellIs" dxfId="64" priority="48" operator="equal">
      <formula>"Archivé"</formula>
    </cfRule>
  </conditionalFormatting>
  <conditionalFormatting sqref="C428:E433 E434:E435">
    <cfRule type="cellIs" dxfId="63" priority="43" operator="equal">
      <formula>"Manque doc"</formula>
    </cfRule>
    <cfRule type="cellIs" dxfId="62" priority="44" operator="equal">
      <formula>"En cours"</formula>
    </cfRule>
    <cfRule type="cellIs" dxfId="61" priority="45" operator="equal">
      <formula>"Archivé"</formula>
    </cfRule>
  </conditionalFormatting>
  <conditionalFormatting sqref="C434:D435">
    <cfRule type="cellIs" dxfId="60" priority="40" operator="equal">
      <formula>"Manque doc"</formula>
    </cfRule>
    <cfRule type="cellIs" dxfId="59" priority="41" operator="equal">
      <formula>"En cours"</formula>
    </cfRule>
    <cfRule type="cellIs" dxfId="58" priority="42" operator="equal">
      <formula>"Archivé"</formula>
    </cfRule>
  </conditionalFormatting>
  <conditionalFormatting sqref="C436:E437">
    <cfRule type="cellIs" dxfId="57" priority="37" operator="equal">
      <formula>"Manque doc"</formula>
    </cfRule>
    <cfRule type="cellIs" dxfId="56" priority="38" operator="equal">
      <formula>"En cours"</formula>
    </cfRule>
    <cfRule type="cellIs" dxfId="55" priority="39" operator="equal">
      <formula>"Archivé"</formula>
    </cfRule>
  </conditionalFormatting>
  <conditionalFormatting sqref="C438:E444 E445:E446">
    <cfRule type="cellIs" dxfId="54" priority="34" operator="equal">
      <formula>"Manque doc"</formula>
    </cfRule>
    <cfRule type="cellIs" dxfId="53" priority="35" operator="equal">
      <formula>"En cours"</formula>
    </cfRule>
    <cfRule type="cellIs" dxfId="52" priority="36" operator="equal">
      <formula>"Archivé"</formula>
    </cfRule>
  </conditionalFormatting>
  <conditionalFormatting sqref="C445:D446">
    <cfRule type="cellIs" dxfId="51" priority="31" operator="equal">
      <formula>"Manque doc"</formula>
    </cfRule>
    <cfRule type="cellIs" dxfId="50" priority="32" operator="equal">
      <formula>"En cours"</formula>
    </cfRule>
    <cfRule type="cellIs" dxfId="49" priority="33" operator="equal">
      <formula>"Archivé"</formula>
    </cfRule>
  </conditionalFormatting>
  <conditionalFormatting sqref="C447:E474 E475:E476">
    <cfRule type="cellIs" dxfId="48" priority="28" operator="equal">
      <formula>"Manque doc"</formula>
    </cfRule>
    <cfRule type="cellIs" dxfId="47" priority="29" operator="equal">
      <formula>"En cours"</formula>
    </cfRule>
    <cfRule type="cellIs" dxfId="46" priority="30" operator="equal">
      <formula>"Archivé"</formula>
    </cfRule>
  </conditionalFormatting>
  <conditionalFormatting sqref="C475:D476">
    <cfRule type="cellIs" dxfId="45" priority="25" operator="equal">
      <formula>"Manque doc"</formula>
    </cfRule>
    <cfRule type="cellIs" dxfId="44" priority="26" operator="equal">
      <formula>"En cours"</formula>
    </cfRule>
    <cfRule type="cellIs" dxfId="43" priority="27" operator="equal">
      <formula>"Archivé"</formula>
    </cfRule>
  </conditionalFormatting>
  <conditionalFormatting sqref="C477:E478">
    <cfRule type="cellIs" dxfId="42" priority="22" operator="equal">
      <formula>"Manque doc"</formula>
    </cfRule>
    <cfRule type="cellIs" dxfId="41" priority="23" operator="equal">
      <formula>"En cours"</formula>
    </cfRule>
    <cfRule type="cellIs" dxfId="40" priority="24" operator="equal">
      <formula>"Archivé"</formula>
    </cfRule>
  </conditionalFormatting>
  <conditionalFormatting sqref="C479:E492 E493:E494">
    <cfRule type="cellIs" dxfId="39" priority="19" operator="equal">
      <formula>"Manque doc"</formula>
    </cfRule>
    <cfRule type="cellIs" dxfId="38" priority="20" operator="equal">
      <formula>"En cours"</formula>
    </cfRule>
    <cfRule type="cellIs" dxfId="37" priority="21" operator="equal">
      <formula>"Archivé"</formula>
    </cfRule>
  </conditionalFormatting>
  <conditionalFormatting sqref="C493:D494">
    <cfRule type="cellIs" dxfId="36" priority="16" operator="equal">
      <formula>"Manque doc"</formula>
    </cfRule>
    <cfRule type="cellIs" dxfId="35" priority="17" operator="equal">
      <formula>"En cours"</formula>
    </cfRule>
    <cfRule type="cellIs" dxfId="34" priority="18" operator="equal">
      <formula>"Archivé"</formula>
    </cfRule>
  </conditionalFormatting>
  <conditionalFormatting sqref="C495:E496">
    <cfRule type="cellIs" dxfId="33" priority="13" operator="equal">
      <formula>"Manque doc"</formula>
    </cfRule>
    <cfRule type="cellIs" dxfId="32" priority="14" operator="equal">
      <formula>"En cours"</formula>
    </cfRule>
    <cfRule type="cellIs" dxfId="31" priority="15" operator="equal">
      <formula>"Archivé"</formula>
    </cfRule>
  </conditionalFormatting>
  <conditionalFormatting sqref="C497:E498">
    <cfRule type="cellIs" dxfId="30" priority="10" operator="equal">
      <formula>"Manque doc"</formula>
    </cfRule>
    <cfRule type="cellIs" dxfId="29" priority="11" operator="equal">
      <formula>"En cours"</formula>
    </cfRule>
    <cfRule type="cellIs" dxfId="28" priority="12" operator="equal">
      <formula>"Archivé"</formula>
    </cfRule>
  </conditionalFormatting>
  <conditionalFormatting sqref="C499:E500">
    <cfRule type="cellIs" dxfId="27" priority="7" operator="equal">
      <formula>"Manque doc"</formula>
    </cfRule>
    <cfRule type="cellIs" dxfId="26" priority="8" operator="equal">
      <formula>"En cours"</formula>
    </cfRule>
    <cfRule type="cellIs" dxfId="25" priority="9" operator="equal">
      <formula>"Archivé"</formula>
    </cfRule>
  </conditionalFormatting>
  <conditionalFormatting sqref="C501:E502">
    <cfRule type="cellIs" dxfId="24" priority="4" operator="equal">
      <formula>"Manque doc"</formula>
    </cfRule>
    <cfRule type="cellIs" dxfId="23" priority="5" operator="equal">
      <formula>"En cours"</formula>
    </cfRule>
    <cfRule type="cellIs" dxfId="22" priority="6" operator="equal">
      <formula>"Archivé"</formula>
    </cfRule>
  </conditionalFormatting>
  <conditionalFormatting sqref="C503:E504">
    <cfRule type="cellIs" dxfId="21" priority="1" operator="equal">
      <formula>"Manque doc"</formula>
    </cfRule>
    <cfRule type="cellIs" dxfId="20" priority="2" operator="equal">
      <formula>"En cours"</formula>
    </cfRule>
    <cfRule type="cellIs" dxfId="19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Importer">
                <anchor moveWithCells="1" sizeWithCells="1">
                  <from>
                    <xdr:col>0</xdr:col>
                    <xdr:colOff>28575</xdr:colOff>
                    <xdr:row>0</xdr:row>
                    <xdr:rowOff>38100</xdr:rowOff>
                  </from>
                  <to>
                    <xdr:col>1</xdr:col>
                    <xdr:colOff>809625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5" name="Button 4">
              <controlPr defaultSize="0" print="0" autoFill="0" autoPict="0" macro="[0]!Nettoyer">
                <anchor moveWithCells="1" sizeWithCells="1">
                  <from>
                    <xdr:col>0</xdr:col>
                    <xdr:colOff>28575</xdr:colOff>
                    <xdr:row>4</xdr:row>
                    <xdr:rowOff>47625</xdr:rowOff>
                  </from>
                  <to>
                    <xdr:col>1</xdr:col>
                    <xdr:colOff>809625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46DA-2DC9-4422-B525-4C76F647BA90}">
  <sheetPr codeName="construction"/>
  <dimension ref="B2:J1002"/>
  <sheetViews>
    <sheetView workbookViewId="0">
      <selection activeCell="J5" sqref="J5"/>
    </sheetView>
  </sheetViews>
  <sheetFormatPr baseColWidth="10" defaultRowHeight="15" x14ac:dyDescent="0.25"/>
  <cols>
    <col min="1" max="1" width="2.85546875" style="72" customWidth="1"/>
    <col min="2" max="2" width="35.7109375" style="72" customWidth="1"/>
    <col min="3" max="3" width="2.85546875" style="72" customWidth="1"/>
    <col min="4" max="4" width="35.7109375" style="72" customWidth="1"/>
    <col min="5" max="5" width="2.85546875" style="72" customWidth="1"/>
    <col min="6" max="6" width="35.7109375" style="72" customWidth="1"/>
    <col min="7" max="7" width="2.85546875" style="72" customWidth="1"/>
    <col min="8" max="8" width="35.7109375" style="72" customWidth="1"/>
    <col min="9" max="9" width="2.85546875" style="72" customWidth="1"/>
    <col min="10" max="10" width="35.7109375" style="72" customWidth="1"/>
    <col min="11" max="16384" width="11.42578125" style="72"/>
  </cols>
  <sheetData>
    <row r="2" spans="2:10" ht="15.75" thickBot="1" x14ac:dyDescent="0.3"/>
    <row r="3" spans="2:10" ht="19.5" thickBot="1" x14ac:dyDescent="0.3">
      <c r="B3" s="73" t="s">
        <v>1078</v>
      </c>
      <c r="D3" s="73" t="s">
        <v>1079</v>
      </c>
      <c r="F3" s="73" t="s">
        <v>1069</v>
      </c>
      <c r="H3" s="74" t="s">
        <v>1070</v>
      </c>
      <c r="I3" s="75"/>
      <c r="J3" s="76" t="s">
        <v>1071</v>
      </c>
    </row>
    <row r="4" spans="2:10" x14ac:dyDescent="0.25">
      <c r="B4" s="82" t="s">
        <v>1083</v>
      </c>
      <c r="D4" s="82" t="s">
        <v>1084</v>
      </c>
      <c r="F4" s="82" t="s">
        <v>1080</v>
      </c>
      <c r="H4" s="82" t="s">
        <v>1081</v>
      </c>
      <c r="I4" s="75"/>
      <c r="J4" s="82" t="s">
        <v>1082</v>
      </c>
    </row>
    <row r="5" spans="2:10" x14ac:dyDescent="0.25">
      <c r="B5" s="77" t="s">
        <v>297</v>
      </c>
      <c r="D5" s="77" t="s">
        <v>1086</v>
      </c>
      <c r="F5" s="77" t="s">
        <v>32</v>
      </c>
      <c r="H5" s="81" t="s">
        <v>58</v>
      </c>
      <c r="I5" s="75"/>
      <c r="J5" s="78" t="s">
        <v>42</v>
      </c>
    </row>
    <row r="6" spans="2:10" x14ac:dyDescent="0.25">
      <c r="B6" s="109" t="s">
        <v>31</v>
      </c>
      <c r="D6" s="77" t="s">
        <v>314</v>
      </c>
      <c r="F6" s="77"/>
      <c r="H6" s="81" t="s">
        <v>34</v>
      </c>
      <c r="I6" s="75"/>
      <c r="J6" s="78"/>
    </row>
    <row r="7" spans="2:10" x14ac:dyDescent="0.25">
      <c r="B7" s="109" t="s">
        <v>300</v>
      </c>
      <c r="D7" s="77" t="s">
        <v>1087</v>
      </c>
      <c r="F7" s="77"/>
      <c r="H7" s="81" t="s">
        <v>45</v>
      </c>
      <c r="I7" s="75"/>
      <c r="J7" s="78"/>
    </row>
    <row r="8" spans="2:10" x14ac:dyDescent="0.25">
      <c r="B8" s="109" t="s">
        <v>366</v>
      </c>
      <c r="D8" s="77" t="s">
        <v>313</v>
      </c>
      <c r="F8" s="77"/>
      <c r="H8" s="81" t="s">
        <v>41</v>
      </c>
      <c r="I8" s="75"/>
      <c r="J8" s="78"/>
    </row>
    <row r="9" spans="2:10" x14ac:dyDescent="0.25">
      <c r="B9" s="109" t="s">
        <v>372</v>
      </c>
      <c r="D9" s="77"/>
      <c r="F9" s="77"/>
      <c r="H9" s="81"/>
      <c r="I9" s="75"/>
      <c r="J9" s="78"/>
    </row>
    <row r="10" spans="2:10" x14ac:dyDescent="0.25">
      <c r="B10" s="109" t="s">
        <v>66</v>
      </c>
      <c r="D10" s="77"/>
      <c r="F10" s="77"/>
      <c r="H10" s="81"/>
      <c r="I10" s="75"/>
      <c r="J10" s="78"/>
    </row>
    <row r="11" spans="2:10" x14ac:dyDescent="0.25">
      <c r="B11" s="109" t="s">
        <v>136</v>
      </c>
      <c r="D11" s="77"/>
      <c r="F11" s="77"/>
      <c r="H11" s="81"/>
      <c r="I11" s="75"/>
      <c r="J11" s="78"/>
    </row>
    <row r="12" spans="2:10" x14ac:dyDescent="0.25">
      <c r="B12" s="109" t="s">
        <v>172</v>
      </c>
      <c r="D12" s="77"/>
      <c r="F12" s="77"/>
      <c r="H12" s="81"/>
      <c r="I12" s="75"/>
      <c r="J12" s="78"/>
    </row>
    <row r="13" spans="2:10" x14ac:dyDescent="0.25">
      <c r="B13" s="109" t="s">
        <v>370</v>
      </c>
      <c r="D13" s="77"/>
      <c r="F13" s="77"/>
      <c r="H13" s="81"/>
      <c r="I13" s="75"/>
      <c r="J13" s="78"/>
    </row>
    <row r="14" spans="2:10" x14ac:dyDescent="0.25">
      <c r="B14" s="109" t="s">
        <v>199</v>
      </c>
      <c r="D14" s="77"/>
      <c r="F14" s="77"/>
      <c r="H14" s="81"/>
      <c r="I14" s="75"/>
      <c r="J14" s="78"/>
    </row>
    <row r="15" spans="2:10" x14ac:dyDescent="0.25">
      <c r="B15" s="109" t="s">
        <v>303</v>
      </c>
      <c r="D15" s="77"/>
      <c r="F15" s="77"/>
      <c r="H15" s="81"/>
      <c r="I15" s="75"/>
      <c r="J15" s="78"/>
    </row>
    <row r="16" spans="2:10" x14ac:dyDescent="0.25">
      <c r="B16" s="109" t="s">
        <v>368</v>
      </c>
      <c r="D16" s="77"/>
      <c r="F16" s="77"/>
      <c r="H16" s="81"/>
      <c r="I16" s="75"/>
      <c r="J16" s="78"/>
    </row>
    <row r="17" spans="2:10" x14ac:dyDescent="0.25">
      <c r="B17" s="109" t="s">
        <v>234</v>
      </c>
      <c r="D17" s="77"/>
      <c r="F17" s="77"/>
      <c r="H17" s="81"/>
      <c r="I17" s="75"/>
      <c r="J17" s="78"/>
    </row>
    <row r="18" spans="2:10" x14ac:dyDescent="0.25">
      <c r="B18" t="s">
        <v>365</v>
      </c>
      <c r="D18" s="77"/>
      <c r="F18" s="77"/>
      <c r="H18" s="81"/>
      <c r="I18" s="75"/>
      <c r="J18" s="78"/>
    </row>
    <row r="19" spans="2:10" x14ac:dyDescent="0.25">
      <c r="B19" t="s">
        <v>374</v>
      </c>
      <c r="D19" s="77"/>
      <c r="F19" s="77"/>
      <c r="H19" s="81"/>
      <c r="I19" s="75"/>
      <c r="J19" s="78"/>
    </row>
    <row r="20" spans="2:10" x14ac:dyDescent="0.25">
      <c r="B20" t="s">
        <v>367</v>
      </c>
      <c r="D20" s="77"/>
      <c r="F20" s="77"/>
      <c r="H20" s="81"/>
      <c r="I20" s="75"/>
      <c r="J20" s="78"/>
    </row>
    <row r="21" spans="2:10" x14ac:dyDescent="0.25">
      <c r="B21" t="s">
        <v>371</v>
      </c>
      <c r="D21" s="77"/>
      <c r="F21" s="77"/>
      <c r="H21" s="81"/>
      <c r="I21" s="75"/>
      <c r="J21" s="78"/>
    </row>
    <row r="22" spans="2:10" x14ac:dyDescent="0.25">
      <c r="B22" t="s">
        <v>369</v>
      </c>
      <c r="D22" s="77"/>
      <c r="F22" s="77"/>
      <c r="H22" s="81"/>
      <c r="I22" s="75"/>
      <c r="J22" s="78"/>
    </row>
    <row r="23" spans="2:10" x14ac:dyDescent="0.25">
      <c r="B23"/>
      <c r="D23" s="77"/>
      <c r="F23" s="77"/>
      <c r="H23" s="81"/>
      <c r="I23" s="75"/>
      <c r="J23" s="78"/>
    </row>
    <row r="24" spans="2:10" x14ac:dyDescent="0.25">
      <c r="B24"/>
      <c r="D24" s="77"/>
      <c r="F24" s="77"/>
      <c r="H24" s="81"/>
      <c r="I24" s="75"/>
      <c r="J24" s="78"/>
    </row>
    <row r="25" spans="2:10" x14ac:dyDescent="0.25">
      <c r="B25"/>
      <c r="D25" s="77"/>
      <c r="F25" s="77"/>
      <c r="H25" s="81"/>
      <c r="I25" s="75"/>
      <c r="J25" s="78"/>
    </row>
    <row r="26" spans="2:10" x14ac:dyDescent="0.25">
      <c r="B26"/>
      <c r="D26" s="77"/>
      <c r="F26" s="77"/>
      <c r="H26" s="81"/>
      <c r="I26" s="75"/>
      <c r="J26" s="78"/>
    </row>
    <row r="27" spans="2:10" x14ac:dyDescent="0.25">
      <c r="B27"/>
      <c r="D27" s="77"/>
      <c r="F27" s="77"/>
      <c r="H27" s="81"/>
      <c r="I27" s="75"/>
      <c r="J27" s="78"/>
    </row>
    <row r="28" spans="2:10" x14ac:dyDescent="0.25">
      <c r="B28"/>
      <c r="D28" s="77"/>
      <c r="F28" s="77"/>
      <c r="H28" s="81"/>
      <c r="I28" s="75"/>
      <c r="J28" s="78"/>
    </row>
    <row r="29" spans="2:10" x14ac:dyDescent="0.25">
      <c r="B29"/>
      <c r="D29" s="77"/>
      <c r="F29" s="77"/>
      <c r="H29" s="81"/>
      <c r="I29" s="75"/>
      <c r="J29" s="78"/>
    </row>
    <row r="30" spans="2:10" x14ac:dyDescent="0.25">
      <c r="B30"/>
      <c r="D30" s="77"/>
      <c r="F30" s="77"/>
      <c r="H30" s="81"/>
      <c r="I30" s="75"/>
      <c r="J30" s="78"/>
    </row>
    <row r="31" spans="2:10" x14ac:dyDescent="0.25">
      <c r="B31"/>
      <c r="D31" s="77"/>
      <c r="F31" s="77"/>
      <c r="H31" s="81"/>
      <c r="I31" s="75"/>
      <c r="J31" s="78"/>
    </row>
    <row r="32" spans="2:10" x14ac:dyDescent="0.25">
      <c r="B32"/>
      <c r="D32" s="77"/>
      <c r="F32" s="77"/>
      <c r="H32" s="81"/>
      <c r="I32" s="75"/>
      <c r="J32" s="78"/>
    </row>
    <row r="33" spans="2:10" x14ac:dyDescent="0.25">
      <c r="B33"/>
      <c r="D33" s="77"/>
      <c r="F33" s="77"/>
      <c r="H33" s="81"/>
      <c r="I33" s="75"/>
      <c r="J33" s="78"/>
    </row>
    <row r="34" spans="2:10" x14ac:dyDescent="0.25">
      <c r="B34"/>
      <c r="D34" s="77"/>
      <c r="F34" s="77"/>
      <c r="H34" s="81"/>
      <c r="I34" s="75"/>
      <c r="J34" s="78"/>
    </row>
    <row r="35" spans="2:10" x14ac:dyDescent="0.25">
      <c r="B35"/>
      <c r="D35" s="77"/>
      <c r="F35" s="77"/>
      <c r="H35" s="81"/>
      <c r="I35" s="75"/>
      <c r="J35" s="78"/>
    </row>
    <row r="36" spans="2:10" x14ac:dyDescent="0.25">
      <c r="B36"/>
      <c r="D36" s="77"/>
      <c r="F36" s="77"/>
      <c r="H36" s="81"/>
      <c r="I36" s="75"/>
      <c r="J36" s="78"/>
    </row>
    <row r="37" spans="2:10" x14ac:dyDescent="0.25">
      <c r="B37"/>
      <c r="D37" s="77"/>
      <c r="F37" s="77"/>
      <c r="H37" s="81"/>
      <c r="I37" s="75"/>
      <c r="J37" s="78"/>
    </row>
    <row r="38" spans="2:10" x14ac:dyDescent="0.25">
      <c r="B38"/>
      <c r="D38" s="77"/>
      <c r="F38" s="77"/>
      <c r="H38" s="81"/>
      <c r="I38" s="75"/>
      <c r="J38" s="78"/>
    </row>
    <row r="39" spans="2:10" x14ac:dyDescent="0.25">
      <c r="B39"/>
      <c r="D39" s="77"/>
      <c r="F39" s="77"/>
      <c r="H39" s="75"/>
      <c r="I39" s="75"/>
      <c r="J39" s="78"/>
    </row>
    <row r="40" spans="2:10" x14ac:dyDescent="0.25">
      <c r="B40"/>
      <c r="D40" s="77"/>
      <c r="F40" s="77"/>
      <c r="H40" s="75"/>
      <c r="I40" s="75"/>
      <c r="J40" s="78"/>
    </row>
    <row r="41" spans="2:10" x14ac:dyDescent="0.25">
      <c r="B41"/>
      <c r="D41" s="77"/>
      <c r="F41" s="77"/>
      <c r="H41" s="75"/>
      <c r="I41" s="75"/>
      <c r="J41" s="78"/>
    </row>
    <row r="42" spans="2:10" x14ac:dyDescent="0.25">
      <c r="B42"/>
      <c r="D42" s="77"/>
      <c r="F42" s="77"/>
      <c r="H42" s="75"/>
      <c r="I42" s="75"/>
      <c r="J42" s="78"/>
    </row>
    <row r="43" spans="2:10" x14ac:dyDescent="0.25">
      <c r="B43"/>
      <c r="D43" s="77"/>
      <c r="F43" s="77"/>
      <c r="H43" s="75"/>
      <c r="I43" s="75"/>
      <c r="J43" s="78"/>
    </row>
    <row r="44" spans="2:10" x14ac:dyDescent="0.25">
      <c r="B44"/>
      <c r="D44" s="77"/>
      <c r="F44" s="77"/>
      <c r="H44" s="75"/>
      <c r="I44" s="75"/>
      <c r="J44" s="78"/>
    </row>
    <row r="45" spans="2:10" x14ac:dyDescent="0.25">
      <c r="B45"/>
      <c r="D45" s="77"/>
      <c r="F45" s="77"/>
      <c r="H45" s="75"/>
      <c r="I45" s="75"/>
      <c r="J45" s="78"/>
    </row>
    <row r="46" spans="2:10" x14ac:dyDescent="0.25">
      <c r="B46"/>
      <c r="D46" s="77"/>
      <c r="F46" s="77"/>
      <c r="H46" s="75"/>
      <c r="I46" s="75"/>
      <c r="J46" s="78"/>
    </row>
    <row r="47" spans="2:10" x14ac:dyDescent="0.25">
      <c r="B47"/>
      <c r="D47" s="77"/>
      <c r="F47" s="77"/>
      <c r="H47" s="75"/>
      <c r="I47" s="75"/>
      <c r="J47" s="78"/>
    </row>
    <row r="48" spans="2:10" x14ac:dyDescent="0.25">
      <c r="B48"/>
      <c r="D48" s="77"/>
      <c r="F48" s="77"/>
      <c r="H48" s="75"/>
      <c r="I48" s="75"/>
      <c r="J48" s="78"/>
    </row>
    <row r="49" spans="2:10" x14ac:dyDescent="0.25">
      <c r="B49"/>
      <c r="D49" s="77"/>
      <c r="F49" s="77"/>
      <c r="H49" s="75"/>
      <c r="I49" s="75"/>
      <c r="J49" s="78"/>
    </row>
    <row r="50" spans="2:10" x14ac:dyDescent="0.25">
      <c r="B50"/>
      <c r="D50" s="77"/>
      <c r="F50" s="77"/>
      <c r="H50" s="75"/>
      <c r="I50" s="75"/>
      <c r="J50" s="78"/>
    </row>
    <row r="51" spans="2:10" x14ac:dyDescent="0.25">
      <c r="B51"/>
      <c r="D51" s="77"/>
      <c r="F51" s="77"/>
      <c r="H51" s="75"/>
      <c r="I51" s="75"/>
      <c r="J51" s="78"/>
    </row>
    <row r="52" spans="2:10" x14ac:dyDescent="0.25">
      <c r="B52"/>
      <c r="D52" s="77"/>
      <c r="F52" s="77"/>
      <c r="H52" s="75"/>
      <c r="I52" s="75"/>
      <c r="J52" s="78"/>
    </row>
    <row r="53" spans="2:10" x14ac:dyDescent="0.25">
      <c r="B53"/>
      <c r="D53" s="77"/>
      <c r="F53" s="77"/>
      <c r="H53" s="75"/>
      <c r="I53" s="75"/>
      <c r="J53" s="78"/>
    </row>
    <row r="54" spans="2:10" x14ac:dyDescent="0.25">
      <c r="B54"/>
      <c r="D54" s="77"/>
      <c r="F54" s="77"/>
      <c r="H54" s="75"/>
      <c r="I54" s="75"/>
      <c r="J54" s="78"/>
    </row>
    <row r="55" spans="2:10" x14ac:dyDescent="0.25">
      <c r="B55"/>
      <c r="D55" s="77"/>
      <c r="F55" s="77"/>
      <c r="H55" s="75"/>
      <c r="I55" s="75"/>
      <c r="J55" s="78"/>
    </row>
    <row r="56" spans="2:10" x14ac:dyDescent="0.25">
      <c r="B56"/>
      <c r="D56" s="77"/>
      <c r="F56" s="77"/>
      <c r="H56" s="75"/>
      <c r="I56" s="75"/>
      <c r="J56" s="78"/>
    </row>
    <row r="57" spans="2:10" x14ac:dyDescent="0.25">
      <c r="B57"/>
      <c r="D57" s="77"/>
      <c r="F57" s="77"/>
      <c r="H57" s="75"/>
      <c r="I57" s="75"/>
      <c r="J57" s="78"/>
    </row>
    <row r="58" spans="2:10" x14ac:dyDescent="0.25">
      <c r="B58"/>
      <c r="D58" s="77"/>
      <c r="F58" s="77"/>
      <c r="H58" s="75"/>
      <c r="I58" s="75"/>
      <c r="J58" s="78"/>
    </row>
    <row r="59" spans="2:10" x14ac:dyDescent="0.25">
      <c r="B59"/>
      <c r="D59" s="77"/>
      <c r="F59" s="77"/>
      <c r="H59" s="75"/>
      <c r="I59" s="75"/>
      <c r="J59" s="78"/>
    </row>
    <row r="60" spans="2:10" x14ac:dyDescent="0.25">
      <c r="B60"/>
      <c r="D60" s="77"/>
      <c r="F60" s="77"/>
      <c r="H60" s="75"/>
      <c r="I60" s="75"/>
      <c r="J60" s="78"/>
    </row>
    <row r="61" spans="2:10" x14ac:dyDescent="0.25">
      <c r="B61"/>
      <c r="D61" s="77"/>
      <c r="F61" s="77"/>
      <c r="H61" s="75"/>
      <c r="I61" s="75"/>
      <c r="J61" s="78"/>
    </row>
    <row r="62" spans="2:10" x14ac:dyDescent="0.25">
      <c r="B62"/>
      <c r="D62" s="77"/>
      <c r="F62" s="77"/>
      <c r="H62" s="75"/>
      <c r="I62" s="75"/>
      <c r="J62" s="78"/>
    </row>
    <row r="63" spans="2:10" x14ac:dyDescent="0.25">
      <c r="B63"/>
      <c r="D63" s="77"/>
      <c r="F63" s="77"/>
      <c r="H63" s="75"/>
      <c r="I63" s="75"/>
      <c r="J63" s="78"/>
    </row>
    <row r="64" spans="2:10" x14ac:dyDescent="0.25">
      <c r="B64"/>
      <c r="D64" s="77"/>
      <c r="F64" s="77"/>
      <c r="H64" s="75"/>
      <c r="I64" s="75"/>
      <c r="J64" s="78"/>
    </row>
    <row r="65" spans="2:10" x14ac:dyDescent="0.25">
      <c r="B65"/>
      <c r="D65" s="77"/>
      <c r="F65" s="77"/>
      <c r="H65" s="75"/>
      <c r="I65" s="75"/>
      <c r="J65" s="78"/>
    </row>
    <row r="66" spans="2:10" x14ac:dyDescent="0.25">
      <c r="B66"/>
      <c r="D66" s="77"/>
      <c r="F66" s="77"/>
      <c r="H66" s="75"/>
      <c r="I66" s="75"/>
      <c r="J66" s="78"/>
    </row>
    <row r="67" spans="2:10" x14ac:dyDescent="0.25">
      <c r="B67"/>
      <c r="D67" s="77"/>
      <c r="F67" s="77"/>
      <c r="H67" s="75"/>
      <c r="I67" s="75"/>
      <c r="J67" s="78"/>
    </row>
    <row r="68" spans="2:10" x14ac:dyDescent="0.25">
      <c r="B68"/>
      <c r="D68" s="77"/>
      <c r="F68" s="77"/>
      <c r="H68" s="75"/>
      <c r="I68" s="75"/>
      <c r="J68" s="78"/>
    </row>
    <row r="69" spans="2:10" x14ac:dyDescent="0.25">
      <c r="B69"/>
      <c r="D69" s="77"/>
      <c r="F69" s="77"/>
      <c r="H69" s="75"/>
      <c r="I69" s="75"/>
      <c r="J69" s="78"/>
    </row>
    <row r="70" spans="2:10" x14ac:dyDescent="0.25">
      <c r="B70"/>
      <c r="D70" s="77"/>
      <c r="F70" s="77"/>
      <c r="H70" s="75"/>
      <c r="I70" s="75"/>
      <c r="J70" s="78"/>
    </row>
    <row r="71" spans="2:10" x14ac:dyDescent="0.25">
      <c r="B71"/>
      <c r="D71" s="77"/>
      <c r="F71" s="77"/>
      <c r="H71" s="75"/>
      <c r="I71" s="75"/>
      <c r="J71" s="78"/>
    </row>
    <row r="72" spans="2:10" x14ac:dyDescent="0.25">
      <c r="B72"/>
      <c r="D72" s="77"/>
      <c r="F72" s="77"/>
      <c r="H72" s="75"/>
      <c r="I72" s="75"/>
      <c r="J72" s="78"/>
    </row>
    <row r="73" spans="2:10" x14ac:dyDescent="0.25">
      <c r="B73"/>
      <c r="D73" s="77"/>
      <c r="F73" s="77"/>
      <c r="H73" s="75"/>
      <c r="I73" s="75"/>
      <c r="J73" s="78"/>
    </row>
    <row r="74" spans="2:10" x14ac:dyDescent="0.25">
      <c r="B74"/>
      <c r="D74" s="77"/>
      <c r="F74" s="77"/>
      <c r="H74" s="75"/>
      <c r="I74" s="75"/>
      <c r="J74" s="78"/>
    </row>
    <row r="75" spans="2:10" x14ac:dyDescent="0.25">
      <c r="B75"/>
      <c r="D75" s="77"/>
      <c r="F75" s="77"/>
      <c r="H75" s="75"/>
      <c r="I75" s="75"/>
      <c r="J75" s="78"/>
    </row>
    <row r="76" spans="2:10" x14ac:dyDescent="0.25">
      <c r="B76"/>
      <c r="D76" s="77"/>
      <c r="F76" s="77"/>
      <c r="H76" s="75"/>
      <c r="I76" s="75"/>
      <c r="J76" s="78"/>
    </row>
    <row r="77" spans="2:10" x14ac:dyDescent="0.25">
      <c r="B77"/>
      <c r="D77" s="77"/>
      <c r="F77" s="77"/>
      <c r="H77" s="75"/>
      <c r="I77" s="75"/>
      <c r="J77" s="78"/>
    </row>
    <row r="78" spans="2:10" x14ac:dyDescent="0.25">
      <c r="B78"/>
      <c r="D78" s="77"/>
      <c r="F78" s="77"/>
      <c r="H78" s="75"/>
      <c r="I78" s="75"/>
      <c r="J78" s="78"/>
    </row>
    <row r="79" spans="2:10" x14ac:dyDescent="0.25">
      <c r="B79"/>
      <c r="D79" s="77"/>
      <c r="F79" s="77"/>
      <c r="H79" s="75"/>
      <c r="I79" s="75"/>
      <c r="J79" s="78"/>
    </row>
    <row r="80" spans="2:10" x14ac:dyDescent="0.25">
      <c r="B80"/>
      <c r="D80" s="77"/>
      <c r="F80" s="77"/>
      <c r="H80" s="75"/>
      <c r="I80" s="75"/>
      <c r="J80" s="78"/>
    </row>
    <row r="81" spans="2:10" x14ac:dyDescent="0.25">
      <c r="B81"/>
      <c r="D81" s="77"/>
      <c r="F81" s="77"/>
      <c r="H81" s="75"/>
      <c r="I81" s="75"/>
      <c r="J81" s="78"/>
    </row>
    <row r="82" spans="2:10" x14ac:dyDescent="0.25">
      <c r="B82"/>
      <c r="D82" s="77"/>
      <c r="F82" s="77"/>
      <c r="H82" s="75"/>
      <c r="I82" s="75"/>
      <c r="J82" s="78"/>
    </row>
    <row r="83" spans="2:10" x14ac:dyDescent="0.25">
      <c r="B83"/>
      <c r="D83" s="77"/>
      <c r="F83" s="77"/>
      <c r="H83" s="75"/>
      <c r="I83" s="75"/>
      <c r="J83" s="78"/>
    </row>
    <row r="84" spans="2:10" x14ac:dyDescent="0.25">
      <c r="B84"/>
      <c r="D84" s="77"/>
      <c r="F84" s="77"/>
      <c r="H84" s="75"/>
      <c r="I84" s="75"/>
      <c r="J84" s="78"/>
    </row>
    <row r="85" spans="2:10" x14ac:dyDescent="0.25">
      <c r="B85"/>
      <c r="D85" s="77"/>
      <c r="F85" s="77"/>
      <c r="H85" s="75"/>
      <c r="I85" s="75"/>
      <c r="J85" s="78"/>
    </row>
    <row r="86" spans="2:10" x14ac:dyDescent="0.25">
      <c r="B86"/>
      <c r="D86" s="77"/>
      <c r="F86" s="77"/>
      <c r="H86" s="75"/>
      <c r="I86" s="75"/>
      <c r="J86" s="78"/>
    </row>
    <row r="87" spans="2:10" x14ac:dyDescent="0.25">
      <c r="B87"/>
      <c r="D87" s="77"/>
      <c r="F87" s="77"/>
      <c r="H87" s="75"/>
      <c r="I87" s="75"/>
      <c r="J87" s="78"/>
    </row>
    <row r="88" spans="2:10" x14ac:dyDescent="0.25">
      <c r="B88"/>
      <c r="D88" s="77"/>
      <c r="F88" s="77"/>
      <c r="H88" s="75"/>
      <c r="I88" s="75"/>
      <c r="J88" s="78"/>
    </row>
    <row r="89" spans="2:10" x14ac:dyDescent="0.25">
      <c r="B89"/>
      <c r="D89" s="77"/>
      <c r="F89" s="77"/>
      <c r="H89" s="75"/>
      <c r="I89" s="75"/>
      <c r="J89" s="78"/>
    </row>
    <row r="90" spans="2:10" x14ac:dyDescent="0.25">
      <c r="B90"/>
      <c r="D90" s="77"/>
      <c r="F90" s="77"/>
      <c r="H90" s="75"/>
      <c r="I90" s="75"/>
      <c r="J90" s="78"/>
    </row>
    <row r="91" spans="2:10" x14ac:dyDescent="0.25">
      <c r="B91"/>
      <c r="D91" s="77"/>
      <c r="F91" s="77"/>
      <c r="H91" s="75"/>
      <c r="I91" s="75"/>
      <c r="J91" s="78"/>
    </row>
    <row r="92" spans="2:10" x14ac:dyDescent="0.25">
      <c r="B92"/>
      <c r="D92" s="77"/>
      <c r="F92" s="77"/>
      <c r="H92" s="75"/>
      <c r="I92" s="75"/>
      <c r="J92" s="78"/>
    </row>
    <row r="93" spans="2:10" x14ac:dyDescent="0.25">
      <c r="B93"/>
      <c r="D93" s="77"/>
      <c r="F93" s="77"/>
      <c r="H93" s="75"/>
      <c r="I93" s="75"/>
      <c r="J93" s="78"/>
    </row>
    <row r="94" spans="2:10" x14ac:dyDescent="0.25">
      <c r="B94"/>
      <c r="D94" s="77"/>
      <c r="F94" s="77"/>
      <c r="H94" s="75"/>
      <c r="I94" s="75"/>
      <c r="J94" s="78"/>
    </row>
    <row r="95" spans="2:10" x14ac:dyDescent="0.25">
      <c r="B95"/>
      <c r="D95" s="77"/>
      <c r="F95" s="77"/>
      <c r="H95" s="75"/>
      <c r="I95" s="75"/>
      <c r="J95" s="78"/>
    </row>
    <row r="96" spans="2:10" x14ac:dyDescent="0.25">
      <c r="B96"/>
      <c r="D96" s="77"/>
      <c r="F96" s="77"/>
      <c r="H96" s="75"/>
      <c r="I96" s="75"/>
      <c r="J96" s="78"/>
    </row>
    <row r="97" spans="2:10" x14ac:dyDescent="0.25">
      <c r="B97"/>
      <c r="D97" s="77"/>
      <c r="F97" s="77"/>
      <c r="H97" s="75"/>
      <c r="I97" s="75"/>
      <c r="J97" s="78"/>
    </row>
    <row r="98" spans="2:10" x14ac:dyDescent="0.25">
      <c r="B98"/>
      <c r="D98" s="77"/>
      <c r="F98" s="77"/>
      <c r="H98" s="75"/>
      <c r="I98" s="75"/>
      <c r="J98" s="78"/>
    </row>
    <row r="99" spans="2:10" x14ac:dyDescent="0.25">
      <c r="B99"/>
      <c r="D99" s="77"/>
      <c r="F99" s="77"/>
      <c r="H99" s="75"/>
      <c r="I99" s="75"/>
      <c r="J99" s="78"/>
    </row>
    <row r="100" spans="2:10" x14ac:dyDescent="0.25">
      <c r="B100"/>
      <c r="D100" s="77"/>
      <c r="F100" s="77"/>
      <c r="H100" s="75"/>
      <c r="I100" s="75"/>
      <c r="J100" s="78"/>
    </row>
    <row r="101" spans="2:10" x14ac:dyDescent="0.25">
      <c r="B101"/>
      <c r="D101" s="77"/>
      <c r="F101" s="77"/>
      <c r="H101" s="75"/>
      <c r="I101" s="75"/>
      <c r="J101" s="78"/>
    </row>
    <row r="102" spans="2:10" x14ac:dyDescent="0.25">
      <c r="B102"/>
      <c r="D102" s="77"/>
      <c r="F102" s="77"/>
      <c r="H102" s="75"/>
      <c r="I102" s="75"/>
      <c r="J102" s="78"/>
    </row>
    <row r="103" spans="2:10" x14ac:dyDescent="0.25">
      <c r="B103"/>
      <c r="D103" s="77"/>
      <c r="F103" s="77"/>
      <c r="H103" s="75"/>
      <c r="I103" s="75"/>
      <c r="J103" s="78"/>
    </row>
    <row r="104" spans="2:10" x14ac:dyDescent="0.25">
      <c r="B104"/>
      <c r="D104" s="77"/>
      <c r="F104" s="77"/>
      <c r="H104" s="75"/>
      <c r="I104" s="75"/>
      <c r="J104" s="78"/>
    </row>
    <row r="105" spans="2:10" x14ac:dyDescent="0.25">
      <c r="B105"/>
      <c r="D105" s="77"/>
      <c r="F105" s="77"/>
      <c r="H105" s="75"/>
      <c r="I105" s="75"/>
      <c r="J105" s="78"/>
    </row>
    <row r="106" spans="2:10" x14ac:dyDescent="0.25">
      <c r="B106"/>
      <c r="D106" s="77"/>
      <c r="F106" s="77"/>
      <c r="H106" s="75"/>
      <c r="I106" s="75"/>
      <c r="J106" s="78"/>
    </row>
    <row r="107" spans="2:10" x14ac:dyDescent="0.25">
      <c r="B107"/>
      <c r="D107" s="77"/>
      <c r="F107" s="77"/>
      <c r="H107" s="79"/>
      <c r="I107" s="75"/>
      <c r="J107" s="78"/>
    </row>
    <row r="108" spans="2:10" x14ac:dyDescent="0.25">
      <c r="B108"/>
      <c r="D108" s="77"/>
      <c r="F108" s="77"/>
      <c r="H108" s="80"/>
      <c r="J108" s="80"/>
    </row>
    <row r="109" spans="2:10" x14ac:dyDescent="0.25">
      <c r="B109"/>
      <c r="D109" s="77"/>
      <c r="F109" s="77"/>
      <c r="H109" s="80"/>
      <c r="J109" s="80"/>
    </row>
    <row r="110" spans="2:10" x14ac:dyDescent="0.25">
      <c r="B110"/>
      <c r="D110" s="77"/>
      <c r="F110" s="77"/>
      <c r="H110" s="80"/>
      <c r="J110" s="80"/>
    </row>
    <row r="111" spans="2:10" x14ac:dyDescent="0.25">
      <c r="B111"/>
      <c r="D111" s="77"/>
      <c r="F111" s="77"/>
      <c r="H111" s="80"/>
      <c r="J111" s="80"/>
    </row>
    <row r="112" spans="2:10" x14ac:dyDescent="0.25">
      <c r="B112"/>
      <c r="D112" s="77"/>
      <c r="F112" s="77"/>
      <c r="H112" s="80"/>
      <c r="J112" s="80"/>
    </row>
    <row r="113" spans="2:10" x14ac:dyDescent="0.25">
      <c r="B113"/>
      <c r="D113" s="77"/>
      <c r="F113" s="77"/>
      <c r="H113" s="80"/>
      <c r="J113" s="80"/>
    </row>
    <row r="114" spans="2:10" x14ac:dyDescent="0.25">
      <c r="B114"/>
      <c r="D114" s="77"/>
      <c r="F114" s="77"/>
      <c r="H114" s="80"/>
      <c r="J114" s="80"/>
    </row>
    <row r="115" spans="2:10" x14ac:dyDescent="0.25">
      <c r="B115"/>
      <c r="D115" s="77"/>
      <c r="F115" s="77"/>
      <c r="H115" s="80"/>
      <c r="J115" s="80"/>
    </row>
    <row r="116" spans="2:10" x14ac:dyDescent="0.25">
      <c r="B116"/>
      <c r="D116" s="77"/>
      <c r="F116" s="77"/>
      <c r="H116" s="80"/>
      <c r="J116" s="80"/>
    </row>
    <row r="117" spans="2:10" x14ac:dyDescent="0.25">
      <c r="B117"/>
      <c r="D117" s="77"/>
      <c r="F117" s="77"/>
      <c r="H117" s="80"/>
      <c r="J117" s="80"/>
    </row>
    <row r="118" spans="2:10" x14ac:dyDescent="0.25">
      <c r="B118"/>
      <c r="D118" s="77"/>
      <c r="F118" s="77"/>
      <c r="H118" s="80"/>
      <c r="J118" s="80"/>
    </row>
    <row r="119" spans="2:10" x14ac:dyDescent="0.25">
      <c r="B119"/>
      <c r="D119" s="77"/>
      <c r="F119" s="77"/>
      <c r="H119" s="80"/>
      <c r="J119" s="80"/>
    </row>
    <row r="120" spans="2:10" x14ac:dyDescent="0.25">
      <c r="B120"/>
      <c r="D120" s="77"/>
      <c r="F120" s="77"/>
      <c r="H120" s="80"/>
      <c r="J120" s="80"/>
    </row>
    <row r="121" spans="2:10" x14ac:dyDescent="0.25">
      <c r="B121"/>
      <c r="D121" s="77"/>
      <c r="F121" s="77"/>
      <c r="H121" s="80"/>
      <c r="J121" s="80"/>
    </row>
    <row r="122" spans="2:10" x14ac:dyDescent="0.25">
      <c r="B122"/>
      <c r="D122" s="77"/>
      <c r="F122" s="77"/>
      <c r="H122" s="80"/>
      <c r="J122" s="80"/>
    </row>
    <row r="123" spans="2:10" x14ac:dyDescent="0.25">
      <c r="B123"/>
      <c r="D123" s="77"/>
      <c r="F123" s="77"/>
      <c r="H123" s="80"/>
      <c r="J123" s="80"/>
    </row>
    <row r="124" spans="2:10" x14ac:dyDescent="0.25">
      <c r="B124"/>
      <c r="D124" s="77"/>
      <c r="F124" s="77"/>
      <c r="H124" s="80"/>
      <c r="J124" s="80"/>
    </row>
    <row r="125" spans="2:10" x14ac:dyDescent="0.25">
      <c r="B125"/>
      <c r="D125" s="77"/>
      <c r="F125" s="77"/>
      <c r="H125" s="80"/>
      <c r="J125" s="80"/>
    </row>
    <row r="126" spans="2:10" x14ac:dyDescent="0.25">
      <c r="B126"/>
      <c r="D126" s="77"/>
      <c r="F126" s="77"/>
      <c r="H126" s="80"/>
      <c r="J126" s="80"/>
    </row>
    <row r="127" spans="2:10" x14ac:dyDescent="0.25">
      <c r="B127"/>
      <c r="D127" s="77"/>
      <c r="F127" s="77"/>
      <c r="H127" s="80"/>
      <c r="J127" s="80"/>
    </row>
    <row r="128" spans="2:10" x14ac:dyDescent="0.25">
      <c r="B128"/>
      <c r="D128" s="77"/>
      <c r="F128" s="77"/>
      <c r="H128" s="80"/>
      <c r="J128" s="80"/>
    </row>
    <row r="129" spans="2:10" x14ac:dyDescent="0.25">
      <c r="B129"/>
      <c r="D129" s="77"/>
      <c r="F129" s="77"/>
      <c r="H129" s="80"/>
      <c r="J129" s="80"/>
    </row>
    <row r="130" spans="2:10" x14ac:dyDescent="0.25">
      <c r="B130"/>
      <c r="D130" s="77"/>
      <c r="F130" s="77"/>
      <c r="H130" s="80"/>
      <c r="J130" s="80"/>
    </row>
    <row r="131" spans="2:10" x14ac:dyDescent="0.25">
      <c r="B131"/>
      <c r="D131" s="77"/>
      <c r="F131" s="77"/>
      <c r="H131" s="80"/>
      <c r="J131" s="80"/>
    </row>
    <row r="132" spans="2:10" x14ac:dyDescent="0.25">
      <c r="B132"/>
      <c r="D132" s="77"/>
      <c r="F132" s="77"/>
      <c r="H132" s="80"/>
      <c r="J132" s="80"/>
    </row>
    <row r="133" spans="2:10" x14ac:dyDescent="0.25">
      <c r="B133"/>
      <c r="D133" s="77"/>
      <c r="F133" s="77"/>
      <c r="H133" s="80"/>
      <c r="J133" s="80"/>
    </row>
    <row r="134" spans="2:10" x14ac:dyDescent="0.25">
      <c r="B134"/>
      <c r="D134" s="77"/>
      <c r="F134" s="77"/>
      <c r="H134" s="80"/>
      <c r="J134" s="80"/>
    </row>
    <row r="135" spans="2:10" x14ac:dyDescent="0.25">
      <c r="B135"/>
      <c r="D135" s="77"/>
      <c r="F135" s="77"/>
      <c r="H135" s="80"/>
      <c r="J135" s="80"/>
    </row>
    <row r="136" spans="2:10" x14ac:dyDescent="0.25">
      <c r="B136"/>
      <c r="D136" s="77"/>
      <c r="F136" s="77"/>
      <c r="H136" s="80"/>
      <c r="J136" s="80"/>
    </row>
    <row r="137" spans="2:10" x14ac:dyDescent="0.25">
      <c r="B137"/>
      <c r="D137" s="77"/>
      <c r="F137" s="77"/>
      <c r="H137" s="80"/>
      <c r="J137" s="80"/>
    </row>
    <row r="138" spans="2:10" x14ac:dyDescent="0.25">
      <c r="B138"/>
      <c r="D138" s="77"/>
      <c r="F138" s="77"/>
      <c r="H138" s="80"/>
      <c r="J138" s="80"/>
    </row>
    <row r="139" spans="2:10" x14ac:dyDescent="0.25">
      <c r="B139"/>
      <c r="D139" s="77"/>
      <c r="F139" s="77"/>
      <c r="H139" s="80"/>
      <c r="J139" s="80"/>
    </row>
    <row r="140" spans="2:10" x14ac:dyDescent="0.25">
      <c r="B140"/>
      <c r="D140" s="77"/>
      <c r="F140" s="77"/>
      <c r="H140" s="80"/>
      <c r="J140" s="80"/>
    </row>
    <row r="141" spans="2:10" x14ac:dyDescent="0.25">
      <c r="B141"/>
      <c r="D141" s="77"/>
      <c r="F141" s="77"/>
      <c r="H141" s="80"/>
      <c r="J141" s="80"/>
    </row>
    <row r="142" spans="2:10" x14ac:dyDescent="0.25">
      <c r="B142"/>
      <c r="D142" s="77"/>
      <c r="F142" s="77"/>
      <c r="H142" s="80"/>
      <c r="J142" s="80"/>
    </row>
    <row r="143" spans="2:10" x14ac:dyDescent="0.25">
      <c r="B143"/>
      <c r="D143" s="77"/>
      <c r="F143" s="77"/>
      <c r="H143" s="80"/>
      <c r="J143" s="80"/>
    </row>
    <row r="144" spans="2:10" x14ac:dyDescent="0.25">
      <c r="B144"/>
      <c r="D144" s="77"/>
      <c r="F144" s="77"/>
      <c r="H144" s="80"/>
      <c r="J144" s="80"/>
    </row>
    <row r="145" spans="2:10" x14ac:dyDescent="0.25">
      <c r="B145"/>
      <c r="D145" s="77"/>
      <c r="F145" s="77"/>
      <c r="H145" s="80"/>
      <c r="J145" s="80"/>
    </row>
    <row r="146" spans="2:10" x14ac:dyDescent="0.25">
      <c r="B146"/>
      <c r="D146" s="77"/>
      <c r="F146" s="77"/>
      <c r="H146" s="80"/>
      <c r="J146" s="80"/>
    </row>
    <row r="147" spans="2:10" x14ac:dyDescent="0.25">
      <c r="B147"/>
      <c r="D147" s="77"/>
      <c r="F147" s="77"/>
      <c r="H147" s="80"/>
      <c r="J147" s="80"/>
    </row>
    <row r="148" spans="2:10" x14ac:dyDescent="0.25">
      <c r="B148"/>
      <c r="D148" s="77"/>
      <c r="F148" s="77"/>
      <c r="H148" s="80"/>
      <c r="J148" s="80"/>
    </row>
    <row r="149" spans="2:10" x14ac:dyDescent="0.25">
      <c r="B149"/>
      <c r="D149" s="77"/>
      <c r="F149" s="77"/>
      <c r="H149" s="80"/>
      <c r="J149" s="80"/>
    </row>
    <row r="150" spans="2:10" x14ac:dyDescent="0.25">
      <c r="B150"/>
      <c r="D150" s="77"/>
      <c r="F150" s="77"/>
      <c r="H150" s="80"/>
      <c r="J150" s="80"/>
    </row>
    <row r="151" spans="2:10" x14ac:dyDescent="0.25">
      <c r="B151"/>
      <c r="D151" s="77"/>
      <c r="F151" s="77"/>
      <c r="H151" s="80"/>
      <c r="J151" s="80"/>
    </row>
    <row r="152" spans="2:10" x14ac:dyDescent="0.25">
      <c r="B152"/>
      <c r="D152" s="77"/>
      <c r="F152" s="77"/>
      <c r="H152" s="80"/>
      <c r="J152" s="80"/>
    </row>
    <row r="153" spans="2:10" x14ac:dyDescent="0.25">
      <c r="B153"/>
      <c r="D153" s="77"/>
      <c r="F153" s="77"/>
      <c r="H153" s="80"/>
      <c r="J153" s="80"/>
    </row>
    <row r="154" spans="2:10" x14ac:dyDescent="0.25">
      <c r="B154"/>
      <c r="D154" s="77"/>
      <c r="F154" s="77"/>
      <c r="H154" s="80"/>
      <c r="J154" s="80"/>
    </row>
    <row r="155" spans="2:10" x14ac:dyDescent="0.25">
      <c r="B155"/>
      <c r="D155" s="77"/>
      <c r="F155" s="77"/>
      <c r="H155" s="80"/>
      <c r="J155" s="80"/>
    </row>
    <row r="156" spans="2:10" x14ac:dyDescent="0.25">
      <c r="B156"/>
      <c r="D156" s="77"/>
      <c r="F156" s="77"/>
      <c r="H156" s="80"/>
      <c r="J156" s="80"/>
    </row>
    <row r="157" spans="2:10" x14ac:dyDescent="0.25">
      <c r="B157"/>
      <c r="D157" s="77"/>
      <c r="F157" s="77"/>
      <c r="H157" s="80"/>
      <c r="J157" s="80"/>
    </row>
    <row r="158" spans="2:10" x14ac:dyDescent="0.25">
      <c r="B158"/>
      <c r="D158" s="77"/>
      <c r="F158" s="77"/>
      <c r="H158" s="80"/>
      <c r="J158" s="80"/>
    </row>
    <row r="159" spans="2:10" x14ac:dyDescent="0.25">
      <c r="B159"/>
      <c r="D159" s="77"/>
      <c r="F159" s="77"/>
      <c r="H159" s="80"/>
      <c r="J159" s="80"/>
    </row>
    <row r="160" spans="2:10" x14ac:dyDescent="0.25">
      <c r="B160"/>
      <c r="D160" s="77"/>
      <c r="F160" s="77"/>
      <c r="H160" s="80"/>
      <c r="J160" s="80"/>
    </row>
    <row r="161" spans="2:10" x14ac:dyDescent="0.25">
      <c r="B161"/>
      <c r="D161" s="77"/>
      <c r="F161" s="77"/>
      <c r="H161" s="80"/>
      <c r="J161" s="80"/>
    </row>
    <row r="162" spans="2:10" x14ac:dyDescent="0.25">
      <c r="B162"/>
      <c r="D162" s="77"/>
      <c r="F162" s="77"/>
      <c r="H162" s="80"/>
      <c r="J162" s="80"/>
    </row>
    <row r="163" spans="2:10" x14ac:dyDescent="0.25">
      <c r="B163"/>
      <c r="D163" s="77"/>
      <c r="F163" s="77"/>
      <c r="H163" s="80"/>
      <c r="J163" s="80"/>
    </row>
    <row r="164" spans="2:10" x14ac:dyDescent="0.25">
      <c r="B164"/>
      <c r="D164" s="77"/>
      <c r="F164" s="77"/>
      <c r="H164" s="80"/>
      <c r="J164" s="80"/>
    </row>
    <row r="165" spans="2:10" x14ac:dyDescent="0.25">
      <c r="B165"/>
      <c r="D165" s="77"/>
      <c r="F165" s="77"/>
      <c r="H165" s="80"/>
      <c r="J165" s="80"/>
    </row>
    <row r="166" spans="2:10" x14ac:dyDescent="0.25">
      <c r="B166"/>
      <c r="D166" s="77"/>
      <c r="F166" s="77"/>
      <c r="H166" s="80"/>
      <c r="J166" s="80"/>
    </row>
    <row r="167" spans="2:10" x14ac:dyDescent="0.25">
      <c r="B167"/>
      <c r="D167" s="77"/>
      <c r="F167" s="77"/>
      <c r="H167" s="80"/>
      <c r="J167" s="80"/>
    </row>
    <row r="168" spans="2:10" x14ac:dyDescent="0.25">
      <c r="B168"/>
      <c r="D168" s="77"/>
      <c r="F168" s="77"/>
      <c r="H168" s="80"/>
      <c r="J168" s="80"/>
    </row>
    <row r="169" spans="2:10" x14ac:dyDescent="0.25">
      <c r="B169"/>
      <c r="D169" s="77"/>
      <c r="F169" s="77"/>
      <c r="H169" s="80"/>
      <c r="J169" s="80"/>
    </row>
    <row r="170" spans="2:10" x14ac:dyDescent="0.25">
      <c r="B170"/>
      <c r="D170" s="77"/>
      <c r="F170" s="77"/>
      <c r="H170" s="80"/>
      <c r="J170" s="80"/>
    </row>
    <row r="171" spans="2:10" x14ac:dyDescent="0.25">
      <c r="B171"/>
      <c r="D171" s="77"/>
      <c r="F171" s="77"/>
      <c r="H171" s="80"/>
      <c r="J171" s="80"/>
    </row>
    <row r="172" spans="2:10" x14ac:dyDescent="0.25">
      <c r="B172"/>
      <c r="D172" s="77"/>
      <c r="F172" s="77"/>
      <c r="H172" s="80"/>
      <c r="J172" s="80"/>
    </row>
    <row r="173" spans="2:10" x14ac:dyDescent="0.25">
      <c r="B173"/>
      <c r="D173" s="77"/>
      <c r="F173" s="77"/>
      <c r="H173" s="80"/>
      <c r="J173" s="80"/>
    </row>
    <row r="174" spans="2:10" x14ac:dyDescent="0.25">
      <c r="B174"/>
      <c r="D174" s="77"/>
      <c r="F174" s="77"/>
      <c r="H174" s="80"/>
      <c r="J174" s="80"/>
    </row>
    <row r="175" spans="2:10" x14ac:dyDescent="0.25">
      <c r="B175"/>
      <c r="D175" s="77"/>
      <c r="F175" s="77"/>
      <c r="H175" s="80"/>
      <c r="J175" s="80"/>
    </row>
    <row r="176" spans="2:10" x14ac:dyDescent="0.25">
      <c r="B176"/>
      <c r="D176" s="77"/>
      <c r="F176" s="77"/>
      <c r="H176" s="80"/>
      <c r="J176" s="80"/>
    </row>
    <row r="177" spans="2:10" x14ac:dyDescent="0.25">
      <c r="B177"/>
      <c r="D177" s="77"/>
      <c r="F177" s="77"/>
      <c r="H177" s="80"/>
      <c r="J177" s="80"/>
    </row>
    <row r="178" spans="2:10" x14ac:dyDescent="0.25">
      <c r="B178"/>
      <c r="D178" s="77"/>
      <c r="F178" s="77"/>
      <c r="H178" s="80"/>
      <c r="J178" s="80"/>
    </row>
    <row r="179" spans="2:10" x14ac:dyDescent="0.25">
      <c r="B179"/>
      <c r="D179" s="77"/>
      <c r="F179" s="77"/>
      <c r="H179" s="80"/>
      <c r="J179" s="80"/>
    </row>
    <row r="180" spans="2:10" x14ac:dyDescent="0.25">
      <c r="B180"/>
      <c r="D180" s="77"/>
      <c r="F180" s="77"/>
      <c r="H180" s="80"/>
      <c r="J180" s="80"/>
    </row>
    <row r="181" spans="2:10" x14ac:dyDescent="0.25">
      <c r="B181"/>
      <c r="D181" s="77"/>
      <c r="F181" s="77"/>
      <c r="H181" s="80"/>
      <c r="J181" s="80"/>
    </row>
    <row r="182" spans="2:10" x14ac:dyDescent="0.25">
      <c r="B182"/>
      <c r="D182" s="77"/>
      <c r="F182" s="77"/>
      <c r="H182" s="80"/>
      <c r="J182" s="80"/>
    </row>
    <row r="183" spans="2:10" x14ac:dyDescent="0.25">
      <c r="B183"/>
      <c r="D183" s="77"/>
      <c r="F183" s="77"/>
      <c r="H183" s="80"/>
      <c r="J183" s="80"/>
    </row>
    <row r="184" spans="2:10" x14ac:dyDescent="0.25">
      <c r="B184"/>
      <c r="D184" s="77"/>
      <c r="F184" s="77"/>
      <c r="H184" s="80"/>
      <c r="J184" s="80"/>
    </row>
    <row r="185" spans="2:10" x14ac:dyDescent="0.25">
      <c r="B185"/>
      <c r="D185" s="77"/>
      <c r="F185" s="77"/>
      <c r="H185" s="80"/>
      <c r="J185" s="80"/>
    </row>
    <row r="186" spans="2:10" x14ac:dyDescent="0.25">
      <c r="B186"/>
      <c r="D186" s="77"/>
      <c r="F186" s="77"/>
      <c r="H186" s="80"/>
      <c r="J186" s="80"/>
    </row>
    <row r="187" spans="2:10" x14ac:dyDescent="0.25">
      <c r="B187"/>
      <c r="D187" s="77"/>
      <c r="F187" s="77"/>
      <c r="H187" s="80"/>
      <c r="J187" s="80"/>
    </row>
    <row r="188" spans="2:10" x14ac:dyDescent="0.25">
      <c r="B188"/>
      <c r="D188" s="77"/>
      <c r="F188" s="77"/>
      <c r="H188" s="80"/>
      <c r="J188" s="80"/>
    </row>
    <row r="189" spans="2:10" x14ac:dyDescent="0.25">
      <c r="B189"/>
      <c r="D189" s="77"/>
      <c r="F189" s="77"/>
      <c r="H189" s="80"/>
      <c r="J189" s="80"/>
    </row>
    <row r="190" spans="2:10" x14ac:dyDescent="0.25">
      <c r="B190"/>
      <c r="D190" s="77"/>
      <c r="F190" s="77"/>
      <c r="H190" s="80"/>
      <c r="J190" s="80"/>
    </row>
    <row r="191" spans="2:10" x14ac:dyDescent="0.25">
      <c r="B191"/>
      <c r="D191" s="77"/>
      <c r="F191" s="77"/>
      <c r="H191" s="80"/>
      <c r="J191" s="80"/>
    </row>
    <row r="192" spans="2:10" x14ac:dyDescent="0.25">
      <c r="B192"/>
      <c r="D192" s="77"/>
      <c r="F192" s="77"/>
      <c r="H192" s="80"/>
      <c r="J192" s="80"/>
    </row>
    <row r="193" spans="2:10" x14ac:dyDescent="0.25">
      <c r="B193"/>
      <c r="D193" s="77"/>
      <c r="F193" s="77"/>
      <c r="H193" s="80"/>
      <c r="J193" s="80"/>
    </row>
    <row r="194" spans="2:10" x14ac:dyDescent="0.25">
      <c r="B194"/>
      <c r="D194" s="77"/>
      <c r="F194" s="77"/>
      <c r="H194" s="80"/>
      <c r="J194" s="80"/>
    </row>
    <row r="195" spans="2:10" x14ac:dyDescent="0.25">
      <c r="B195"/>
      <c r="D195" s="77"/>
      <c r="F195" s="77"/>
      <c r="H195" s="80"/>
      <c r="J195" s="80"/>
    </row>
    <row r="196" spans="2:10" x14ac:dyDescent="0.25">
      <c r="B196"/>
      <c r="D196" s="77"/>
      <c r="F196" s="77"/>
      <c r="H196" s="80"/>
      <c r="J196" s="80"/>
    </row>
    <row r="197" spans="2:10" x14ac:dyDescent="0.25">
      <c r="B197"/>
      <c r="D197" s="77"/>
      <c r="F197" s="77"/>
      <c r="H197" s="80"/>
      <c r="J197" s="80"/>
    </row>
    <row r="198" spans="2:10" x14ac:dyDescent="0.25">
      <c r="B198"/>
      <c r="D198" s="77"/>
      <c r="F198" s="77"/>
      <c r="H198" s="80"/>
      <c r="J198" s="80"/>
    </row>
    <row r="199" spans="2:10" x14ac:dyDescent="0.25">
      <c r="B199"/>
      <c r="D199" s="77"/>
      <c r="F199" s="77"/>
      <c r="H199" s="80"/>
      <c r="J199" s="80"/>
    </row>
    <row r="200" spans="2:10" x14ac:dyDescent="0.25">
      <c r="B200"/>
      <c r="D200" s="77"/>
      <c r="F200" s="77"/>
      <c r="H200" s="80"/>
      <c r="J200" s="80"/>
    </row>
    <row r="201" spans="2:10" x14ac:dyDescent="0.25">
      <c r="B201"/>
      <c r="D201" s="77"/>
      <c r="F201" s="77"/>
      <c r="H201" s="80"/>
      <c r="J201" s="80"/>
    </row>
    <row r="202" spans="2:10" x14ac:dyDescent="0.25">
      <c r="B202"/>
      <c r="D202" s="77"/>
      <c r="F202" s="77"/>
      <c r="H202" s="80"/>
      <c r="J202" s="80"/>
    </row>
    <row r="203" spans="2:10" x14ac:dyDescent="0.25">
      <c r="B203"/>
      <c r="D203" s="77"/>
      <c r="F203" s="77"/>
      <c r="H203" s="80"/>
      <c r="J203" s="80"/>
    </row>
    <row r="204" spans="2:10" x14ac:dyDescent="0.25">
      <c r="B204"/>
      <c r="D204" s="77"/>
      <c r="F204" s="77"/>
      <c r="H204" s="80"/>
      <c r="J204" s="80"/>
    </row>
    <row r="205" spans="2:10" x14ac:dyDescent="0.25">
      <c r="B205"/>
      <c r="D205" s="77"/>
      <c r="F205" s="77"/>
      <c r="H205" s="80"/>
      <c r="J205" s="80"/>
    </row>
    <row r="206" spans="2:10" x14ac:dyDescent="0.25">
      <c r="B206"/>
      <c r="D206" s="77"/>
      <c r="F206" s="77"/>
      <c r="H206" s="80"/>
      <c r="J206" s="80"/>
    </row>
    <row r="207" spans="2:10" x14ac:dyDescent="0.25">
      <c r="B207"/>
      <c r="D207" s="77"/>
      <c r="F207" s="77"/>
      <c r="H207" s="80"/>
      <c r="J207" s="80"/>
    </row>
    <row r="208" spans="2:10" x14ac:dyDescent="0.25">
      <c r="B208"/>
      <c r="D208" s="77"/>
      <c r="F208" s="77"/>
      <c r="H208" s="80"/>
      <c r="J208" s="80"/>
    </row>
    <row r="209" spans="2:10" x14ac:dyDescent="0.25">
      <c r="B209"/>
      <c r="D209" s="77"/>
      <c r="F209" s="77"/>
      <c r="H209" s="80"/>
      <c r="J209" s="80"/>
    </row>
    <row r="210" spans="2:10" x14ac:dyDescent="0.25">
      <c r="B210"/>
      <c r="D210" s="77"/>
      <c r="F210" s="77"/>
      <c r="H210" s="80"/>
      <c r="J210" s="80"/>
    </row>
    <row r="211" spans="2:10" x14ac:dyDescent="0.25">
      <c r="B211"/>
      <c r="D211" s="77"/>
      <c r="F211" s="77"/>
      <c r="H211" s="80"/>
      <c r="J211" s="80"/>
    </row>
    <row r="212" spans="2:10" x14ac:dyDescent="0.25">
      <c r="B212"/>
      <c r="D212" s="77"/>
      <c r="F212" s="77"/>
      <c r="H212" s="80"/>
      <c r="J212" s="80"/>
    </row>
    <row r="213" spans="2:10" x14ac:dyDescent="0.25">
      <c r="B213"/>
      <c r="D213" s="77"/>
      <c r="F213" s="77"/>
      <c r="H213" s="80"/>
      <c r="J213" s="80"/>
    </row>
    <row r="214" spans="2:10" x14ac:dyDescent="0.25">
      <c r="B214"/>
      <c r="D214" s="77"/>
      <c r="F214" s="77"/>
      <c r="H214" s="80"/>
      <c r="J214" s="80"/>
    </row>
    <row r="215" spans="2:10" x14ac:dyDescent="0.25">
      <c r="B215"/>
      <c r="D215" s="77"/>
      <c r="F215" s="77"/>
      <c r="H215" s="80"/>
      <c r="J215" s="80"/>
    </row>
    <row r="216" spans="2:10" x14ac:dyDescent="0.25">
      <c r="B216"/>
      <c r="D216" s="77"/>
      <c r="F216" s="77"/>
      <c r="H216" s="80"/>
      <c r="J216" s="80"/>
    </row>
    <row r="217" spans="2:10" x14ac:dyDescent="0.25">
      <c r="B217"/>
      <c r="D217" s="77"/>
      <c r="F217" s="77"/>
      <c r="H217" s="80"/>
      <c r="J217" s="80"/>
    </row>
    <row r="218" spans="2:10" x14ac:dyDescent="0.25">
      <c r="B218"/>
      <c r="D218" s="77"/>
      <c r="F218" s="77"/>
      <c r="H218" s="80"/>
      <c r="J218" s="80"/>
    </row>
    <row r="219" spans="2:10" x14ac:dyDescent="0.25">
      <c r="B219"/>
      <c r="D219" s="77"/>
      <c r="F219" s="77"/>
      <c r="H219" s="80"/>
      <c r="J219" s="80"/>
    </row>
    <row r="220" spans="2:10" x14ac:dyDescent="0.25">
      <c r="B220"/>
      <c r="D220" s="77"/>
      <c r="F220" s="77"/>
      <c r="H220" s="80"/>
      <c r="J220" s="80"/>
    </row>
    <row r="221" spans="2:10" x14ac:dyDescent="0.25">
      <c r="B221"/>
      <c r="D221" s="77"/>
      <c r="F221" s="77"/>
      <c r="H221" s="80"/>
      <c r="J221" s="80"/>
    </row>
    <row r="222" spans="2:10" x14ac:dyDescent="0.25">
      <c r="B222"/>
      <c r="D222" s="77"/>
      <c r="F222" s="77"/>
      <c r="H222" s="80"/>
      <c r="J222" s="80"/>
    </row>
    <row r="223" spans="2:10" x14ac:dyDescent="0.25">
      <c r="B223"/>
      <c r="D223" s="77"/>
      <c r="F223" s="77"/>
      <c r="H223" s="80"/>
      <c r="J223" s="80"/>
    </row>
    <row r="224" spans="2:10" x14ac:dyDescent="0.25">
      <c r="B224"/>
      <c r="D224" s="77"/>
      <c r="F224" s="77"/>
      <c r="H224" s="80"/>
      <c r="J224" s="80"/>
    </row>
    <row r="225" spans="2:10" x14ac:dyDescent="0.25">
      <c r="B225"/>
      <c r="D225" s="77"/>
      <c r="F225" s="77"/>
      <c r="H225" s="80"/>
      <c r="J225" s="80"/>
    </row>
    <row r="226" spans="2:10" x14ac:dyDescent="0.25">
      <c r="B226"/>
      <c r="D226" s="77"/>
      <c r="F226" s="77"/>
      <c r="H226" s="80"/>
      <c r="J226" s="80"/>
    </row>
    <row r="227" spans="2:10" x14ac:dyDescent="0.25">
      <c r="B227"/>
      <c r="D227" s="77"/>
      <c r="F227" s="77"/>
      <c r="H227" s="80"/>
      <c r="J227" s="80"/>
    </row>
    <row r="228" spans="2:10" x14ac:dyDescent="0.25">
      <c r="B228"/>
      <c r="D228" s="77"/>
      <c r="F228" s="77"/>
      <c r="H228" s="80"/>
      <c r="J228" s="80"/>
    </row>
    <row r="229" spans="2:10" x14ac:dyDescent="0.25">
      <c r="B229"/>
      <c r="D229" s="77"/>
      <c r="F229" s="77"/>
      <c r="H229" s="80"/>
      <c r="J229" s="80"/>
    </row>
    <row r="230" spans="2:10" x14ac:dyDescent="0.25">
      <c r="B230"/>
      <c r="D230" s="77"/>
      <c r="F230" s="77"/>
      <c r="H230" s="80"/>
      <c r="J230" s="80"/>
    </row>
    <row r="231" spans="2:10" x14ac:dyDescent="0.25">
      <c r="B231"/>
      <c r="D231" s="77"/>
      <c r="F231" s="77"/>
      <c r="H231" s="80"/>
      <c r="J231" s="80"/>
    </row>
    <row r="232" spans="2:10" x14ac:dyDescent="0.25">
      <c r="B232"/>
      <c r="D232" s="77"/>
      <c r="F232" s="77"/>
      <c r="H232" s="80"/>
      <c r="J232" s="80"/>
    </row>
    <row r="233" spans="2:10" x14ac:dyDescent="0.25">
      <c r="B233"/>
      <c r="D233" s="77"/>
      <c r="F233" s="77"/>
      <c r="H233" s="80"/>
      <c r="J233" s="80"/>
    </row>
    <row r="234" spans="2:10" x14ac:dyDescent="0.25">
      <c r="B234"/>
      <c r="D234" s="77"/>
      <c r="F234" s="77"/>
      <c r="H234" s="80"/>
      <c r="J234" s="80"/>
    </row>
    <row r="235" spans="2:10" x14ac:dyDescent="0.25">
      <c r="B235"/>
      <c r="D235" s="77"/>
      <c r="F235" s="77"/>
      <c r="H235" s="80"/>
      <c r="J235" s="80"/>
    </row>
    <row r="236" spans="2:10" x14ac:dyDescent="0.25">
      <c r="B236"/>
      <c r="D236" s="77"/>
      <c r="F236" s="77"/>
      <c r="H236" s="80"/>
      <c r="J236" s="80"/>
    </row>
    <row r="237" spans="2:10" x14ac:dyDescent="0.25">
      <c r="B237"/>
      <c r="D237" s="77"/>
      <c r="F237" s="77"/>
      <c r="H237" s="80"/>
      <c r="J237" s="80"/>
    </row>
    <row r="238" spans="2:10" x14ac:dyDescent="0.25">
      <c r="B238"/>
      <c r="D238" s="77"/>
      <c r="F238" s="77"/>
      <c r="H238" s="80"/>
      <c r="J238" s="80"/>
    </row>
    <row r="239" spans="2:10" x14ac:dyDescent="0.25">
      <c r="B239"/>
      <c r="D239" s="77"/>
      <c r="F239" s="77"/>
      <c r="H239" s="80"/>
      <c r="J239" s="80"/>
    </row>
    <row r="240" spans="2:10" x14ac:dyDescent="0.25">
      <c r="B240"/>
      <c r="D240" s="77"/>
      <c r="F240" s="77"/>
      <c r="H240" s="80"/>
      <c r="J240" s="80"/>
    </row>
    <row r="241" spans="2:10" x14ac:dyDescent="0.25">
      <c r="B241"/>
      <c r="D241" s="77"/>
      <c r="F241" s="77"/>
      <c r="H241" s="80"/>
      <c r="J241" s="80"/>
    </row>
    <row r="242" spans="2:10" x14ac:dyDescent="0.25">
      <c r="B242"/>
      <c r="D242" s="77"/>
      <c r="F242" s="77"/>
      <c r="H242" s="80"/>
      <c r="J242" s="80"/>
    </row>
    <row r="243" spans="2:10" x14ac:dyDescent="0.25">
      <c r="B243"/>
      <c r="D243" s="77"/>
      <c r="F243" s="77"/>
      <c r="H243" s="80"/>
      <c r="J243" s="80"/>
    </row>
    <row r="244" spans="2:10" x14ac:dyDescent="0.25">
      <c r="B244"/>
      <c r="D244" s="77"/>
      <c r="F244" s="77"/>
      <c r="H244" s="80"/>
      <c r="J244" s="80"/>
    </row>
    <row r="245" spans="2:10" x14ac:dyDescent="0.25">
      <c r="B245"/>
      <c r="D245" s="77"/>
      <c r="F245" s="77"/>
      <c r="H245" s="80"/>
      <c r="J245" s="80"/>
    </row>
    <row r="246" spans="2:10" x14ac:dyDescent="0.25">
      <c r="B246"/>
      <c r="D246" s="77"/>
      <c r="F246" s="77"/>
      <c r="H246" s="80"/>
      <c r="J246" s="80"/>
    </row>
    <row r="247" spans="2:10" x14ac:dyDescent="0.25">
      <c r="B247"/>
      <c r="D247" s="77"/>
      <c r="F247" s="77"/>
      <c r="H247" s="80"/>
      <c r="J247" s="80"/>
    </row>
    <row r="248" spans="2:10" x14ac:dyDescent="0.25">
      <c r="B248"/>
      <c r="D248" s="77"/>
      <c r="F248" s="77"/>
      <c r="H248" s="80"/>
      <c r="J248" s="80"/>
    </row>
    <row r="249" spans="2:10" x14ac:dyDescent="0.25">
      <c r="B249"/>
      <c r="D249" s="77"/>
      <c r="F249" s="77"/>
      <c r="H249" s="80"/>
      <c r="J249" s="80"/>
    </row>
    <row r="250" spans="2:10" x14ac:dyDescent="0.25">
      <c r="B250"/>
      <c r="D250" s="77"/>
      <c r="F250" s="77"/>
      <c r="H250" s="80"/>
      <c r="J250" s="80"/>
    </row>
    <row r="251" spans="2:10" x14ac:dyDescent="0.25">
      <c r="B251"/>
      <c r="D251" s="77"/>
      <c r="F251" s="77"/>
      <c r="H251" s="80"/>
      <c r="J251" s="80"/>
    </row>
    <row r="252" spans="2:10" x14ac:dyDescent="0.25">
      <c r="B252"/>
      <c r="D252" s="77"/>
      <c r="F252" s="77"/>
      <c r="H252" s="80"/>
      <c r="J252" s="80"/>
    </row>
    <row r="253" spans="2:10" x14ac:dyDescent="0.25">
      <c r="B253"/>
      <c r="D253" s="77"/>
      <c r="F253" s="77"/>
      <c r="H253" s="80"/>
      <c r="J253" s="80"/>
    </row>
    <row r="254" spans="2:10" x14ac:dyDescent="0.25">
      <c r="B254"/>
      <c r="D254" s="77"/>
      <c r="F254" s="77"/>
      <c r="H254" s="80"/>
      <c r="J254" s="80"/>
    </row>
    <row r="255" spans="2:10" x14ac:dyDescent="0.25">
      <c r="B255"/>
      <c r="D255" s="77"/>
      <c r="F255" s="77"/>
      <c r="H255" s="80"/>
      <c r="J255" s="80"/>
    </row>
    <row r="256" spans="2:10" x14ac:dyDescent="0.25">
      <c r="B256"/>
      <c r="D256" s="77"/>
      <c r="F256" s="77"/>
      <c r="H256" s="80"/>
      <c r="J256" s="80"/>
    </row>
    <row r="257" spans="2:10" x14ac:dyDescent="0.25">
      <c r="B257"/>
      <c r="D257" s="77"/>
      <c r="F257" s="77"/>
      <c r="H257" s="80"/>
      <c r="J257" s="80"/>
    </row>
    <row r="258" spans="2:10" x14ac:dyDescent="0.25">
      <c r="B258"/>
      <c r="D258" s="77"/>
      <c r="F258" s="77"/>
      <c r="H258" s="80"/>
      <c r="J258" s="80"/>
    </row>
    <row r="259" spans="2:10" x14ac:dyDescent="0.25">
      <c r="B259"/>
      <c r="D259" s="77"/>
      <c r="F259" s="77"/>
      <c r="H259" s="80"/>
      <c r="J259" s="80"/>
    </row>
    <row r="260" spans="2:10" x14ac:dyDescent="0.25">
      <c r="B260"/>
      <c r="D260" s="77"/>
      <c r="F260" s="77"/>
      <c r="H260" s="80"/>
      <c r="J260" s="80"/>
    </row>
    <row r="261" spans="2:10" x14ac:dyDescent="0.25">
      <c r="B261"/>
      <c r="D261" s="77"/>
      <c r="F261" s="77"/>
      <c r="H261" s="80"/>
      <c r="J261" s="80"/>
    </row>
    <row r="262" spans="2:10" x14ac:dyDescent="0.25">
      <c r="B262"/>
      <c r="D262" s="77"/>
      <c r="F262" s="77"/>
      <c r="H262" s="80"/>
      <c r="J262" s="80"/>
    </row>
    <row r="263" spans="2:10" x14ac:dyDescent="0.25">
      <c r="B263"/>
      <c r="D263" s="77"/>
      <c r="F263" s="77"/>
      <c r="H263" s="80"/>
      <c r="J263" s="80"/>
    </row>
    <row r="264" spans="2:10" x14ac:dyDescent="0.25">
      <c r="B264"/>
      <c r="D264" s="77"/>
      <c r="F264" s="77"/>
      <c r="H264" s="80"/>
      <c r="J264" s="80"/>
    </row>
    <row r="265" spans="2:10" x14ac:dyDescent="0.25">
      <c r="B265"/>
      <c r="D265" s="77"/>
      <c r="F265" s="77"/>
      <c r="H265" s="80"/>
      <c r="J265" s="80"/>
    </row>
    <row r="266" spans="2:10" x14ac:dyDescent="0.25">
      <c r="B266"/>
      <c r="D266" s="77"/>
      <c r="F266" s="77"/>
      <c r="H266" s="80"/>
      <c r="J266" s="80"/>
    </row>
    <row r="267" spans="2:10" x14ac:dyDescent="0.25">
      <c r="B267"/>
      <c r="D267" s="77"/>
      <c r="F267" s="77"/>
      <c r="H267" s="80"/>
      <c r="J267" s="80"/>
    </row>
    <row r="268" spans="2:10" x14ac:dyDescent="0.25">
      <c r="B268"/>
      <c r="D268" s="77"/>
      <c r="F268" s="77"/>
      <c r="H268" s="80"/>
      <c r="J268" s="80"/>
    </row>
    <row r="269" spans="2:10" x14ac:dyDescent="0.25">
      <c r="B269"/>
      <c r="D269" s="77"/>
      <c r="F269" s="77"/>
      <c r="H269" s="80"/>
      <c r="J269" s="80"/>
    </row>
    <row r="270" spans="2:10" x14ac:dyDescent="0.25">
      <c r="B270"/>
      <c r="D270" s="77"/>
      <c r="F270" s="77"/>
      <c r="H270" s="80"/>
      <c r="J270" s="80"/>
    </row>
    <row r="271" spans="2:10" x14ac:dyDescent="0.25">
      <c r="B271"/>
      <c r="D271" s="77"/>
      <c r="F271" s="77"/>
      <c r="H271" s="80"/>
      <c r="J271" s="80"/>
    </row>
    <row r="272" spans="2:10" x14ac:dyDescent="0.25">
      <c r="B272"/>
      <c r="D272" s="77"/>
      <c r="F272" s="77"/>
      <c r="H272" s="80"/>
      <c r="J272" s="80"/>
    </row>
    <row r="273" spans="2:10" x14ac:dyDescent="0.25">
      <c r="B273"/>
      <c r="D273" s="77"/>
      <c r="F273" s="77"/>
      <c r="H273" s="80"/>
      <c r="J273" s="80"/>
    </row>
    <row r="274" spans="2:10" x14ac:dyDescent="0.25">
      <c r="B274"/>
      <c r="D274" s="77"/>
      <c r="F274" s="77"/>
      <c r="H274" s="80"/>
      <c r="J274" s="80"/>
    </row>
    <row r="275" spans="2:10" x14ac:dyDescent="0.25">
      <c r="B275"/>
      <c r="D275" s="77"/>
      <c r="F275" s="77"/>
      <c r="H275" s="80"/>
      <c r="J275" s="80"/>
    </row>
    <row r="276" spans="2:10" x14ac:dyDescent="0.25">
      <c r="B276"/>
      <c r="D276" s="77"/>
      <c r="F276" s="77"/>
      <c r="H276" s="80"/>
      <c r="J276" s="80"/>
    </row>
    <row r="277" spans="2:10" x14ac:dyDescent="0.25">
      <c r="B277"/>
      <c r="D277" s="77"/>
      <c r="F277" s="77"/>
      <c r="H277" s="80"/>
      <c r="J277" s="80"/>
    </row>
    <row r="278" spans="2:10" x14ac:dyDescent="0.25">
      <c r="B278"/>
      <c r="D278" s="77"/>
      <c r="F278" s="77"/>
      <c r="H278" s="80"/>
      <c r="J278" s="80"/>
    </row>
    <row r="279" spans="2:10" x14ac:dyDescent="0.25">
      <c r="B279"/>
      <c r="D279" s="77"/>
      <c r="F279" s="77"/>
      <c r="H279" s="80"/>
      <c r="J279" s="80"/>
    </row>
    <row r="280" spans="2:10" x14ac:dyDescent="0.25">
      <c r="B280"/>
      <c r="D280" s="77"/>
      <c r="F280" s="77"/>
      <c r="H280" s="80"/>
      <c r="J280" s="80"/>
    </row>
    <row r="281" spans="2:10" x14ac:dyDescent="0.25">
      <c r="B281"/>
      <c r="D281" s="77"/>
      <c r="F281" s="77"/>
      <c r="H281" s="80"/>
      <c r="J281" s="80"/>
    </row>
    <row r="282" spans="2:10" x14ac:dyDescent="0.25">
      <c r="B282"/>
      <c r="D282" s="77"/>
      <c r="F282" s="77"/>
      <c r="H282" s="80"/>
      <c r="J282" s="80"/>
    </row>
    <row r="283" spans="2:10" x14ac:dyDescent="0.25">
      <c r="B283"/>
      <c r="D283" s="77"/>
      <c r="F283" s="77"/>
      <c r="H283" s="80"/>
      <c r="J283" s="80"/>
    </row>
    <row r="284" spans="2:10" x14ac:dyDescent="0.25">
      <c r="B284"/>
      <c r="D284" s="77"/>
      <c r="F284" s="77"/>
      <c r="H284" s="80"/>
      <c r="J284" s="80"/>
    </row>
    <row r="285" spans="2:10" x14ac:dyDescent="0.25">
      <c r="B285"/>
      <c r="D285" s="77"/>
      <c r="F285" s="77"/>
      <c r="H285" s="80"/>
      <c r="J285" s="80"/>
    </row>
    <row r="286" spans="2:10" x14ac:dyDescent="0.25">
      <c r="B286"/>
      <c r="D286" s="77"/>
      <c r="F286" s="77"/>
      <c r="H286" s="80"/>
      <c r="J286" s="80"/>
    </row>
    <row r="287" spans="2:10" x14ac:dyDescent="0.25">
      <c r="B287"/>
      <c r="D287" s="77"/>
      <c r="F287" s="77"/>
      <c r="H287" s="80"/>
      <c r="J287" s="80"/>
    </row>
    <row r="288" spans="2:10" x14ac:dyDescent="0.25">
      <c r="B288"/>
      <c r="D288" s="77"/>
      <c r="F288" s="77"/>
      <c r="H288" s="80"/>
      <c r="J288" s="80"/>
    </row>
    <row r="289" spans="2:10" x14ac:dyDescent="0.25">
      <c r="B289"/>
      <c r="D289" s="77"/>
      <c r="F289" s="77"/>
      <c r="H289" s="80"/>
      <c r="J289" s="80"/>
    </row>
    <row r="290" spans="2:10" x14ac:dyDescent="0.25">
      <c r="B290"/>
      <c r="D290" s="77"/>
      <c r="F290" s="77"/>
      <c r="H290" s="80"/>
      <c r="J290" s="80"/>
    </row>
    <row r="291" spans="2:10" x14ac:dyDescent="0.25">
      <c r="B291"/>
      <c r="D291" s="77"/>
      <c r="F291" s="77"/>
      <c r="H291" s="80"/>
      <c r="J291" s="80"/>
    </row>
    <row r="292" spans="2:10" x14ac:dyDescent="0.25">
      <c r="B292"/>
      <c r="D292" s="77"/>
      <c r="F292" s="77"/>
      <c r="H292" s="80"/>
      <c r="J292" s="80"/>
    </row>
    <row r="293" spans="2:10" x14ac:dyDescent="0.25">
      <c r="B293"/>
      <c r="D293" s="77"/>
      <c r="F293" s="77"/>
      <c r="H293" s="80"/>
      <c r="J293" s="80"/>
    </row>
    <row r="294" spans="2:10" x14ac:dyDescent="0.25">
      <c r="B294"/>
      <c r="D294" s="77"/>
      <c r="F294" s="77"/>
      <c r="H294" s="80"/>
      <c r="J294" s="80"/>
    </row>
    <row r="295" spans="2:10" x14ac:dyDescent="0.25">
      <c r="B295"/>
      <c r="D295" s="77"/>
      <c r="F295" s="77"/>
      <c r="H295" s="80"/>
      <c r="J295" s="80"/>
    </row>
    <row r="296" spans="2:10" x14ac:dyDescent="0.25">
      <c r="B296"/>
      <c r="D296" s="77"/>
      <c r="F296" s="77"/>
      <c r="H296" s="80"/>
      <c r="J296" s="80"/>
    </row>
    <row r="297" spans="2:10" x14ac:dyDescent="0.25">
      <c r="B297"/>
      <c r="D297" s="77"/>
      <c r="F297" s="77"/>
      <c r="H297" s="80"/>
      <c r="J297" s="80"/>
    </row>
    <row r="298" spans="2:10" x14ac:dyDescent="0.25">
      <c r="B298"/>
      <c r="D298" s="77"/>
      <c r="F298" s="77"/>
      <c r="H298" s="80"/>
      <c r="J298" s="80"/>
    </row>
    <row r="299" spans="2:10" x14ac:dyDescent="0.25">
      <c r="B299"/>
      <c r="D299" s="77"/>
      <c r="F299" s="77"/>
      <c r="H299" s="80"/>
      <c r="J299" s="80"/>
    </row>
    <row r="300" spans="2:10" x14ac:dyDescent="0.25">
      <c r="B300"/>
      <c r="D300" s="77"/>
      <c r="F300" s="77"/>
      <c r="H300" s="80"/>
      <c r="J300" s="80"/>
    </row>
    <row r="301" spans="2:10" x14ac:dyDescent="0.25">
      <c r="B301"/>
      <c r="D301" s="77"/>
      <c r="F301" s="77"/>
      <c r="H301" s="80"/>
      <c r="J301" s="80"/>
    </row>
    <row r="302" spans="2:10" x14ac:dyDescent="0.25">
      <c r="B302"/>
      <c r="D302" s="77"/>
      <c r="F302" s="77"/>
      <c r="H302" s="80"/>
      <c r="J302" s="80"/>
    </row>
    <row r="303" spans="2:10" x14ac:dyDescent="0.25">
      <c r="B303"/>
      <c r="D303" s="77"/>
      <c r="F303" s="77"/>
      <c r="H303" s="80"/>
      <c r="J303" s="80"/>
    </row>
    <row r="304" spans="2:10" x14ac:dyDescent="0.25">
      <c r="B304"/>
      <c r="D304" s="77"/>
      <c r="F304" s="77"/>
      <c r="H304" s="80"/>
      <c r="J304" s="80"/>
    </row>
    <row r="305" spans="2:10" x14ac:dyDescent="0.25">
      <c r="B305"/>
      <c r="D305" s="77"/>
      <c r="F305" s="77"/>
      <c r="H305" s="80"/>
      <c r="J305" s="80"/>
    </row>
    <row r="306" spans="2:10" x14ac:dyDescent="0.25">
      <c r="B306"/>
      <c r="D306" s="77"/>
      <c r="F306" s="77"/>
      <c r="H306" s="80"/>
      <c r="J306" s="80"/>
    </row>
    <row r="307" spans="2:10" x14ac:dyDescent="0.25">
      <c r="B307"/>
      <c r="D307" s="77"/>
      <c r="F307" s="77"/>
      <c r="H307" s="80"/>
      <c r="J307" s="80"/>
    </row>
    <row r="308" spans="2:10" x14ac:dyDescent="0.25">
      <c r="B308"/>
      <c r="D308" s="77"/>
      <c r="F308" s="77"/>
      <c r="H308" s="80"/>
      <c r="J308" s="80"/>
    </row>
    <row r="309" spans="2:10" x14ac:dyDescent="0.25">
      <c r="B309"/>
      <c r="D309" s="77"/>
      <c r="F309" s="77"/>
      <c r="H309" s="80"/>
      <c r="J309" s="80"/>
    </row>
    <row r="310" spans="2:10" x14ac:dyDescent="0.25">
      <c r="B310"/>
      <c r="D310" s="77"/>
      <c r="F310" s="77"/>
      <c r="H310" s="80"/>
      <c r="J310" s="80"/>
    </row>
    <row r="311" spans="2:10" x14ac:dyDescent="0.25">
      <c r="B311"/>
      <c r="D311" s="77"/>
      <c r="F311" s="77"/>
      <c r="H311" s="80"/>
      <c r="J311" s="80"/>
    </row>
    <row r="312" spans="2:10" x14ac:dyDescent="0.25">
      <c r="B312"/>
      <c r="D312" s="77"/>
      <c r="F312" s="77"/>
      <c r="H312" s="80"/>
      <c r="J312" s="80"/>
    </row>
    <row r="313" spans="2:10" x14ac:dyDescent="0.25">
      <c r="B313"/>
      <c r="D313" s="77"/>
      <c r="F313" s="77"/>
      <c r="H313" s="80"/>
      <c r="J313" s="80"/>
    </row>
    <row r="314" spans="2:10" x14ac:dyDescent="0.25">
      <c r="B314"/>
      <c r="D314" s="77"/>
      <c r="F314" s="77"/>
      <c r="H314" s="80"/>
      <c r="J314" s="80"/>
    </row>
    <row r="315" spans="2:10" x14ac:dyDescent="0.25">
      <c r="B315"/>
      <c r="D315" s="77"/>
      <c r="F315" s="77"/>
      <c r="H315" s="80"/>
      <c r="J315" s="80"/>
    </row>
    <row r="316" spans="2:10" x14ac:dyDescent="0.25">
      <c r="B316"/>
      <c r="D316" s="77"/>
      <c r="F316" s="77"/>
      <c r="H316" s="80"/>
      <c r="J316" s="80"/>
    </row>
    <row r="317" spans="2:10" x14ac:dyDescent="0.25">
      <c r="B317"/>
      <c r="D317" s="77"/>
      <c r="F317" s="77"/>
      <c r="H317" s="80"/>
      <c r="J317" s="80"/>
    </row>
    <row r="318" spans="2:10" x14ac:dyDescent="0.25">
      <c r="B318"/>
      <c r="D318" s="77"/>
      <c r="F318" s="77"/>
      <c r="H318" s="80"/>
      <c r="J318" s="80"/>
    </row>
    <row r="319" spans="2:10" x14ac:dyDescent="0.25">
      <c r="B319"/>
      <c r="D319" s="77"/>
      <c r="F319" s="77"/>
      <c r="H319" s="80"/>
      <c r="J319" s="80"/>
    </row>
    <row r="320" spans="2:10" x14ac:dyDescent="0.25">
      <c r="B320"/>
      <c r="D320" s="77"/>
      <c r="F320" s="77"/>
      <c r="H320" s="80"/>
      <c r="J320" s="80"/>
    </row>
    <row r="321" spans="2:10" x14ac:dyDescent="0.25">
      <c r="B321"/>
      <c r="D321" s="77"/>
      <c r="F321" s="77"/>
      <c r="H321" s="80"/>
      <c r="J321" s="80"/>
    </row>
    <row r="322" spans="2:10" x14ac:dyDescent="0.25">
      <c r="B322"/>
      <c r="D322" s="77"/>
      <c r="F322" s="77"/>
      <c r="H322" s="80"/>
      <c r="J322" s="80"/>
    </row>
    <row r="323" spans="2:10" x14ac:dyDescent="0.25">
      <c r="B323"/>
      <c r="D323" s="77"/>
      <c r="F323" s="77"/>
      <c r="H323" s="80"/>
      <c r="J323" s="80"/>
    </row>
    <row r="324" spans="2:10" x14ac:dyDescent="0.25">
      <c r="B324"/>
      <c r="D324" s="77"/>
      <c r="F324" s="77"/>
      <c r="H324" s="80"/>
      <c r="J324" s="80"/>
    </row>
    <row r="325" spans="2:10" x14ac:dyDescent="0.25">
      <c r="B325"/>
      <c r="D325" s="77"/>
      <c r="F325" s="77"/>
      <c r="H325" s="80"/>
      <c r="J325" s="80"/>
    </row>
    <row r="326" spans="2:10" x14ac:dyDescent="0.25">
      <c r="B326"/>
      <c r="D326" s="77"/>
      <c r="F326" s="77"/>
      <c r="H326" s="80"/>
      <c r="J326" s="80"/>
    </row>
    <row r="327" spans="2:10" x14ac:dyDescent="0.25">
      <c r="B327"/>
      <c r="D327" s="77"/>
      <c r="F327" s="77"/>
      <c r="H327" s="80"/>
      <c r="J327" s="80"/>
    </row>
    <row r="328" spans="2:10" x14ac:dyDescent="0.25">
      <c r="B328"/>
      <c r="D328" s="77"/>
      <c r="F328" s="77"/>
      <c r="H328" s="80"/>
      <c r="J328" s="80"/>
    </row>
    <row r="329" spans="2:10" x14ac:dyDescent="0.25">
      <c r="B329"/>
      <c r="D329" s="77"/>
      <c r="F329" s="77"/>
      <c r="H329" s="80"/>
      <c r="J329" s="80"/>
    </row>
    <row r="330" spans="2:10" x14ac:dyDescent="0.25">
      <c r="B330"/>
      <c r="D330" s="77"/>
      <c r="F330" s="77"/>
      <c r="H330" s="80"/>
      <c r="J330" s="80"/>
    </row>
    <row r="331" spans="2:10" x14ac:dyDescent="0.25">
      <c r="B331"/>
      <c r="D331" s="77"/>
      <c r="F331" s="77"/>
      <c r="H331" s="80"/>
      <c r="J331" s="80"/>
    </row>
    <row r="332" spans="2:10" x14ac:dyDescent="0.25">
      <c r="B332"/>
      <c r="D332" s="77"/>
      <c r="F332" s="77"/>
      <c r="H332" s="80"/>
      <c r="J332" s="80"/>
    </row>
    <row r="333" spans="2:10" x14ac:dyDescent="0.25">
      <c r="B333"/>
      <c r="D333" s="77"/>
      <c r="F333" s="77"/>
      <c r="H333" s="80"/>
      <c r="J333" s="80"/>
    </row>
    <row r="334" spans="2:10" x14ac:dyDescent="0.25">
      <c r="B334"/>
      <c r="D334" s="77"/>
      <c r="F334" s="77"/>
      <c r="H334" s="80"/>
      <c r="J334" s="80"/>
    </row>
    <row r="335" spans="2:10" x14ac:dyDescent="0.25">
      <c r="B335"/>
      <c r="D335" s="77"/>
      <c r="F335" s="77"/>
      <c r="H335" s="80"/>
      <c r="J335" s="80"/>
    </row>
    <row r="336" spans="2:10" x14ac:dyDescent="0.25">
      <c r="B336"/>
      <c r="D336" s="77"/>
      <c r="F336" s="77"/>
      <c r="H336" s="80"/>
      <c r="J336" s="80"/>
    </row>
    <row r="337" spans="2:10" x14ac:dyDescent="0.25">
      <c r="B337"/>
      <c r="D337" s="77"/>
      <c r="F337" s="77"/>
      <c r="H337" s="80"/>
      <c r="J337" s="80"/>
    </row>
    <row r="338" spans="2:10" x14ac:dyDescent="0.25">
      <c r="B338"/>
      <c r="D338" s="77"/>
      <c r="F338" s="77"/>
      <c r="H338" s="80"/>
      <c r="J338" s="80"/>
    </row>
    <row r="339" spans="2:10" x14ac:dyDescent="0.25">
      <c r="B339"/>
      <c r="D339" s="77"/>
      <c r="F339" s="77"/>
      <c r="H339" s="80"/>
      <c r="J339" s="80"/>
    </row>
    <row r="340" spans="2:10" x14ac:dyDescent="0.25">
      <c r="B340"/>
      <c r="D340" s="77"/>
      <c r="F340" s="77"/>
      <c r="H340" s="80"/>
      <c r="J340" s="80"/>
    </row>
    <row r="341" spans="2:10" x14ac:dyDescent="0.25">
      <c r="B341"/>
      <c r="D341" s="77"/>
      <c r="F341" s="77"/>
      <c r="H341" s="80"/>
      <c r="J341" s="80"/>
    </row>
    <row r="342" spans="2:10" x14ac:dyDescent="0.25">
      <c r="B342"/>
      <c r="D342" s="77"/>
      <c r="F342" s="77"/>
      <c r="H342" s="80"/>
      <c r="J342" s="80"/>
    </row>
    <row r="343" spans="2:10" x14ac:dyDescent="0.25">
      <c r="B343"/>
      <c r="D343" s="77"/>
      <c r="F343" s="77"/>
      <c r="H343" s="80"/>
      <c r="J343" s="80"/>
    </row>
    <row r="344" spans="2:10" x14ac:dyDescent="0.25">
      <c r="B344"/>
      <c r="D344" s="77"/>
      <c r="F344" s="77"/>
      <c r="H344" s="80"/>
      <c r="J344" s="80"/>
    </row>
    <row r="345" spans="2:10" x14ac:dyDescent="0.25">
      <c r="B345"/>
      <c r="D345" s="77"/>
      <c r="F345" s="77"/>
      <c r="H345" s="80"/>
      <c r="J345" s="80"/>
    </row>
    <row r="346" spans="2:10" x14ac:dyDescent="0.25">
      <c r="B346"/>
      <c r="D346" s="77"/>
      <c r="F346" s="77"/>
      <c r="H346" s="80"/>
      <c r="J346" s="80"/>
    </row>
    <row r="347" spans="2:10" x14ac:dyDescent="0.25">
      <c r="B347"/>
      <c r="D347" s="77"/>
      <c r="F347" s="77"/>
      <c r="H347" s="80"/>
      <c r="J347" s="80"/>
    </row>
    <row r="348" spans="2:10" x14ac:dyDescent="0.25">
      <c r="B348"/>
      <c r="D348" s="77"/>
      <c r="F348" s="77"/>
      <c r="H348" s="80"/>
      <c r="J348" s="80"/>
    </row>
    <row r="349" spans="2:10" x14ac:dyDescent="0.25">
      <c r="B349"/>
      <c r="D349" s="77"/>
      <c r="F349" s="77"/>
      <c r="H349" s="80"/>
      <c r="J349" s="80"/>
    </row>
    <row r="350" spans="2:10" x14ac:dyDescent="0.25">
      <c r="B350"/>
      <c r="D350" s="77"/>
      <c r="F350" s="77"/>
      <c r="H350" s="80"/>
      <c r="J350" s="80"/>
    </row>
    <row r="351" spans="2:10" x14ac:dyDescent="0.25">
      <c r="B351"/>
      <c r="D351" s="77"/>
      <c r="F351" s="77"/>
      <c r="H351" s="80"/>
      <c r="J351" s="80"/>
    </row>
    <row r="352" spans="2:10" x14ac:dyDescent="0.25">
      <c r="B352"/>
      <c r="D352" s="77"/>
      <c r="F352" s="77"/>
      <c r="H352" s="80"/>
      <c r="J352" s="80"/>
    </row>
    <row r="353" spans="2:10" x14ac:dyDescent="0.25">
      <c r="B353"/>
      <c r="D353" s="77"/>
      <c r="F353" s="77"/>
      <c r="H353" s="80"/>
      <c r="J353" s="80"/>
    </row>
    <row r="354" spans="2:10" x14ac:dyDescent="0.25">
      <c r="B354"/>
      <c r="D354" s="77"/>
      <c r="F354" s="77"/>
      <c r="H354" s="80"/>
      <c r="J354" s="80"/>
    </row>
    <row r="355" spans="2:10" x14ac:dyDescent="0.25">
      <c r="B355"/>
      <c r="D355" s="77"/>
      <c r="F355" s="77"/>
      <c r="H355" s="80"/>
      <c r="J355" s="80"/>
    </row>
    <row r="356" spans="2:10" x14ac:dyDescent="0.25">
      <c r="B356"/>
      <c r="D356" s="77"/>
      <c r="F356" s="77"/>
      <c r="H356" s="80"/>
      <c r="J356" s="80"/>
    </row>
    <row r="357" spans="2:10" x14ac:dyDescent="0.25">
      <c r="B357"/>
      <c r="D357" s="77"/>
      <c r="F357" s="77"/>
      <c r="H357" s="80"/>
      <c r="J357" s="80"/>
    </row>
    <row r="358" spans="2:10" x14ac:dyDescent="0.25">
      <c r="B358"/>
      <c r="D358" s="77"/>
      <c r="F358" s="77"/>
      <c r="H358" s="80"/>
      <c r="J358" s="80"/>
    </row>
    <row r="359" spans="2:10" x14ac:dyDescent="0.25">
      <c r="B359"/>
      <c r="D359" s="77"/>
      <c r="F359" s="77"/>
      <c r="H359" s="80"/>
      <c r="J359" s="80"/>
    </row>
    <row r="360" spans="2:10" x14ac:dyDescent="0.25">
      <c r="B360"/>
      <c r="D360" s="77"/>
      <c r="F360" s="77"/>
      <c r="H360" s="80"/>
      <c r="J360" s="80"/>
    </row>
    <row r="361" spans="2:10" x14ac:dyDescent="0.25">
      <c r="B361"/>
      <c r="D361" s="77"/>
      <c r="F361" s="77"/>
      <c r="H361" s="80"/>
      <c r="J361" s="80"/>
    </row>
    <row r="362" spans="2:10" x14ac:dyDescent="0.25">
      <c r="B362"/>
      <c r="D362" s="77"/>
      <c r="F362" s="77"/>
      <c r="H362" s="80"/>
      <c r="J362" s="80"/>
    </row>
    <row r="363" spans="2:10" x14ac:dyDescent="0.25">
      <c r="B363"/>
      <c r="D363" s="77"/>
      <c r="F363" s="77"/>
      <c r="H363" s="80"/>
      <c r="J363" s="80"/>
    </row>
    <row r="364" spans="2:10" x14ac:dyDescent="0.25">
      <c r="B364"/>
      <c r="D364" s="77"/>
      <c r="F364" s="77"/>
      <c r="H364" s="80"/>
      <c r="J364" s="80"/>
    </row>
    <row r="365" spans="2:10" x14ac:dyDescent="0.25">
      <c r="B365"/>
      <c r="D365" s="77"/>
      <c r="F365" s="77"/>
      <c r="H365" s="80"/>
      <c r="J365" s="80"/>
    </row>
    <row r="366" spans="2:10" x14ac:dyDescent="0.25">
      <c r="B366"/>
      <c r="D366" s="77"/>
      <c r="F366" s="77"/>
      <c r="H366" s="80"/>
      <c r="J366" s="80"/>
    </row>
    <row r="367" spans="2:10" x14ac:dyDescent="0.25">
      <c r="B367"/>
      <c r="D367" s="77"/>
      <c r="F367" s="77"/>
      <c r="H367" s="80"/>
      <c r="J367" s="80"/>
    </row>
    <row r="368" spans="2:10" x14ac:dyDescent="0.25">
      <c r="B368"/>
      <c r="D368" s="77"/>
      <c r="F368" s="77"/>
      <c r="H368" s="80"/>
      <c r="J368" s="80"/>
    </row>
    <row r="369" spans="2:10" x14ac:dyDescent="0.25">
      <c r="B369"/>
      <c r="D369" s="77"/>
      <c r="F369" s="77"/>
      <c r="H369" s="80"/>
      <c r="J369" s="80"/>
    </row>
    <row r="370" spans="2:10" x14ac:dyDescent="0.25">
      <c r="B370"/>
      <c r="D370" s="77"/>
      <c r="F370" s="77"/>
      <c r="H370" s="80"/>
      <c r="J370" s="80"/>
    </row>
    <row r="371" spans="2:10" x14ac:dyDescent="0.25">
      <c r="B371"/>
      <c r="D371" s="77"/>
      <c r="F371" s="77"/>
      <c r="H371" s="80"/>
      <c r="J371" s="80"/>
    </row>
    <row r="372" spans="2:10" x14ac:dyDescent="0.25">
      <c r="B372"/>
      <c r="D372" s="77"/>
      <c r="F372" s="77"/>
      <c r="H372" s="80"/>
      <c r="J372" s="80"/>
    </row>
    <row r="373" spans="2:10" x14ac:dyDescent="0.25">
      <c r="B373"/>
      <c r="D373" s="77"/>
      <c r="F373" s="77"/>
      <c r="H373" s="80"/>
      <c r="J373" s="80"/>
    </row>
    <row r="374" spans="2:10" x14ac:dyDescent="0.25">
      <c r="B374"/>
      <c r="D374" s="77"/>
      <c r="F374" s="77"/>
      <c r="H374" s="80"/>
      <c r="J374" s="80"/>
    </row>
    <row r="375" spans="2:10" x14ac:dyDescent="0.25">
      <c r="B375"/>
      <c r="D375" s="77"/>
      <c r="F375" s="77"/>
      <c r="H375" s="80"/>
      <c r="J375" s="80"/>
    </row>
    <row r="376" spans="2:10" x14ac:dyDescent="0.25">
      <c r="B376"/>
      <c r="D376" s="77"/>
      <c r="F376" s="77"/>
      <c r="H376" s="80"/>
      <c r="J376" s="80"/>
    </row>
    <row r="377" spans="2:10" x14ac:dyDescent="0.25">
      <c r="B377"/>
      <c r="D377" s="77"/>
      <c r="F377" s="77"/>
      <c r="H377" s="80"/>
      <c r="J377" s="80"/>
    </row>
    <row r="378" spans="2:10" x14ac:dyDescent="0.25">
      <c r="B378"/>
      <c r="D378" s="77"/>
      <c r="F378" s="77"/>
      <c r="H378" s="80"/>
      <c r="J378" s="80"/>
    </row>
    <row r="379" spans="2:10" x14ac:dyDescent="0.25">
      <c r="B379"/>
      <c r="D379" s="77"/>
      <c r="F379" s="77"/>
      <c r="H379" s="80"/>
      <c r="J379" s="80"/>
    </row>
    <row r="380" spans="2:10" x14ac:dyDescent="0.25">
      <c r="B380"/>
      <c r="D380" s="77"/>
      <c r="F380" s="77"/>
      <c r="H380" s="80"/>
      <c r="J380" s="80"/>
    </row>
    <row r="381" spans="2:10" x14ac:dyDescent="0.25">
      <c r="B381"/>
      <c r="D381" s="77"/>
      <c r="F381" s="77"/>
      <c r="H381" s="80"/>
      <c r="J381" s="80"/>
    </row>
    <row r="382" spans="2:10" x14ac:dyDescent="0.25">
      <c r="B382"/>
      <c r="D382" s="77"/>
      <c r="F382" s="77"/>
      <c r="H382" s="80"/>
      <c r="J382" s="80"/>
    </row>
    <row r="383" spans="2:10" x14ac:dyDescent="0.25">
      <c r="B383"/>
      <c r="D383" s="77"/>
      <c r="F383" s="77"/>
      <c r="H383" s="80"/>
      <c r="J383" s="80"/>
    </row>
    <row r="384" spans="2:10" x14ac:dyDescent="0.25">
      <c r="B384"/>
      <c r="D384" s="77"/>
      <c r="F384" s="77"/>
      <c r="H384" s="80"/>
      <c r="J384" s="80"/>
    </row>
    <row r="385" spans="2:10" x14ac:dyDescent="0.25">
      <c r="B385"/>
      <c r="D385" s="77"/>
      <c r="F385" s="77"/>
      <c r="H385" s="80"/>
      <c r="J385" s="80"/>
    </row>
    <row r="386" spans="2:10" x14ac:dyDescent="0.25">
      <c r="B386"/>
      <c r="D386" s="77"/>
      <c r="F386" s="77"/>
      <c r="H386" s="80"/>
      <c r="J386" s="80"/>
    </row>
    <row r="387" spans="2:10" x14ac:dyDescent="0.25">
      <c r="B387"/>
      <c r="D387" s="77"/>
      <c r="F387" s="77"/>
      <c r="H387" s="80"/>
      <c r="J387" s="80"/>
    </row>
    <row r="388" spans="2:10" x14ac:dyDescent="0.25">
      <c r="B388"/>
      <c r="D388" s="77"/>
      <c r="F388" s="77"/>
      <c r="H388" s="80"/>
      <c r="J388" s="80"/>
    </row>
    <row r="389" spans="2:10" x14ac:dyDescent="0.25">
      <c r="B389"/>
      <c r="D389" s="77"/>
      <c r="F389" s="77"/>
      <c r="H389" s="80"/>
      <c r="J389" s="80"/>
    </row>
    <row r="390" spans="2:10" x14ac:dyDescent="0.25">
      <c r="B390"/>
      <c r="D390" s="77"/>
      <c r="F390" s="77"/>
      <c r="H390" s="80"/>
      <c r="J390" s="80"/>
    </row>
    <row r="391" spans="2:10" x14ac:dyDescent="0.25">
      <c r="B391"/>
      <c r="D391" s="77"/>
      <c r="F391" s="77"/>
      <c r="H391" s="80"/>
      <c r="J391" s="80"/>
    </row>
    <row r="392" spans="2:10" x14ac:dyDescent="0.25">
      <c r="B392"/>
      <c r="D392" s="77"/>
      <c r="F392" s="77"/>
      <c r="H392" s="80"/>
      <c r="J392" s="80"/>
    </row>
    <row r="393" spans="2:10" x14ac:dyDescent="0.25">
      <c r="B393"/>
      <c r="D393" s="77"/>
      <c r="F393" s="77"/>
      <c r="H393" s="80"/>
      <c r="J393" s="80"/>
    </row>
    <row r="394" spans="2:10" x14ac:dyDescent="0.25">
      <c r="B394"/>
      <c r="D394" s="77"/>
      <c r="F394" s="77"/>
      <c r="H394" s="80"/>
      <c r="J394" s="80"/>
    </row>
    <row r="395" spans="2:10" x14ac:dyDescent="0.25">
      <c r="B395"/>
      <c r="D395" s="77"/>
      <c r="F395" s="77"/>
      <c r="H395" s="80"/>
      <c r="J395" s="80"/>
    </row>
    <row r="396" spans="2:10" x14ac:dyDescent="0.25">
      <c r="B396"/>
      <c r="D396" s="77"/>
      <c r="F396" s="77"/>
      <c r="H396" s="80"/>
      <c r="J396" s="80"/>
    </row>
    <row r="397" spans="2:10" x14ac:dyDescent="0.25">
      <c r="B397"/>
      <c r="D397" s="77"/>
      <c r="F397" s="77"/>
      <c r="H397" s="80"/>
      <c r="J397" s="80"/>
    </row>
    <row r="398" spans="2:10" x14ac:dyDescent="0.25">
      <c r="B398"/>
      <c r="D398" s="77"/>
      <c r="F398" s="77"/>
      <c r="H398" s="80"/>
      <c r="J398" s="80"/>
    </row>
    <row r="399" spans="2:10" x14ac:dyDescent="0.25">
      <c r="B399"/>
      <c r="D399" s="77"/>
      <c r="F399" s="77"/>
      <c r="H399" s="80"/>
      <c r="J399" s="80"/>
    </row>
    <row r="400" spans="2:10" x14ac:dyDescent="0.25">
      <c r="B400"/>
      <c r="D400" s="77"/>
      <c r="F400" s="77"/>
      <c r="H400" s="80"/>
      <c r="J400" s="80"/>
    </row>
    <row r="401" spans="2:10" x14ac:dyDescent="0.25">
      <c r="B401"/>
      <c r="D401" s="77"/>
      <c r="F401" s="77"/>
      <c r="H401" s="80"/>
      <c r="J401" s="80"/>
    </row>
    <row r="402" spans="2:10" x14ac:dyDescent="0.25">
      <c r="B402"/>
      <c r="D402" s="77"/>
      <c r="F402" s="77"/>
      <c r="H402" s="80"/>
      <c r="J402" s="80"/>
    </row>
    <row r="403" spans="2:10" x14ac:dyDescent="0.25">
      <c r="B403"/>
      <c r="D403" s="77"/>
      <c r="F403" s="77"/>
      <c r="H403" s="80"/>
      <c r="J403" s="80"/>
    </row>
    <row r="404" spans="2:10" x14ac:dyDescent="0.25">
      <c r="B404"/>
      <c r="D404" s="77"/>
      <c r="F404" s="77"/>
      <c r="H404" s="80"/>
      <c r="J404" s="80"/>
    </row>
    <row r="405" spans="2:10" x14ac:dyDescent="0.25">
      <c r="B405"/>
      <c r="D405" s="77"/>
      <c r="F405" s="77"/>
      <c r="H405" s="80"/>
      <c r="J405" s="80"/>
    </row>
    <row r="406" spans="2:10" x14ac:dyDescent="0.25">
      <c r="B406"/>
      <c r="D406" s="77"/>
      <c r="F406" s="77"/>
      <c r="H406" s="80"/>
      <c r="J406" s="80"/>
    </row>
    <row r="407" spans="2:10" x14ac:dyDescent="0.25">
      <c r="B407"/>
      <c r="D407" s="77"/>
      <c r="F407" s="77"/>
      <c r="H407" s="80"/>
      <c r="J407" s="80"/>
    </row>
    <row r="408" spans="2:10" x14ac:dyDescent="0.25">
      <c r="B408"/>
      <c r="D408" s="77"/>
      <c r="F408" s="77"/>
      <c r="H408" s="80"/>
      <c r="J408" s="80"/>
    </row>
    <row r="409" spans="2:10" x14ac:dyDescent="0.25">
      <c r="B409"/>
      <c r="D409" s="77"/>
      <c r="F409" s="77"/>
      <c r="H409" s="80"/>
      <c r="J409" s="80"/>
    </row>
    <row r="410" spans="2:10" x14ac:dyDescent="0.25">
      <c r="B410"/>
      <c r="D410" s="77"/>
      <c r="F410" s="77"/>
      <c r="H410" s="80"/>
      <c r="J410" s="80"/>
    </row>
    <row r="411" spans="2:10" x14ac:dyDescent="0.25">
      <c r="B411"/>
      <c r="D411" s="77"/>
      <c r="F411" s="77"/>
      <c r="H411" s="80"/>
      <c r="J411" s="80"/>
    </row>
    <row r="412" spans="2:10" x14ac:dyDescent="0.25">
      <c r="B412"/>
      <c r="D412" s="77"/>
      <c r="F412" s="77"/>
      <c r="H412" s="80"/>
      <c r="J412" s="80"/>
    </row>
    <row r="413" spans="2:10" x14ac:dyDescent="0.25">
      <c r="B413"/>
      <c r="D413" s="77"/>
      <c r="F413" s="77"/>
      <c r="H413" s="80"/>
      <c r="J413" s="80"/>
    </row>
    <row r="414" spans="2:10" x14ac:dyDescent="0.25">
      <c r="B414"/>
      <c r="D414" s="77"/>
      <c r="F414" s="77"/>
      <c r="H414" s="80"/>
      <c r="J414" s="80"/>
    </row>
    <row r="415" spans="2:10" x14ac:dyDescent="0.25">
      <c r="B415"/>
      <c r="D415" s="77"/>
      <c r="F415" s="77"/>
      <c r="H415" s="80"/>
      <c r="J415" s="80"/>
    </row>
    <row r="416" spans="2:10" x14ac:dyDescent="0.25">
      <c r="B416"/>
      <c r="D416" s="77"/>
      <c r="F416" s="77"/>
      <c r="H416" s="80"/>
      <c r="J416" s="80"/>
    </row>
    <row r="417" spans="2:10" x14ac:dyDescent="0.25">
      <c r="B417"/>
      <c r="D417" s="77"/>
      <c r="F417" s="77"/>
      <c r="H417" s="80"/>
      <c r="J417" s="80"/>
    </row>
    <row r="418" spans="2:10" x14ac:dyDescent="0.25">
      <c r="B418"/>
      <c r="D418" s="77"/>
      <c r="F418" s="77"/>
      <c r="H418" s="80"/>
      <c r="J418" s="80"/>
    </row>
    <row r="419" spans="2:10" x14ac:dyDescent="0.25">
      <c r="B419"/>
      <c r="D419" s="77"/>
      <c r="F419" s="77"/>
      <c r="H419" s="80"/>
      <c r="J419" s="80"/>
    </row>
    <row r="420" spans="2:10" x14ac:dyDescent="0.25">
      <c r="B420"/>
      <c r="D420" s="77"/>
      <c r="F420" s="77"/>
      <c r="H420" s="80"/>
      <c r="J420" s="80"/>
    </row>
    <row r="421" spans="2:10" x14ac:dyDescent="0.25">
      <c r="B421"/>
      <c r="D421" s="77"/>
      <c r="F421" s="77"/>
      <c r="H421" s="80"/>
      <c r="J421" s="80"/>
    </row>
    <row r="422" spans="2:10" x14ac:dyDescent="0.25">
      <c r="B422"/>
      <c r="D422" s="77"/>
      <c r="F422" s="77"/>
      <c r="H422" s="80"/>
      <c r="J422" s="80"/>
    </row>
    <row r="423" spans="2:10" x14ac:dyDescent="0.25">
      <c r="B423"/>
      <c r="D423" s="77"/>
      <c r="F423" s="77"/>
      <c r="H423" s="80"/>
      <c r="J423" s="80"/>
    </row>
    <row r="424" spans="2:10" x14ac:dyDescent="0.25">
      <c r="B424"/>
      <c r="D424" s="77"/>
      <c r="F424" s="77"/>
      <c r="H424" s="80"/>
      <c r="J424" s="80"/>
    </row>
    <row r="425" spans="2:10" x14ac:dyDescent="0.25">
      <c r="B425"/>
      <c r="D425" s="77"/>
      <c r="F425" s="77"/>
      <c r="H425" s="80"/>
      <c r="J425" s="80"/>
    </row>
    <row r="426" spans="2:10" x14ac:dyDescent="0.25">
      <c r="B426"/>
      <c r="D426" s="77"/>
      <c r="F426" s="77"/>
      <c r="H426" s="80"/>
      <c r="J426" s="80"/>
    </row>
    <row r="427" spans="2:10" x14ac:dyDescent="0.25">
      <c r="B427"/>
      <c r="D427" s="77"/>
      <c r="F427" s="77"/>
      <c r="H427" s="80"/>
      <c r="J427" s="80"/>
    </row>
    <row r="428" spans="2:10" x14ac:dyDescent="0.25">
      <c r="B428"/>
      <c r="D428" s="77"/>
      <c r="F428" s="77"/>
      <c r="H428" s="80"/>
      <c r="J428" s="80"/>
    </row>
    <row r="429" spans="2:10" x14ac:dyDescent="0.25">
      <c r="B429"/>
      <c r="D429" s="77"/>
      <c r="F429" s="77"/>
      <c r="H429" s="80"/>
      <c r="J429" s="80"/>
    </row>
    <row r="430" spans="2:10" x14ac:dyDescent="0.25">
      <c r="B430"/>
      <c r="D430" s="77"/>
      <c r="F430" s="77"/>
      <c r="H430" s="80"/>
      <c r="J430" s="80"/>
    </row>
    <row r="431" spans="2:10" x14ac:dyDescent="0.25">
      <c r="B431"/>
      <c r="D431" s="77"/>
      <c r="F431" s="77"/>
      <c r="H431" s="80"/>
      <c r="J431" s="80"/>
    </row>
    <row r="432" spans="2:10" x14ac:dyDescent="0.25">
      <c r="B432"/>
      <c r="D432" s="77"/>
      <c r="F432" s="77"/>
      <c r="H432" s="80"/>
      <c r="J432" s="80"/>
    </row>
    <row r="433" spans="2:10" x14ac:dyDescent="0.25">
      <c r="B433"/>
      <c r="D433" s="77"/>
      <c r="F433" s="77"/>
      <c r="H433" s="80"/>
      <c r="J433" s="80"/>
    </row>
    <row r="434" spans="2:10" x14ac:dyDescent="0.25">
      <c r="B434"/>
      <c r="D434" s="77"/>
      <c r="F434" s="77"/>
      <c r="H434" s="80"/>
      <c r="J434" s="80"/>
    </row>
    <row r="435" spans="2:10" x14ac:dyDescent="0.25">
      <c r="B435"/>
      <c r="D435" s="77"/>
      <c r="F435" s="77"/>
      <c r="H435" s="80"/>
      <c r="J435" s="80"/>
    </row>
    <row r="436" spans="2:10" x14ac:dyDescent="0.25">
      <c r="B436"/>
      <c r="D436" s="77"/>
      <c r="F436" s="77"/>
      <c r="H436" s="80"/>
      <c r="J436" s="80"/>
    </row>
    <row r="437" spans="2:10" x14ac:dyDescent="0.25">
      <c r="B437"/>
      <c r="D437" s="77"/>
      <c r="F437" s="77"/>
      <c r="H437" s="80"/>
      <c r="J437" s="80"/>
    </row>
    <row r="438" spans="2:10" x14ac:dyDescent="0.25">
      <c r="B438"/>
      <c r="D438" s="77"/>
      <c r="F438" s="77"/>
      <c r="H438" s="80"/>
      <c r="J438" s="80"/>
    </row>
    <row r="439" spans="2:10" x14ac:dyDescent="0.25">
      <c r="B439"/>
      <c r="D439" s="77"/>
      <c r="F439" s="77"/>
      <c r="H439" s="80"/>
      <c r="J439" s="80"/>
    </row>
    <row r="440" spans="2:10" x14ac:dyDescent="0.25">
      <c r="B440"/>
      <c r="D440" s="77"/>
      <c r="F440" s="77"/>
      <c r="H440" s="80"/>
      <c r="J440" s="80"/>
    </row>
    <row r="441" spans="2:10" x14ac:dyDescent="0.25">
      <c r="B441"/>
      <c r="D441" s="77"/>
      <c r="F441" s="77"/>
      <c r="H441" s="80"/>
      <c r="J441" s="80"/>
    </row>
    <row r="442" spans="2:10" x14ac:dyDescent="0.25">
      <c r="B442"/>
      <c r="D442" s="77"/>
      <c r="F442" s="77"/>
      <c r="H442" s="80"/>
      <c r="J442" s="80"/>
    </row>
    <row r="443" spans="2:10" x14ac:dyDescent="0.25">
      <c r="B443"/>
      <c r="D443" s="77"/>
      <c r="F443" s="77"/>
      <c r="H443" s="80"/>
      <c r="J443" s="80"/>
    </row>
    <row r="444" spans="2:10" x14ac:dyDescent="0.25">
      <c r="B444"/>
      <c r="D444" s="77"/>
      <c r="F444" s="77"/>
      <c r="H444" s="80"/>
      <c r="J444" s="80"/>
    </row>
    <row r="445" spans="2:10" x14ac:dyDescent="0.25">
      <c r="B445"/>
      <c r="D445" s="77"/>
      <c r="F445" s="77"/>
      <c r="H445" s="80"/>
      <c r="J445" s="80"/>
    </row>
    <row r="446" spans="2:10" x14ac:dyDescent="0.25">
      <c r="B446"/>
      <c r="D446" s="77"/>
      <c r="F446" s="77"/>
      <c r="H446" s="80"/>
      <c r="J446" s="80"/>
    </row>
    <row r="447" spans="2:10" x14ac:dyDescent="0.25">
      <c r="B447"/>
      <c r="D447" s="77"/>
      <c r="F447" s="77"/>
      <c r="H447" s="80"/>
      <c r="J447" s="80"/>
    </row>
    <row r="448" spans="2:10" x14ac:dyDescent="0.25">
      <c r="B448"/>
      <c r="D448" s="77"/>
      <c r="F448" s="77"/>
      <c r="H448" s="80"/>
      <c r="J448" s="80"/>
    </row>
    <row r="449" spans="2:10" x14ac:dyDescent="0.25">
      <c r="B449"/>
      <c r="D449" s="77"/>
      <c r="F449" s="77"/>
      <c r="H449" s="80"/>
      <c r="J449" s="80"/>
    </row>
    <row r="450" spans="2:10" x14ac:dyDescent="0.25">
      <c r="B450"/>
      <c r="D450" s="77"/>
      <c r="F450" s="77"/>
      <c r="H450" s="80"/>
      <c r="J450" s="80"/>
    </row>
    <row r="451" spans="2:10" x14ac:dyDescent="0.25">
      <c r="B451"/>
      <c r="D451" s="77"/>
      <c r="F451" s="77"/>
      <c r="H451" s="80"/>
      <c r="J451" s="80"/>
    </row>
    <row r="452" spans="2:10" x14ac:dyDescent="0.25">
      <c r="B452"/>
      <c r="D452" s="77"/>
      <c r="F452" s="77"/>
      <c r="H452" s="80"/>
      <c r="J452" s="80"/>
    </row>
    <row r="453" spans="2:10" x14ac:dyDescent="0.25">
      <c r="B453"/>
      <c r="D453" s="77"/>
      <c r="F453" s="77"/>
      <c r="H453" s="80"/>
      <c r="J453" s="80"/>
    </row>
    <row r="454" spans="2:10" x14ac:dyDescent="0.25">
      <c r="B454"/>
      <c r="D454" s="77"/>
      <c r="F454" s="77"/>
      <c r="H454" s="80"/>
      <c r="J454" s="80"/>
    </row>
    <row r="455" spans="2:10" x14ac:dyDescent="0.25">
      <c r="B455"/>
      <c r="D455" s="77"/>
      <c r="F455" s="77"/>
      <c r="H455" s="80"/>
      <c r="J455" s="80"/>
    </row>
    <row r="456" spans="2:10" x14ac:dyDescent="0.25">
      <c r="B456"/>
      <c r="D456" s="77"/>
      <c r="F456" s="77"/>
      <c r="H456" s="80"/>
      <c r="J456" s="80"/>
    </row>
    <row r="457" spans="2:10" x14ac:dyDescent="0.25">
      <c r="B457"/>
      <c r="D457" s="77"/>
      <c r="F457" s="77"/>
      <c r="H457" s="80"/>
      <c r="J457" s="80"/>
    </row>
    <row r="458" spans="2:10" x14ac:dyDescent="0.25">
      <c r="B458"/>
      <c r="D458" s="77"/>
      <c r="F458" s="77"/>
      <c r="H458" s="80"/>
      <c r="J458" s="80"/>
    </row>
    <row r="459" spans="2:10" x14ac:dyDescent="0.25">
      <c r="B459"/>
      <c r="D459" s="77"/>
      <c r="F459" s="77"/>
      <c r="H459" s="80"/>
      <c r="J459" s="80"/>
    </row>
    <row r="460" spans="2:10" x14ac:dyDescent="0.25">
      <c r="B460"/>
      <c r="D460" s="77"/>
      <c r="F460" s="77"/>
      <c r="H460" s="80"/>
      <c r="J460" s="80"/>
    </row>
    <row r="461" spans="2:10" x14ac:dyDescent="0.25">
      <c r="B461"/>
      <c r="D461" s="77"/>
      <c r="F461" s="77"/>
      <c r="H461" s="80"/>
      <c r="J461" s="80"/>
    </row>
    <row r="462" spans="2:10" x14ac:dyDescent="0.25">
      <c r="B462"/>
      <c r="D462" s="77"/>
      <c r="F462" s="77"/>
      <c r="H462" s="80"/>
      <c r="J462" s="80"/>
    </row>
    <row r="463" spans="2:10" x14ac:dyDescent="0.25">
      <c r="B463"/>
      <c r="D463" s="77"/>
      <c r="F463" s="77"/>
      <c r="H463" s="80"/>
      <c r="J463" s="80"/>
    </row>
    <row r="464" spans="2:10" x14ac:dyDescent="0.25">
      <c r="B464"/>
      <c r="D464" s="77"/>
      <c r="F464" s="77"/>
      <c r="H464" s="80"/>
      <c r="J464" s="80"/>
    </row>
    <row r="465" spans="2:10" x14ac:dyDescent="0.25">
      <c r="B465"/>
      <c r="D465" s="77"/>
      <c r="F465" s="77"/>
      <c r="H465" s="80"/>
      <c r="J465" s="80"/>
    </row>
    <row r="466" spans="2:10" x14ac:dyDescent="0.25">
      <c r="B466"/>
      <c r="D466" s="77"/>
      <c r="F466" s="77"/>
      <c r="H466" s="80"/>
      <c r="J466" s="80"/>
    </row>
    <row r="467" spans="2:10" x14ac:dyDescent="0.25">
      <c r="B467"/>
      <c r="D467" s="77"/>
      <c r="F467" s="77"/>
      <c r="H467" s="80"/>
      <c r="J467" s="80"/>
    </row>
    <row r="468" spans="2:10" x14ac:dyDescent="0.25">
      <c r="B468"/>
      <c r="D468" s="77"/>
      <c r="F468" s="77"/>
      <c r="H468" s="80"/>
      <c r="J468" s="80"/>
    </row>
    <row r="469" spans="2:10" x14ac:dyDescent="0.25">
      <c r="B469"/>
      <c r="D469" s="77"/>
      <c r="F469" s="77"/>
      <c r="H469" s="80"/>
      <c r="J469" s="80"/>
    </row>
    <row r="470" spans="2:10" x14ac:dyDescent="0.25">
      <c r="B470"/>
      <c r="D470" s="77"/>
      <c r="F470" s="77"/>
      <c r="H470" s="80"/>
      <c r="J470" s="80"/>
    </row>
    <row r="471" spans="2:10" x14ac:dyDescent="0.25">
      <c r="B471"/>
      <c r="D471" s="77"/>
      <c r="F471" s="77"/>
      <c r="H471" s="80"/>
      <c r="J471" s="80"/>
    </row>
    <row r="472" spans="2:10" x14ac:dyDescent="0.25">
      <c r="B472"/>
      <c r="D472" s="77"/>
      <c r="F472" s="77"/>
      <c r="H472" s="80"/>
      <c r="J472" s="80"/>
    </row>
    <row r="473" spans="2:10" x14ac:dyDescent="0.25">
      <c r="B473"/>
      <c r="D473" s="77"/>
      <c r="F473" s="77"/>
      <c r="H473" s="80"/>
      <c r="J473" s="80"/>
    </row>
    <row r="474" spans="2:10" x14ac:dyDescent="0.25">
      <c r="B474"/>
      <c r="D474" s="77"/>
      <c r="F474" s="77"/>
      <c r="H474" s="80"/>
      <c r="J474" s="80"/>
    </row>
    <row r="475" spans="2:10" x14ac:dyDescent="0.25">
      <c r="B475"/>
      <c r="D475" s="77"/>
      <c r="F475" s="77"/>
      <c r="H475" s="80"/>
      <c r="J475" s="80"/>
    </row>
    <row r="476" spans="2:10" x14ac:dyDescent="0.25">
      <c r="B476"/>
      <c r="D476" s="77"/>
      <c r="F476" s="77"/>
      <c r="H476" s="80"/>
      <c r="J476" s="80"/>
    </row>
    <row r="477" spans="2:10" x14ac:dyDescent="0.25">
      <c r="B477"/>
      <c r="D477" s="77"/>
      <c r="F477" s="77"/>
      <c r="H477" s="80"/>
      <c r="J477" s="80"/>
    </row>
    <row r="478" spans="2:10" x14ac:dyDescent="0.25">
      <c r="B478"/>
      <c r="D478" s="77"/>
      <c r="F478" s="77"/>
      <c r="H478" s="80"/>
      <c r="J478" s="80"/>
    </row>
    <row r="479" spans="2:10" x14ac:dyDescent="0.25">
      <c r="B479"/>
      <c r="D479" s="77"/>
      <c r="F479" s="77"/>
      <c r="H479" s="80"/>
      <c r="J479" s="80"/>
    </row>
    <row r="480" spans="2:10" x14ac:dyDescent="0.25">
      <c r="B480"/>
      <c r="D480" s="77"/>
      <c r="F480" s="77"/>
      <c r="H480" s="80"/>
      <c r="J480" s="80"/>
    </row>
    <row r="481" spans="2:10" x14ac:dyDescent="0.25">
      <c r="B481"/>
      <c r="D481" s="77"/>
      <c r="F481" s="77"/>
      <c r="H481" s="80"/>
      <c r="J481" s="80"/>
    </row>
    <row r="482" spans="2:10" x14ac:dyDescent="0.25">
      <c r="B482"/>
      <c r="D482" s="77"/>
      <c r="F482" s="77"/>
      <c r="H482" s="80"/>
      <c r="J482" s="80"/>
    </row>
    <row r="483" spans="2:10" x14ac:dyDescent="0.25">
      <c r="B483"/>
      <c r="D483" s="77"/>
      <c r="F483" s="77"/>
      <c r="H483" s="80"/>
      <c r="J483" s="80"/>
    </row>
    <row r="484" spans="2:10" x14ac:dyDescent="0.25">
      <c r="B484"/>
      <c r="D484" s="77"/>
      <c r="F484" s="77"/>
      <c r="H484" s="80"/>
      <c r="J484" s="80"/>
    </row>
    <row r="485" spans="2:10" x14ac:dyDescent="0.25">
      <c r="B485"/>
      <c r="D485" s="77"/>
      <c r="F485" s="77"/>
      <c r="H485" s="80"/>
      <c r="J485" s="80"/>
    </row>
    <row r="486" spans="2:10" x14ac:dyDescent="0.25">
      <c r="B486"/>
      <c r="D486" s="77"/>
      <c r="F486" s="77"/>
      <c r="H486" s="80"/>
      <c r="J486" s="80"/>
    </row>
    <row r="487" spans="2:10" x14ac:dyDescent="0.25">
      <c r="B487"/>
      <c r="D487" s="77"/>
      <c r="F487" s="77"/>
      <c r="H487" s="80"/>
      <c r="J487" s="80"/>
    </row>
    <row r="488" spans="2:10" x14ac:dyDescent="0.25">
      <c r="B488"/>
      <c r="D488" s="77"/>
      <c r="F488" s="77"/>
      <c r="H488" s="80"/>
      <c r="J488" s="80"/>
    </row>
    <row r="489" spans="2:10" x14ac:dyDescent="0.25">
      <c r="B489"/>
      <c r="D489" s="77"/>
      <c r="F489" s="77"/>
      <c r="H489" s="80"/>
      <c r="J489" s="80"/>
    </row>
    <row r="490" spans="2:10" x14ac:dyDescent="0.25">
      <c r="B490"/>
      <c r="D490" s="77"/>
      <c r="F490" s="77"/>
      <c r="H490" s="80"/>
      <c r="J490" s="80"/>
    </row>
    <row r="491" spans="2:10" x14ac:dyDescent="0.25">
      <c r="B491"/>
      <c r="D491" s="77"/>
      <c r="F491" s="77"/>
      <c r="H491" s="80"/>
      <c r="J491" s="80"/>
    </row>
    <row r="492" spans="2:10" x14ac:dyDescent="0.25">
      <c r="B492"/>
      <c r="D492" s="77"/>
      <c r="F492" s="77"/>
      <c r="H492" s="80"/>
      <c r="J492" s="80"/>
    </row>
    <row r="493" spans="2:10" x14ac:dyDescent="0.25">
      <c r="B493"/>
      <c r="D493" s="77"/>
      <c r="F493" s="77"/>
      <c r="H493" s="80"/>
      <c r="J493" s="80"/>
    </row>
    <row r="494" spans="2:10" x14ac:dyDescent="0.25">
      <c r="B494"/>
      <c r="D494" s="77"/>
      <c r="F494" s="77"/>
      <c r="H494" s="80"/>
      <c r="J494" s="80"/>
    </row>
    <row r="495" spans="2:10" x14ac:dyDescent="0.25">
      <c r="B495"/>
      <c r="D495" s="77"/>
      <c r="F495" s="77"/>
      <c r="H495" s="80"/>
      <c r="J495" s="80"/>
    </row>
    <row r="496" spans="2:10" x14ac:dyDescent="0.25">
      <c r="B496"/>
      <c r="D496" s="77"/>
      <c r="F496" s="77"/>
      <c r="H496" s="80"/>
      <c r="J496" s="80"/>
    </row>
    <row r="497" spans="2:10" x14ac:dyDescent="0.25">
      <c r="B497"/>
      <c r="D497" s="77"/>
      <c r="F497" s="77"/>
      <c r="H497" s="80"/>
      <c r="J497" s="80"/>
    </row>
    <row r="498" spans="2:10" x14ac:dyDescent="0.25">
      <c r="B498"/>
      <c r="D498" s="77"/>
      <c r="F498" s="77"/>
      <c r="H498" s="80"/>
      <c r="J498" s="80"/>
    </row>
    <row r="499" spans="2:10" x14ac:dyDescent="0.25">
      <c r="B499"/>
      <c r="D499" s="77"/>
      <c r="F499" s="77"/>
      <c r="H499" s="80"/>
      <c r="J499" s="80"/>
    </row>
    <row r="500" spans="2:10" x14ac:dyDescent="0.25">
      <c r="B500"/>
      <c r="D500" s="77"/>
      <c r="F500" s="77"/>
      <c r="H500" s="80"/>
      <c r="J500" s="80"/>
    </row>
    <row r="501" spans="2:10" x14ac:dyDescent="0.25">
      <c r="B501"/>
      <c r="D501" s="77"/>
      <c r="F501" s="77"/>
      <c r="H501" s="80"/>
      <c r="J501" s="80"/>
    </row>
    <row r="502" spans="2:10" x14ac:dyDescent="0.25">
      <c r="B502"/>
      <c r="D502" s="77"/>
      <c r="F502" s="77"/>
      <c r="H502" s="80"/>
      <c r="J502" s="80"/>
    </row>
    <row r="503" spans="2:10" x14ac:dyDescent="0.25">
      <c r="B503"/>
      <c r="D503" s="77"/>
      <c r="F503" s="77"/>
      <c r="H503" s="80"/>
      <c r="J503" s="80"/>
    </row>
    <row r="504" spans="2:10" x14ac:dyDescent="0.25">
      <c r="B504"/>
      <c r="D504" s="77"/>
      <c r="F504" s="77"/>
      <c r="H504" s="80"/>
      <c r="J504" s="80"/>
    </row>
    <row r="505" spans="2:10" x14ac:dyDescent="0.25">
      <c r="B505"/>
      <c r="D505" s="77"/>
      <c r="F505" s="77"/>
      <c r="H505" s="80"/>
      <c r="J505" s="80"/>
    </row>
    <row r="506" spans="2:10" x14ac:dyDescent="0.25">
      <c r="B506"/>
      <c r="D506" s="77"/>
      <c r="F506" s="77"/>
      <c r="H506" s="80"/>
      <c r="J506" s="80"/>
    </row>
    <row r="507" spans="2:10" x14ac:dyDescent="0.25">
      <c r="B507"/>
      <c r="D507" s="77"/>
      <c r="F507" s="77"/>
      <c r="H507" s="80"/>
      <c r="J507" s="80"/>
    </row>
    <row r="508" spans="2:10" x14ac:dyDescent="0.25">
      <c r="B508" s="77"/>
      <c r="D508" s="77"/>
      <c r="F508" s="77"/>
      <c r="H508" s="80"/>
      <c r="J508" s="80"/>
    </row>
    <row r="509" spans="2:10" x14ac:dyDescent="0.25">
      <c r="B509" s="77"/>
      <c r="D509" s="77"/>
      <c r="F509" s="77"/>
      <c r="H509" s="80"/>
      <c r="J509" s="80"/>
    </row>
    <row r="510" spans="2:10" x14ac:dyDescent="0.25">
      <c r="B510" s="77"/>
      <c r="D510" s="77"/>
      <c r="F510" s="77"/>
      <c r="H510" s="80"/>
      <c r="J510" s="80"/>
    </row>
    <row r="511" spans="2:10" x14ac:dyDescent="0.25">
      <c r="B511" s="77"/>
      <c r="D511" s="77"/>
      <c r="F511" s="77"/>
      <c r="H511" s="80"/>
      <c r="J511" s="80"/>
    </row>
    <row r="512" spans="2:10" x14ac:dyDescent="0.25">
      <c r="B512" s="77"/>
      <c r="D512" s="77"/>
      <c r="F512" s="77"/>
      <c r="H512" s="80"/>
      <c r="J512" s="80"/>
    </row>
    <row r="513" spans="2:10" x14ac:dyDescent="0.25">
      <c r="B513" s="77"/>
      <c r="D513" s="77"/>
      <c r="F513" s="77"/>
      <c r="H513" s="80"/>
      <c r="J513" s="80"/>
    </row>
    <row r="514" spans="2:10" x14ac:dyDescent="0.25">
      <c r="B514" s="77"/>
      <c r="D514" s="77"/>
      <c r="F514" s="77"/>
      <c r="H514" s="80"/>
      <c r="J514" s="80"/>
    </row>
    <row r="515" spans="2:10" x14ac:dyDescent="0.25">
      <c r="B515" s="77"/>
      <c r="D515" s="77"/>
      <c r="F515" s="77"/>
      <c r="H515" s="80"/>
      <c r="J515" s="80"/>
    </row>
    <row r="516" spans="2:10" x14ac:dyDescent="0.25">
      <c r="B516" s="77"/>
      <c r="D516" s="77"/>
      <c r="F516" s="77"/>
      <c r="H516" s="80"/>
      <c r="J516" s="80"/>
    </row>
    <row r="517" spans="2:10" x14ac:dyDescent="0.25">
      <c r="B517" s="77"/>
      <c r="D517" s="77"/>
      <c r="F517" s="77"/>
      <c r="H517" s="80"/>
      <c r="J517" s="80"/>
    </row>
    <row r="518" spans="2:10" x14ac:dyDescent="0.25">
      <c r="B518" s="77"/>
      <c r="D518" s="77"/>
      <c r="F518" s="77"/>
      <c r="H518" s="80"/>
      <c r="J518" s="80"/>
    </row>
    <row r="519" spans="2:10" x14ac:dyDescent="0.25">
      <c r="B519" s="77"/>
      <c r="D519" s="77"/>
      <c r="F519" s="77"/>
      <c r="H519" s="80"/>
      <c r="J519" s="80"/>
    </row>
    <row r="520" spans="2:10" x14ac:dyDescent="0.25">
      <c r="B520" s="77"/>
      <c r="D520" s="77"/>
      <c r="F520" s="77"/>
      <c r="H520" s="80"/>
      <c r="J520" s="80"/>
    </row>
    <row r="521" spans="2:10" x14ac:dyDescent="0.25">
      <c r="B521" s="77"/>
      <c r="D521" s="77"/>
      <c r="F521" s="77"/>
      <c r="H521" s="80"/>
      <c r="J521" s="80"/>
    </row>
    <row r="522" spans="2:10" x14ac:dyDescent="0.25">
      <c r="B522" s="77"/>
      <c r="D522" s="77"/>
      <c r="F522" s="77"/>
      <c r="H522" s="80"/>
      <c r="J522" s="80"/>
    </row>
    <row r="523" spans="2:10" x14ac:dyDescent="0.25">
      <c r="B523" s="77"/>
      <c r="D523" s="77"/>
      <c r="F523" s="77"/>
      <c r="H523" s="80"/>
      <c r="J523" s="80"/>
    </row>
    <row r="524" spans="2:10" x14ac:dyDescent="0.25">
      <c r="B524" s="77"/>
      <c r="D524" s="77"/>
      <c r="F524" s="77"/>
      <c r="H524" s="80"/>
      <c r="J524" s="80"/>
    </row>
    <row r="525" spans="2:10" x14ac:dyDescent="0.25">
      <c r="B525" s="77"/>
      <c r="D525" s="77"/>
      <c r="F525" s="77"/>
      <c r="H525" s="80"/>
      <c r="J525" s="80"/>
    </row>
    <row r="526" spans="2:10" x14ac:dyDescent="0.25">
      <c r="B526" s="77"/>
      <c r="D526" s="77"/>
      <c r="F526" s="77"/>
      <c r="H526" s="80"/>
      <c r="J526" s="80"/>
    </row>
    <row r="527" spans="2:10" x14ac:dyDescent="0.25">
      <c r="B527" s="77"/>
      <c r="D527" s="77"/>
      <c r="F527" s="77"/>
      <c r="H527" s="80"/>
      <c r="J527" s="80"/>
    </row>
    <row r="528" spans="2:10" x14ac:dyDescent="0.25">
      <c r="B528" s="77"/>
      <c r="D528" s="77"/>
      <c r="F528" s="77"/>
      <c r="H528" s="80"/>
      <c r="J528" s="80"/>
    </row>
    <row r="529" spans="2:10" x14ac:dyDescent="0.25">
      <c r="B529" s="77"/>
      <c r="D529" s="77"/>
      <c r="F529" s="77"/>
      <c r="H529" s="80"/>
      <c r="J529" s="80"/>
    </row>
    <row r="530" spans="2:10" x14ac:dyDescent="0.25">
      <c r="B530" s="77"/>
      <c r="D530" s="77"/>
      <c r="F530" s="77"/>
      <c r="H530" s="80"/>
      <c r="J530" s="80"/>
    </row>
    <row r="531" spans="2:10" x14ac:dyDescent="0.25">
      <c r="B531" s="77"/>
      <c r="D531" s="77"/>
      <c r="F531" s="77"/>
      <c r="H531" s="80"/>
      <c r="J531" s="80"/>
    </row>
    <row r="532" spans="2:10" x14ac:dyDescent="0.25">
      <c r="B532" s="77"/>
      <c r="D532" s="77"/>
      <c r="F532" s="77"/>
      <c r="H532" s="80"/>
      <c r="J532" s="80"/>
    </row>
    <row r="533" spans="2:10" x14ac:dyDescent="0.25">
      <c r="B533" s="77"/>
      <c r="D533" s="77"/>
      <c r="F533" s="77"/>
      <c r="H533" s="80"/>
      <c r="J533" s="80"/>
    </row>
    <row r="534" spans="2:10" x14ac:dyDescent="0.25">
      <c r="B534" s="77"/>
      <c r="D534" s="77"/>
      <c r="F534" s="77"/>
      <c r="H534" s="80"/>
      <c r="J534" s="80"/>
    </row>
    <row r="535" spans="2:10" x14ac:dyDescent="0.25">
      <c r="B535" s="77"/>
      <c r="D535" s="77"/>
      <c r="F535" s="77"/>
      <c r="H535" s="80"/>
      <c r="J535" s="80"/>
    </row>
    <row r="536" spans="2:10" x14ac:dyDescent="0.25">
      <c r="B536" s="77"/>
      <c r="D536" s="77"/>
      <c r="F536" s="77"/>
      <c r="H536" s="80"/>
      <c r="J536" s="80"/>
    </row>
    <row r="537" spans="2:10" x14ac:dyDescent="0.25">
      <c r="B537" s="77"/>
      <c r="D537" s="77"/>
      <c r="F537" s="77"/>
      <c r="H537" s="80"/>
      <c r="J537" s="80"/>
    </row>
    <row r="538" spans="2:10" x14ac:dyDescent="0.25">
      <c r="B538" s="77"/>
      <c r="D538" s="77"/>
      <c r="F538" s="77"/>
      <c r="H538" s="80"/>
      <c r="J538" s="80"/>
    </row>
    <row r="539" spans="2:10" x14ac:dyDescent="0.25">
      <c r="B539" s="77"/>
      <c r="D539" s="77"/>
      <c r="F539" s="77"/>
      <c r="H539" s="80"/>
      <c r="J539" s="80"/>
    </row>
    <row r="540" spans="2:10" x14ac:dyDescent="0.25">
      <c r="B540" s="77"/>
      <c r="D540" s="77"/>
      <c r="F540" s="77"/>
      <c r="H540" s="80"/>
      <c r="J540" s="80"/>
    </row>
    <row r="541" spans="2:10" x14ac:dyDescent="0.25">
      <c r="B541" s="77"/>
      <c r="D541" s="77"/>
      <c r="F541" s="77"/>
      <c r="H541" s="80"/>
      <c r="J541" s="80"/>
    </row>
    <row r="542" spans="2:10" x14ac:dyDescent="0.25">
      <c r="B542" s="77"/>
      <c r="D542" s="77"/>
      <c r="F542" s="77"/>
      <c r="H542" s="80"/>
      <c r="J542" s="80"/>
    </row>
    <row r="543" spans="2:10" x14ac:dyDescent="0.25">
      <c r="B543" s="77"/>
      <c r="D543" s="77"/>
      <c r="F543" s="77"/>
      <c r="H543" s="80"/>
      <c r="J543" s="80"/>
    </row>
    <row r="544" spans="2:10" x14ac:dyDescent="0.25">
      <c r="B544" s="77"/>
      <c r="D544" s="77"/>
      <c r="F544" s="77"/>
      <c r="H544" s="80"/>
      <c r="J544" s="80"/>
    </row>
    <row r="545" spans="2:10" x14ac:dyDescent="0.25">
      <c r="B545" s="77"/>
      <c r="D545" s="77"/>
      <c r="F545" s="77"/>
      <c r="H545" s="80"/>
      <c r="J545" s="80"/>
    </row>
    <row r="546" spans="2:10" x14ac:dyDescent="0.25">
      <c r="B546" s="77"/>
      <c r="D546" s="77"/>
      <c r="F546" s="77"/>
      <c r="H546" s="80"/>
      <c r="J546" s="80"/>
    </row>
    <row r="547" spans="2:10" x14ac:dyDescent="0.25">
      <c r="B547" s="77"/>
      <c r="D547" s="77"/>
      <c r="F547" s="77"/>
      <c r="H547" s="80"/>
      <c r="J547" s="80"/>
    </row>
    <row r="548" spans="2:10" x14ac:dyDescent="0.25">
      <c r="B548" s="77"/>
      <c r="D548" s="77"/>
      <c r="F548" s="77"/>
      <c r="H548" s="80"/>
      <c r="J548" s="80"/>
    </row>
    <row r="549" spans="2:10" x14ac:dyDescent="0.25">
      <c r="B549" s="77"/>
      <c r="D549" s="77"/>
      <c r="F549" s="77"/>
      <c r="H549" s="80"/>
      <c r="J549" s="80"/>
    </row>
    <row r="550" spans="2:10" x14ac:dyDescent="0.25">
      <c r="B550" s="77"/>
      <c r="D550" s="77"/>
      <c r="F550" s="77"/>
      <c r="H550" s="80"/>
      <c r="J550" s="80"/>
    </row>
    <row r="551" spans="2:10" x14ac:dyDescent="0.25">
      <c r="B551" s="77"/>
      <c r="D551" s="77"/>
      <c r="F551" s="77"/>
      <c r="H551" s="80"/>
      <c r="J551" s="80"/>
    </row>
    <row r="552" spans="2:10" x14ac:dyDescent="0.25">
      <c r="B552" s="77"/>
      <c r="D552" s="77"/>
      <c r="F552" s="77"/>
      <c r="H552" s="80"/>
      <c r="J552" s="80"/>
    </row>
    <row r="553" spans="2:10" x14ac:dyDescent="0.25">
      <c r="B553" s="77"/>
      <c r="D553" s="77"/>
      <c r="F553" s="77"/>
      <c r="H553" s="80"/>
      <c r="J553" s="80"/>
    </row>
    <row r="554" spans="2:10" x14ac:dyDescent="0.25">
      <c r="B554" s="77"/>
      <c r="D554" s="77"/>
      <c r="F554" s="77"/>
      <c r="H554" s="80"/>
      <c r="J554" s="80"/>
    </row>
    <row r="555" spans="2:10" x14ac:dyDescent="0.25">
      <c r="B555" s="77"/>
      <c r="D555" s="77"/>
      <c r="F555" s="77"/>
      <c r="H555" s="80"/>
      <c r="J555" s="80"/>
    </row>
    <row r="556" spans="2:10" x14ac:dyDescent="0.25">
      <c r="B556" s="77"/>
      <c r="D556" s="77"/>
      <c r="F556" s="77"/>
      <c r="H556" s="80"/>
      <c r="J556" s="80"/>
    </row>
    <row r="557" spans="2:10" x14ac:dyDescent="0.25">
      <c r="B557" s="77"/>
      <c r="D557" s="77"/>
      <c r="F557" s="77"/>
      <c r="H557" s="80"/>
      <c r="J557" s="80"/>
    </row>
    <row r="558" spans="2:10" x14ac:dyDescent="0.25">
      <c r="B558" s="77"/>
      <c r="D558" s="77"/>
      <c r="F558" s="77"/>
      <c r="H558" s="80"/>
      <c r="J558" s="80"/>
    </row>
    <row r="559" spans="2:10" x14ac:dyDescent="0.25">
      <c r="B559" s="77"/>
      <c r="D559" s="77"/>
      <c r="F559" s="77"/>
      <c r="H559" s="80"/>
      <c r="J559" s="80"/>
    </row>
    <row r="560" spans="2:10" x14ac:dyDescent="0.25">
      <c r="B560" s="77"/>
      <c r="D560" s="77"/>
      <c r="F560" s="77"/>
      <c r="H560" s="80"/>
      <c r="J560" s="80"/>
    </row>
    <row r="561" spans="2:10" x14ac:dyDescent="0.25">
      <c r="B561" s="77"/>
      <c r="D561" s="77"/>
      <c r="F561" s="77"/>
      <c r="H561" s="80"/>
      <c r="J561" s="80"/>
    </row>
    <row r="562" spans="2:10" x14ac:dyDescent="0.25">
      <c r="B562" s="77"/>
      <c r="D562" s="77"/>
      <c r="F562" s="77"/>
      <c r="H562" s="80"/>
      <c r="J562" s="80"/>
    </row>
    <row r="563" spans="2:10" x14ac:dyDescent="0.25">
      <c r="B563" s="77"/>
      <c r="D563" s="77"/>
      <c r="F563" s="77"/>
      <c r="H563" s="80"/>
      <c r="J563" s="80"/>
    </row>
    <row r="564" spans="2:10" x14ac:dyDescent="0.25">
      <c r="B564" s="77"/>
      <c r="D564" s="77"/>
      <c r="F564" s="77"/>
      <c r="H564" s="80"/>
      <c r="J564" s="80"/>
    </row>
    <row r="565" spans="2:10" x14ac:dyDescent="0.25">
      <c r="B565" s="77"/>
      <c r="D565" s="77"/>
      <c r="F565" s="77"/>
      <c r="H565" s="80"/>
      <c r="J565" s="80"/>
    </row>
    <row r="566" spans="2:10" x14ac:dyDescent="0.25">
      <c r="B566" s="77"/>
      <c r="D566" s="77"/>
      <c r="F566" s="77"/>
      <c r="H566" s="80"/>
      <c r="J566" s="80"/>
    </row>
    <row r="567" spans="2:10" x14ac:dyDescent="0.25">
      <c r="B567" s="77"/>
      <c r="D567" s="77"/>
      <c r="F567" s="77"/>
      <c r="H567" s="80"/>
      <c r="J567" s="80"/>
    </row>
    <row r="568" spans="2:10" x14ac:dyDescent="0.25">
      <c r="B568" s="77"/>
      <c r="D568" s="77"/>
      <c r="F568" s="77"/>
      <c r="H568" s="80"/>
      <c r="J568" s="80"/>
    </row>
    <row r="569" spans="2:10" x14ac:dyDescent="0.25">
      <c r="B569" s="77"/>
      <c r="D569" s="77"/>
      <c r="F569" s="77"/>
      <c r="H569" s="80"/>
      <c r="J569" s="80"/>
    </row>
    <row r="570" spans="2:10" x14ac:dyDescent="0.25">
      <c r="B570" s="77"/>
      <c r="D570" s="77"/>
      <c r="F570" s="77"/>
      <c r="H570" s="80"/>
      <c r="J570" s="80"/>
    </row>
    <row r="571" spans="2:10" x14ac:dyDescent="0.25">
      <c r="B571" s="77"/>
      <c r="D571" s="77"/>
      <c r="F571" s="77"/>
      <c r="H571" s="80"/>
      <c r="J571" s="80"/>
    </row>
    <row r="572" spans="2:10" x14ac:dyDescent="0.25">
      <c r="B572" s="77"/>
      <c r="D572" s="77"/>
      <c r="F572" s="77"/>
      <c r="H572" s="80"/>
      <c r="J572" s="80"/>
    </row>
    <row r="573" spans="2:10" x14ac:dyDescent="0.25">
      <c r="B573" s="77"/>
      <c r="D573" s="77"/>
      <c r="F573" s="77"/>
      <c r="H573" s="80"/>
      <c r="J573" s="80"/>
    </row>
    <row r="574" spans="2:10" x14ac:dyDescent="0.25">
      <c r="B574" s="77"/>
      <c r="D574" s="77"/>
      <c r="F574" s="77"/>
      <c r="H574" s="80"/>
      <c r="J574" s="80"/>
    </row>
    <row r="575" spans="2:10" x14ac:dyDescent="0.25">
      <c r="B575" s="77"/>
      <c r="D575" s="77"/>
      <c r="F575" s="77"/>
      <c r="H575" s="80"/>
      <c r="J575" s="80"/>
    </row>
    <row r="576" spans="2:10" x14ac:dyDescent="0.25">
      <c r="B576" s="77"/>
      <c r="D576" s="77"/>
      <c r="F576" s="77"/>
      <c r="H576" s="80"/>
      <c r="J576" s="80"/>
    </row>
    <row r="577" spans="2:10" x14ac:dyDescent="0.25">
      <c r="B577" s="77"/>
      <c r="D577" s="77"/>
      <c r="F577" s="77"/>
      <c r="H577" s="80"/>
      <c r="J577" s="80"/>
    </row>
    <row r="578" spans="2:10" x14ac:dyDescent="0.25">
      <c r="B578" s="77"/>
      <c r="D578" s="77"/>
      <c r="F578" s="77"/>
      <c r="H578" s="80"/>
      <c r="J578" s="80"/>
    </row>
    <row r="579" spans="2:10" x14ac:dyDescent="0.25">
      <c r="B579" s="77"/>
      <c r="D579" s="77"/>
      <c r="F579" s="77"/>
      <c r="H579" s="80"/>
      <c r="J579" s="80"/>
    </row>
    <row r="580" spans="2:10" x14ac:dyDescent="0.25">
      <c r="B580" s="77"/>
      <c r="D580" s="77"/>
      <c r="F580" s="77"/>
      <c r="H580" s="80"/>
      <c r="J580" s="80"/>
    </row>
    <row r="581" spans="2:10" x14ac:dyDescent="0.25">
      <c r="B581" s="77"/>
      <c r="D581" s="77"/>
      <c r="F581" s="77"/>
      <c r="H581" s="80"/>
      <c r="J581" s="80"/>
    </row>
    <row r="582" spans="2:10" x14ac:dyDescent="0.25">
      <c r="B582" s="77"/>
      <c r="D582" s="77"/>
      <c r="F582" s="77"/>
      <c r="H582" s="80"/>
      <c r="J582" s="80"/>
    </row>
    <row r="583" spans="2:10" x14ac:dyDescent="0.25">
      <c r="B583" s="77"/>
      <c r="D583" s="77"/>
      <c r="F583" s="77"/>
      <c r="H583" s="80"/>
      <c r="J583" s="80"/>
    </row>
    <row r="584" spans="2:10" x14ac:dyDescent="0.25">
      <c r="B584" s="77"/>
      <c r="D584" s="77"/>
      <c r="F584" s="77"/>
      <c r="H584" s="80"/>
      <c r="J584" s="80"/>
    </row>
    <row r="585" spans="2:10" x14ac:dyDescent="0.25">
      <c r="B585" s="77"/>
      <c r="D585" s="77"/>
      <c r="F585" s="77"/>
      <c r="H585" s="80"/>
      <c r="J585" s="80"/>
    </row>
    <row r="586" spans="2:10" x14ac:dyDescent="0.25">
      <c r="B586" s="77"/>
      <c r="D586" s="77"/>
      <c r="F586" s="77"/>
      <c r="H586" s="80"/>
      <c r="J586" s="80"/>
    </row>
    <row r="587" spans="2:10" x14ac:dyDescent="0.25">
      <c r="B587" s="77"/>
      <c r="D587" s="77"/>
      <c r="F587" s="77"/>
      <c r="H587" s="80"/>
      <c r="J587" s="80"/>
    </row>
    <row r="588" spans="2:10" x14ac:dyDescent="0.25">
      <c r="B588" s="77"/>
      <c r="D588" s="77"/>
      <c r="F588" s="77"/>
      <c r="H588" s="80"/>
      <c r="J588" s="80"/>
    </row>
    <row r="589" spans="2:10" x14ac:dyDescent="0.25">
      <c r="B589" s="77"/>
      <c r="D589" s="77"/>
      <c r="F589" s="77"/>
      <c r="H589" s="80"/>
      <c r="J589" s="80"/>
    </row>
    <row r="590" spans="2:10" x14ac:dyDescent="0.25">
      <c r="B590" s="77"/>
      <c r="D590" s="77"/>
      <c r="F590" s="77"/>
      <c r="H590" s="80"/>
      <c r="J590" s="80"/>
    </row>
    <row r="591" spans="2:10" x14ac:dyDescent="0.25">
      <c r="B591" s="77"/>
      <c r="D591" s="77"/>
      <c r="F591" s="77"/>
      <c r="H591" s="80"/>
      <c r="J591" s="80"/>
    </row>
    <row r="592" spans="2:10" x14ac:dyDescent="0.25">
      <c r="B592" s="77"/>
      <c r="D592" s="77"/>
      <c r="F592" s="77"/>
      <c r="H592" s="80"/>
      <c r="J592" s="80"/>
    </row>
    <row r="593" spans="2:10" x14ac:dyDescent="0.25">
      <c r="B593" s="77"/>
      <c r="D593" s="77"/>
      <c r="F593" s="77"/>
      <c r="H593" s="80"/>
      <c r="J593" s="80"/>
    </row>
    <row r="594" spans="2:10" x14ac:dyDescent="0.25">
      <c r="B594" s="77"/>
      <c r="D594" s="77"/>
      <c r="F594" s="77"/>
      <c r="H594" s="80"/>
      <c r="J594" s="80"/>
    </row>
    <row r="595" spans="2:10" x14ac:dyDescent="0.25">
      <c r="B595" s="77"/>
      <c r="D595" s="77"/>
      <c r="F595" s="77"/>
      <c r="H595" s="80"/>
      <c r="J595" s="80"/>
    </row>
    <row r="596" spans="2:10" x14ac:dyDescent="0.25">
      <c r="B596" s="77"/>
      <c r="D596" s="77"/>
      <c r="F596" s="77"/>
      <c r="H596" s="80"/>
      <c r="J596" s="80"/>
    </row>
    <row r="597" spans="2:10" x14ac:dyDescent="0.25">
      <c r="B597" s="77"/>
      <c r="D597" s="77"/>
      <c r="F597" s="77"/>
      <c r="H597" s="80"/>
      <c r="J597" s="80"/>
    </row>
    <row r="598" spans="2:10" x14ac:dyDescent="0.25">
      <c r="B598" s="77"/>
      <c r="D598" s="77"/>
      <c r="F598" s="77"/>
      <c r="H598" s="80"/>
      <c r="J598" s="80"/>
    </row>
    <row r="599" spans="2:10" x14ac:dyDescent="0.25">
      <c r="B599" s="77"/>
      <c r="D599" s="77"/>
      <c r="F599" s="77"/>
      <c r="H599" s="80"/>
      <c r="J599" s="80"/>
    </row>
    <row r="600" spans="2:10" x14ac:dyDescent="0.25">
      <c r="B600" s="77"/>
      <c r="D600" s="77"/>
      <c r="F600" s="77"/>
      <c r="H600" s="80"/>
      <c r="J600" s="80"/>
    </row>
    <row r="601" spans="2:10" x14ac:dyDescent="0.25">
      <c r="B601" s="77"/>
      <c r="D601" s="77"/>
      <c r="F601" s="77"/>
      <c r="H601" s="80"/>
      <c r="J601" s="80"/>
    </row>
    <row r="602" spans="2:10" x14ac:dyDescent="0.25">
      <c r="B602" s="77"/>
      <c r="D602" s="77"/>
      <c r="F602" s="77"/>
      <c r="H602" s="80"/>
      <c r="J602" s="80"/>
    </row>
    <row r="603" spans="2:10" x14ac:dyDescent="0.25">
      <c r="B603" s="77"/>
      <c r="D603" s="77"/>
      <c r="F603" s="77"/>
      <c r="H603" s="80"/>
      <c r="J603" s="80"/>
    </row>
    <row r="604" spans="2:10" x14ac:dyDescent="0.25">
      <c r="B604" s="77"/>
      <c r="D604" s="77"/>
      <c r="F604" s="77"/>
      <c r="H604" s="80"/>
      <c r="J604" s="80"/>
    </row>
    <row r="605" spans="2:10" x14ac:dyDescent="0.25">
      <c r="B605" s="77"/>
      <c r="D605" s="77"/>
      <c r="F605" s="77"/>
      <c r="H605" s="80"/>
      <c r="J605" s="80"/>
    </row>
    <row r="606" spans="2:10" x14ac:dyDescent="0.25">
      <c r="B606" s="77"/>
      <c r="D606" s="77"/>
      <c r="F606" s="77"/>
      <c r="H606" s="80"/>
      <c r="J606" s="80"/>
    </row>
    <row r="607" spans="2:10" x14ac:dyDescent="0.25">
      <c r="B607" s="77"/>
      <c r="D607" s="77"/>
      <c r="F607" s="77"/>
      <c r="H607" s="80"/>
      <c r="J607" s="80"/>
    </row>
    <row r="608" spans="2:10" x14ac:dyDescent="0.25">
      <c r="B608" s="77"/>
      <c r="D608" s="77"/>
      <c r="F608" s="77"/>
      <c r="H608" s="80"/>
      <c r="J608" s="80"/>
    </row>
    <row r="609" spans="2:10" x14ac:dyDescent="0.25">
      <c r="B609" s="77"/>
      <c r="D609" s="77"/>
      <c r="F609" s="77"/>
      <c r="H609" s="80"/>
      <c r="J609" s="80"/>
    </row>
    <row r="610" spans="2:10" x14ac:dyDescent="0.25">
      <c r="B610" s="77"/>
      <c r="D610" s="77"/>
      <c r="F610" s="77"/>
      <c r="H610" s="80"/>
      <c r="J610" s="80"/>
    </row>
    <row r="611" spans="2:10" x14ac:dyDescent="0.25">
      <c r="B611" s="77"/>
      <c r="D611" s="77"/>
      <c r="F611" s="77"/>
      <c r="H611" s="80"/>
      <c r="J611" s="80"/>
    </row>
    <row r="612" spans="2:10" x14ac:dyDescent="0.25">
      <c r="B612" s="77"/>
      <c r="D612" s="77"/>
      <c r="F612" s="77"/>
      <c r="H612" s="80"/>
      <c r="J612" s="80"/>
    </row>
    <row r="613" spans="2:10" x14ac:dyDescent="0.25">
      <c r="B613" s="77"/>
      <c r="D613" s="77"/>
      <c r="F613" s="77"/>
      <c r="H613" s="80"/>
      <c r="J613" s="80"/>
    </row>
    <row r="614" spans="2:10" x14ac:dyDescent="0.25">
      <c r="B614" s="77"/>
      <c r="D614" s="77"/>
      <c r="F614" s="77"/>
      <c r="H614" s="80"/>
      <c r="J614" s="80"/>
    </row>
    <row r="615" spans="2:10" x14ac:dyDescent="0.25">
      <c r="B615" s="77"/>
      <c r="D615" s="77"/>
      <c r="F615" s="77"/>
      <c r="H615" s="80"/>
      <c r="J615" s="80"/>
    </row>
    <row r="616" spans="2:10" x14ac:dyDescent="0.25">
      <c r="B616" s="77"/>
      <c r="D616" s="77"/>
      <c r="F616" s="77"/>
      <c r="H616" s="80"/>
      <c r="J616" s="80"/>
    </row>
    <row r="617" spans="2:10" x14ac:dyDescent="0.25">
      <c r="B617" s="77"/>
      <c r="D617" s="77"/>
      <c r="F617" s="77"/>
      <c r="H617" s="80"/>
      <c r="J617" s="80"/>
    </row>
    <row r="618" spans="2:10" x14ac:dyDescent="0.25">
      <c r="B618" s="77"/>
      <c r="D618" s="77"/>
      <c r="F618" s="77"/>
      <c r="H618" s="80"/>
      <c r="J618" s="80"/>
    </row>
    <row r="619" spans="2:10" x14ac:dyDescent="0.25">
      <c r="B619" s="77"/>
      <c r="D619" s="77"/>
      <c r="F619" s="77"/>
      <c r="H619" s="80"/>
      <c r="J619" s="80"/>
    </row>
    <row r="620" spans="2:10" x14ac:dyDescent="0.25">
      <c r="B620" s="77"/>
      <c r="D620" s="77"/>
      <c r="F620" s="77"/>
      <c r="H620" s="80"/>
      <c r="J620" s="80"/>
    </row>
    <row r="621" spans="2:10" x14ac:dyDescent="0.25">
      <c r="B621" s="77"/>
      <c r="D621" s="77"/>
      <c r="F621" s="77"/>
      <c r="H621" s="80"/>
      <c r="J621" s="80"/>
    </row>
    <row r="622" spans="2:10" x14ac:dyDescent="0.25">
      <c r="B622" s="77"/>
      <c r="D622" s="77"/>
      <c r="F622" s="77"/>
      <c r="H622" s="80"/>
      <c r="J622" s="80"/>
    </row>
    <row r="623" spans="2:10" x14ac:dyDescent="0.25">
      <c r="B623" s="77"/>
      <c r="D623" s="77"/>
      <c r="F623" s="77"/>
      <c r="H623" s="80"/>
      <c r="J623" s="80"/>
    </row>
    <row r="624" spans="2:10" x14ac:dyDescent="0.25">
      <c r="B624" s="77"/>
      <c r="D624" s="77"/>
      <c r="F624" s="77"/>
      <c r="H624" s="80"/>
      <c r="J624" s="80"/>
    </row>
    <row r="625" spans="2:10" x14ac:dyDescent="0.25">
      <c r="B625" s="77"/>
      <c r="D625" s="77"/>
      <c r="F625" s="77"/>
      <c r="H625" s="80"/>
      <c r="J625" s="80"/>
    </row>
    <row r="626" spans="2:10" x14ac:dyDescent="0.25">
      <c r="B626" s="77"/>
      <c r="D626" s="77"/>
      <c r="F626" s="77"/>
      <c r="H626" s="80"/>
      <c r="J626" s="80"/>
    </row>
    <row r="627" spans="2:10" x14ac:dyDescent="0.25">
      <c r="B627" s="77"/>
      <c r="D627" s="77"/>
      <c r="F627" s="77"/>
      <c r="H627" s="80"/>
      <c r="J627" s="80"/>
    </row>
    <row r="628" spans="2:10" x14ac:dyDescent="0.25">
      <c r="B628" s="77"/>
      <c r="D628" s="77"/>
      <c r="F628" s="77"/>
      <c r="H628" s="80"/>
      <c r="J628" s="80"/>
    </row>
    <row r="629" spans="2:10" x14ac:dyDescent="0.25">
      <c r="B629" s="77"/>
      <c r="D629" s="77"/>
      <c r="F629" s="77"/>
      <c r="H629" s="80"/>
      <c r="J629" s="80"/>
    </row>
    <row r="630" spans="2:10" x14ac:dyDescent="0.25">
      <c r="B630" s="77"/>
      <c r="D630" s="77"/>
      <c r="F630" s="77"/>
      <c r="H630" s="80"/>
      <c r="J630" s="80"/>
    </row>
    <row r="631" spans="2:10" x14ac:dyDescent="0.25">
      <c r="B631" s="77"/>
      <c r="D631" s="77"/>
      <c r="F631" s="77"/>
      <c r="H631" s="80"/>
      <c r="J631" s="80"/>
    </row>
    <row r="632" spans="2:10" x14ac:dyDescent="0.25">
      <c r="B632" s="77"/>
      <c r="D632" s="77"/>
      <c r="F632" s="77"/>
      <c r="H632" s="80"/>
      <c r="J632" s="80"/>
    </row>
    <row r="633" spans="2:10" x14ac:dyDescent="0.25">
      <c r="B633" s="77"/>
      <c r="D633" s="77"/>
      <c r="F633" s="77"/>
      <c r="H633" s="80"/>
      <c r="J633" s="80"/>
    </row>
    <row r="634" spans="2:10" x14ac:dyDescent="0.25">
      <c r="B634" s="77"/>
      <c r="D634" s="77"/>
      <c r="F634" s="77"/>
      <c r="H634" s="80"/>
      <c r="J634" s="80"/>
    </row>
    <row r="635" spans="2:10" x14ac:dyDescent="0.25">
      <c r="B635" s="77"/>
      <c r="D635" s="77"/>
      <c r="F635" s="77"/>
      <c r="H635" s="80"/>
      <c r="J635" s="80"/>
    </row>
    <row r="636" spans="2:10" x14ac:dyDescent="0.25">
      <c r="B636" s="77"/>
      <c r="D636" s="77"/>
      <c r="F636" s="77"/>
      <c r="H636" s="80"/>
      <c r="J636" s="80"/>
    </row>
    <row r="637" spans="2:10" x14ac:dyDescent="0.25">
      <c r="B637" s="77"/>
      <c r="D637" s="77"/>
      <c r="F637" s="77"/>
      <c r="H637" s="80"/>
      <c r="J637" s="80"/>
    </row>
    <row r="638" spans="2:10" x14ac:dyDescent="0.25">
      <c r="B638" s="77"/>
      <c r="D638" s="77"/>
      <c r="F638" s="77"/>
      <c r="H638" s="80"/>
      <c r="J638" s="80"/>
    </row>
    <row r="639" spans="2:10" x14ac:dyDescent="0.25">
      <c r="B639" s="77"/>
      <c r="D639" s="77"/>
      <c r="F639" s="77"/>
      <c r="H639" s="80"/>
      <c r="J639" s="80"/>
    </row>
    <row r="640" spans="2:10" x14ac:dyDescent="0.25">
      <c r="B640" s="77"/>
      <c r="D640" s="77"/>
      <c r="F640" s="77"/>
      <c r="H640" s="80"/>
      <c r="J640" s="80"/>
    </row>
    <row r="641" spans="2:10" x14ac:dyDescent="0.25">
      <c r="B641" s="77"/>
      <c r="D641" s="77"/>
      <c r="F641" s="77"/>
      <c r="H641" s="80"/>
      <c r="J641" s="80"/>
    </row>
    <row r="642" spans="2:10" x14ac:dyDescent="0.25">
      <c r="B642" s="77"/>
      <c r="D642" s="77"/>
      <c r="F642" s="77"/>
      <c r="H642" s="80"/>
      <c r="J642" s="80"/>
    </row>
    <row r="643" spans="2:10" x14ac:dyDescent="0.25">
      <c r="B643" s="77"/>
      <c r="D643" s="77"/>
      <c r="F643" s="77"/>
      <c r="H643" s="80"/>
      <c r="J643" s="80"/>
    </row>
    <row r="644" spans="2:10" x14ac:dyDescent="0.25">
      <c r="B644" s="77"/>
      <c r="D644" s="77"/>
      <c r="F644" s="77"/>
      <c r="H644" s="80"/>
      <c r="J644" s="80"/>
    </row>
    <row r="645" spans="2:10" x14ac:dyDescent="0.25">
      <c r="B645" s="77"/>
      <c r="D645" s="77"/>
      <c r="F645" s="77"/>
      <c r="H645" s="80"/>
      <c r="J645" s="80"/>
    </row>
    <row r="646" spans="2:10" x14ac:dyDescent="0.25">
      <c r="B646" s="77"/>
      <c r="D646" s="77"/>
      <c r="F646" s="77"/>
      <c r="H646" s="80"/>
      <c r="J646" s="80"/>
    </row>
    <row r="647" spans="2:10" x14ac:dyDescent="0.25">
      <c r="B647" s="77"/>
      <c r="D647" s="77"/>
      <c r="F647" s="77"/>
      <c r="H647" s="80"/>
      <c r="J647" s="80"/>
    </row>
    <row r="648" spans="2:10" x14ac:dyDescent="0.25">
      <c r="B648" s="77"/>
      <c r="D648" s="77"/>
      <c r="F648" s="77"/>
      <c r="H648" s="80"/>
      <c r="J648" s="80"/>
    </row>
    <row r="649" spans="2:10" x14ac:dyDescent="0.25">
      <c r="B649" s="77"/>
      <c r="D649" s="77"/>
      <c r="F649" s="77"/>
      <c r="H649" s="80"/>
      <c r="J649" s="80"/>
    </row>
    <row r="650" spans="2:10" x14ac:dyDescent="0.25">
      <c r="B650" s="77"/>
      <c r="D650" s="77"/>
      <c r="F650" s="77"/>
      <c r="H650" s="80"/>
      <c r="J650" s="80"/>
    </row>
    <row r="651" spans="2:10" x14ac:dyDescent="0.25">
      <c r="B651" s="77"/>
      <c r="D651" s="77"/>
      <c r="F651" s="77"/>
      <c r="H651" s="80"/>
      <c r="J651" s="80"/>
    </row>
    <row r="652" spans="2:10" x14ac:dyDescent="0.25">
      <c r="B652" s="77"/>
      <c r="D652" s="77"/>
      <c r="F652" s="77"/>
      <c r="H652" s="80"/>
      <c r="J652" s="80"/>
    </row>
    <row r="653" spans="2:10" x14ac:dyDescent="0.25">
      <c r="B653" s="77"/>
      <c r="D653" s="77"/>
      <c r="F653" s="77"/>
      <c r="H653" s="80"/>
      <c r="J653" s="80"/>
    </row>
    <row r="654" spans="2:10" x14ac:dyDescent="0.25">
      <c r="B654" s="77"/>
      <c r="D654" s="77"/>
      <c r="F654" s="77"/>
      <c r="H654" s="80"/>
      <c r="J654" s="80"/>
    </row>
    <row r="655" spans="2:10" x14ac:dyDescent="0.25">
      <c r="B655" s="77"/>
      <c r="D655" s="77"/>
      <c r="F655" s="77"/>
      <c r="H655" s="80"/>
      <c r="J655" s="80"/>
    </row>
    <row r="656" spans="2:10" x14ac:dyDescent="0.25">
      <c r="B656" s="77"/>
      <c r="D656" s="77"/>
      <c r="F656" s="77"/>
      <c r="H656" s="80"/>
      <c r="J656" s="80"/>
    </row>
    <row r="657" spans="2:10" x14ac:dyDescent="0.25">
      <c r="B657" s="77"/>
      <c r="D657" s="77"/>
      <c r="F657" s="77"/>
      <c r="H657" s="80"/>
      <c r="J657" s="80"/>
    </row>
    <row r="658" spans="2:10" x14ac:dyDescent="0.25">
      <c r="B658" s="77"/>
      <c r="D658" s="77"/>
      <c r="F658" s="77"/>
      <c r="H658" s="80"/>
      <c r="J658" s="80"/>
    </row>
    <row r="659" spans="2:10" x14ac:dyDescent="0.25">
      <c r="B659" s="77"/>
      <c r="D659" s="77"/>
      <c r="F659" s="77"/>
      <c r="H659" s="80"/>
      <c r="J659" s="80"/>
    </row>
    <row r="660" spans="2:10" x14ac:dyDescent="0.25">
      <c r="B660" s="77"/>
      <c r="D660" s="77"/>
      <c r="F660" s="77"/>
      <c r="H660" s="80"/>
      <c r="J660" s="80"/>
    </row>
    <row r="661" spans="2:10" x14ac:dyDescent="0.25">
      <c r="B661" s="77"/>
      <c r="D661" s="77"/>
      <c r="F661" s="77"/>
      <c r="H661" s="80"/>
      <c r="J661" s="80"/>
    </row>
    <row r="662" spans="2:10" x14ac:dyDescent="0.25">
      <c r="B662" s="77"/>
      <c r="D662" s="77"/>
      <c r="F662" s="77"/>
      <c r="H662" s="80"/>
      <c r="J662" s="80"/>
    </row>
    <row r="663" spans="2:10" x14ac:dyDescent="0.25">
      <c r="B663" s="77"/>
      <c r="D663" s="77"/>
      <c r="F663" s="77"/>
      <c r="H663" s="80"/>
      <c r="J663" s="80"/>
    </row>
    <row r="664" spans="2:10" x14ac:dyDescent="0.25">
      <c r="B664" s="77"/>
      <c r="D664" s="77"/>
      <c r="F664" s="77"/>
      <c r="H664" s="80"/>
      <c r="J664" s="80"/>
    </row>
    <row r="665" spans="2:10" x14ac:dyDescent="0.25">
      <c r="B665" s="77"/>
      <c r="D665" s="77"/>
      <c r="F665" s="77"/>
      <c r="H665" s="80"/>
      <c r="J665" s="80"/>
    </row>
    <row r="666" spans="2:10" x14ac:dyDescent="0.25">
      <c r="B666" s="77"/>
      <c r="D666" s="77"/>
      <c r="F666" s="77"/>
      <c r="H666" s="80"/>
      <c r="J666" s="80"/>
    </row>
    <row r="667" spans="2:10" x14ac:dyDescent="0.25">
      <c r="B667" s="77"/>
      <c r="D667" s="77"/>
      <c r="F667" s="77"/>
      <c r="H667" s="80"/>
      <c r="J667" s="80"/>
    </row>
    <row r="668" spans="2:10" x14ac:dyDescent="0.25">
      <c r="B668" s="77"/>
      <c r="D668" s="77"/>
      <c r="F668" s="77"/>
      <c r="H668" s="80"/>
      <c r="J668" s="80"/>
    </row>
    <row r="669" spans="2:10" x14ac:dyDescent="0.25">
      <c r="B669" s="77"/>
      <c r="D669" s="77"/>
      <c r="F669" s="77"/>
      <c r="H669" s="80"/>
      <c r="J669" s="80"/>
    </row>
    <row r="670" spans="2:10" x14ac:dyDescent="0.25">
      <c r="B670" s="77"/>
      <c r="D670" s="77"/>
      <c r="F670" s="77"/>
      <c r="H670" s="80"/>
      <c r="J670" s="80"/>
    </row>
    <row r="671" spans="2:10" x14ac:dyDescent="0.25">
      <c r="B671" s="77"/>
      <c r="D671" s="77"/>
      <c r="F671" s="77"/>
      <c r="H671" s="80"/>
      <c r="J671" s="80"/>
    </row>
    <row r="672" spans="2:10" x14ac:dyDescent="0.25">
      <c r="B672" s="77"/>
      <c r="D672" s="77"/>
      <c r="F672" s="77"/>
      <c r="H672" s="80"/>
      <c r="J672" s="80"/>
    </row>
    <row r="673" spans="2:10" x14ac:dyDescent="0.25">
      <c r="B673" s="77"/>
      <c r="D673" s="77"/>
      <c r="F673" s="77"/>
      <c r="H673" s="80"/>
      <c r="J673" s="80"/>
    </row>
    <row r="674" spans="2:10" x14ac:dyDescent="0.25">
      <c r="B674" s="77"/>
      <c r="D674" s="77"/>
      <c r="F674" s="77"/>
      <c r="H674" s="80"/>
      <c r="J674" s="80"/>
    </row>
    <row r="675" spans="2:10" x14ac:dyDescent="0.25">
      <c r="B675" s="77"/>
      <c r="D675" s="77"/>
      <c r="F675" s="77"/>
      <c r="H675" s="80"/>
      <c r="J675" s="80"/>
    </row>
    <row r="676" spans="2:10" x14ac:dyDescent="0.25">
      <c r="B676" s="77"/>
      <c r="D676" s="77"/>
      <c r="F676" s="77"/>
      <c r="H676" s="80"/>
      <c r="J676" s="80"/>
    </row>
    <row r="677" spans="2:10" x14ac:dyDescent="0.25">
      <c r="B677" s="77"/>
      <c r="D677" s="77"/>
      <c r="F677" s="77"/>
      <c r="H677" s="80"/>
      <c r="J677" s="80"/>
    </row>
    <row r="678" spans="2:10" x14ac:dyDescent="0.25">
      <c r="B678" s="77"/>
      <c r="D678" s="77"/>
      <c r="F678" s="77"/>
      <c r="H678" s="80"/>
      <c r="J678" s="80"/>
    </row>
    <row r="679" spans="2:10" x14ac:dyDescent="0.25">
      <c r="B679" s="77"/>
      <c r="D679" s="77"/>
      <c r="F679" s="77"/>
      <c r="H679" s="80"/>
      <c r="J679" s="80"/>
    </row>
    <row r="680" spans="2:10" x14ac:dyDescent="0.25">
      <c r="B680" s="77"/>
      <c r="D680" s="77"/>
      <c r="F680" s="77"/>
      <c r="H680" s="80"/>
      <c r="J680" s="80"/>
    </row>
    <row r="681" spans="2:10" x14ac:dyDescent="0.25">
      <c r="B681" s="77"/>
      <c r="D681" s="77"/>
      <c r="F681" s="77"/>
      <c r="H681" s="80"/>
      <c r="J681" s="80"/>
    </row>
    <row r="682" spans="2:10" x14ac:dyDescent="0.25">
      <c r="B682" s="77"/>
      <c r="D682" s="77"/>
      <c r="F682" s="77"/>
      <c r="H682" s="80"/>
      <c r="J682" s="80"/>
    </row>
    <row r="683" spans="2:10" x14ac:dyDescent="0.25">
      <c r="B683" s="77"/>
      <c r="D683" s="77"/>
      <c r="F683" s="77"/>
      <c r="H683" s="80"/>
      <c r="J683" s="80"/>
    </row>
    <row r="684" spans="2:10" x14ac:dyDescent="0.25">
      <c r="B684" s="77"/>
      <c r="D684" s="77"/>
      <c r="F684" s="77"/>
      <c r="H684" s="80"/>
      <c r="J684" s="80"/>
    </row>
    <row r="685" spans="2:10" x14ac:dyDescent="0.25">
      <c r="B685" s="77"/>
      <c r="D685" s="77"/>
      <c r="F685" s="77"/>
      <c r="H685" s="80"/>
      <c r="J685" s="80"/>
    </row>
    <row r="686" spans="2:10" x14ac:dyDescent="0.25">
      <c r="B686" s="77"/>
      <c r="D686" s="77"/>
      <c r="F686" s="77"/>
      <c r="H686" s="80"/>
      <c r="J686" s="80"/>
    </row>
    <row r="687" spans="2:10" x14ac:dyDescent="0.25">
      <c r="B687" s="77"/>
      <c r="D687" s="77"/>
      <c r="F687" s="77"/>
      <c r="H687" s="80"/>
      <c r="J687" s="80"/>
    </row>
    <row r="688" spans="2:10" x14ac:dyDescent="0.25">
      <c r="B688" s="77"/>
      <c r="D688" s="77"/>
      <c r="F688" s="77"/>
      <c r="H688" s="80"/>
      <c r="J688" s="80"/>
    </row>
    <row r="689" spans="2:10" x14ac:dyDescent="0.25">
      <c r="B689" s="77"/>
      <c r="D689" s="77"/>
      <c r="F689" s="77"/>
      <c r="H689" s="80"/>
      <c r="J689" s="80"/>
    </row>
    <row r="690" spans="2:10" x14ac:dyDescent="0.25">
      <c r="B690" s="77"/>
      <c r="D690" s="77"/>
      <c r="F690" s="77"/>
      <c r="H690" s="80"/>
      <c r="J690" s="80"/>
    </row>
    <row r="691" spans="2:10" x14ac:dyDescent="0.25">
      <c r="B691" s="77"/>
      <c r="D691" s="77"/>
      <c r="F691" s="77"/>
      <c r="H691" s="80"/>
      <c r="J691" s="80"/>
    </row>
    <row r="692" spans="2:10" x14ac:dyDescent="0.25">
      <c r="B692" s="77"/>
      <c r="D692" s="77"/>
      <c r="F692" s="77"/>
      <c r="H692" s="80"/>
      <c r="J692" s="80"/>
    </row>
    <row r="693" spans="2:10" x14ac:dyDescent="0.25">
      <c r="B693" s="77"/>
      <c r="D693" s="77"/>
      <c r="F693" s="77"/>
      <c r="H693" s="80"/>
      <c r="J693" s="80"/>
    </row>
    <row r="694" spans="2:10" x14ac:dyDescent="0.25">
      <c r="B694" s="77"/>
      <c r="D694" s="77"/>
      <c r="F694" s="77"/>
      <c r="H694" s="80"/>
      <c r="J694" s="80"/>
    </row>
    <row r="695" spans="2:10" x14ac:dyDescent="0.25">
      <c r="B695" s="77"/>
      <c r="D695" s="77"/>
      <c r="F695" s="77"/>
      <c r="H695" s="80"/>
      <c r="J695" s="80"/>
    </row>
    <row r="696" spans="2:10" x14ac:dyDescent="0.25">
      <c r="B696" s="77"/>
      <c r="D696" s="77"/>
      <c r="F696" s="77"/>
      <c r="H696" s="80"/>
      <c r="J696" s="80"/>
    </row>
    <row r="697" spans="2:10" x14ac:dyDescent="0.25">
      <c r="B697" s="77"/>
      <c r="D697" s="77"/>
      <c r="F697" s="77"/>
      <c r="H697" s="80"/>
      <c r="J697" s="80"/>
    </row>
    <row r="698" spans="2:10" x14ac:dyDescent="0.25">
      <c r="B698" s="77"/>
      <c r="D698" s="77"/>
      <c r="F698" s="77"/>
      <c r="H698" s="80"/>
      <c r="J698" s="80"/>
    </row>
    <row r="699" spans="2:10" x14ac:dyDescent="0.25">
      <c r="B699" s="77"/>
      <c r="D699" s="77"/>
      <c r="F699" s="77"/>
      <c r="H699" s="80"/>
      <c r="J699" s="80"/>
    </row>
    <row r="700" spans="2:10" x14ac:dyDescent="0.25">
      <c r="B700" s="77"/>
      <c r="D700" s="77"/>
      <c r="F700" s="77"/>
      <c r="H700" s="80"/>
      <c r="J700" s="80"/>
    </row>
    <row r="701" spans="2:10" x14ac:dyDescent="0.25">
      <c r="B701" s="77"/>
      <c r="D701" s="77"/>
      <c r="F701" s="77"/>
      <c r="H701" s="80"/>
      <c r="J701" s="80"/>
    </row>
    <row r="702" spans="2:10" x14ac:dyDescent="0.25">
      <c r="B702" s="77"/>
      <c r="D702" s="77"/>
      <c r="F702" s="77"/>
      <c r="H702" s="80"/>
      <c r="J702" s="80"/>
    </row>
    <row r="703" spans="2:10" x14ac:dyDescent="0.25">
      <c r="B703" s="77"/>
      <c r="D703" s="77"/>
      <c r="F703" s="77"/>
      <c r="H703" s="80"/>
      <c r="J703" s="80"/>
    </row>
    <row r="704" spans="2:10" x14ac:dyDescent="0.25">
      <c r="B704" s="77"/>
      <c r="D704" s="77"/>
      <c r="F704" s="77"/>
      <c r="H704" s="80"/>
      <c r="J704" s="80"/>
    </row>
    <row r="705" spans="2:10" x14ac:dyDescent="0.25">
      <c r="B705" s="77"/>
      <c r="D705" s="77"/>
      <c r="F705" s="77"/>
      <c r="H705" s="80"/>
      <c r="J705" s="80"/>
    </row>
    <row r="706" spans="2:10" x14ac:dyDescent="0.25">
      <c r="B706" s="77"/>
      <c r="D706" s="77"/>
      <c r="F706" s="77"/>
      <c r="H706" s="80"/>
      <c r="J706" s="80"/>
    </row>
    <row r="707" spans="2:10" x14ac:dyDescent="0.25">
      <c r="B707" s="77"/>
      <c r="D707" s="77"/>
      <c r="F707" s="77"/>
      <c r="H707" s="80"/>
      <c r="J707" s="80"/>
    </row>
    <row r="708" spans="2:10" x14ac:dyDescent="0.25">
      <c r="B708" s="77"/>
      <c r="D708" s="77"/>
      <c r="F708" s="77"/>
      <c r="H708" s="80"/>
      <c r="J708" s="80"/>
    </row>
    <row r="709" spans="2:10" x14ac:dyDescent="0.25">
      <c r="B709" s="77"/>
      <c r="D709" s="77"/>
      <c r="F709" s="77"/>
      <c r="H709" s="80"/>
      <c r="J709" s="80"/>
    </row>
    <row r="710" spans="2:10" x14ac:dyDescent="0.25">
      <c r="B710" s="77"/>
      <c r="D710" s="77"/>
      <c r="F710" s="77"/>
      <c r="H710" s="80"/>
      <c r="J710" s="80"/>
    </row>
    <row r="711" spans="2:10" x14ac:dyDescent="0.25">
      <c r="B711" s="77"/>
      <c r="D711" s="77"/>
      <c r="F711" s="77"/>
      <c r="H711" s="80"/>
      <c r="J711" s="80"/>
    </row>
    <row r="712" spans="2:10" x14ac:dyDescent="0.25">
      <c r="B712" s="77"/>
      <c r="D712" s="77"/>
      <c r="F712" s="77"/>
      <c r="H712" s="80"/>
      <c r="J712" s="80"/>
    </row>
    <row r="713" spans="2:10" x14ac:dyDescent="0.25">
      <c r="B713" s="77"/>
      <c r="D713" s="77"/>
      <c r="F713" s="77"/>
      <c r="H713" s="80"/>
      <c r="J713" s="80"/>
    </row>
    <row r="714" spans="2:10" x14ac:dyDescent="0.25">
      <c r="B714" s="77"/>
      <c r="D714" s="77"/>
      <c r="F714" s="77"/>
      <c r="H714" s="80"/>
      <c r="J714" s="80"/>
    </row>
    <row r="715" spans="2:10" x14ac:dyDescent="0.25">
      <c r="B715" s="77"/>
      <c r="D715" s="77"/>
      <c r="F715" s="77"/>
      <c r="H715" s="80"/>
      <c r="J715" s="80"/>
    </row>
    <row r="716" spans="2:10" x14ac:dyDescent="0.25">
      <c r="B716" s="77"/>
      <c r="D716" s="77"/>
      <c r="F716" s="77"/>
      <c r="H716" s="80"/>
      <c r="J716" s="80"/>
    </row>
    <row r="717" spans="2:10" x14ac:dyDescent="0.25">
      <c r="B717" s="77"/>
      <c r="D717" s="77"/>
      <c r="F717" s="77"/>
      <c r="H717" s="80"/>
      <c r="J717" s="80"/>
    </row>
    <row r="718" spans="2:10" x14ac:dyDescent="0.25">
      <c r="B718" s="77"/>
      <c r="D718" s="77"/>
      <c r="F718" s="77"/>
      <c r="H718" s="80"/>
      <c r="J718" s="80"/>
    </row>
    <row r="719" spans="2:10" x14ac:dyDescent="0.25">
      <c r="B719" s="77"/>
      <c r="D719" s="77"/>
      <c r="F719" s="77"/>
      <c r="H719" s="80"/>
      <c r="J719" s="80"/>
    </row>
    <row r="720" spans="2:10" x14ac:dyDescent="0.25">
      <c r="B720" s="77"/>
      <c r="D720" s="77"/>
      <c r="F720" s="77"/>
      <c r="H720" s="80"/>
      <c r="J720" s="80"/>
    </row>
    <row r="721" spans="2:10" x14ac:dyDescent="0.25">
      <c r="B721" s="77"/>
      <c r="D721" s="77"/>
      <c r="F721" s="77"/>
      <c r="H721" s="80"/>
      <c r="J721" s="80"/>
    </row>
    <row r="722" spans="2:10" x14ac:dyDescent="0.25">
      <c r="B722" s="77"/>
      <c r="D722" s="77"/>
      <c r="F722" s="77"/>
      <c r="H722" s="80"/>
      <c r="J722" s="80"/>
    </row>
    <row r="723" spans="2:10" x14ac:dyDescent="0.25">
      <c r="B723" s="77"/>
      <c r="D723" s="77"/>
      <c r="F723" s="77"/>
      <c r="H723" s="80"/>
      <c r="J723" s="80"/>
    </row>
    <row r="724" spans="2:10" x14ac:dyDescent="0.25">
      <c r="B724" s="77"/>
      <c r="D724" s="77"/>
      <c r="F724" s="77"/>
      <c r="H724" s="80"/>
      <c r="J724" s="80"/>
    </row>
    <row r="725" spans="2:10" x14ac:dyDescent="0.25">
      <c r="B725" s="77"/>
      <c r="D725" s="77"/>
      <c r="F725" s="77"/>
      <c r="H725" s="80"/>
      <c r="J725" s="80"/>
    </row>
    <row r="726" spans="2:10" x14ac:dyDescent="0.25">
      <c r="B726" s="77"/>
      <c r="D726" s="77"/>
      <c r="F726" s="77"/>
      <c r="H726" s="80"/>
      <c r="J726" s="80"/>
    </row>
    <row r="727" spans="2:10" x14ac:dyDescent="0.25">
      <c r="B727" s="77"/>
      <c r="D727" s="77"/>
      <c r="F727" s="77"/>
      <c r="H727" s="80"/>
      <c r="J727" s="80"/>
    </row>
    <row r="728" spans="2:10" x14ac:dyDescent="0.25">
      <c r="B728" s="77"/>
      <c r="D728" s="77"/>
      <c r="F728" s="77"/>
      <c r="H728" s="80"/>
      <c r="J728" s="80"/>
    </row>
    <row r="729" spans="2:10" x14ac:dyDescent="0.25">
      <c r="B729" s="77"/>
      <c r="D729" s="77"/>
      <c r="F729" s="77"/>
      <c r="H729" s="80"/>
      <c r="J729" s="80"/>
    </row>
    <row r="730" spans="2:10" x14ac:dyDescent="0.25">
      <c r="B730" s="77"/>
      <c r="D730" s="77"/>
      <c r="F730" s="77"/>
      <c r="H730" s="80"/>
      <c r="J730" s="80"/>
    </row>
    <row r="731" spans="2:10" x14ac:dyDescent="0.25">
      <c r="B731" s="77"/>
      <c r="D731" s="77"/>
      <c r="F731" s="77"/>
      <c r="H731" s="80"/>
      <c r="J731" s="80"/>
    </row>
    <row r="732" spans="2:10" x14ac:dyDescent="0.25">
      <c r="B732" s="77"/>
      <c r="D732" s="77"/>
      <c r="F732" s="77"/>
      <c r="H732" s="80"/>
      <c r="J732" s="80"/>
    </row>
    <row r="733" spans="2:10" x14ac:dyDescent="0.25">
      <c r="B733" s="77"/>
      <c r="D733" s="77"/>
      <c r="F733" s="77"/>
      <c r="H733" s="80"/>
      <c r="J733" s="80"/>
    </row>
    <row r="734" spans="2:10" x14ac:dyDescent="0.25">
      <c r="B734" s="77"/>
      <c r="D734" s="77"/>
      <c r="F734" s="77"/>
      <c r="H734" s="80"/>
      <c r="J734" s="80"/>
    </row>
    <row r="735" spans="2:10" x14ac:dyDescent="0.25">
      <c r="B735" s="77"/>
      <c r="D735" s="77"/>
      <c r="F735" s="77"/>
      <c r="H735" s="80"/>
      <c r="J735" s="80"/>
    </row>
    <row r="736" spans="2:10" x14ac:dyDescent="0.25">
      <c r="B736" s="77"/>
      <c r="D736" s="77"/>
      <c r="F736" s="77"/>
      <c r="H736" s="80"/>
      <c r="J736" s="80"/>
    </row>
    <row r="737" spans="2:10" x14ac:dyDescent="0.25">
      <c r="B737" s="77"/>
      <c r="D737" s="77"/>
      <c r="F737" s="77"/>
      <c r="H737" s="80"/>
      <c r="J737" s="80"/>
    </row>
    <row r="738" spans="2:10" x14ac:dyDescent="0.25">
      <c r="B738" s="77"/>
      <c r="D738" s="77"/>
      <c r="F738" s="77"/>
      <c r="H738" s="80"/>
      <c r="J738" s="80"/>
    </row>
    <row r="739" spans="2:10" x14ac:dyDescent="0.25">
      <c r="B739" s="77"/>
      <c r="D739" s="77"/>
      <c r="F739" s="77"/>
      <c r="H739" s="80"/>
      <c r="J739" s="80"/>
    </row>
    <row r="740" spans="2:10" x14ac:dyDescent="0.25">
      <c r="B740" s="77"/>
      <c r="D740" s="77"/>
      <c r="F740" s="77"/>
      <c r="H740" s="80"/>
      <c r="J740" s="80"/>
    </row>
    <row r="741" spans="2:10" x14ac:dyDescent="0.25">
      <c r="B741" s="77"/>
      <c r="D741" s="77"/>
      <c r="F741" s="77"/>
      <c r="H741" s="80"/>
      <c r="J741" s="80"/>
    </row>
    <row r="742" spans="2:10" x14ac:dyDescent="0.25">
      <c r="B742" s="77"/>
      <c r="D742" s="77"/>
      <c r="F742" s="77"/>
      <c r="H742" s="80"/>
      <c r="J742" s="80"/>
    </row>
    <row r="743" spans="2:10" x14ac:dyDescent="0.25">
      <c r="B743" s="77"/>
      <c r="D743" s="77"/>
      <c r="F743" s="77"/>
      <c r="H743" s="80"/>
      <c r="J743" s="80"/>
    </row>
    <row r="744" spans="2:10" x14ac:dyDescent="0.25">
      <c r="B744" s="77"/>
      <c r="D744" s="77"/>
      <c r="F744" s="77"/>
      <c r="H744" s="80"/>
      <c r="J744" s="80"/>
    </row>
    <row r="745" spans="2:10" x14ac:dyDescent="0.25">
      <c r="B745" s="77"/>
      <c r="D745" s="77"/>
      <c r="F745" s="77"/>
      <c r="H745" s="80"/>
      <c r="J745" s="80"/>
    </row>
    <row r="746" spans="2:10" x14ac:dyDescent="0.25">
      <c r="B746" s="77"/>
      <c r="D746" s="77"/>
      <c r="F746" s="77"/>
      <c r="H746" s="80"/>
      <c r="J746" s="80"/>
    </row>
    <row r="747" spans="2:10" x14ac:dyDescent="0.25">
      <c r="B747" s="77"/>
      <c r="D747" s="77"/>
      <c r="F747" s="77"/>
      <c r="H747" s="80"/>
      <c r="J747" s="80"/>
    </row>
    <row r="748" spans="2:10" x14ac:dyDescent="0.25">
      <c r="B748" s="77"/>
      <c r="D748" s="77"/>
      <c r="F748" s="77"/>
      <c r="H748" s="80"/>
      <c r="J748" s="80"/>
    </row>
    <row r="749" spans="2:10" x14ac:dyDescent="0.25">
      <c r="B749" s="77"/>
      <c r="D749" s="77"/>
      <c r="F749" s="77"/>
      <c r="H749" s="80"/>
      <c r="J749" s="80"/>
    </row>
    <row r="750" spans="2:10" x14ac:dyDescent="0.25">
      <c r="B750" s="77"/>
      <c r="D750" s="77"/>
      <c r="F750" s="77"/>
      <c r="H750" s="80"/>
      <c r="J750" s="80"/>
    </row>
    <row r="751" spans="2:10" x14ac:dyDescent="0.25">
      <c r="B751" s="77"/>
      <c r="D751" s="77"/>
      <c r="F751" s="77"/>
      <c r="H751" s="80"/>
      <c r="J751" s="80"/>
    </row>
    <row r="752" spans="2:10" x14ac:dyDescent="0.25">
      <c r="B752" s="77"/>
      <c r="D752" s="77"/>
      <c r="F752" s="77"/>
      <c r="H752" s="80"/>
      <c r="J752" s="80"/>
    </row>
    <row r="753" spans="2:10" x14ac:dyDescent="0.25">
      <c r="B753" s="77"/>
      <c r="D753" s="77"/>
      <c r="F753" s="77"/>
      <c r="H753" s="80"/>
      <c r="J753" s="80"/>
    </row>
    <row r="754" spans="2:10" x14ac:dyDescent="0.25">
      <c r="B754" s="77"/>
      <c r="D754" s="77"/>
      <c r="F754" s="77"/>
      <c r="H754" s="80"/>
      <c r="J754" s="80"/>
    </row>
    <row r="755" spans="2:10" x14ac:dyDescent="0.25">
      <c r="B755" s="77"/>
      <c r="D755" s="77"/>
      <c r="F755" s="77"/>
      <c r="H755" s="80"/>
      <c r="J755" s="80"/>
    </row>
    <row r="756" spans="2:10" x14ac:dyDescent="0.25">
      <c r="B756" s="77"/>
      <c r="D756" s="77"/>
      <c r="F756" s="77"/>
      <c r="H756" s="80"/>
      <c r="J756" s="80"/>
    </row>
    <row r="757" spans="2:10" x14ac:dyDescent="0.25">
      <c r="B757" s="77"/>
      <c r="D757" s="77"/>
      <c r="F757" s="77"/>
      <c r="H757" s="80"/>
      <c r="J757" s="80"/>
    </row>
    <row r="758" spans="2:10" x14ac:dyDescent="0.25">
      <c r="B758" s="77"/>
      <c r="D758" s="77"/>
      <c r="F758" s="77"/>
      <c r="H758" s="80"/>
      <c r="J758" s="80"/>
    </row>
    <row r="759" spans="2:10" x14ac:dyDescent="0.25">
      <c r="B759" s="77"/>
      <c r="D759" s="77"/>
      <c r="F759" s="77"/>
      <c r="H759" s="80"/>
      <c r="J759" s="80"/>
    </row>
    <row r="760" spans="2:10" x14ac:dyDescent="0.25">
      <c r="B760" s="77"/>
      <c r="D760" s="77"/>
      <c r="F760" s="77"/>
      <c r="H760" s="80"/>
      <c r="J760" s="80"/>
    </row>
    <row r="761" spans="2:10" x14ac:dyDescent="0.25">
      <c r="B761" s="77"/>
      <c r="D761" s="77"/>
      <c r="F761" s="77"/>
      <c r="H761" s="80"/>
      <c r="J761" s="80"/>
    </row>
    <row r="762" spans="2:10" x14ac:dyDescent="0.25">
      <c r="B762" s="77"/>
      <c r="D762" s="77"/>
      <c r="F762" s="77"/>
      <c r="H762" s="80"/>
      <c r="J762" s="80"/>
    </row>
    <row r="763" spans="2:10" x14ac:dyDescent="0.25">
      <c r="B763" s="77"/>
      <c r="D763" s="77"/>
      <c r="F763" s="77"/>
      <c r="H763" s="80"/>
      <c r="J763" s="80"/>
    </row>
    <row r="764" spans="2:10" x14ac:dyDescent="0.25">
      <c r="B764" s="77"/>
      <c r="D764" s="77"/>
      <c r="F764" s="77"/>
      <c r="H764" s="80"/>
      <c r="J764" s="80"/>
    </row>
    <row r="765" spans="2:10" x14ac:dyDescent="0.25">
      <c r="B765" s="77"/>
      <c r="D765" s="77"/>
      <c r="F765" s="77"/>
      <c r="H765" s="80"/>
      <c r="J765" s="80"/>
    </row>
    <row r="766" spans="2:10" x14ac:dyDescent="0.25">
      <c r="B766" s="77"/>
      <c r="D766" s="77"/>
      <c r="F766" s="77"/>
      <c r="H766" s="80"/>
      <c r="J766" s="80"/>
    </row>
    <row r="767" spans="2:10" x14ac:dyDescent="0.25">
      <c r="B767" s="77"/>
      <c r="D767" s="77"/>
      <c r="F767" s="77"/>
      <c r="H767" s="80"/>
      <c r="J767" s="80"/>
    </row>
    <row r="768" spans="2:10" x14ac:dyDescent="0.25">
      <c r="B768" s="77"/>
      <c r="D768" s="77"/>
      <c r="F768" s="77"/>
      <c r="H768" s="80"/>
      <c r="J768" s="80"/>
    </row>
    <row r="769" spans="2:10" x14ac:dyDescent="0.25">
      <c r="B769" s="77"/>
      <c r="D769" s="77"/>
      <c r="F769" s="77"/>
      <c r="H769" s="80"/>
      <c r="J769" s="80"/>
    </row>
    <row r="770" spans="2:10" x14ac:dyDescent="0.25">
      <c r="B770" s="77"/>
      <c r="D770" s="77"/>
      <c r="F770" s="77"/>
      <c r="H770" s="80"/>
      <c r="J770" s="80"/>
    </row>
    <row r="771" spans="2:10" x14ac:dyDescent="0.25">
      <c r="B771" s="77"/>
      <c r="D771" s="77"/>
      <c r="F771" s="77"/>
      <c r="H771" s="80"/>
      <c r="J771" s="80"/>
    </row>
    <row r="772" spans="2:10" x14ac:dyDescent="0.25">
      <c r="B772" s="77"/>
      <c r="D772" s="77"/>
      <c r="F772" s="77"/>
      <c r="H772" s="80"/>
      <c r="J772" s="80"/>
    </row>
    <row r="773" spans="2:10" x14ac:dyDescent="0.25">
      <c r="B773" s="77"/>
      <c r="D773" s="77"/>
      <c r="F773" s="77"/>
      <c r="H773" s="80"/>
      <c r="J773" s="80"/>
    </row>
    <row r="774" spans="2:10" x14ac:dyDescent="0.25">
      <c r="B774" s="77"/>
      <c r="D774" s="77"/>
      <c r="F774" s="77"/>
      <c r="H774" s="80"/>
      <c r="J774" s="80"/>
    </row>
    <row r="775" spans="2:10" x14ac:dyDescent="0.25">
      <c r="B775" s="77"/>
      <c r="D775" s="77"/>
      <c r="F775" s="77"/>
      <c r="H775" s="80"/>
      <c r="J775" s="80"/>
    </row>
    <row r="776" spans="2:10" x14ac:dyDescent="0.25">
      <c r="B776" s="77"/>
      <c r="D776" s="77"/>
      <c r="F776" s="77"/>
      <c r="H776" s="80"/>
      <c r="J776" s="80"/>
    </row>
    <row r="777" spans="2:10" x14ac:dyDescent="0.25">
      <c r="B777" s="77"/>
      <c r="D777" s="77"/>
      <c r="F777" s="77"/>
      <c r="H777" s="80"/>
      <c r="J777" s="80"/>
    </row>
    <row r="778" spans="2:10" x14ac:dyDescent="0.25">
      <c r="B778" s="77"/>
      <c r="D778" s="77"/>
      <c r="F778" s="77"/>
      <c r="H778" s="80"/>
      <c r="J778" s="80"/>
    </row>
    <row r="779" spans="2:10" x14ac:dyDescent="0.25">
      <c r="B779" s="77"/>
      <c r="D779" s="77"/>
      <c r="F779" s="77"/>
      <c r="H779" s="80"/>
      <c r="J779" s="80"/>
    </row>
    <row r="780" spans="2:10" x14ac:dyDescent="0.25">
      <c r="B780" s="77"/>
      <c r="D780" s="77"/>
      <c r="F780" s="77"/>
      <c r="H780" s="80"/>
      <c r="J780" s="80"/>
    </row>
    <row r="781" spans="2:10" x14ac:dyDescent="0.25">
      <c r="B781" s="77"/>
      <c r="D781" s="77"/>
      <c r="F781" s="77"/>
      <c r="H781" s="80"/>
      <c r="J781" s="80"/>
    </row>
    <row r="782" spans="2:10" x14ac:dyDescent="0.25">
      <c r="B782" s="77"/>
      <c r="D782" s="77"/>
      <c r="F782" s="77"/>
      <c r="H782" s="80"/>
      <c r="J782" s="80"/>
    </row>
    <row r="783" spans="2:10" x14ac:dyDescent="0.25">
      <c r="B783" s="77"/>
      <c r="D783" s="77"/>
      <c r="F783" s="77"/>
      <c r="H783" s="80"/>
      <c r="J783" s="80"/>
    </row>
    <row r="784" spans="2:10" x14ac:dyDescent="0.25">
      <c r="B784" s="77"/>
      <c r="D784" s="77"/>
      <c r="F784" s="77"/>
      <c r="H784" s="80"/>
      <c r="J784" s="80"/>
    </row>
    <row r="785" spans="2:10" x14ac:dyDescent="0.25">
      <c r="B785" s="77"/>
      <c r="D785" s="77"/>
      <c r="F785" s="77"/>
      <c r="H785" s="80"/>
      <c r="J785" s="80"/>
    </row>
    <row r="786" spans="2:10" x14ac:dyDescent="0.25">
      <c r="B786" s="77"/>
      <c r="D786" s="77"/>
      <c r="F786" s="77"/>
      <c r="H786" s="80"/>
      <c r="J786" s="80"/>
    </row>
    <row r="787" spans="2:10" x14ac:dyDescent="0.25">
      <c r="B787" s="77"/>
      <c r="D787" s="77"/>
      <c r="F787" s="77"/>
      <c r="H787" s="80"/>
      <c r="J787" s="80"/>
    </row>
    <row r="788" spans="2:10" x14ac:dyDescent="0.25">
      <c r="B788" s="77"/>
      <c r="D788" s="77"/>
      <c r="F788" s="77"/>
      <c r="H788" s="80"/>
      <c r="J788" s="80"/>
    </row>
    <row r="789" spans="2:10" x14ac:dyDescent="0.25">
      <c r="B789" s="77"/>
      <c r="D789" s="77"/>
      <c r="F789" s="77"/>
      <c r="H789" s="80"/>
      <c r="J789" s="80"/>
    </row>
    <row r="790" spans="2:10" x14ac:dyDescent="0.25">
      <c r="B790" s="77"/>
      <c r="D790" s="77"/>
      <c r="F790" s="77"/>
      <c r="H790" s="80"/>
      <c r="J790" s="80"/>
    </row>
    <row r="791" spans="2:10" x14ac:dyDescent="0.25">
      <c r="B791" s="77"/>
      <c r="D791" s="77"/>
      <c r="F791" s="77"/>
      <c r="H791" s="80"/>
      <c r="J791" s="80"/>
    </row>
    <row r="792" spans="2:10" x14ac:dyDescent="0.25">
      <c r="B792" s="77"/>
      <c r="D792" s="77"/>
      <c r="F792" s="77"/>
      <c r="H792" s="80"/>
      <c r="J792" s="80"/>
    </row>
    <row r="793" spans="2:10" x14ac:dyDescent="0.25">
      <c r="B793" s="77"/>
      <c r="D793" s="77"/>
      <c r="F793" s="77"/>
      <c r="H793" s="80"/>
      <c r="J793" s="80"/>
    </row>
    <row r="794" spans="2:10" x14ac:dyDescent="0.25">
      <c r="B794" s="77"/>
      <c r="D794" s="77"/>
      <c r="F794" s="77"/>
      <c r="H794" s="80"/>
      <c r="J794" s="80"/>
    </row>
    <row r="795" spans="2:10" x14ac:dyDescent="0.25">
      <c r="B795" s="77"/>
      <c r="D795" s="77"/>
      <c r="F795" s="77"/>
      <c r="H795" s="80"/>
      <c r="J795" s="80"/>
    </row>
    <row r="796" spans="2:10" x14ac:dyDescent="0.25">
      <c r="B796" s="77"/>
      <c r="D796" s="77"/>
      <c r="F796" s="77"/>
      <c r="H796" s="80"/>
      <c r="J796" s="80"/>
    </row>
    <row r="797" spans="2:10" x14ac:dyDescent="0.25">
      <c r="B797" s="77"/>
      <c r="D797" s="77"/>
      <c r="F797" s="77"/>
      <c r="H797" s="80"/>
      <c r="J797" s="80"/>
    </row>
    <row r="798" spans="2:10" x14ac:dyDescent="0.25">
      <c r="B798" s="77"/>
      <c r="D798" s="77"/>
      <c r="F798" s="77"/>
      <c r="H798" s="80"/>
      <c r="J798" s="80"/>
    </row>
    <row r="799" spans="2:10" x14ac:dyDescent="0.25">
      <c r="B799" s="77"/>
      <c r="D799" s="77"/>
      <c r="F799" s="77"/>
      <c r="H799" s="80"/>
      <c r="J799" s="80"/>
    </row>
    <row r="800" spans="2:10" x14ac:dyDescent="0.25">
      <c r="B800" s="77"/>
      <c r="D800" s="77"/>
      <c r="F800" s="77"/>
      <c r="H800" s="80"/>
      <c r="J800" s="80"/>
    </row>
    <row r="801" spans="2:10" x14ac:dyDescent="0.25">
      <c r="B801" s="77"/>
      <c r="D801" s="77"/>
      <c r="F801" s="77"/>
      <c r="H801" s="80"/>
      <c r="J801" s="80"/>
    </row>
    <row r="802" spans="2:10" x14ac:dyDescent="0.25">
      <c r="B802" s="77"/>
      <c r="D802" s="77"/>
      <c r="F802" s="77"/>
      <c r="H802" s="80"/>
      <c r="J802" s="80"/>
    </row>
    <row r="803" spans="2:10" x14ac:dyDescent="0.25">
      <c r="B803" s="77"/>
      <c r="D803" s="77"/>
      <c r="F803" s="77"/>
      <c r="H803" s="80"/>
      <c r="J803" s="80"/>
    </row>
    <row r="804" spans="2:10" x14ac:dyDescent="0.25">
      <c r="B804" s="77"/>
      <c r="D804" s="77"/>
      <c r="F804" s="77"/>
      <c r="H804" s="80"/>
      <c r="J804" s="80"/>
    </row>
    <row r="805" spans="2:10" x14ac:dyDescent="0.25">
      <c r="B805" s="77"/>
      <c r="D805" s="77"/>
      <c r="F805" s="77"/>
      <c r="H805" s="80"/>
      <c r="J805" s="80"/>
    </row>
    <row r="806" spans="2:10" x14ac:dyDescent="0.25">
      <c r="B806" s="77"/>
      <c r="D806" s="77"/>
      <c r="F806" s="77"/>
      <c r="H806" s="80"/>
      <c r="J806" s="80"/>
    </row>
    <row r="807" spans="2:10" x14ac:dyDescent="0.25">
      <c r="B807" s="77"/>
      <c r="D807" s="77"/>
      <c r="F807" s="77"/>
      <c r="H807" s="80"/>
      <c r="J807" s="80"/>
    </row>
    <row r="808" spans="2:10" x14ac:dyDescent="0.25">
      <c r="B808" s="77"/>
      <c r="D808" s="77"/>
      <c r="F808" s="77"/>
      <c r="H808" s="80"/>
      <c r="J808" s="80"/>
    </row>
    <row r="809" spans="2:10" x14ac:dyDescent="0.25">
      <c r="B809" s="77"/>
      <c r="D809" s="77"/>
      <c r="F809" s="77"/>
      <c r="H809" s="80"/>
      <c r="J809" s="80"/>
    </row>
    <row r="810" spans="2:10" x14ac:dyDescent="0.25">
      <c r="B810" s="77"/>
      <c r="D810" s="77"/>
      <c r="F810" s="77"/>
      <c r="H810" s="80"/>
      <c r="J810" s="80"/>
    </row>
    <row r="811" spans="2:10" x14ac:dyDescent="0.25">
      <c r="B811" s="77"/>
      <c r="D811" s="77"/>
      <c r="F811" s="77"/>
      <c r="H811" s="80"/>
      <c r="J811" s="80"/>
    </row>
    <row r="812" spans="2:10" x14ac:dyDescent="0.25">
      <c r="B812" s="77"/>
      <c r="D812" s="77"/>
      <c r="F812" s="77"/>
      <c r="H812" s="80"/>
      <c r="J812" s="80"/>
    </row>
    <row r="813" spans="2:10" x14ac:dyDescent="0.25">
      <c r="B813" s="77"/>
      <c r="D813" s="77"/>
      <c r="F813" s="77"/>
      <c r="H813" s="80"/>
      <c r="J813" s="80"/>
    </row>
    <row r="814" spans="2:10" x14ac:dyDescent="0.25">
      <c r="B814" s="77"/>
      <c r="D814" s="77"/>
      <c r="F814" s="77"/>
      <c r="H814" s="80"/>
      <c r="J814" s="80"/>
    </row>
    <row r="815" spans="2:10" x14ac:dyDescent="0.25">
      <c r="B815" s="77"/>
      <c r="D815" s="77"/>
      <c r="F815" s="77"/>
      <c r="H815" s="80"/>
      <c r="J815" s="80"/>
    </row>
    <row r="816" spans="2:10" x14ac:dyDescent="0.25">
      <c r="B816" s="77"/>
      <c r="D816" s="77"/>
      <c r="F816" s="77"/>
      <c r="H816" s="80"/>
      <c r="J816" s="80"/>
    </row>
    <row r="817" spans="2:10" x14ac:dyDescent="0.25">
      <c r="B817" s="77"/>
      <c r="D817" s="77"/>
      <c r="F817" s="77"/>
      <c r="H817" s="80"/>
      <c r="J817" s="80"/>
    </row>
    <row r="818" spans="2:10" x14ac:dyDescent="0.25">
      <c r="B818" s="77"/>
      <c r="D818" s="77"/>
      <c r="F818" s="77"/>
      <c r="H818" s="80"/>
      <c r="J818" s="80"/>
    </row>
    <row r="819" spans="2:10" x14ac:dyDescent="0.25">
      <c r="B819" s="77"/>
      <c r="D819" s="77"/>
      <c r="F819" s="77"/>
      <c r="H819" s="80"/>
      <c r="J819" s="80"/>
    </row>
    <row r="820" spans="2:10" x14ac:dyDescent="0.25">
      <c r="B820" s="77"/>
      <c r="D820" s="77"/>
      <c r="F820" s="77"/>
      <c r="H820" s="80"/>
      <c r="J820" s="80"/>
    </row>
    <row r="821" spans="2:10" x14ac:dyDescent="0.25">
      <c r="B821" s="77"/>
      <c r="D821" s="77"/>
      <c r="F821" s="77"/>
      <c r="H821" s="80"/>
      <c r="J821" s="80"/>
    </row>
    <row r="822" spans="2:10" x14ac:dyDescent="0.25">
      <c r="B822" s="77"/>
      <c r="D822" s="77"/>
      <c r="F822" s="77"/>
      <c r="H822" s="80"/>
      <c r="J822" s="80"/>
    </row>
    <row r="823" spans="2:10" x14ac:dyDescent="0.25">
      <c r="B823" s="77"/>
      <c r="D823" s="77"/>
      <c r="F823" s="77"/>
      <c r="H823" s="80"/>
      <c r="J823" s="80"/>
    </row>
    <row r="824" spans="2:10" x14ac:dyDescent="0.25">
      <c r="B824" s="77"/>
      <c r="D824" s="77"/>
      <c r="F824" s="77"/>
      <c r="H824" s="80"/>
      <c r="J824" s="80"/>
    </row>
    <row r="825" spans="2:10" x14ac:dyDescent="0.25">
      <c r="B825" s="77"/>
      <c r="D825" s="77"/>
      <c r="F825" s="77"/>
      <c r="H825" s="80"/>
      <c r="J825" s="80"/>
    </row>
    <row r="826" spans="2:10" x14ac:dyDescent="0.25">
      <c r="B826" s="77"/>
      <c r="D826" s="77"/>
      <c r="F826" s="77"/>
      <c r="H826" s="80"/>
      <c r="J826" s="80"/>
    </row>
    <row r="827" spans="2:10" x14ac:dyDescent="0.25">
      <c r="B827" s="77"/>
      <c r="D827" s="77"/>
      <c r="F827" s="77"/>
      <c r="H827" s="80"/>
      <c r="J827" s="80"/>
    </row>
    <row r="828" spans="2:10" x14ac:dyDescent="0.25">
      <c r="B828" s="77"/>
      <c r="D828" s="77"/>
      <c r="F828" s="77"/>
      <c r="H828" s="80"/>
      <c r="J828" s="80"/>
    </row>
    <row r="829" spans="2:10" x14ac:dyDescent="0.25">
      <c r="B829" s="77"/>
      <c r="D829" s="77"/>
      <c r="F829" s="77"/>
      <c r="H829" s="80"/>
      <c r="J829" s="80"/>
    </row>
    <row r="830" spans="2:10" x14ac:dyDescent="0.25">
      <c r="B830" s="77"/>
      <c r="D830" s="77"/>
      <c r="F830" s="77"/>
      <c r="H830" s="80"/>
      <c r="J830" s="80"/>
    </row>
    <row r="831" spans="2:10" x14ac:dyDescent="0.25">
      <c r="B831" s="77"/>
      <c r="D831" s="77"/>
      <c r="F831" s="77"/>
      <c r="H831" s="80"/>
      <c r="J831" s="80"/>
    </row>
    <row r="832" spans="2:10" x14ac:dyDescent="0.25">
      <c r="B832" s="77"/>
      <c r="D832" s="77"/>
      <c r="F832" s="77"/>
      <c r="H832" s="80"/>
      <c r="J832" s="80"/>
    </row>
    <row r="833" spans="2:10" x14ac:dyDescent="0.25">
      <c r="B833" s="77"/>
      <c r="D833" s="77"/>
      <c r="F833" s="77"/>
      <c r="H833" s="80"/>
      <c r="J833" s="80"/>
    </row>
    <row r="834" spans="2:10" x14ac:dyDescent="0.25">
      <c r="B834" s="77"/>
      <c r="D834" s="77"/>
      <c r="F834" s="77"/>
      <c r="H834" s="80"/>
      <c r="J834" s="80"/>
    </row>
    <row r="835" spans="2:10" x14ac:dyDescent="0.25">
      <c r="B835" s="77"/>
      <c r="D835" s="77"/>
      <c r="F835" s="77"/>
      <c r="H835" s="80"/>
      <c r="J835" s="80"/>
    </row>
    <row r="836" spans="2:10" x14ac:dyDescent="0.25">
      <c r="B836" s="77"/>
      <c r="D836" s="77"/>
      <c r="F836" s="77"/>
      <c r="H836" s="80"/>
      <c r="J836" s="80"/>
    </row>
    <row r="837" spans="2:10" x14ac:dyDescent="0.25">
      <c r="B837" s="77"/>
      <c r="D837" s="77"/>
      <c r="F837" s="77"/>
      <c r="H837" s="80"/>
      <c r="J837" s="80"/>
    </row>
    <row r="838" spans="2:10" x14ac:dyDescent="0.25">
      <c r="B838" s="77"/>
      <c r="D838" s="77"/>
      <c r="F838" s="77"/>
      <c r="H838" s="80"/>
      <c r="J838" s="80"/>
    </row>
    <row r="839" spans="2:10" x14ac:dyDescent="0.25">
      <c r="B839" s="77"/>
      <c r="D839" s="77"/>
      <c r="F839" s="77"/>
      <c r="H839" s="80"/>
      <c r="J839" s="80"/>
    </row>
    <row r="840" spans="2:10" x14ac:dyDescent="0.25">
      <c r="B840" s="77"/>
      <c r="D840" s="77"/>
      <c r="F840" s="77"/>
      <c r="H840" s="80"/>
      <c r="J840" s="80"/>
    </row>
    <row r="841" spans="2:10" x14ac:dyDescent="0.25">
      <c r="B841" s="77"/>
      <c r="D841" s="77"/>
      <c r="F841" s="77"/>
      <c r="H841" s="80"/>
      <c r="J841" s="80"/>
    </row>
    <row r="842" spans="2:10" x14ac:dyDescent="0.25">
      <c r="B842" s="77"/>
      <c r="D842" s="77"/>
      <c r="F842" s="77"/>
      <c r="H842" s="80"/>
      <c r="J842" s="80"/>
    </row>
    <row r="843" spans="2:10" x14ac:dyDescent="0.25">
      <c r="B843" s="77"/>
      <c r="D843" s="77"/>
      <c r="F843" s="77"/>
      <c r="H843" s="80"/>
      <c r="J843" s="80"/>
    </row>
    <row r="844" spans="2:10" x14ac:dyDescent="0.25">
      <c r="B844" s="77"/>
      <c r="D844" s="77"/>
      <c r="F844" s="77"/>
      <c r="H844" s="80"/>
      <c r="J844" s="80"/>
    </row>
    <row r="845" spans="2:10" x14ac:dyDescent="0.25">
      <c r="B845" s="77"/>
      <c r="D845" s="77"/>
      <c r="F845" s="77"/>
      <c r="H845" s="80"/>
      <c r="J845" s="80"/>
    </row>
    <row r="846" spans="2:10" x14ac:dyDescent="0.25">
      <c r="B846" s="77"/>
      <c r="D846" s="77"/>
      <c r="F846" s="77"/>
      <c r="H846" s="80"/>
      <c r="J846" s="80"/>
    </row>
    <row r="847" spans="2:10" x14ac:dyDescent="0.25">
      <c r="B847" s="77"/>
      <c r="D847" s="77"/>
      <c r="F847" s="77"/>
      <c r="H847" s="80"/>
      <c r="J847" s="80"/>
    </row>
    <row r="848" spans="2:10" x14ac:dyDescent="0.25">
      <c r="B848" s="77"/>
      <c r="D848" s="77"/>
      <c r="F848" s="77"/>
      <c r="H848" s="80"/>
      <c r="J848" s="80"/>
    </row>
    <row r="849" spans="2:10" x14ac:dyDescent="0.25">
      <c r="B849" s="77"/>
      <c r="D849" s="77"/>
      <c r="F849" s="77"/>
      <c r="H849" s="80"/>
      <c r="J849" s="80"/>
    </row>
    <row r="850" spans="2:10" x14ac:dyDescent="0.25">
      <c r="B850" s="77"/>
      <c r="D850" s="77"/>
      <c r="F850" s="77"/>
      <c r="H850" s="80"/>
      <c r="J850" s="80"/>
    </row>
    <row r="851" spans="2:10" x14ac:dyDescent="0.25">
      <c r="B851" s="77"/>
      <c r="D851" s="77"/>
      <c r="F851" s="77"/>
      <c r="H851" s="80"/>
      <c r="J851" s="80"/>
    </row>
    <row r="852" spans="2:10" x14ac:dyDescent="0.25">
      <c r="B852" s="77"/>
      <c r="D852" s="77"/>
      <c r="F852" s="77"/>
      <c r="H852" s="80"/>
      <c r="J852" s="80"/>
    </row>
    <row r="853" spans="2:10" x14ac:dyDescent="0.25">
      <c r="B853" s="77"/>
      <c r="D853" s="77"/>
      <c r="F853" s="77"/>
      <c r="H853" s="80"/>
      <c r="J853" s="80"/>
    </row>
    <row r="854" spans="2:10" x14ac:dyDescent="0.25">
      <c r="B854" s="77"/>
      <c r="D854" s="77"/>
      <c r="F854" s="77"/>
      <c r="H854" s="80"/>
      <c r="J854" s="80"/>
    </row>
    <row r="855" spans="2:10" x14ac:dyDescent="0.25">
      <c r="B855" s="77"/>
      <c r="D855" s="77"/>
      <c r="F855" s="77"/>
      <c r="H855" s="80"/>
      <c r="J855" s="80"/>
    </row>
    <row r="856" spans="2:10" x14ac:dyDescent="0.25">
      <c r="B856" s="77"/>
      <c r="D856" s="77"/>
      <c r="F856" s="77"/>
      <c r="H856" s="80"/>
      <c r="J856" s="80"/>
    </row>
    <row r="857" spans="2:10" x14ac:dyDescent="0.25">
      <c r="B857" s="77"/>
      <c r="D857" s="77"/>
      <c r="F857" s="77"/>
      <c r="H857" s="80"/>
      <c r="J857" s="80"/>
    </row>
    <row r="858" spans="2:10" x14ac:dyDescent="0.25">
      <c r="B858" s="77"/>
      <c r="D858" s="77"/>
      <c r="F858" s="77"/>
      <c r="H858" s="80"/>
      <c r="J858" s="80"/>
    </row>
    <row r="859" spans="2:10" x14ac:dyDescent="0.25">
      <c r="B859" s="77"/>
      <c r="D859" s="77"/>
      <c r="F859" s="77"/>
      <c r="H859" s="80"/>
      <c r="J859" s="80"/>
    </row>
    <row r="860" spans="2:10" x14ac:dyDescent="0.25">
      <c r="B860" s="77"/>
      <c r="D860" s="77"/>
      <c r="F860" s="77"/>
      <c r="H860" s="80"/>
      <c r="J860" s="80"/>
    </row>
    <row r="861" spans="2:10" x14ac:dyDescent="0.25">
      <c r="B861" s="77"/>
      <c r="D861" s="77"/>
      <c r="F861" s="77"/>
      <c r="H861" s="80"/>
      <c r="J861" s="80"/>
    </row>
    <row r="862" spans="2:10" x14ac:dyDescent="0.25">
      <c r="B862" s="77"/>
      <c r="D862" s="77"/>
      <c r="F862" s="77"/>
      <c r="H862" s="80"/>
      <c r="J862" s="80"/>
    </row>
    <row r="863" spans="2:10" x14ac:dyDescent="0.25">
      <c r="B863" s="77"/>
      <c r="D863" s="77"/>
      <c r="F863" s="77"/>
      <c r="H863" s="80"/>
      <c r="J863" s="80"/>
    </row>
    <row r="864" spans="2:10" x14ac:dyDescent="0.25">
      <c r="B864" s="77"/>
      <c r="D864" s="77"/>
      <c r="F864" s="77"/>
      <c r="H864" s="80"/>
      <c r="J864" s="80"/>
    </row>
    <row r="865" spans="2:10" x14ac:dyDescent="0.25">
      <c r="B865" s="77"/>
      <c r="D865" s="77"/>
      <c r="F865" s="77"/>
      <c r="H865" s="80"/>
      <c r="J865" s="80"/>
    </row>
    <row r="866" spans="2:10" x14ac:dyDescent="0.25">
      <c r="B866" s="77"/>
      <c r="D866" s="77"/>
      <c r="F866" s="77"/>
      <c r="H866" s="80"/>
      <c r="J866" s="80"/>
    </row>
    <row r="867" spans="2:10" x14ac:dyDescent="0.25">
      <c r="B867" s="77"/>
      <c r="D867" s="77"/>
      <c r="F867" s="77"/>
      <c r="H867" s="80"/>
      <c r="J867" s="80"/>
    </row>
    <row r="868" spans="2:10" x14ac:dyDescent="0.25">
      <c r="B868" s="77"/>
      <c r="D868" s="77"/>
      <c r="F868" s="77"/>
      <c r="H868" s="80"/>
      <c r="J868" s="80"/>
    </row>
    <row r="869" spans="2:10" x14ac:dyDescent="0.25">
      <c r="B869" s="77"/>
      <c r="D869" s="77"/>
      <c r="F869" s="77"/>
      <c r="H869" s="80"/>
      <c r="J869" s="80"/>
    </row>
    <row r="870" spans="2:10" x14ac:dyDescent="0.25">
      <c r="B870" s="77"/>
      <c r="D870" s="77"/>
      <c r="F870" s="77"/>
      <c r="H870" s="80"/>
      <c r="J870" s="80"/>
    </row>
    <row r="871" spans="2:10" x14ac:dyDescent="0.25">
      <c r="B871" s="77"/>
      <c r="D871" s="77"/>
      <c r="F871" s="77"/>
      <c r="H871" s="80"/>
      <c r="J871" s="80"/>
    </row>
    <row r="872" spans="2:10" x14ac:dyDescent="0.25">
      <c r="B872" s="77"/>
      <c r="D872" s="77"/>
      <c r="F872" s="77"/>
      <c r="H872" s="80"/>
      <c r="J872" s="80"/>
    </row>
    <row r="873" spans="2:10" x14ac:dyDescent="0.25">
      <c r="B873" s="77"/>
      <c r="D873" s="77"/>
      <c r="F873" s="77"/>
      <c r="H873" s="80"/>
      <c r="J873" s="80"/>
    </row>
    <row r="874" spans="2:10" x14ac:dyDescent="0.25">
      <c r="B874" s="77"/>
      <c r="D874" s="77"/>
      <c r="F874" s="77"/>
      <c r="H874" s="80"/>
      <c r="J874" s="80"/>
    </row>
    <row r="875" spans="2:10" x14ac:dyDescent="0.25">
      <c r="B875" s="77"/>
      <c r="D875" s="77"/>
      <c r="F875" s="77"/>
      <c r="H875" s="80"/>
      <c r="J875" s="80"/>
    </row>
    <row r="876" spans="2:10" x14ac:dyDescent="0.25">
      <c r="B876" s="77"/>
      <c r="D876" s="77"/>
      <c r="F876" s="77"/>
      <c r="H876" s="80"/>
      <c r="J876" s="80"/>
    </row>
    <row r="877" spans="2:10" x14ac:dyDescent="0.25">
      <c r="B877" s="77"/>
      <c r="D877" s="77"/>
      <c r="F877" s="77"/>
      <c r="H877" s="80"/>
      <c r="J877" s="80"/>
    </row>
    <row r="878" spans="2:10" x14ac:dyDescent="0.25">
      <c r="B878" s="77"/>
      <c r="D878" s="77"/>
      <c r="F878" s="77"/>
      <c r="H878" s="80"/>
      <c r="J878" s="80"/>
    </row>
    <row r="879" spans="2:10" x14ac:dyDescent="0.25">
      <c r="B879" s="77"/>
      <c r="D879" s="77"/>
      <c r="F879" s="77"/>
      <c r="H879" s="80"/>
      <c r="J879" s="80"/>
    </row>
    <row r="880" spans="2:10" x14ac:dyDescent="0.25">
      <c r="B880" s="77"/>
      <c r="D880" s="77"/>
      <c r="F880" s="77"/>
      <c r="H880" s="80"/>
      <c r="J880" s="80"/>
    </row>
    <row r="881" spans="2:10" x14ac:dyDescent="0.25">
      <c r="B881" s="77"/>
      <c r="D881" s="77"/>
      <c r="F881" s="77"/>
      <c r="H881" s="80"/>
      <c r="J881" s="80"/>
    </row>
    <row r="882" spans="2:10" x14ac:dyDescent="0.25">
      <c r="B882" s="77"/>
      <c r="D882" s="77"/>
      <c r="F882" s="77"/>
      <c r="H882" s="80"/>
      <c r="J882" s="80"/>
    </row>
    <row r="883" spans="2:10" x14ac:dyDescent="0.25">
      <c r="B883" s="77"/>
      <c r="D883" s="77"/>
      <c r="F883" s="77"/>
      <c r="H883" s="80"/>
      <c r="J883" s="80"/>
    </row>
    <row r="884" spans="2:10" x14ac:dyDescent="0.25">
      <c r="B884" s="77"/>
      <c r="D884" s="77"/>
      <c r="F884" s="77"/>
      <c r="H884" s="80"/>
      <c r="J884" s="80"/>
    </row>
    <row r="885" spans="2:10" x14ac:dyDescent="0.25">
      <c r="B885" s="77"/>
      <c r="D885" s="77"/>
      <c r="F885" s="77"/>
      <c r="H885" s="80"/>
      <c r="J885" s="80"/>
    </row>
    <row r="886" spans="2:10" x14ac:dyDescent="0.25">
      <c r="B886" s="77"/>
      <c r="D886" s="77"/>
      <c r="F886" s="77"/>
      <c r="H886" s="80"/>
      <c r="J886" s="80"/>
    </row>
    <row r="887" spans="2:10" x14ac:dyDescent="0.25">
      <c r="B887" s="77"/>
      <c r="D887" s="77"/>
      <c r="F887" s="77"/>
      <c r="H887" s="80"/>
      <c r="J887" s="80"/>
    </row>
    <row r="888" spans="2:10" x14ac:dyDescent="0.25">
      <c r="B888" s="77"/>
      <c r="D888" s="77"/>
      <c r="F888" s="77"/>
      <c r="H888" s="80"/>
      <c r="J888" s="80"/>
    </row>
    <row r="889" spans="2:10" x14ac:dyDescent="0.25">
      <c r="B889" s="77"/>
      <c r="D889" s="77"/>
      <c r="F889" s="77"/>
      <c r="H889" s="80"/>
      <c r="J889" s="80"/>
    </row>
    <row r="890" spans="2:10" x14ac:dyDescent="0.25">
      <c r="B890" s="77"/>
      <c r="D890" s="77"/>
      <c r="F890" s="77"/>
      <c r="H890" s="80"/>
      <c r="J890" s="80"/>
    </row>
    <row r="891" spans="2:10" x14ac:dyDescent="0.25">
      <c r="B891" s="77"/>
      <c r="D891" s="77"/>
      <c r="F891" s="77"/>
      <c r="H891" s="80"/>
      <c r="J891" s="80"/>
    </row>
    <row r="892" spans="2:10" x14ac:dyDescent="0.25">
      <c r="B892" s="77"/>
      <c r="D892" s="77"/>
      <c r="F892" s="77"/>
      <c r="H892" s="80"/>
      <c r="J892" s="80"/>
    </row>
    <row r="893" spans="2:10" x14ac:dyDescent="0.25">
      <c r="B893" s="77"/>
      <c r="D893" s="77"/>
      <c r="F893" s="77"/>
      <c r="H893" s="80"/>
      <c r="J893" s="80"/>
    </row>
    <row r="894" spans="2:10" x14ac:dyDescent="0.25">
      <c r="B894" s="77"/>
      <c r="D894" s="77"/>
      <c r="F894" s="77"/>
      <c r="H894" s="80"/>
      <c r="J894" s="80"/>
    </row>
    <row r="895" spans="2:10" x14ac:dyDescent="0.25">
      <c r="B895" s="77"/>
      <c r="D895" s="77"/>
      <c r="F895" s="77"/>
      <c r="H895" s="80"/>
      <c r="J895" s="80"/>
    </row>
    <row r="896" spans="2:10" x14ac:dyDescent="0.25">
      <c r="B896" s="77"/>
      <c r="D896" s="77"/>
      <c r="F896" s="77"/>
      <c r="H896" s="80"/>
      <c r="J896" s="80"/>
    </row>
    <row r="897" spans="2:10" x14ac:dyDescent="0.25">
      <c r="B897" s="77"/>
      <c r="D897" s="77"/>
      <c r="F897" s="77"/>
      <c r="H897" s="80"/>
      <c r="J897" s="80"/>
    </row>
    <row r="898" spans="2:10" x14ac:dyDescent="0.25">
      <c r="B898" s="77"/>
      <c r="D898" s="77"/>
      <c r="F898" s="77"/>
      <c r="H898" s="80"/>
      <c r="J898" s="80"/>
    </row>
    <row r="899" spans="2:10" x14ac:dyDescent="0.25">
      <c r="B899" s="77"/>
      <c r="D899" s="77"/>
      <c r="F899" s="77"/>
      <c r="H899" s="80"/>
      <c r="J899" s="80"/>
    </row>
    <row r="900" spans="2:10" x14ac:dyDescent="0.25">
      <c r="B900" s="77"/>
      <c r="D900" s="77"/>
      <c r="F900" s="77"/>
      <c r="H900" s="80"/>
      <c r="J900" s="80"/>
    </row>
    <row r="901" spans="2:10" x14ac:dyDescent="0.25">
      <c r="B901" s="77"/>
      <c r="D901" s="77"/>
      <c r="F901" s="77"/>
      <c r="H901" s="80"/>
      <c r="J901" s="80"/>
    </row>
    <row r="902" spans="2:10" x14ac:dyDescent="0.25">
      <c r="B902" s="77"/>
      <c r="D902" s="77"/>
      <c r="F902" s="77"/>
      <c r="H902" s="80"/>
      <c r="J902" s="80"/>
    </row>
    <row r="903" spans="2:10" x14ac:dyDescent="0.25">
      <c r="B903" s="77"/>
      <c r="D903" s="77"/>
      <c r="F903" s="77"/>
      <c r="H903" s="80"/>
      <c r="J903" s="80"/>
    </row>
    <row r="904" spans="2:10" x14ac:dyDescent="0.25">
      <c r="B904" s="77"/>
      <c r="D904" s="77"/>
      <c r="F904" s="77"/>
      <c r="H904" s="80"/>
      <c r="J904" s="80"/>
    </row>
    <row r="905" spans="2:10" x14ac:dyDescent="0.25">
      <c r="B905" s="77"/>
      <c r="D905" s="77"/>
      <c r="F905" s="77"/>
      <c r="H905" s="80"/>
      <c r="J905" s="80"/>
    </row>
    <row r="906" spans="2:10" x14ac:dyDescent="0.25">
      <c r="B906" s="77"/>
      <c r="D906" s="77"/>
      <c r="F906" s="77"/>
      <c r="H906" s="80"/>
      <c r="J906" s="80"/>
    </row>
    <row r="907" spans="2:10" x14ac:dyDescent="0.25">
      <c r="B907" s="77"/>
      <c r="D907" s="77"/>
      <c r="F907" s="77"/>
      <c r="H907" s="80"/>
      <c r="J907" s="80"/>
    </row>
    <row r="908" spans="2:10" x14ac:dyDescent="0.25">
      <c r="B908" s="77"/>
      <c r="D908" s="77"/>
      <c r="F908" s="77"/>
      <c r="H908" s="80"/>
      <c r="J908" s="80"/>
    </row>
    <row r="909" spans="2:10" x14ac:dyDescent="0.25">
      <c r="B909" s="77"/>
      <c r="D909" s="77"/>
      <c r="F909" s="77"/>
      <c r="H909" s="80"/>
      <c r="J909" s="80"/>
    </row>
    <row r="910" spans="2:10" x14ac:dyDescent="0.25">
      <c r="B910" s="77"/>
      <c r="D910" s="77"/>
      <c r="F910" s="77"/>
      <c r="H910" s="80"/>
      <c r="J910" s="80"/>
    </row>
    <row r="911" spans="2:10" x14ac:dyDescent="0.25">
      <c r="B911" s="77"/>
      <c r="D911" s="77"/>
      <c r="F911" s="77"/>
      <c r="H911" s="80"/>
      <c r="J911" s="80"/>
    </row>
    <row r="912" spans="2:10" x14ac:dyDescent="0.25">
      <c r="B912" s="77"/>
      <c r="D912" s="77"/>
      <c r="F912" s="77"/>
      <c r="H912" s="80"/>
      <c r="J912" s="80"/>
    </row>
    <row r="913" spans="2:10" x14ac:dyDescent="0.25">
      <c r="B913" s="77"/>
      <c r="D913" s="77"/>
      <c r="F913" s="77"/>
      <c r="H913" s="80"/>
      <c r="J913" s="80"/>
    </row>
    <row r="914" spans="2:10" x14ac:dyDescent="0.25">
      <c r="B914" s="77"/>
      <c r="D914" s="77"/>
      <c r="F914" s="77"/>
      <c r="H914" s="80"/>
      <c r="J914" s="80"/>
    </row>
    <row r="915" spans="2:10" x14ac:dyDescent="0.25">
      <c r="B915" s="77"/>
      <c r="D915" s="77"/>
      <c r="F915" s="77"/>
      <c r="H915" s="80"/>
      <c r="J915" s="80"/>
    </row>
    <row r="916" spans="2:10" x14ac:dyDescent="0.25">
      <c r="B916" s="77"/>
      <c r="D916" s="77"/>
      <c r="F916" s="77"/>
      <c r="H916" s="80"/>
      <c r="J916" s="80"/>
    </row>
    <row r="917" spans="2:10" x14ac:dyDescent="0.25">
      <c r="B917" s="77"/>
      <c r="D917" s="77"/>
      <c r="F917" s="77"/>
      <c r="H917" s="80"/>
      <c r="J917" s="80"/>
    </row>
    <row r="918" spans="2:10" x14ac:dyDescent="0.25">
      <c r="B918" s="77"/>
      <c r="D918" s="77"/>
      <c r="F918" s="77"/>
      <c r="H918" s="80"/>
      <c r="J918" s="80"/>
    </row>
    <row r="919" spans="2:10" x14ac:dyDescent="0.25">
      <c r="B919" s="77"/>
      <c r="D919" s="77"/>
      <c r="F919" s="77"/>
      <c r="H919" s="80"/>
      <c r="J919" s="80"/>
    </row>
    <row r="920" spans="2:10" x14ac:dyDescent="0.25">
      <c r="B920" s="77"/>
      <c r="D920" s="77"/>
      <c r="F920" s="77"/>
      <c r="H920" s="80"/>
      <c r="J920" s="80"/>
    </row>
    <row r="921" spans="2:10" x14ac:dyDescent="0.25">
      <c r="B921" s="77"/>
      <c r="D921" s="77"/>
      <c r="F921" s="77"/>
      <c r="H921" s="80"/>
      <c r="J921" s="80"/>
    </row>
    <row r="922" spans="2:10" x14ac:dyDescent="0.25">
      <c r="B922" s="77"/>
      <c r="D922" s="77"/>
      <c r="F922" s="77"/>
      <c r="H922" s="80"/>
      <c r="J922" s="80"/>
    </row>
    <row r="923" spans="2:10" x14ac:dyDescent="0.25">
      <c r="B923" s="77"/>
      <c r="D923" s="77"/>
      <c r="F923" s="77"/>
      <c r="H923" s="80"/>
      <c r="J923" s="80"/>
    </row>
    <row r="924" spans="2:10" x14ac:dyDescent="0.25">
      <c r="B924" s="77"/>
      <c r="D924" s="77"/>
      <c r="F924" s="77"/>
      <c r="H924" s="80"/>
      <c r="J924" s="80"/>
    </row>
    <row r="925" spans="2:10" x14ac:dyDescent="0.25">
      <c r="B925" s="77"/>
      <c r="D925" s="77"/>
      <c r="F925" s="77"/>
      <c r="H925" s="80"/>
      <c r="J925" s="80"/>
    </row>
    <row r="926" spans="2:10" x14ac:dyDescent="0.25">
      <c r="B926" s="77"/>
      <c r="D926" s="77"/>
      <c r="F926" s="77"/>
      <c r="H926" s="80"/>
      <c r="J926" s="80"/>
    </row>
    <row r="927" spans="2:10" x14ac:dyDescent="0.25">
      <c r="B927" s="77"/>
      <c r="D927" s="77"/>
      <c r="F927" s="77"/>
      <c r="H927" s="80"/>
      <c r="J927" s="80"/>
    </row>
    <row r="928" spans="2:10" x14ac:dyDescent="0.25">
      <c r="B928" s="77"/>
      <c r="D928" s="77"/>
      <c r="F928" s="77"/>
      <c r="H928" s="80"/>
      <c r="J928" s="80"/>
    </row>
    <row r="929" spans="2:10" x14ac:dyDescent="0.25">
      <c r="B929" s="77"/>
      <c r="D929" s="77"/>
      <c r="F929" s="77"/>
      <c r="H929" s="80"/>
      <c r="J929" s="80"/>
    </row>
    <row r="930" spans="2:10" x14ac:dyDescent="0.25">
      <c r="B930" s="77"/>
      <c r="D930" s="77"/>
      <c r="F930" s="77"/>
      <c r="H930" s="80"/>
      <c r="J930" s="80"/>
    </row>
    <row r="931" spans="2:10" x14ac:dyDescent="0.25">
      <c r="B931" s="77"/>
      <c r="D931" s="77"/>
      <c r="F931" s="77"/>
      <c r="H931" s="80"/>
      <c r="J931" s="80"/>
    </row>
    <row r="932" spans="2:10" x14ac:dyDescent="0.25">
      <c r="B932" s="77"/>
      <c r="D932" s="77"/>
      <c r="F932" s="77"/>
      <c r="H932" s="80"/>
      <c r="J932" s="80"/>
    </row>
    <row r="933" spans="2:10" x14ac:dyDescent="0.25">
      <c r="B933" s="77"/>
      <c r="D933" s="77"/>
      <c r="F933" s="77"/>
      <c r="H933" s="80"/>
      <c r="J933" s="80"/>
    </row>
    <row r="934" spans="2:10" x14ac:dyDescent="0.25">
      <c r="B934" s="77"/>
      <c r="D934" s="77"/>
      <c r="F934" s="77"/>
      <c r="H934" s="80"/>
      <c r="J934" s="80"/>
    </row>
    <row r="935" spans="2:10" x14ac:dyDescent="0.25">
      <c r="B935" s="77"/>
      <c r="D935" s="77"/>
      <c r="F935" s="77"/>
      <c r="H935" s="80"/>
      <c r="J935" s="80"/>
    </row>
    <row r="936" spans="2:10" x14ac:dyDescent="0.25">
      <c r="B936" s="77"/>
      <c r="D936" s="77"/>
      <c r="F936" s="77"/>
      <c r="H936" s="80"/>
      <c r="J936" s="80"/>
    </row>
    <row r="937" spans="2:10" x14ac:dyDescent="0.25">
      <c r="B937" s="77"/>
      <c r="D937" s="77"/>
      <c r="F937" s="77"/>
      <c r="H937" s="80"/>
      <c r="J937" s="80"/>
    </row>
    <row r="938" spans="2:10" x14ac:dyDescent="0.25">
      <c r="B938" s="77"/>
      <c r="D938" s="77"/>
      <c r="F938" s="77"/>
      <c r="H938" s="80"/>
      <c r="J938" s="80"/>
    </row>
    <row r="939" spans="2:10" x14ac:dyDescent="0.25">
      <c r="B939" s="77"/>
      <c r="D939" s="77"/>
      <c r="F939" s="77"/>
      <c r="H939" s="80"/>
      <c r="J939" s="80"/>
    </row>
    <row r="940" spans="2:10" x14ac:dyDescent="0.25">
      <c r="B940" s="77"/>
      <c r="D940" s="77"/>
      <c r="F940" s="77"/>
      <c r="H940" s="80"/>
      <c r="J940" s="80"/>
    </row>
    <row r="941" spans="2:10" x14ac:dyDescent="0.25">
      <c r="B941" s="77"/>
      <c r="D941" s="77"/>
      <c r="F941" s="77"/>
      <c r="H941" s="80"/>
      <c r="J941" s="80"/>
    </row>
    <row r="942" spans="2:10" x14ac:dyDescent="0.25">
      <c r="B942" s="77"/>
      <c r="D942" s="77"/>
      <c r="F942" s="77"/>
      <c r="H942" s="80"/>
      <c r="J942" s="80"/>
    </row>
    <row r="943" spans="2:10" x14ac:dyDescent="0.25">
      <c r="B943" s="77"/>
      <c r="D943" s="77"/>
      <c r="F943" s="77"/>
      <c r="H943" s="80"/>
      <c r="J943" s="80"/>
    </row>
    <row r="944" spans="2:10" x14ac:dyDescent="0.25">
      <c r="B944" s="77"/>
      <c r="D944" s="77"/>
      <c r="F944" s="77"/>
      <c r="H944" s="80"/>
      <c r="J944" s="80"/>
    </row>
    <row r="945" spans="2:10" x14ac:dyDescent="0.25">
      <c r="B945" s="77"/>
      <c r="D945" s="77"/>
      <c r="F945" s="77"/>
      <c r="H945" s="80"/>
      <c r="J945" s="80"/>
    </row>
    <row r="946" spans="2:10" x14ac:dyDescent="0.25">
      <c r="B946" s="77"/>
      <c r="D946" s="77"/>
      <c r="F946" s="77"/>
      <c r="H946" s="80"/>
      <c r="J946" s="80"/>
    </row>
    <row r="947" spans="2:10" x14ac:dyDescent="0.25">
      <c r="B947" s="77"/>
      <c r="D947" s="77"/>
      <c r="F947" s="77"/>
      <c r="H947" s="80"/>
      <c r="J947" s="80"/>
    </row>
    <row r="948" spans="2:10" x14ac:dyDescent="0.25">
      <c r="B948" s="77"/>
      <c r="D948" s="77"/>
      <c r="F948" s="77"/>
      <c r="H948" s="80"/>
      <c r="J948" s="80"/>
    </row>
    <row r="949" spans="2:10" x14ac:dyDescent="0.25">
      <c r="B949" s="77"/>
      <c r="D949" s="77"/>
      <c r="F949" s="77"/>
      <c r="H949" s="80"/>
      <c r="J949" s="80"/>
    </row>
    <row r="950" spans="2:10" x14ac:dyDescent="0.25">
      <c r="B950" s="77"/>
      <c r="D950" s="77"/>
      <c r="F950" s="77"/>
      <c r="H950" s="80"/>
      <c r="J950" s="80"/>
    </row>
    <row r="951" spans="2:10" x14ac:dyDescent="0.25">
      <c r="B951" s="77"/>
      <c r="D951" s="77"/>
      <c r="F951" s="77"/>
      <c r="H951" s="80"/>
      <c r="J951" s="80"/>
    </row>
    <row r="952" spans="2:10" x14ac:dyDescent="0.25">
      <c r="B952" s="77"/>
      <c r="D952" s="77"/>
      <c r="F952" s="77"/>
      <c r="H952" s="80"/>
      <c r="J952" s="80"/>
    </row>
    <row r="953" spans="2:10" x14ac:dyDescent="0.25">
      <c r="B953" s="77"/>
      <c r="D953" s="77"/>
      <c r="F953" s="77"/>
      <c r="H953" s="80"/>
      <c r="J953" s="80"/>
    </row>
    <row r="954" spans="2:10" x14ac:dyDescent="0.25">
      <c r="B954" s="77"/>
      <c r="D954" s="77"/>
      <c r="F954" s="77"/>
      <c r="H954" s="80"/>
      <c r="J954" s="80"/>
    </row>
    <row r="955" spans="2:10" x14ac:dyDescent="0.25">
      <c r="B955" s="77"/>
      <c r="D955" s="77"/>
      <c r="F955" s="77"/>
      <c r="H955" s="80"/>
      <c r="J955" s="80"/>
    </row>
    <row r="956" spans="2:10" x14ac:dyDescent="0.25">
      <c r="B956" s="77"/>
      <c r="D956" s="77"/>
      <c r="F956" s="77"/>
      <c r="H956" s="80"/>
      <c r="J956" s="80"/>
    </row>
    <row r="957" spans="2:10" x14ac:dyDescent="0.25">
      <c r="B957" s="77"/>
      <c r="D957" s="77"/>
      <c r="F957" s="77"/>
      <c r="H957" s="80"/>
      <c r="J957" s="80"/>
    </row>
    <row r="958" spans="2:10" x14ac:dyDescent="0.25">
      <c r="B958" s="77"/>
      <c r="D958" s="77"/>
      <c r="F958" s="77"/>
      <c r="H958" s="80"/>
      <c r="J958" s="80"/>
    </row>
    <row r="959" spans="2:10" x14ac:dyDescent="0.25">
      <c r="B959" s="77"/>
      <c r="D959" s="77"/>
      <c r="F959" s="77"/>
      <c r="H959" s="80"/>
      <c r="J959" s="80"/>
    </row>
    <row r="960" spans="2:10" x14ac:dyDescent="0.25">
      <c r="B960" s="77"/>
      <c r="D960" s="77"/>
      <c r="F960" s="77"/>
      <c r="H960" s="80"/>
      <c r="J960" s="80"/>
    </row>
    <row r="961" spans="2:10" x14ac:dyDescent="0.25">
      <c r="B961" s="77"/>
      <c r="D961" s="77"/>
      <c r="F961" s="77"/>
      <c r="H961" s="80"/>
      <c r="J961" s="80"/>
    </row>
    <row r="962" spans="2:10" x14ac:dyDescent="0.25">
      <c r="B962" s="77"/>
      <c r="D962" s="77"/>
      <c r="F962" s="77"/>
      <c r="H962" s="80"/>
      <c r="J962" s="80"/>
    </row>
    <row r="963" spans="2:10" x14ac:dyDescent="0.25">
      <c r="B963" s="77"/>
      <c r="D963" s="77"/>
      <c r="F963" s="77"/>
      <c r="H963" s="80"/>
      <c r="J963" s="80"/>
    </row>
    <row r="964" spans="2:10" x14ac:dyDescent="0.25">
      <c r="B964" s="77"/>
      <c r="D964" s="77"/>
      <c r="F964" s="77"/>
      <c r="H964" s="80"/>
      <c r="J964" s="80"/>
    </row>
    <row r="965" spans="2:10" x14ac:dyDescent="0.25">
      <c r="B965" s="77"/>
      <c r="D965" s="77"/>
      <c r="F965" s="77"/>
      <c r="H965" s="80"/>
      <c r="J965" s="80"/>
    </row>
    <row r="966" spans="2:10" x14ac:dyDescent="0.25">
      <c r="B966" s="77"/>
      <c r="D966" s="77"/>
      <c r="F966" s="77"/>
      <c r="H966" s="80"/>
      <c r="J966" s="80"/>
    </row>
    <row r="967" spans="2:10" x14ac:dyDescent="0.25">
      <c r="B967" s="77"/>
      <c r="D967" s="77"/>
      <c r="F967" s="77"/>
      <c r="H967" s="80"/>
      <c r="J967" s="80"/>
    </row>
    <row r="968" spans="2:10" x14ac:dyDescent="0.25">
      <c r="B968" s="77"/>
      <c r="D968" s="77"/>
      <c r="F968" s="77"/>
      <c r="H968" s="80"/>
      <c r="J968" s="80"/>
    </row>
    <row r="969" spans="2:10" x14ac:dyDescent="0.25">
      <c r="B969" s="77"/>
      <c r="D969" s="77"/>
      <c r="F969" s="77"/>
      <c r="H969" s="80"/>
      <c r="J969" s="80"/>
    </row>
    <row r="970" spans="2:10" x14ac:dyDescent="0.25">
      <c r="B970" s="77"/>
      <c r="D970" s="77"/>
      <c r="F970" s="77"/>
      <c r="H970" s="80"/>
      <c r="J970" s="80"/>
    </row>
    <row r="971" spans="2:10" x14ac:dyDescent="0.25">
      <c r="B971" s="77"/>
      <c r="D971" s="77"/>
      <c r="F971" s="77"/>
      <c r="H971" s="80"/>
      <c r="J971" s="80"/>
    </row>
    <row r="972" spans="2:10" x14ac:dyDescent="0.25">
      <c r="B972" s="77"/>
      <c r="D972" s="77"/>
      <c r="F972" s="77"/>
      <c r="H972" s="80"/>
      <c r="J972" s="80"/>
    </row>
    <row r="973" spans="2:10" x14ac:dyDescent="0.25">
      <c r="B973" s="77"/>
      <c r="D973" s="77"/>
      <c r="F973" s="77"/>
      <c r="H973" s="80"/>
      <c r="J973" s="80"/>
    </row>
    <row r="974" spans="2:10" x14ac:dyDescent="0.25">
      <c r="B974" s="77"/>
      <c r="D974" s="77"/>
      <c r="F974" s="77"/>
      <c r="H974" s="80"/>
      <c r="J974" s="80"/>
    </row>
    <row r="975" spans="2:10" x14ac:dyDescent="0.25">
      <c r="B975" s="77"/>
      <c r="D975" s="77"/>
      <c r="F975" s="77"/>
      <c r="H975" s="80"/>
      <c r="J975" s="80"/>
    </row>
    <row r="976" spans="2:10" x14ac:dyDescent="0.25">
      <c r="B976" s="77"/>
      <c r="D976" s="77"/>
      <c r="F976" s="77"/>
      <c r="H976" s="80"/>
      <c r="J976" s="80"/>
    </row>
    <row r="977" spans="2:10" x14ac:dyDescent="0.25">
      <c r="B977" s="77"/>
      <c r="D977" s="77"/>
      <c r="F977" s="77"/>
      <c r="H977" s="80"/>
      <c r="J977" s="80"/>
    </row>
    <row r="978" spans="2:10" x14ac:dyDescent="0.25">
      <c r="B978" s="77"/>
      <c r="D978" s="77"/>
      <c r="F978" s="77"/>
      <c r="H978" s="80"/>
      <c r="J978" s="80"/>
    </row>
    <row r="979" spans="2:10" x14ac:dyDescent="0.25">
      <c r="B979" s="77"/>
      <c r="D979" s="77"/>
      <c r="F979" s="77"/>
      <c r="H979" s="80"/>
      <c r="J979" s="80"/>
    </row>
    <row r="980" spans="2:10" x14ac:dyDescent="0.25">
      <c r="B980" s="77"/>
      <c r="D980" s="77"/>
      <c r="F980" s="77"/>
      <c r="H980" s="80"/>
      <c r="J980" s="80"/>
    </row>
    <row r="981" spans="2:10" x14ac:dyDescent="0.25">
      <c r="B981" s="77"/>
      <c r="D981" s="77"/>
      <c r="F981" s="77"/>
      <c r="H981" s="80"/>
      <c r="J981" s="80"/>
    </row>
    <row r="982" spans="2:10" x14ac:dyDescent="0.25">
      <c r="B982" s="77"/>
      <c r="D982" s="77"/>
      <c r="F982" s="77"/>
      <c r="H982" s="80"/>
      <c r="J982" s="80"/>
    </row>
    <row r="983" spans="2:10" x14ac:dyDescent="0.25">
      <c r="B983" s="77"/>
      <c r="D983" s="77"/>
      <c r="F983" s="77"/>
      <c r="H983" s="80"/>
      <c r="J983" s="80"/>
    </row>
    <row r="984" spans="2:10" x14ac:dyDescent="0.25">
      <c r="B984" s="77"/>
      <c r="D984" s="77"/>
      <c r="F984" s="77"/>
      <c r="H984" s="80"/>
      <c r="J984" s="80"/>
    </row>
    <row r="985" spans="2:10" x14ac:dyDescent="0.25">
      <c r="B985" s="77"/>
      <c r="D985" s="77"/>
      <c r="F985" s="77"/>
      <c r="H985" s="80"/>
      <c r="J985" s="80"/>
    </row>
    <row r="986" spans="2:10" x14ac:dyDescent="0.25">
      <c r="B986" s="77"/>
      <c r="D986" s="77"/>
      <c r="F986" s="77"/>
      <c r="H986" s="80"/>
      <c r="J986" s="80"/>
    </row>
    <row r="987" spans="2:10" x14ac:dyDescent="0.25">
      <c r="B987" s="77"/>
      <c r="D987" s="77"/>
      <c r="F987" s="77"/>
      <c r="H987" s="80"/>
      <c r="J987" s="80"/>
    </row>
    <row r="988" spans="2:10" x14ac:dyDescent="0.25">
      <c r="B988" s="77"/>
      <c r="D988" s="77"/>
      <c r="F988" s="77"/>
      <c r="H988" s="80"/>
      <c r="J988" s="80"/>
    </row>
    <row r="989" spans="2:10" x14ac:dyDescent="0.25">
      <c r="B989" s="77"/>
      <c r="D989" s="77"/>
      <c r="F989" s="77"/>
      <c r="H989" s="80"/>
      <c r="J989" s="80"/>
    </row>
    <row r="990" spans="2:10" x14ac:dyDescent="0.25">
      <c r="B990" s="77"/>
      <c r="D990" s="77"/>
      <c r="F990" s="77"/>
      <c r="H990" s="80"/>
      <c r="J990" s="80"/>
    </row>
    <row r="991" spans="2:10" x14ac:dyDescent="0.25">
      <c r="B991" s="77"/>
      <c r="D991" s="77"/>
      <c r="F991" s="77"/>
      <c r="H991" s="80"/>
      <c r="J991" s="80"/>
    </row>
    <row r="992" spans="2:10" x14ac:dyDescent="0.25">
      <c r="B992" s="77"/>
      <c r="D992" s="77"/>
      <c r="F992" s="77"/>
      <c r="H992" s="80"/>
      <c r="J992" s="80"/>
    </row>
    <row r="993" spans="2:10" x14ac:dyDescent="0.25">
      <c r="B993" s="77"/>
      <c r="D993" s="77"/>
      <c r="F993" s="77"/>
      <c r="H993" s="80"/>
      <c r="J993" s="80"/>
    </row>
    <row r="994" spans="2:10" x14ac:dyDescent="0.25">
      <c r="B994" s="77"/>
      <c r="D994" s="77"/>
      <c r="F994" s="77"/>
      <c r="H994" s="80"/>
      <c r="J994" s="80"/>
    </row>
    <row r="995" spans="2:10" x14ac:dyDescent="0.25">
      <c r="B995" s="77"/>
      <c r="D995" s="77"/>
      <c r="F995" s="77"/>
      <c r="H995" s="80"/>
      <c r="J995" s="80"/>
    </row>
    <row r="996" spans="2:10" x14ac:dyDescent="0.25">
      <c r="B996" s="77"/>
      <c r="D996" s="77"/>
      <c r="F996" s="77"/>
      <c r="H996" s="80"/>
      <c r="J996" s="80"/>
    </row>
    <row r="997" spans="2:10" x14ac:dyDescent="0.25">
      <c r="B997" s="77"/>
      <c r="D997" s="77"/>
      <c r="F997" s="77"/>
      <c r="H997" s="80"/>
      <c r="J997" s="80"/>
    </row>
    <row r="998" spans="2:10" x14ac:dyDescent="0.25">
      <c r="B998" s="77"/>
      <c r="D998" s="77"/>
      <c r="F998" s="77"/>
      <c r="H998" s="80"/>
      <c r="J998" s="80"/>
    </row>
    <row r="999" spans="2:10" x14ac:dyDescent="0.25">
      <c r="B999" s="77"/>
      <c r="D999" s="77"/>
      <c r="F999" s="77"/>
      <c r="H999" s="80"/>
      <c r="J999" s="80"/>
    </row>
    <row r="1000" spans="2:10" x14ac:dyDescent="0.25">
      <c r="B1000" s="77"/>
      <c r="D1000" s="77"/>
      <c r="F1000" s="77"/>
      <c r="H1000" s="80"/>
      <c r="J1000" s="80"/>
    </row>
    <row r="1001" spans="2:10" x14ac:dyDescent="0.25">
      <c r="B1001" s="77"/>
      <c r="D1001" s="77"/>
      <c r="F1001" s="77"/>
      <c r="H1001" s="80"/>
      <c r="J1001" s="80"/>
    </row>
    <row r="1002" spans="2:10" x14ac:dyDescent="0.25">
      <c r="B1002" s="77"/>
      <c r="D1002" s="77"/>
      <c r="F1002" s="77"/>
      <c r="H1002" s="80"/>
      <c r="J1002" s="80"/>
    </row>
  </sheetData>
  <sortState xmlns:xlrd2="http://schemas.microsoft.com/office/spreadsheetml/2017/richdata2" ref="J5">
    <sortCondition ref="J5"/>
  </sortState>
  <pageMargins left="0.7" right="0.7" top="0.75" bottom="0.75" header="0.3" footer="0.3"/>
  <pageSetup paperSize="9" orientation="portrait" r:id="rId1"/>
  <headerFooter>
    <oddFooter>&amp;L&amp;1#&amp;"Calibri"&amp;10&amp;KC8DE09Diffusable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CE07BF924FC4F9B96FEAE4C71CDD6" ma:contentTypeVersion="" ma:contentTypeDescription="Crée un document." ma:contentTypeScope="" ma:versionID="f416e3b9aba31d40af5e5ab5cbc13dc6">
  <xsd:schema xmlns:xsd="http://www.w3.org/2001/XMLSchema" xmlns:xs="http://www.w3.org/2001/XMLSchema" xmlns:p="http://schemas.microsoft.com/office/2006/metadata/properties" xmlns:ns1="http://schemas.microsoft.com/sharepoint/v3" xmlns:ns2="65b6a526-2dfc-481d-92b4-0e70777fbd7b" xmlns:ns3="667250a0-0e94-4390-9855-13084d3b7d34" targetNamespace="http://schemas.microsoft.com/office/2006/metadata/properties" ma:root="true" ma:fieldsID="0fcd01d040ca09168c63c39fc5ae574b" ns1:_="" ns2:_="" ns3:_="">
    <xsd:import namespace="http://schemas.microsoft.com/sharepoint/v3"/>
    <xsd:import namespace="65b6a526-2dfc-481d-92b4-0e70777fbd7b"/>
    <xsd:import namespace="667250a0-0e94-4390-9855-13084d3b7d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Commentaires" minOccurs="0"/>
                <xsd:element ref="ns3:Information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3:Gestionnaire_x0020_acc_x00e8_s" minOccurs="0"/>
                <xsd:element ref="ns3:Ordre" minOccurs="0"/>
                <xsd:element ref="ns3:Responsabledumod_x00e8_le" minOccurs="0"/>
                <xsd:element ref="ns3:MediaLengthInSeconds" minOccurs="0"/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Audiences_x0020_cibl_x00e9_es" minOccurs="0"/>
                <xsd:element ref="ns3:_ModernAudienceTargetUserField" minOccurs="0"/>
                <xsd:element ref="ns3:_ModernAudienceAadObjectI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27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2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2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3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31" nillable="true" ma:displayName="Nombre de « J'aime »" ma:internalName="LikesCount">
      <xsd:simpleType>
        <xsd:restriction base="dms:Unknown"/>
      </xsd:simpleType>
    </xsd:element>
    <xsd:element name="LikedBy" ma:index="3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b6a526-2dfc-481d-92b4-0e70777fbd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250a0-0e94-4390-9855-13084d3b7d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s" ma:index="16" nillable="true" ma:displayName="Commentaires" ma:format="Dropdown" ma:internalName="Commentaires">
      <xsd:simpleType>
        <xsd:restriction base="dms:Note">
          <xsd:maxLength value="255"/>
        </xsd:restriction>
      </xsd:simpleType>
    </xsd:element>
    <xsd:element name="Information" ma:index="17" nillable="true" ma:displayName="Information" ma:format="Dropdown" ma:internalName="Information">
      <xsd:simpleType>
        <xsd:restriction base="dms:Text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0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Gestionnaire_x0020_acc_x00e8_s" ma:index="23" nillable="true" ma:displayName="Gestionnaire accès" ma:list="UserInfo" ma:SearchPeopleOnly="false" ma:SharePointGroup="0" ma:internalName="Gestionnaire_x0020_acc_x00e8_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dre" ma:index="24" nillable="true" ma:displayName="Ordre" ma:decimals="0" ma:format="Dropdown" ma:internalName="Ordre" ma:percentage="FALSE">
      <xsd:simpleType>
        <xsd:restriction base="dms:Number"/>
      </xsd:simpleType>
    </xsd:element>
    <xsd:element name="Responsabledumod_x00e8_le" ma:index="25" nillable="true" ma:displayName="Responsable du modèle" ma:format="Dropdown" ma:internalName="Responsabledumod_x00e8_le">
      <xsd:simpleType>
        <xsd:restriction base="dms:Choice">
          <xsd:enumeration value="RQSE"/>
          <xsd:enumeration value="RAC"/>
          <xsd:enumeration value="RCOM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Audiences_x0020_cibl_x00e9_es" ma:index="33" nillable="true" ma:displayName="Audiences ciblées" ma:internalName="Audiences_x0020_cibl_x00e9_es">
      <xsd:simpleType>
        <xsd:restriction base="dms:Unknown"/>
      </xsd:simpleType>
    </xsd:element>
    <xsd:element name="_ModernAudienceTargetUserField" ma:index="34" nillable="true" ma:displayName="Audience" ma:list="UserInfo" ma:SharePointGroup="0" ma:internalName="_ModernAudienceTargetUserField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ModernAudienceAadObjectIds" ma:index="35" nillable="true" ma:displayName="AudienceIds" ma:list="{31c6af7e-6fab-48c0-80ba-02f146ce7cf2}" ma:internalName="_ModernAudienceAadObjectIds" ma:readOnly="true" ma:showField="_AadObjectIdForUser" ma:web="368312e7-3376-4529-87d3-7da413ed00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formation xmlns="667250a0-0e94-4390-9855-13084d3b7d34" xsi:nil="true"/>
    <_Flow_SignoffStatus xmlns="667250a0-0e94-4390-9855-13084d3b7d34" xsi:nil="true"/>
    <Commentaires xmlns="667250a0-0e94-4390-9855-13084d3b7d34" xsi:nil="true"/>
    <Gestionnaire_x0020_acc_x00e8_s xmlns="667250a0-0e94-4390-9855-13084d3b7d34">
      <UserInfo>
        <DisplayName/>
        <AccountId xsi:nil="true"/>
        <AccountType/>
      </UserInfo>
    </Gestionnaire_x0020_acc_x00e8_s>
    <Ordre xmlns="667250a0-0e94-4390-9855-13084d3b7d34" xsi:nil="true"/>
    <Responsabledumod_x00e8_le xmlns="667250a0-0e94-4390-9855-13084d3b7d34" xsi:nil="true"/>
    <LikesCount xmlns="http://schemas.microsoft.com/sharepoint/v3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Audiences_x0020_cibl_x00e9_es xmlns="667250a0-0e94-4390-9855-13084d3b7d34" xsi:nil="true"/>
    <_ModernAudienceTargetUserField xmlns="667250a0-0e94-4390-9855-13084d3b7d34">
      <UserInfo>
        <DisplayName/>
        <AccountId xsi:nil="true"/>
        <AccountType/>
      </UserInfo>
    </_ModernAudienceTargetUserField>
    <RatedBy xmlns="http://schemas.microsoft.com/sharepoint/v3">
      <UserInfo>
        <DisplayName/>
        <AccountId xsi:nil="true"/>
        <AccountType/>
      </UserInfo>
    </RatedBy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2D22AB-ADA6-4722-B88F-1B878B7FC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5b6a526-2dfc-481d-92b4-0e70777fbd7b"/>
    <ds:schemaRef ds:uri="667250a0-0e94-4390-9855-13084d3b7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8557E6-CA76-4725-A55C-E82F0A034FC5}">
  <ds:schemaRefs>
    <ds:schemaRef ds:uri="65b6a526-2dfc-481d-92b4-0e70777fbd7b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667250a0-0e94-4390-9855-13084d3b7d34"/>
    <ds:schemaRef ds:uri="http://schemas.openxmlformats.org/package/2006/metadata/core-properties"/>
    <ds:schemaRef ds:uri="http://schemas.microsoft.com/sharepoint/v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504F980-F7F4-43B6-AF5C-85999A3A4B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</vt:i4>
      </vt:variant>
    </vt:vector>
  </HeadingPairs>
  <TitlesOfParts>
    <vt:vector size="22" baseType="lpstr">
      <vt:lpstr>DT</vt:lpstr>
      <vt:lpstr>P1N</vt:lpstr>
      <vt:lpstr>P1S</vt:lpstr>
      <vt:lpstr>P2N</vt:lpstr>
      <vt:lpstr>P2S</vt:lpstr>
      <vt:lpstr>P3N</vt:lpstr>
      <vt:lpstr>P3S</vt:lpstr>
      <vt:lpstr>P4N</vt:lpstr>
      <vt:lpstr>P4S</vt:lpstr>
      <vt:lpstr>P5N</vt:lpstr>
      <vt:lpstr>P6S</vt:lpstr>
      <vt:lpstr>P7S</vt:lpstr>
      <vt:lpstr>P8N</vt:lpstr>
      <vt:lpstr>P9S</vt:lpstr>
      <vt:lpstr>CBE</vt:lpstr>
      <vt:lpstr>La_Janais</vt:lpstr>
      <vt:lpstr>Méthodes</vt:lpstr>
      <vt:lpstr>Relevage</vt:lpstr>
      <vt:lpstr>OMF</vt:lpstr>
      <vt:lpstr>BDD</vt:lpstr>
      <vt:lpstr>construction</vt:lpstr>
      <vt:lpstr>DT!Zone_d_impression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Justin</cp:lastModifiedBy>
  <cp:lastPrinted>2021-08-23T13:31:11Z</cp:lastPrinted>
  <dcterms:created xsi:type="dcterms:W3CDTF">2020-12-04T07:38:10Z</dcterms:created>
  <dcterms:modified xsi:type="dcterms:W3CDTF">2021-08-23T13:47:47Z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0x010100692CE07BF924FC4F9B96FEAE4C71CDD6</vt:lpwstr>
  </property>
  <property fmtid="{D5CDD505-2E9C-101B-9397-08002B2CF9AE}" pid="3" name="MSIP_Label_2f0eac6c-116b-4188-8365-850c269708e7_Enabled">
    <vt:lpwstr>true</vt:lpwstr>
  </property>
  <property fmtid="{D5CDD505-2E9C-101B-9397-08002B2CF9AE}" pid="4" name="MSIP_Label_2f0eac6c-116b-4188-8365-850c269708e7_SetDate">
    <vt:lpwstr>2021-08-23T13:47:46Z</vt:lpwstr>
  </property>
  <property fmtid="{D5CDD505-2E9C-101B-9397-08002B2CF9AE}" pid="5" name="MSIP_Label_2f0eac6c-116b-4188-8365-850c269708e7_Method">
    <vt:lpwstr>Privileged</vt:lpwstr>
  </property>
  <property fmtid="{D5CDD505-2E9C-101B-9397-08002B2CF9AE}" pid="6" name="MSIP_Label_2f0eac6c-116b-4188-8365-850c269708e7_Name">
    <vt:lpwstr>2f0eac6c-116b-4188-8365-850c269708e7</vt:lpwstr>
  </property>
  <property fmtid="{D5CDD505-2E9C-101B-9397-08002B2CF9AE}" pid="7" name="MSIP_Label_2f0eac6c-116b-4188-8365-850c269708e7_SiteId">
    <vt:lpwstr>4a7c8238-5799-4b16-9fc6-9ad8fce5a7d9</vt:lpwstr>
  </property>
  <property fmtid="{D5CDD505-2E9C-101B-9397-08002B2CF9AE}" pid="8" name="MSIP_Label_2f0eac6c-116b-4188-8365-850c269708e7_ActionId">
    <vt:lpwstr>7beaaf41-223c-4b6c-b99d-1cdc380750c3</vt:lpwstr>
  </property>
  <property fmtid="{D5CDD505-2E9C-101B-9397-08002B2CF9AE}" pid="9" name="MSIP_Label_2f0eac6c-116b-4188-8365-850c269708e7_ContentBits">
    <vt:lpwstr>2</vt:lpwstr>
  </property>
</Properties>
</file>