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tables/table45.xml" ContentType="application/vnd.openxmlformats-officedocument.spreadsheetml.table+xml"/>
  <Override PartName="/xl/tables/table46.xml" ContentType="application/vnd.openxmlformats-officedocument.spreadsheetml.table+xml"/>
  <Override PartName="/xl/tables/table47.xml" ContentType="application/vnd.openxmlformats-officedocument.spreadsheetml.table+xml"/>
  <Override PartName="/xl/tables/table48.xml" ContentType="application/vnd.openxmlformats-officedocument.spreadsheetml.table+xml"/>
  <Override PartName="/xl/drawings/drawing2.xml" ContentType="application/vnd.openxmlformats-officedocument.drawing+xml"/>
  <Override PartName="/xl/ctrlProps/ctrlProp14.xml" ContentType="application/vnd.ms-excel.controlproperties+xml"/>
  <Override PartName="/xl/ctrlProps/ctrlProp15.xml" ContentType="application/vnd.ms-excel.controlproperties+xml"/>
  <Override PartName="/xl/tables/table49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ncf.sharepoint.com/sites/technicentre-ind-rennes/Documents partages/UO Performance/05_P3N/B - QSE/2 - Qualité/Justin/Fichiers pour DT/"/>
    </mc:Choice>
  </mc:AlternateContent>
  <xr:revisionPtr revIDLastSave="3230" documentId="8_{59B1478D-ACFF-45BE-93B4-A3DFE8DD3D54}" xr6:coauthVersionLast="45" xr6:coauthVersionMax="45" xr10:uidLastSave="{4130B1A2-E3A4-4F03-B99B-74688026F70B}"/>
  <bookViews>
    <workbookView xWindow="-120" yWindow="-120" windowWidth="25440" windowHeight="15540" tabRatio="609" activeTab="11" xr2:uid="{B97D1402-05A4-41C4-98C5-2A4880AA37A9}"/>
  </bookViews>
  <sheets>
    <sheet name="DT" sheetId="1" r:id="rId1"/>
    <sheet name="P1N" sheetId="4" r:id="rId2"/>
    <sheet name="P1S" sheetId="5" r:id="rId3"/>
    <sheet name="P2N" sheetId="6" r:id="rId4"/>
    <sheet name="P3S" sheetId="9" r:id="rId5"/>
    <sheet name="P4N" sheetId="10" r:id="rId6"/>
    <sheet name="P4S" sheetId="11" r:id="rId7"/>
    <sheet name="P6S" sheetId="13" r:id="rId8"/>
    <sheet name="P7S" sheetId="14" r:id="rId9"/>
    <sheet name="P9S" sheetId="16" r:id="rId10"/>
    <sheet name="Autres" sheetId="17" r:id="rId11"/>
    <sheet name="BDD" sheetId="18" r:id="rId12"/>
  </sheets>
  <functionGroups builtInGroupCount="19"/>
  <definedNames>
    <definedName name="_xlnm.Print_Area" localSheetId="0">DT!$A$1:$AU$56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C42" i="1" l="1"/>
  <c r="R42" i="1"/>
  <c r="E42" i="1"/>
  <c r="P43" i="1"/>
  <c r="AB43" i="1"/>
  <c r="U8" i="1" l="1"/>
  <c r="A5" i="1"/>
  <c r="D43" i="1"/>
  <c r="A17" i="16" l="1" a="1"/>
  <c r="A17" i="16" s="1"/>
  <c r="A18" i="13" a="1"/>
  <c r="A18" i="13" s="1"/>
  <c r="A15" i="11" a="1"/>
  <c r="A15" i="11" s="1"/>
  <c r="A19" i="10" a="1"/>
  <c r="A19" i="10" s="1"/>
  <c r="A18" i="9" a="1"/>
  <c r="A18" i="9" s="1"/>
  <c r="A15" i="5" a="1"/>
  <c r="A15" i="5" s="1"/>
  <c r="AN1" i="1" l="1"/>
  <c r="AM1" i="1"/>
  <c r="A32" i="1" l="1"/>
  <c r="A28" i="1"/>
  <c r="A30" i="1"/>
  <c r="A26" i="1"/>
  <c r="A24" i="1"/>
  <c r="W5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<sst xmlns="http://schemas.openxmlformats.org/spreadsheetml/2006/main" count="3223" uniqueCount="1074">
  <si>
    <t>Date :</t>
  </si>
  <si>
    <t>Identification Client</t>
  </si>
  <si>
    <t>Identification Produit / Travaux</t>
  </si>
  <si>
    <t>Cadre réservé P3N</t>
  </si>
  <si>
    <t>Demande de Travaux</t>
  </si>
  <si>
    <t>Délai :</t>
  </si>
  <si>
    <t>Quantité :</t>
  </si>
  <si>
    <t>Observations :</t>
  </si>
  <si>
    <t>Dessin :</t>
  </si>
  <si>
    <t>Côtes à mesurer :</t>
  </si>
  <si>
    <t>Emetteur :</t>
  </si>
  <si>
    <t>Famille :</t>
  </si>
  <si>
    <t>Pièces :</t>
  </si>
  <si>
    <t xml:space="preserve">Type : </t>
  </si>
  <si>
    <t>Compte / N°OF :</t>
  </si>
  <si>
    <t>Avancement</t>
  </si>
  <si>
    <t>Remarque</t>
  </si>
  <si>
    <t>Type</t>
  </si>
  <si>
    <t>Famille</t>
  </si>
  <si>
    <t>Famille GEF / Symbole</t>
  </si>
  <si>
    <t>Constituant</t>
  </si>
  <si>
    <t>Opérations</t>
  </si>
  <si>
    <t>Compte</t>
  </si>
  <si>
    <t xml:space="preserve"> Dessins</t>
  </si>
  <si>
    <t>Indice</t>
  </si>
  <si>
    <t>Fiche</t>
  </si>
  <si>
    <t>Version</t>
  </si>
  <si>
    <t>Page</t>
  </si>
  <si>
    <t>Doc Divers</t>
  </si>
  <si>
    <t>Dessin de réparation</t>
  </si>
  <si>
    <t>Attente</t>
  </si>
  <si>
    <t>Archivé</t>
  </si>
  <si>
    <t>P1S</t>
  </si>
  <si>
    <t>C3W</t>
  </si>
  <si>
    <t>07030378</t>
  </si>
  <si>
    <t>Guide</t>
  </si>
  <si>
    <t>Usinage d'une nouvelle rainure</t>
  </si>
  <si>
    <t>L32620SSTFAMDISTTV</t>
  </si>
  <si>
    <t>03-3 419 766</t>
  </si>
  <si>
    <t>A</t>
  </si>
  <si>
    <t>R F4 004</t>
  </si>
  <si>
    <t>77035641</t>
  </si>
  <si>
    <t>Plateau CF</t>
  </si>
  <si>
    <t>Usinage d'un chanfrein</t>
  </si>
  <si>
    <t>10-516 312</t>
  </si>
  <si>
    <t>D</t>
  </si>
  <si>
    <t>Piston CF</t>
  </si>
  <si>
    <t>10-516 316</t>
  </si>
  <si>
    <t>B</t>
  </si>
  <si>
    <t>Voir RES PIM</t>
  </si>
  <si>
    <t>TV</t>
  </si>
  <si>
    <t>77035004</t>
  </si>
  <si>
    <t>Piston</t>
  </si>
  <si>
    <t>Rechargement de la rainure du piston de triple valve</t>
  </si>
  <si>
    <t>RF 402</t>
  </si>
  <si>
    <t>RES PIM 2020 478</t>
  </si>
  <si>
    <t>Manque doc</t>
  </si>
  <si>
    <t>Fiche insuffisante</t>
  </si>
  <si>
    <t>Confection</t>
  </si>
  <si>
    <t>Ergot</t>
  </si>
  <si>
    <t>Confection ergot</t>
  </si>
  <si>
    <t>ESH</t>
  </si>
  <si>
    <t>77035555 / 5656</t>
  </si>
  <si>
    <t>Siège</t>
  </si>
  <si>
    <t>Remplacement du siège</t>
  </si>
  <si>
    <t>R F4 104</t>
  </si>
  <si>
    <t>RES PIM 2017 441</t>
  </si>
  <si>
    <t>P3S</t>
  </si>
  <si>
    <t>Soupape de sûreté</t>
  </si>
  <si>
    <t>1655</t>
  </si>
  <si>
    <t>Manchon</t>
  </si>
  <si>
    <t>Usinage à la longueur du dessin</t>
  </si>
  <si>
    <t>L32620SSTFAMSOUPAP</t>
  </si>
  <si>
    <t>03-3 400 910</t>
  </si>
  <si>
    <t>TC REN RN MA00823</t>
  </si>
  <si>
    <t>1</t>
  </si>
  <si>
    <t>Détendeur DMV 15</t>
  </si>
  <si>
    <t>77065660</t>
  </si>
  <si>
    <t>Détendeur DMV 15 - Rondelle</t>
  </si>
  <si>
    <t>Confection de la bague</t>
  </si>
  <si>
    <t>L32620SSTFAMDETEND</t>
  </si>
  <si>
    <t>03-3 419 599</t>
  </si>
  <si>
    <t>R F5 105</t>
  </si>
  <si>
    <t>Détendeur LDR</t>
  </si>
  <si>
    <t>07050569-0570</t>
  </si>
  <si>
    <t>Bague (siège)</t>
  </si>
  <si>
    <t>Confection de la bague du corps supérieur</t>
  </si>
  <si>
    <t>03-3 419 612</t>
  </si>
  <si>
    <t>R F5 102</t>
  </si>
  <si>
    <t>Relais autovariable</t>
  </si>
  <si>
    <t>07052289</t>
  </si>
  <si>
    <t>Glissière</t>
  </si>
  <si>
    <t>L32620SSTFAMRELAIS</t>
  </si>
  <si>
    <t>03-3 419 718</t>
  </si>
  <si>
    <t>C</t>
  </si>
  <si>
    <t>R F2 127</t>
  </si>
  <si>
    <t>Relais adaptable 2A</t>
  </si>
  <si>
    <t>077056546</t>
  </si>
  <si>
    <t>Plateau inférieur</t>
  </si>
  <si>
    <t>Reprise suivant dessin</t>
  </si>
  <si>
    <t>10-520 547</t>
  </si>
  <si>
    <t>L</t>
  </si>
  <si>
    <t>R F2 113</t>
  </si>
  <si>
    <t>Plateau supérieur</t>
  </si>
  <si>
    <t>10-520 548</t>
  </si>
  <si>
    <t>Rondelle supérieur</t>
  </si>
  <si>
    <t>10-520 549</t>
  </si>
  <si>
    <t>P</t>
  </si>
  <si>
    <t>Rondelle inférieur</t>
  </si>
  <si>
    <t>Confection suivant dessin</t>
  </si>
  <si>
    <t>10-520 550</t>
  </si>
  <si>
    <t>Soupape d'urgence</t>
  </si>
  <si>
    <t>07058242</t>
  </si>
  <si>
    <t>Confection du siège</t>
  </si>
  <si>
    <t>10-9 004 388</t>
  </si>
  <si>
    <t>R F2 131</t>
  </si>
  <si>
    <t>Valve d'échappement</t>
  </si>
  <si>
    <t>07050297</t>
  </si>
  <si>
    <t>Corps</t>
  </si>
  <si>
    <t>Extraction des goujons cassés</t>
  </si>
  <si>
    <t>10-9 009 747</t>
  </si>
  <si>
    <t>TC REN RN MA00821</t>
  </si>
  <si>
    <t>Corps supérieur</t>
  </si>
  <si>
    <t>Remplacement de la portée de clapet</t>
  </si>
  <si>
    <t>PF 11003</t>
  </si>
  <si>
    <t>RES PIM 2018-0741</t>
  </si>
  <si>
    <t>Coulisseau</t>
  </si>
  <si>
    <t>Enlèvement du bossage</t>
  </si>
  <si>
    <t>RES PIM 2018-0396</t>
  </si>
  <si>
    <t>Galets</t>
  </si>
  <si>
    <t>Usinage d'un plat</t>
  </si>
  <si>
    <t>Dessin annulé</t>
  </si>
  <si>
    <t>Détendeur à cames</t>
  </si>
  <si>
    <t>07040980</t>
  </si>
  <si>
    <t>Membrane</t>
  </si>
  <si>
    <t>Changement de la membrane</t>
  </si>
  <si>
    <t>03- 756 708 (annulé)</t>
  </si>
  <si>
    <t>P4N</t>
  </si>
  <si>
    <t>Etrier Bordeaux</t>
  </si>
  <si>
    <t>HS2P20N</t>
  </si>
  <si>
    <t>Corps d'étrier</t>
  </si>
  <si>
    <t>Usinage des sufaces d'appui pour cale vissées</t>
  </si>
  <si>
    <t>L32620SSTFAMIETBDX</t>
  </si>
  <si>
    <t>03-3 419 772</t>
  </si>
  <si>
    <t>TC REN RN MA 90002 / 90003</t>
  </si>
  <si>
    <t>B / A</t>
  </si>
  <si>
    <t>Etrier Montpellier</t>
  </si>
  <si>
    <t>L32620SSTMONTETR</t>
  </si>
  <si>
    <t>HS2P20N / C79863/A</t>
  </si>
  <si>
    <t>Usinage des sufaces d'appui pour cale vissées et la gorge</t>
  </si>
  <si>
    <t>03-3 419 772 et 03-3 419 828</t>
  </si>
  <si>
    <t>B et A</t>
  </si>
  <si>
    <t>TC REN RN MA 90003</t>
  </si>
  <si>
    <t>RES PIM 2019-0024</t>
  </si>
  <si>
    <t>Usinage des sufaces d'appui pour cale vissées et de la gorge</t>
  </si>
  <si>
    <t>HF2A15</t>
  </si>
  <si>
    <t>03-3 419 773</t>
  </si>
  <si>
    <t>HF2A15 / HS2P20N</t>
  </si>
  <si>
    <t>Cale pour étrier</t>
  </si>
  <si>
    <t>Confection de cales vissées de 6mm</t>
  </si>
  <si>
    <t>03-3 419 774</t>
  </si>
  <si>
    <t>Confection de cales vissées de 8mm</t>
  </si>
  <si>
    <t>C79863/A</t>
  </si>
  <si>
    <t>Usinage de la gorge</t>
  </si>
  <si>
    <t>03-3 419 828</t>
  </si>
  <si>
    <t>09-3 419 773</t>
  </si>
  <si>
    <t>Bloc Foré</t>
  </si>
  <si>
    <t>HGD-14PR/01</t>
  </si>
  <si>
    <t>Bloc</t>
  </si>
  <si>
    <t>Réparation du/des filetage(s) repéré(s) sur le bloc</t>
  </si>
  <si>
    <t>TC REN RN MA90009</t>
  </si>
  <si>
    <t>RES PIM 2018-465</t>
  </si>
  <si>
    <t>Etrier</t>
  </si>
  <si>
    <t>P4S</t>
  </si>
  <si>
    <t>Robinet / Clapet</t>
  </si>
  <si>
    <t>07050071 / 0339</t>
  </si>
  <si>
    <t>Corps de clapet double</t>
  </si>
  <si>
    <t>Usinage de la portée</t>
  </si>
  <si>
    <t>L32620SSTFAMPANROB</t>
  </si>
  <si>
    <t>10-3 049 548</t>
  </si>
  <si>
    <t>TC REN RN MA00454</t>
  </si>
  <si>
    <t>A5</t>
  </si>
  <si>
    <t>Panneau RME</t>
  </si>
  <si>
    <t>77003611</t>
  </si>
  <si>
    <t>Taraudage  G1"</t>
  </si>
  <si>
    <t>10-3 050 433</t>
  </si>
  <si>
    <t>R F3 103</t>
  </si>
  <si>
    <t>RES PIM 2018-067</t>
  </si>
  <si>
    <t>Extraction du goujon cassé</t>
  </si>
  <si>
    <t>A définir par le secteur</t>
  </si>
  <si>
    <t>Voir RES PIM + Pas de fiche</t>
  </si>
  <si>
    <t>Soudage sur tuyau de cuivre</t>
  </si>
  <si>
    <t>RES PIM 2018-004</t>
  </si>
  <si>
    <t>77054752 / 77044753</t>
  </si>
  <si>
    <t>RES PIM 2018-554</t>
  </si>
  <si>
    <t>77045252</t>
  </si>
  <si>
    <t>Réservoir</t>
  </si>
  <si>
    <t>Extraction du bouchon du réservoir</t>
  </si>
  <si>
    <t>TC REN RN MA 00493</t>
  </si>
  <si>
    <t>5</t>
  </si>
  <si>
    <t>P6S</t>
  </si>
  <si>
    <t>EV - EVD</t>
  </si>
  <si>
    <t>EVD 652/653/650</t>
  </si>
  <si>
    <t>Soupape 08765311</t>
  </si>
  <si>
    <t xml:space="preserve">Réduction de la longueur </t>
  </si>
  <si>
    <t>L32620SSTFAMEV</t>
  </si>
  <si>
    <t>03-3 419 852</t>
  </si>
  <si>
    <t>R Q9 026</t>
  </si>
  <si>
    <t>EV - 21C</t>
  </si>
  <si>
    <t>78764982</t>
  </si>
  <si>
    <t>Poussoir supérieur</t>
  </si>
  <si>
    <t>Réduction poussoir</t>
  </si>
  <si>
    <t>10-516 609</t>
  </si>
  <si>
    <t>R Q9 014</t>
  </si>
  <si>
    <t>P77-79</t>
  </si>
  <si>
    <t>Rondelle</t>
  </si>
  <si>
    <t>10-517 721</t>
  </si>
  <si>
    <t>EV - Electrivalve à relais</t>
  </si>
  <si>
    <t>78764524</t>
  </si>
  <si>
    <t>Bouchon supérieur</t>
  </si>
  <si>
    <t>Réduction de la longueur à 27mm +-0,1</t>
  </si>
  <si>
    <t>R F2 105</t>
  </si>
  <si>
    <t>P53</t>
  </si>
  <si>
    <t>Manque infos</t>
  </si>
  <si>
    <t>Orifice calibré</t>
  </si>
  <si>
    <t>Perçage orifice calibré à 1,7mm</t>
  </si>
  <si>
    <t>10-9009 911 / 912</t>
  </si>
  <si>
    <t>RES PIM 2020-463</t>
  </si>
  <si>
    <t>Bloc intermédiaire - W4</t>
  </si>
  <si>
    <t>07050220</t>
  </si>
  <si>
    <t>Carter</t>
  </si>
  <si>
    <t>Réparation du taraudage G1</t>
  </si>
  <si>
    <t>L32620SSTFAMBLOCIN</t>
  </si>
  <si>
    <t>R F1 522</t>
  </si>
  <si>
    <t>Réparation du taraudage G1/4</t>
  </si>
  <si>
    <t>P9S</t>
  </si>
  <si>
    <t>Indicateur</t>
  </si>
  <si>
    <t>07030411</t>
  </si>
  <si>
    <t>Douille filetée</t>
  </si>
  <si>
    <t>Confection de la douille</t>
  </si>
  <si>
    <t>L32620SSTFAMPRMDIV</t>
  </si>
  <si>
    <t>03-3 419 748</t>
  </si>
  <si>
    <t>EV - W2 - W3</t>
  </si>
  <si>
    <t>Clapet d'admission</t>
  </si>
  <si>
    <t>Réduire la longueur selon remplissage valise</t>
  </si>
  <si>
    <t>10-5 014 441</t>
  </si>
  <si>
    <t>R Q9 005</t>
  </si>
  <si>
    <t>Clapet d'échappement</t>
  </si>
  <si>
    <t>Réduction de la longueur + arrondi selon remplissage valise</t>
  </si>
  <si>
    <t>10-5 014 444</t>
  </si>
  <si>
    <t>0468</t>
  </si>
  <si>
    <t>Corps inférieur</t>
  </si>
  <si>
    <t>Polissage D32 C8</t>
  </si>
  <si>
    <t>L32620SSTFAMINDICA</t>
  </si>
  <si>
    <t>10-9 001 239</t>
  </si>
  <si>
    <t>R F7 110</t>
  </si>
  <si>
    <t>0896</t>
  </si>
  <si>
    <t>10-9 004 355</t>
  </si>
  <si>
    <t>R F7 109</t>
  </si>
  <si>
    <t>Protection transparente</t>
  </si>
  <si>
    <t>Confection des plaquettes</t>
  </si>
  <si>
    <t>L32620SSTFAMUND203</t>
  </si>
  <si>
    <t>10-9 005 316</t>
  </si>
  <si>
    <t>Piston gauche équipé</t>
  </si>
  <si>
    <t>Réparation par soudure du voyant mobile</t>
  </si>
  <si>
    <t>10-9 008 223</t>
  </si>
  <si>
    <t>R F7 102</t>
  </si>
  <si>
    <t>RES PIM 2020 276</t>
  </si>
  <si>
    <t>10-9008 225 / 10-9008 237</t>
  </si>
  <si>
    <t>03-3 419 854</t>
  </si>
  <si>
    <t>Piston droit équipé</t>
  </si>
  <si>
    <t>10-9 008 224</t>
  </si>
  <si>
    <t>Voyant mobile</t>
  </si>
  <si>
    <t>Confection du voyant mobile</t>
  </si>
  <si>
    <t>10-9 008 237</t>
  </si>
  <si>
    <t>0899</t>
  </si>
  <si>
    <t>R F7 108</t>
  </si>
  <si>
    <t>P32-33</t>
  </si>
  <si>
    <t>07050905-0909</t>
  </si>
  <si>
    <t>Réduction de la longueur de l'épaulement du piston</t>
  </si>
  <si>
    <t>R F7 002</t>
  </si>
  <si>
    <t>P27-28</t>
  </si>
  <si>
    <t>Colonne simple ou double</t>
  </si>
  <si>
    <t>Reprise du ou des angle(s) de la colonne</t>
  </si>
  <si>
    <t>R F7 061</t>
  </si>
  <si>
    <t>P46-47</t>
  </si>
  <si>
    <t>Photo colonne</t>
  </si>
  <si>
    <t>Manque fiche</t>
  </si>
  <si>
    <t>Support contact interrupteur</t>
  </si>
  <si>
    <t>Réduction de l'épaisseur à 6+0-0,1mm</t>
  </si>
  <si>
    <t>10-9 004 358</t>
  </si>
  <si>
    <t>Relais</t>
  </si>
  <si>
    <t>77097130</t>
  </si>
  <si>
    <t>Pont de diode</t>
  </si>
  <si>
    <t>Coupe des angles</t>
  </si>
  <si>
    <t>L32620SSTRELAIELEC</t>
  </si>
  <si>
    <t>TC REN MA 00779</t>
  </si>
  <si>
    <t>3</t>
  </si>
  <si>
    <t>P1N</t>
  </si>
  <si>
    <t>L32620SSTFAMTIMON</t>
  </si>
  <si>
    <t>En cours</t>
  </si>
  <si>
    <t>P2N</t>
  </si>
  <si>
    <t>L32620SSTFAMCKBFC</t>
  </si>
  <si>
    <t>Non traitée</t>
  </si>
  <si>
    <t>P7S</t>
  </si>
  <si>
    <t>L32620SSTFAMMOTPOR</t>
  </si>
  <si>
    <t>L32620SSTFAMP60BF2</t>
  </si>
  <si>
    <t>L32620SSTFAMPLACOM</t>
  </si>
  <si>
    <t>L32620SSTFAMRZSS</t>
  </si>
  <si>
    <t>L32620SSTFAMVALVES</t>
  </si>
  <si>
    <t>L32620SSTFAMX72X73</t>
  </si>
  <si>
    <t>Symboles :</t>
  </si>
  <si>
    <t>Opération(s) :</t>
  </si>
  <si>
    <t>RES PIM / AT :</t>
  </si>
  <si>
    <t>Fiche :</t>
  </si>
  <si>
    <t>Secteur :</t>
  </si>
  <si>
    <t>Réparation PRM</t>
  </si>
  <si>
    <t>Confection PRM</t>
  </si>
  <si>
    <t>Réparation Outillage</t>
  </si>
  <si>
    <t>Confection Outillage</t>
  </si>
  <si>
    <t>ALLAINMAT Nicolas</t>
  </si>
  <si>
    <t>BEZIEL Sylvain</t>
  </si>
  <si>
    <t>BIGOIN Ivan</t>
  </si>
  <si>
    <t>BOURDON Frédéric</t>
  </si>
  <si>
    <t>BRIAND Caribert</t>
  </si>
  <si>
    <t>CHEDMAIL Nicolas</t>
  </si>
  <si>
    <t>CHEVALIER Aurélie</t>
  </si>
  <si>
    <t>DANIEL Chistophe</t>
  </si>
  <si>
    <t>DE LAMI Jess</t>
  </si>
  <si>
    <t>DOUESSIN Kévin</t>
  </si>
  <si>
    <t>DROGUET David</t>
  </si>
  <si>
    <t>FALAISE Hervé</t>
  </si>
  <si>
    <t>FRIN Frédéric</t>
  </si>
  <si>
    <t>GENDREAU Lucas</t>
  </si>
  <si>
    <t>GODARD Pascal</t>
  </si>
  <si>
    <t>GRADEL Pascal</t>
  </si>
  <si>
    <t>GUILLAUME Ludovic</t>
  </si>
  <si>
    <t>HERMEY Pierre</t>
  </si>
  <si>
    <t>JACQUET Eric</t>
  </si>
  <si>
    <t>KERNEN Stéphane</t>
  </si>
  <si>
    <t>KIMONA Benaja</t>
  </si>
  <si>
    <t>LABEL Fabien</t>
  </si>
  <si>
    <t>LEBARQUE Laurent</t>
  </si>
  <si>
    <t>LEBOT Sylvain</t>
  </si>
  <si>
    <t>LE BOUEDEC Romain</t>
  </si>
  <si>
    <t>LEFEVRE David</t>
  </si>
  <si>
    <t>LOUAZEL Vincent</t>
  </si>
  <si>
    <t>MAURAT Sylvain</t>
  </si>
  <si>
    <t>MEAUDRE Jean-René</t>
  </si>
  <si>
    <t>MESSE Cédric</t>
  </si>
  <si>
    <t>MEUNIER Frédéric</t>
  </si>
  <si>
    <t>MICHON Jérémy</t>
  </si>
  <si>
    <t>MIQUET GRIVET Laurent</t>
  </si>
  <si>
    <t>MONNIER David</t>
  </si>
  <si>
    <t>MONS Julien</t>
  </si>
  <si>
    <t>OLLIVIER-HENRY Anthony</t>
  </si>
  <si>
    <t>OZENNE Jérôme</t>
  </si>
  <si>
    <t>PARENT Mathieu</t>
  </si>
  <si>
    <t>PIGUEL Mathieu</t>
  </si>
  <si>
    <t>QUEMENER Nicolas</t>
  </si>
  <si>
    <t>QUINIO Hervé</t>
  </si>
  <si>
    <t>REHAULT Mickaël</t>
  </si>
  <si>
    <t>ROPERCH Alain</t>
  </si>
  <si>
    <t>SAULNIER Ronan</t>
  </si>
  <si>
    <t>SAFFRAY Cédric</t>
  </si>
  <si>
    <t>SOURIAU Grégory</t>
  </si>
  <si>
    <t>SUKDOLAK Stéphanie</t>
  </si>
  <si>
    <t>TANGUY Laurent</t>
  </si>
  <si>
    <t>TEXIER Bruno</t>
  </si>
  <si>
    <t>VALLET Romain</t>
  </si>
  <si>
    <t>CBE</t>
  </si>
  <si>
    <t>P2S</t>
  </si>
  <si>
    <t>Méthodes</t>
  </si>
  <si>
    <t>P8N</t>
  </si>
  <si>
    <t>OMF</t>
  </si>
  <si>
    <t>P5N</t>
  </si>
  <si>
    <t>Relevage</t>
  </si>
  <si>
    <t>P3N</t>
  </si>
  <si>
    <t>NIZAN Quentin</t>
  </si>
  <si>
    <t>La_Janais</t>
  </si>
  <si>
    <t>22476 - 82530 - M8FIXXX (P1N)</t>
  </si>
  <si>
    <t>22476 - 82536 - M8FIXXX (P1S)</t>
  </si>
  <si>
    <t>22476 - 82529 - M8FIXXX (P2N)</t>
  </si>
  <si>
    <t>L32620SSTFAMCYLREL</t>
  </si>
  <si>
    <t xml:space="preserve"> L32620SSTFAMTIMON </t>
  </si>
  <si>
    <t>22476 - 82538 - M8FIXXX (P2S)</t>
  </si>
  <si>
    <t>22476 - 82530 - M8FIXXX (P3N)</t>
  </si>
  <si>
    <t>22476 - 82540 - M8FIXXX (P3S)</t>
  </si>
  <si>
    <t>L326020SSTFFAMPLACOM</t>
  </si>
  <si>
    <t>22476 - 82532 - M8FIXXX (P4N2)</t>
  </si>
  <si>
    <t>22476 - 82532 - M8FIXXX (P4N1)</t>
  </si>
  <si>
    <t xml:space="preserve">L32620SSTFAMINVERS </t>
  </si>
  <si>
    <t>22476 - 82540 - M8FIXXX (P4S)</t>
  </si>
  <si>
    <t>22476 - 82534 - M8FIXXX (P5N)</t>
  </si>
  <si>
    <t>L32620TCONFMETRO01</t>
  </si>
  <si>
    <t>22476 - 82542 - M8FIXXX (P6S)</t>
  </si>
  <si>
    <t>L32620SSTFAMROB</t>
  </si>
  <si>
    <t>22476 - 83440 - M8FIXXX (P7S)</t>
  </si>
  <si>
    <t>22476 - 77141 - M8FIXXX (P8N)</t>
  </si>
  <si>
    <t>22476 - 77141 - M8FIXXX (P9S)</t>
  </si>
  <si>
    <t>L32620PRESTATUOTGV</t>
  </si>
  <si>
    <t>L32620K02510PYDY</t>
  </si>
  <si>
    <t>L32620COMWCRPLT</t>
  </si>
  <si>
    <t>L32620COMIOBRPLT</t>
  </si>
  <si>
    <t>32620 - 26452 - M8FIXXX (Méthodes)</t>
  </si>
  <si>
    <t>L32620CMETEOR</t>
  </si>
  <si>
    <t>ListeSecteur</t>
  </si>
  <si>
    <t>Bague</t>
  </si>
  <si>
    <t>Porte semelle</t>
  </si>
  <si>
    <t>Réparation des faces d'appuis</t>
  </si>
  <si>
    <t xml:space="preserve">R F1 103 </t>
  </si>
  <si>
    <t>BF2</t>
  </si>
  <si>
    <t>Bielle de suspension de sabot</t>
  </si>
  <si>
    <t>Rechargement + usinage</t>
  </si>
  <si>
    <t>10- 521 122</t>
  </si>
  <si>
    <t>R F1 530 / R F1 531 / R F1 532</t>
  </si>
  <si>
    <r>
      <t xml:space="preserve">AT/15-005 / </t>
    </r>
    <r>
      <rPr>
        <sz val="11"/>
        <color theme="6" tint="-0.249977111117893"/>
        <rFont val="Calibri Light"/>
        <family val="2"/>
      </rPr>
      <t>RES PIM 2020 215</t>
    </r>
  </si>
  <si>
    <t>03-3 419 259</t>
  </si>
  <si>
    <t>Bielle VA 60</t>
  </si>
  <si>
    <t>10- 9 002 800</t>
  </si>
  <si>
    <t>2774/2775</t>
  </si>
  <si>
    <t>Bielle VA</t>
  </si>
  <si>
    <t>10-9 001 902</t>
  </si>
  <si>
    <t>Bielle SIBIC</t>
  </si>
  <si>
    <t>10-9 005 603</t>
  </si>
  <si>
    <t>Cylindre D172</t>
  </si>
  <si>
    <t>Usinage intérieur du cylindre</t>
  </si>
  <si>
    <t>RES PIM 2019 634</t>
  </si>
  <si>
    <t>Cylindre D216</t>
  </si>
  <si>
    <t>Douille</t>
  </si>
  <si>
    <t>10-9003-723</t>
  </si>
  <si>
    <t xml:space="preserve">Rechargement + Perçage M14 </t>
  </si>
  <si>
    <t>10-520 103 / 10-9 001 901</t>
  </si>
  <si>
    <t xml:space="preserve">R F1 530 </t>
  </si>
  <si>
    <t>RES PIM 2020 415</t>
  </si>
  <si>
    <t xml:space="preserve">03-3 419 874 </t>
  </si>
  <si>
    <t>Réparation du filetage extrémité M10</t>
  </si>
  <si>
    <t>Flasque</t>
  </si>
  <si>
    <t>Alésage 24H8 pour bague</t>
  </si>
  <si>
    <t>10 9001 927 ind.B rep.2</t>
  </si>
  <si>
    <t>R F1 530</t>
  </si>
  <si>
    <t>P20</t>
  </si>
  <si>
    <t>Fond mobile</t>
  </si>
  <si>
    <t>Alésage 32H7 pour bague D.U</t>
  </si>
  <si>
    <t>10 520 133  ind.C / MA0021 397374662</t>
  </si>
  <si>
    <t>Redressage des oreilles déformées</t>
  </si>
  <si>
    <t>30-9 003 392</t>
  </si>
  <si>
    <t>Disque d'appui</t>
  </si>
  <si>
    <t>Usinage de la côte 5.5 à 3.5</t>
  </si>
  <si>
    <t>10 9002 803 ind.A</t>
  </si>
  <si>
    <t>Usinage pour FAM</t>
  </si>
  <si>
    <t>Sans référentiel (gabarit d'usinage à disposition)</t>
  </si>
  <si>
    <t>BF2 - 9 S60</t>
  </si>
  <si>
    <t>Réparation par soudure de la fissure</t>
  </si>
  <si>
    <t>10-9 003 392</t>
  </si>
  <si>
    <t>R F1 529</t>
  </si>
  <si>
    <r>
      <t>AT16/015 /</t>
    </r>
    <r>
      <rPr>
        <sz val="11"/>
        <color theme="6" tint="-0.249977111117893"/>
        <rFont val="Calibri Light"/>
        <family val="2"/>
      </rPr>
      <t xml:space="preserve"> RES PIM 2020 536</t>
    </r>
  </si>
  <si>
    <t>03-3 419 875</t>
  </si>
  <si>
    <t>BF2 - S60</t>
  </si>
  <si>
    <t>Usinage de la colerette de la douille à 10mm</t>
  </si>
  <si>
    <t>03-3 419 625</t>
  </si>
  <si>
    <t>dérog 554860446 / 554870161 / 554874985</t>
  </si>
  <si>
    <t>Usinage de la colerette de la douille à 12mm + marque</t>
  </si>
  <si>
    <t>03-3 419 623</t>
  </si>
  <si>
    <t>30-9 005 573</t>
  </si>
  <si>
    <t>BF2 -LVA</t>
  </si>
  <si>
    <t>Usinage de la colerette de la douille à 13,8mm + marque</t>
  </si>
  <si>
    <t>03-3 419 624</t>
  </si>
  <si>
    <t>BF2 S</t>
  </si>
  <si>
    <t>07052700</t>
  </si>
  <si>
    <t>Pistons</t>
  </si>
  <si>
    <t>Rechargement suite à usure + usinage</t>
  </si>
  <si>
    <t>10-9 005 583</t>
  </si>
  <si>
    <t>R F1 532</t>
  </si>
  <si>
    <t>P19</t>
  </si>
  <si>
    <t>RES PIM 2020 531</t>
  </si>
  <si>
    <t>03-3 419 855</t>
  </si>
  <si>
    <t>BF2 S60</t>
  </si>
  <si>
    <t>77045202</t>
  </si>
  <si>
    <t>10-9 003 397 / 765 / 763</t>
  </si>
  <si>
    <t>Anneau de levage</t>
  </si>
  <si>
    <t>Soudage volet supérieur avec anneau de levage</t>
  </si>
  <si>
    <t>03-3 418 703</t>
  </si>
  <si>
    <t>BF2 VA</t>
  </si>
  <si>
    <t>07042774</t>
  </si>
  <si>
    <t>10-520 146 / 870 / 872 / 875</t>
  </si>
  <si>
    <t>P21</t>
  </si>
  <si>
    <t>BFC</t>
  </si>
  <si>
    <t>Bague AG pour PS</t>
  </si>
  <si>
    <t>Confection de la bague Øext33 et Øint24</t>
  </si>
  <si>
    <t>R F1 103</t>
  </si>
  <si>
    <t>R_F1_103_Projet_P48-49</t>
  </si>
  <si>
    <t>07040500</t>
  </si>
  <si>
    <t>Raccord</t>
  </si>
  <si>
    <t>Confection du raccord rallonge G1/2"</t>
  </si>
  <si>
    <t>10-4007 221</t>
  </si>
  <si>
    <t>Porte semelle double</t>
  </si>
  <si>
    <t>Réparation de l'alésage</t>
  </si>
  <si>
    <t xml:space="preserve">Réparation du filetage </t>
  </si>
  <si>
    <t>R F1 122</t>
  </si>
  <si>
    <t>P48-49</t>
  </si>
  <si>
    <t>07010504</t>
  </si>
  <si>
    <t>Anneau de revissage</t>
  </si>
  <si>
    <t>Usinage de la rainure</t>
  </si>
  <si>
    <t>03-3 419 667</t>
  </si>
  <si>
    <t>P50-51</t>
  </si>
  <si>
    <t>Levier</t>
  </si>
  <si>
    <t>Usinage de l'alésage pour mise en place des bagues</t>
  </si>
  <si>
    <t>03-3 419 600</t>
  </si>
  <si>
    <t>P49</t>
  </si>
  <si>
    <t>05050003 et 05051664</t>
  </si>
  <si>
    <t xml:space="preserve"> 03-3 419 635</t>
  </si>
  <si>
    <t>07045477</t>
  </si>
  <si>
    <t>Porte semelle double compact</t>
  </si>
  <si>
    <t>03-3 419 606</t>
  </si>
  <si>
    <t>Bielle</t>
  </si>
  <si>
    <t>10-9 008 866</t>
  </si>
  <si>
    <t>R F1 138</t>
  </si>
  <si>
    <t>P61</t>
  </si>
  <si>
    <t>05050105</t>
  </si>
  <si>
    <t>Réparation des face d'appuis</t>
  </si>
  <si>
    <t>07410682</t>
  </si>
  <si>
    <t>Blanc Argent</t>
  </si>
  <si>
    <t>Porte semelle simple</t>
  </si>
  <si>
    <t>Réparation des faces d'appuis et/ou trou de goupille</t>
  </si>
  <si>
    <t xml:space="preserve"> 03-3 419 606</t>
  </si>
  <si>
    <t>CK7</t>
  </si>
  <si>
    <t>Volant</t>
  </si>
  <si>
    <t>Usinage de la gorge + marque sur volant</t>
  </si>
  <si>
    <t>10-9001 081</t>
  </si>
  <si>
    <t>R F1 513</t>
  </si>
  <si>
    <t>P22-23</t>
  </si>
  <si>
    <t>Écrou butée</t>
  </si>
  <si>
    <t>Usinage de l'écrou + marque.</t>
  </si>
  <si>
    <t>P26-27</t>
  </si>
  <si>
    <t>Cylindre D178</t>
  </si>
  <si>
    <t>P33</t>
  </si>
  <si>
    <t>Console FAM</t>
  </si>
  <si>
    <t xml:space="preserve">Réparation de la tige </t>
  </si>
  <si>
    <t>10-9001 120</t>
  </si>
  <si>
    <t>Tenon</t>
  </si>
  <si>
    <t>Reprise de la rainure de graissage</t>
  </si>
  <si>
    <t>P23</t>
  </si>
  <si>
    <t>P31</t>
  </si>
  <si>
    <t>Usinage des lumières</t>
  </si>
  <si>
    <t>P39</t>
  </si>
  <si>
    <t>CK7L - CK9S - PK7L</t>
  </si>
  <si>
    <t>Tube de guidage</t>
  </si>
  <si>
    <t>Confection du tube rep 1</t>
  </si>
  <si>
    <t>03-3 419 876</t>
  </si>
  <si>
    <t>Couvercle</t>
  </si>
  <si>
    <t>Découpe du manchon + changement du manchon Rep 1</t>
  </si>
  <si>
    <t>10-9001 112 / 10-9 009 337 / 10-9 010 096</t>
  </si>
  <si>
    <t>RES PIM 2018 201</t>
  </si>
  <si>
    <t>03-3418 860 / 03-3 419 876</t>
  </si>
  <si>
    <t>Rechargement + Fraisage + Tournage de la partie filetée</t>
  </si>
  <si>
    <t>1069 001 112 / 113 / 1069 009 337 / 10-9 010 096</t>
  </si>
  <si>
    <t>03-3 418 860</t>
  </si>
  <si>
    <t>CK7S</t>
  </si>
  <si>
    <t>Frein à main - Tube de guidage</t>
  </si>
  <si>
    <t>Confection du tube rep 2</t>
  </si>
  <si>
    <t>Confection du tube rep 3</t>
  </si>
  <si>
    <t>Découpe du manchon + changement du manchon Rep 3</t>
  </si>
  <si>
    <t>10-9001 112</t>
  </si>
  <si>
    <t>CK7S - Frein à Main</t>
  </si>
  <si>
    <t>Découpe du manchon + changement du manchon Rep 2</t>
  </si>
  <si>
    <t>10-9001 113</t>
  </si>
  <si>
    <t>CK9</t>
  </si>
  <si>
    <t>07017082 et 07417081</t>
  </si>
  <si>
    <t>Cylindre 229</t>
  </si>
  <si>
    <t xml:space="preserve">Réparation des encoches </t>
  </si>
  <si>
    <t>10-9 009 337</t>
  </si>
  <si>
    <t>E</t>
  </si>
  <si>
    <t>CRC</t>
  </si>
  <si>
    <t>Vis de poussée</t>
  </si>
  <si>
    <t xml:space="preserve">Changement d'écrou </t>
  </si>
  <si>
    <t>CRC10</t>
  </si>
  <si>
    <t>07017880</t>
  </si>
  <si>
    <t>Réparation de la coupelle</t>
  </si>
  <si>
    <t>10-9 003 596</t>
  </si>
  <si>
    <t>R F1 519</t>
  </si>
  <si>
    <t>Réparation des goujons</t>
  </si>
  <si>
    <t>Cylindre</t>
  </si>
  <si>
    <t>Reprise du siège sur le cylindre</t>
  </si>
  <si>
    <t>10-9 003 597</t>
  </si>
  <si>
    <t>Cylindre D254</t>
  </si>
  <si>
    <t>Surfaçage maxi 0,2mm</t>
  </si>
  <si>
    <t>CRC8</t>
  </si>
  <si>
    <t>07010411</t>
  </si>
  <si>
    <t>10-9 001 251</t>
  </si>
  <si>
    <t>Réparation des vis</t>
  </si>
  <si>
    <t>10-9 001 259</t>
  </si>
  <si>
    <t>CRC8-CRC10</t>
  </si>
  <si>
    <t>07010411-7880</t>
  </si>
  <si>
    <t>Écrou</t>
  </si>
  <si>
    <t>Réparation par projection thermique et tournage</t>
  </si>
  <si>
    <t>10-9 001 265</t>
  </si>
  <si>
    <t>P52-53</t>
  </si>
  <si>
    <t>Sous traitance</t>
  </si>
  <si>
    <t>Nettoyeur de roue</t>
  </si>
  <si>
    <t>07410093 / 07415623</t>
  </si>
  <si>
    <t>Bride de base</t>
  </si>
  <si>
    <t>Réparation de l'arrivée d'air avec un Hélicoïl G1/4</t>
  </si>
  <si>
    <t>RES PIM 2019 755</t>
  </si>
  <si>
    <t>Bride</t>
  </si>
  <si>
    <t>Réparation du taraudage avec un hélicoïl G1/4</t>
  </si>
  <si>
    <t>TC REN RN MA00451</t>
  </si>
  <si>
    <t>P6-A2</t>
  </si>
  <si>
    <t>Usinage de la tige du piston + rainure à l'opposé</t>
  </si>
  <si>
    <t>P5-A2</t>
  </si>
  <si>
    <t>P60</t>
  </si>
  <si>
    <t>Garniture - Frein</t>
  </si>
  <si>
    <t>10-519 297</t>
  </si>
  <si>
    <t>Tourillons</t>
  </si>
  <si>
    <t>Rectification</t>
  </si>
  <si>
    <t>03-3 419 889</t>
  </si>
  <si>
    <t>Cylindre D165</t>
  </si>
  <si>
    <t>07041912</t>
  </si>
  <si>
    <t>Remplacement du tube</t>
  </si>
  <si>
    <t>03-3 402 054</t>
  </si>
  <si>
    <t>R F1 515</t>
  </si>
  <si>
    <t>P77</t>
  </si>
  <si>
    <t>RES PIM 2020 416</t>
  </si>
  <si>
    <t>Rechargement + Perçage M14</t>
  </si>
  <si>
    <t>10-9 003 627 / 10-9 006 671</t>
  </si>
  <si>
    <t>03-3 419 874</t>
  </si>
  <si>
    <t xml:space="preserve">Réparation filetage extrémité du corps M10 </t>
  </si>
  <si>
    <t>Palonniers</t>
  </si>
  <si>
    <t>Surfaçage suite à usure</t>
  </si>
  <si>
    <t>10 518 611 ind.G / 10 518 610 ind.G</t>
  </si>
  <si>
    <t>Usinage pour bagues épaulées</t>
  </si>
  <si>
    <t>03-3 401  019 rep.3</t>
  </si>
  <si>
    <t>P60 - C60</t>
  </si>
  <si>
    <t>077045253</t>
  </si>
  <si>
    <t>Cylindre D203</t>
  </si>
  <si>
    <t>P80</t>
  </si>
  <si>
    <t>P80 - C60</t>
  </si>
  <si>
    <t>07040031</t>
  </si>
  <si>
    <t>PB</t>
  </si>
  <si>
    <t>Tige de réglage</t>
  </si>
  <si>
    <t>Perçage et remplacement des goupilles</t>
  </si>
  <si>
    <t>10-9 001 156</t>
  </si>
  <si>
    <t>R F1 518</t>
  </si>
  <si>
    <t>77014606</t>
  </si>
  <si>
    <t>Plateau d'appui de la membrane</t>
  </si>
  <si>
    <t>Réparation de la fissure</t>
  </si>
  <si>
    <t>03-3 419 754</t>
  </si>
  <si>
    <t>PB 216</t>
  </si>
  <si>
    <t>07054672</t>
  </si>
  <si>
    <t>Remplacement du doigt</t>
  </si>
  <si>
    <t>10-9 006 837</t>
  </si>
  <si>
    <t>PB 225</t>
  </si>
  <si>
    <t>Cylindre D225</t>
  </si>
  <si>
    <t>PB 229</t>
  </si>
  <si>
    <t>Cylindre D229</t>
  </si>
  <si>
    <t>07040503-0505</t>
  </si>
  <si>
    <t>Réfection tétons</t>
  </si>
  <si>
    <t>PB 229-PK7</t>
  </si>
  <si>
    <t>Confection de la bague Øext24 et Øint18</t>
  </si>
  <si>
    <t>PB 254</t>
  </si>
  <si>
    <t>77415129</t>
  </si>
  <si>
    <t>Remplacement des goujons</t>
  </si>
  <si>
    <t>10-9 003 446</t>
  </si>
  <si>
    <t>Remplacement du doigt L=52mm et/ou goujons</t>
  </si>
  <si>
    <t>10-9 001 166</t>
  </si>
  <si>
    <t>77415130</t>
  </si>
  <si>
    <t>Remplacement du doigt L=74mm et/ou goujons</t>
  </si>
  <si>
    <t>10-9 003 440</t>
  </si>
  <si>
    <t>Surfaçage (maxi 0.2mm)</t>
  </si>
  <si>
    <t>P24-25</t>
  </si>
  <si>
    <t>PB 254-PB Membrane</t>
  </si>
  <si>
    <t>Membrane - Corps</t>
  </si>
  <si>
    <t>Usinage sur C.U pour bagues épaulées</t>
  </si>
  <si>
    <t>03-3 400 940</t>
  </si>
  <si>
    <t>PB DEH</t>
  </si>
  <si>
    <t>Tige de poussée</t>
  </si>
  <si>
    <t>Confection de déflecteur (rondelle) pour tige de pousée</t>
  </si>
  <si>
    <t>10-9 007 990</t>
  </si>
  <si>
    <t>Confection d'enbout (écrou) pour tige de poussée</t>
  </si>
  <si>
    <t>10-9 007 989</t>
  </si>
  <si>
    <t xml:space="preserve">Changement d'écrou et de rondelle de la tige.+ traitement </t>
  </si>
  <si>
    <t>10-9 007 976</t>
  </si>
  <si>
    <t>R F1 120</t>
  </si>
  <si>
    <t>PB Membrane</t>
  </si>
  <si>
    <t>Remplacement du doigt L=52mm</t>
  </si>
  <si>
    <t>10-9 003 743</t>
  </si>
  <si>
    <t>PB SAB</t>
  </si>
  <si>
    <t>Ensemble tubulaire</t>
  </si>
  <si>
    <t>Usinage tubulaire + 3 points de soudure</t>
  </si>
  <si>
    <t>03-3 419 142</t>
  </si>
  <si>
    <t>AT15-035</t>
  </si>
  <si>
    <t>PB T1/R</t>
  </si>
  <si>
    <t>0701731</t>
  </si>
  <si>
    <t>Manchon à bride</t>
  </si>
  <si>
    <t>Rechargement des tourillons suite à usure + usinage</t>
  </si>
  <si>
    <t>10-9 003 751</t>
  </si>
  <si>
    <t>RES PIM 2020 311</t>
  </si>
  <si>
    <t>PEC7</t>
  </si>
  <si>
    <t>Réparation du taraudage par hélicoïl M20x2,5</t>
  </si>
  <si>
    <t>R F1 139</t>
  </si>
  <si>
    <t>P64-65</t>
  </si>
  <si>
    <t>07045476</t>
  </si>
  <si>
    <t>07410804</t>
  </si>
  <si>
    <t>Réparation des faces d'appuis et trou de goupille</t>
  </si>
  <si>
    <t>PEC7 FS</t>
  </si>
  <si>
    <t>Capot</t>
  </si>
  <si>
    <t>Réparation du filetage de l'arrivée d'air avec un Hélocoïl G1/2</t>
  </si>
  <si>
    <t>RES PIM 2020 005</t>
  </si>
  <si>
    <t>PK7</t>
  </si>
  <si>
    <t>10-9010 096</t>
  </si>
  <si>
    <t>PK7L</t>
  </si>
  <si>
    <t>Palier</t>
  </si>
  <si>
    <t>Perçage du palier</t>
  </si>
  <si>
    <t>PK7S</t>
  </si>
  <si>
    <t>05050108</t>
  </si>
  <si>
    <t>Réparation des faces d'appuis et/ou détrompeurs</t>
  </si>
  <si>
    <t>PR190</t>
  </si>
  <si>
    <t>07040026 - 77045269</t>
  </si>
  <si>
    <t>Confection du Rep 2 pour machon régleur repris une fois.</t>
  </si>
  <si>
    <t>03-3 419 459</t>
  </si>
  <si>
    <t>Confection du Rep 3 pour machon régleur repris une 2ème fois</t>
  </si>
  <si>
    <t>Manchon régleur</t>
  </si>
  <si>
    <t>Réparation des 2 tourillons + Trempe + Rectification au tour</t>
  </si>
  <si>
    <t>03-3 419 720</t>
  </si>
  <si>
    <t>R F1 047</t>
  </si>
  <si>
    <t>Dérog 588893618</t>
  </si>
  <si>
    <t>PR190 CA</t>
  </si>
  <si>
    <t>Lamage au D22 des trous de fixation</t>
  </si>
  <si>
    <t>10-9009 281</t>
  </si>
  <si>
    <t>Lamage au D22 des trous de fixation + usinage du cylindre</t>
  </si>
  <si>
    <t>PR190 Plateau</t>
  </si>
  <si>
    <t>10-9004 306</t>
  </si>
  <si>
    <t>PR190S</t>
  </si>
  <si>
    <t>Redressage suite à déformation</t>
  </si>
  <si>
    <t>10-9004 297</t>
  </si>
  <si>
    <t>Redressage suite à déformation + usinage pour baguage</t>
  </si>
  <si>
    <t>10 9004 297 + 03 3408 642</t>
  </si>
  <si>
    <t>Usinage pour baguage</t>
  </si>
  <si>
    <t>03 3408 642</t>
  </si>
  <si>
    <t>PX80</t>
  </si>
  <si>
    <t>07040021-0022</t>
  </si>
  <si>
    <t>RZSS</t>
  </si>
  <si>
    <t>Bras</t>
  </si>
  <si>
    <t>Perçage du bras</t>
  </si>
  <si>
    <t>03-3 418 812</t>
  </si>
  <si>
    <t>Usinage pour mise en place bague épaulée</t>
  </si>
  <si>
    <t>03-3 418 788</t>
  </si>
  <si>
    <t>St Gervais</t>
  </si>
  <si>
    <t>75050000</t>
  </si>
  <si>
    <t>Réparation des faces d'appuis / trou de goupille / détrompeurs</t>
  </si>
  <si>
    <t>TGV</t>
  </si>
  <si>
    <t>74495797</t>
  </si>
  <si>
    <t>UIC</t>
  </si>
  <si>
    <t>07040013</t>
  </si>
  <si>
    <t>Réparation des faces d'appuis ligne 28</t>
  </si>
  <si>
    <t>03-3 419 635</t>
  </si>
  <si>
    <t>X72000</t>
  </si>
  <si>
    <t>05050104</t>
  </si>
  <si>
    <t>07011826</t>
  </si>
  <si>
    <t>Bague de chapeau</t>
  </si>
  <si>
    <t>03-3 418 931</t>
  </si>
  <si>
    <t>07410413-0414</t>
  </si>
  <si>
    <t>Bague de guidage</t>
  </si>
  <si>
    <t>Confection de la bague de guidage de Ø69,3</t>
  </si>
  <si>
    <t>03-3 419 813</t>
  </si>
  <si>
    <t>Confection de la bague de guidage de Ø95</t>
  </si>
  <si>
    <t>03-3 419 812</t>
  </si>
  <si>
    <t>07010812-0813-0814</t>
  </si>
  <si>
    <t>Tirette pour chapeau</t>
  </si>
  <si>
    <t>09-341 380</t>
  </si>
  <si>
    <t>77340147</t>
  </si>
  <si>
    <t>Came</t>
  </si>
  <si>
    <t>Came à reprendre selon dessin</t>
  </si>
  <si>
    <t>07347330</t>
  </si>
  <si>
    <t>Bague pour corps avant</t>
  </si>
  <si>
    <t>03-3 418 795</t>
  </si>
  <si>
    <t>Pilotair</t>
  </si>
  <si>
    <t>Bague pour chapeau</t>
  </si>
  <si>
    <t xml:space="preserve">Confection de la bague d'enclenchement </t>
  </si>
  <si>
    <t>03-3 419 658</t>
  </si>
  <si>
    <t>07347335</t>
  </si>
  <si>
    <t>Confection de la rondelle L10U</t>
  </si>
  <si>
    <t>Confection de la rondelle L8U</t>
  </si>
  <si>
    <t>Moteur de porte</t>
  </si>
  <si>
    <t>Confection du Clapet calibré au rep 3</t>
  </si>
  <si>
    <t>10-3 004 163</t>
  </si>
  <si>
    <t>F</t>
  </si>
  <si>
    <t>Confection du Corps de clapet au rep 3</t>
  </si>
  <si>
    <t>10-3 004 156</t>
  </si>
  <si>
    <t>G</t>
  </si>
  <si>
    <t>07310088</t>
  </si>
  <si>
    <t>Plastron</t>
  </si>
  <si>
    <t>Réduction de la hauteur des 2 bossages de 5mm</t>
  </si>
  <si>
    <t>10-3 125 712</t>
  </si>
  <si>
    <t xml:space="preserve"> (L au rep 2 = 27mm)</t>
  </si>
  <si>
    <t>07344801</t>
  </si>
  <si>
    <t>Reduction de la longueur du cylindre au rep 102</t>
  </si>
  <si>
    <t>01-3 108 745</t>
  </si>
  <si>
    <t>Support</t>
  </si>
  <si>
    <t>Suppression des 2 pattes + usinage des 2 lumières</t>
  </si>
  <si>
    <t>77034704</t>
  </si>
  <si>
    <t>Confection du piston</t>
  </si>
  <si>
    <t>03-3 418 634</t>
  </si>
  <si>
    <t>Levier droit</t>
  </si>
  <si>
    <t>Confection selon dessin</t>
  </si>
  <si>
    <t>10-4 009 961</t>
  </si>
  <si>
    <t>Levier coudé FBO</t>
  </si>
  <si>
    <t>10-4 030 269</t>
  </si>
  <si>
    <t>Perçage des bras</t>
  </si>
  <si>
    <t>03-3 418 813</t>
  </si>
  <si>
    <t>R F1 130 / R F1 131</t>
  </si>
  <si>
    <t>P161/P117</t>
  </si>
  <si>
    <t>Chapeau</t>
  </si>
  <si>
    <t>Remplacement du guide de tirette</t>
  </si>
  <si>
    <t>R F1 105</t>
  </si>
  <si>
    <t>P58-59</t>
  </si>
  <si>
    <t>UN - DEH</t>
  </si>
  <si>
    <t>Remplacement du guide de tirette et/ou centreur</t>
  </si>
  <si>
    <t>10-9 007 195</t>
  </si>
  <si>
    <t>R F1 102</t>
  </si>
  <si>
    <t>Porte Garniture</t>
  </si>
  <si>
    <t>Réparation de la portée par rechargement + usinage</t>
  </si>
  <si>
    <t>03-3 419 627</t>
  </si>
  <si>
    <t>Dérog 587795881</t>
  </si>
  <si>
    <t>77045278-07411553</t>
  </si>
  <si>
    <t>Roue dentée</t>
  </si>
  <si>
    <t>Réparation des filets M54 x 1</t>
  </si>
  <si>
    <t>R F1 112</t>
  </si>
  <si>
    <t>07010365-0412</t>
  </si>
  <si>
    <t>Réparation des vis M5 cassées</t>
  </si>
  <si>
    <t>10-9 001 376</t>
  </si>
  <si>
    <t>R F6 501</t>
  </si>
  <si>
    <t>Réparation du chapeau à l'aide de la bague</t>
  </si>
  <si>
    <t>03-3 418 930</t>
  </si>
  <si>
    <t>R F6 003</t>
  </si>
  <si>
    <t>R48-49</t>
  </si>
  <si>
    <t>UF10</t>
  </si>
  <si>
    <t>07410566</t>
  </si>
  <si>
    <t>Retrait du bosselage</t>
  </si>
  <si>
    <t>03-3 419 825</t>
  </si>
  <si>
    <t>R F1 113</t>
  </si>
  <si>
    <t>RES PIM 2019 571</t>
  </si>
  <si>
    <t>07011705</t>
  </si>
  <si>
    <t>Soudage fuite bossage / goujon / contour</t>
  </si>
  <si>
    <t>10- 716 464</t>
  </si>
  <si>
    <t xml:space="preserve">R F6 003 </t>
  </si>
  <si>
    <t>P47</t>
  </si>
  <si>
    <t>Piston d'ensemble</t>
  </si>
  <si>
    <t>Usinage + rechargement du tube de piston sur le piston</t>
  </si>
  <si>
    <t>10-9 007 220 / 221</t>
  </si>
  <si>
    <t>P59</t>
  </si>
  <si>
    <t>03-3 419 602</t>
  </si>
  <si>
    <t>FSP</t>
  </si>
  <si>
    <t>Bague Ressort</t>
  </si>
  <si>
    <t>Usinage à 117mm max</t>
  </si>
  <si>
    <t>03-3 419 714</t>
  </si>
  <si>
    <t>R F6 504</t>
  </si>
  <si>
    <t>P72-73</t>
  </si>
  <si>
    <t>07010812</t>
  </si>
  <si>
    <t>Usinage de la 2ème rainure sur l'axe de poussée</t>
  </si>
  <si>
    <t>03-3 419 594</t>
  </si>
  <si>
    <t>P43</t>
  </si>
  <si>
    <t>R F1 105 Projet P63</t>
  </si>
  <si>
    <t>DEH</t>
  </si>
  <si>
    <t>77045278-5280-5281-07411552-1553-1554</t>
  </si>
  <si>
    <t>Tube de piston L32620TUBE4D0</t>
  </si>
  <si>
    <t>Usinage de la lumière à 180°</t>
  </si>
  <si>
    <t>03-3 418 719</t>
  </si>
  <si>
    <t>R F1 112 / R F1 133</t>
  </si>
  <si>
    <t>P28-99 / P26-61</t>
  </si>
  <si>
    <t>07040201-0202</t>
  </si>
  <si>
    <t>Tube de piston : L32620TUBE1D0</t>
  </si>
  <si>
    <t>03-3 418 724</t>
  </si>
  <si>
    <t>R F1 148</t>
  </si>
  <si>
    <t>07040220</t>
  </si>
  <si>
    <t>Tube de piston : L32620TUBE2D0</t>
  </si>
  <si>
    <t>03-3 418 741</t>
  </si>
  <si>
    <t>R F1 134</t>
  </si>
  <si>
    <t>P26-59</t>
  </si>
  <si>
    <t>07415632-5633</t>
  </si>
  <si>
    <t>Tube de piston - L32620TUBE3D0</t>
  </si>
  <si>
    <t>03-3 419 771</t>
  </si>
  <si>
    <t>TC REN RN MA00286</t>
  </si>
  <si>
    <t>07415634-5635</t>
  </si>
  <si>
    <t>Tube de piston - L32620TUBE5D0</t>
  </si>
  <si>
    <t>TC REN RN MA00538</t>
  </si>
  <si>
    <t>FI</t>
  </si>
  <si>
    <t>07410413</t>
  </si>
  <si>
    <t>Usinage du carter</t>
  </si>
  <si>
    <t>TC REN RN MA00535</t>
  </si>
  <si>
    <t>P10-17</t>
  </si>
  <si>
    <t>Carter intermédiaire</t>
  </si>
  <si>
    <t>Usinage du carter + suppression des écritures</t>
  </si>
  <si>
    <t>03-3 419 824</t>
  </si>
  <si>
    <t>Usinage du cylindre au diamètre</t>
  </si>
  <si>
    <t>RES PIM 2019 632</t>
  </si>
  <si>
    <t>Usinage du piston</t>
  </si>
  <si>
    <t>03-3 419 566</t>
  </si>
  <si>
    <t>P10-25</t>
  </si>
  <si>
    <t>Usinage du piston au diamètre</t>
  </si>
  <si>
    <t>P17</t>
  </si>
  <si>
    <t>Cuve</t>
  </si>
  <si>
    <t>Usinage d'un 2ème congé à 180° de l'existant</t>
  </si>
  <si>
    <t>03-3 419 798</t>
  </si>
  <si>
    <t>FSX</t>
  </si>
  <si>
    <t>Socle</t>
  </si>
  <si>
    <t>Usinage d'un méplat</t>
  </si>
  <si>
    <t>03-3 419 413</t>
  </si>
  <si>
    <t>P74-75</t>
  </si>
  <si>
    <t>FIR</t>
  </si>
  <si>
    <t>PBA</t>
  </si>
  <si>
    <t>77040100-0101 et 5279</t>
  </si>
  <si>
    <t>D10</t>
  </si>
  <si>
    <t xml:space="preserve">Usinage intérieur du cylindre  </t>
  </si>
  <si>
    <t>D11</t>
  </si>
  <si>
    <t>Cylindre D280</t>
  </si>
  <si>
    <t>PBD</t>
  </si>
  <si>
    <t>77415622</t>
  </si>
  <si>
    <t>UP10</t>
  </si>
  <si>
    <t>UP9</t>
  </si>
  <si>
    <t>D9 77045278-5280-5281 et 77044652-4653</t>
  </si>
  <si>
    <t>77014638-4639</t>
  </si>
  <si>
    <t>Usinage le piston sur portée de garniture</t>
  </si>
  <si>
    <t>03-3 419 636</t>
  </si>
  <si>
    <t>TC RN REN MA00632</t>
  </si>
  <si>
    <t>P9</t>
  </si>
  <si>
    <t>Usinage pour mise en place de la bague épaulée</t>
  </si>
  <si>
    <t>03-3 415 423</t>
  </si>
  <si>
    <t>UN - Knorr</t>
  </si>
  <si>
    <t>R F1 101</t>
  </si>
  <si>
    <t>UN - PBEC</t>
  </si>
  <si>
    <t>R F1 116</t>
  </si>
  <si>
    <t>P69</t>
  </si>
  <si>
    <t>UN - SAB</t>
  </si>
  <si>
    <t>R F1 526</t>
  </si>
  <si>
    <t>P55</t>
  </si>
  <si>
    <t>0812-0813-0814</t>
  </si>
  <si>
    <t>SAB</t>
  </si>
  <si>
    <t>77410578-0579-0580-0581-07411552-1554</t>
  </si>
  <si>
    <t>L32620CYL102D0</t>
  </si>
  <si>
    <t>03-3 418 717</t>
  </si>
  <si>
    <t>R F1 534</t>
  </si>
  <si>
    <t>P50-87</t>
  </si>
  <si>
    <t>07417086</t>
  </si>
  <si>
    <t>Cylindre : L32620CYL101D0</t>
  </si>
  <si>
    <t>R F1 140</t>
  </si>
  <si>
    <t>P64-129</t>
  </si>
  <si>
    <t xml:space="preserve">Etrier : L32620ETRIER103D0 </t>
  </si>
  <si>
    <t>03-3 418 725</t>
  </si>
  <si>
    <t>P32-85</t>
  </si>
  <si>
    <t>Cylindre : L32620CYL103D0</t>
  </si>
  <si>
    <t>03-3 418 726</t>
  </si>
  <si>
    <t>07410567-0568</t>
  </si>
  <si>
    <t>Etrier : L32620ETRIER104D0</t>
  </si>
  <si>
    <t>03-3 418 727</t>
  </si>
  <si>
    <t>R F1 114</t>
  </si>
  <si>
    <t>P26-57</t>
  </si>
  <si>
    <t>Cylindre : L32620CYL104D0</t>
  </si>
  <si>
    <t>03-3 418 728</t>
  </si>
  <si>
    <t>Console 0702</t>
  </si>
  <si>
    <t>03-3 418 789</t>
  </si>
  <si>
    <t>R F1 131</t>
  </si>
  <si>
    <t>03-3 419 188</t>
  </si>
  <si>
    <t>P8</t>
  </si>
  <si>
    <t>TC RN REN MA00634</t>
  </si>
  <si>
    <t>P6</t>
  </si>
  <si>
    <t>Couscoussière</t>
  </si>
  <si>
    <t>Couvercle 203</t>
  </si>
  <si>
    <t>Changement de guide</t>
  </si>
  <si>
    <t>10-716 459</t>
  </si>
  <si>
    <t>07052104</t>
  </si>
  <si>
    <t>Corps du contacteur</t>
  </si>
  <si>
    <t>Enlèvement des vis et reperçage à 2,5 avec un insert</t>
  </si>
  <si>
    <t>10-9 010 762</t>
  </si>
  <si>
    <t>R F1 135</t>
  </si>
  <si>
    <t xml:space="preserve">Piston d'ensemble </t>
  </si>
  <si>
    <t>Cylindre 203</t>
  </si>
  <si>
    <t>Rechargement attache cylindre 203</t>
  </si>
  <si>
    <t>RES PIM 2020 535</t>
  </si>
  <si>
    <t>0569-0570</t>
  </si>
  <si>
    <t>Rechargement des leviers</t>
  </si>
  <si>
    <t>Sous-traitance</t>
  </si>
  <si>
    <t>Réparation de l'arrivée d'air</t>
  </si>
  <si>
    <t>03-3 419 721</t>
  </si>
  <si>
    <t>RES PIM 2018 396</t>
  </si>
  <si>
    <t>07341804</t>
  </si>
  <si>
    <t>Culasse</t>
  </si>
  <si>
    <t>Alésage de la douille</t>
  </si>
  <si>
    <t>R C5 135</t>
  </si>
  <si>
    <t>RES PIM 2018-499</t>
  </si>
  <si>
    <t>07316096</t>
  </si>
  <si>
    <t>Poussoir</t>
  </si>
  <si>
    <t>Modif des 2 trous en oblongs</t>
  </si>
  <si>
    <t>10-3 075 571</t>
  </si>
  <si>
    <t>TC REN RN MA00605</t>
  </si>
  <si>
    <t>P5-11</t>
  </si>
  <si>
    <t>77348593</t>
  </si>
  <si>
    <t>Platine</t>
  </si>
  <si>
    <t>Percage + taraudage à G1/4</t>
  </si>
  <si>
    <t>TC REN RN MA00776</t>
  </si>
  <si>
    <t>P6-11</t>
  </si>
  <si>
    <t>78765879</t>
  </si>
  <si>
    <t>Corps platine</t>
  </si>
  <si>
    <t>Réduction de 14mm à 11mm</t>
  </si>
  <si>
    <t>10-3 144 307</t>
  </si>
  <si>
    <t>TC REN RN MA00791</t>
  </si>
  <si>
    <t>P4</t>
  </si>
  <si>
    <t>Remplacement de la bague</t>
  </si>
  <si>
    <t>10-516 124</t>
  </si>
  <si>
    <t>R F3 004</t>
  </si>
  <si>
    <t>RES PIM 2018-538</t>
  </si>
  <si>
    <t>Verin Verr</t>
  </si>
  <si>
    <t>FOND ARRIERE ou AVANT</t>
  </si>
  <si>
    <t>Réparation de la chape</t>
  </si>
  <si>
    <t>R C6 011</t>
  </si>
  <si>
    <t>P80-81</t>
  </si>
  <si>
    <t>CYLINDRE</t>
  </si>
  <si>
    <t>10-3 015 752</t>
  </si>
  <si>
    <t>P82-83</t>
  </si>
  <si>
    <t xml:space="preserve">FOND </t>
  </si>
  <si>
    <t>Usinage des perçages D20</t>
  </si>
  <si>
    <t>03-3 419 814</t>
  </si>
  <si>
    <t>FOND ARRIERE</t>
  </si>
  <si>
    <t>Usinage des trous oblongs</t>
  </si>
  <si>
    <t>P84-85</t>
  </si>
  <si>
    <t>CORPS AVANT</t>
  </si>
  <si>
    <t>Usinage du diamètre et de l’alésage du corps avant</t>
  </si>
  <si>
    <t>10-3 030 606</t>
  </si>
  <si>
    <t>R C5 142</t>
  </si>
  <si>
    <t>Support poignée</t>
  </si>
  <si>
    <t>10-3136-714</t>
  </si>
  <si>
    <t>Levier droit 5613</t>
  </si>
  <si>
    <t>10-4 003 534</t>
  </si>
  <si>
    <t>GPL</t>
  </si>
  <si>
    <t>Tranformation des plats en hexagone selon modèle</t>
  </si>
  <si>
    <t>Tige de westing</t>
  </si>
  <si>
    <t>Usinage de la tige</t>
  </si>
  <si>
    <t>R F7 508</t>
  </si>
  <si>
    <t>P16</t>
  </si>
  <si>
    <t>Valve FBO</t>
  </si>
  <si>
    <t>Usinage du clapet</t>
  </si>
  <si>
    <t>03-3 418 701</t>
  </si>
  <si>
    <t>2021-756</t>
  </si>
  <si>
    <t>N° de demande :</t>
  </si>
  <si>
    <t>Dessins</t>
  </si>
  <si>
    <t>Choisir le compte/OF associé à l'opération</t>
  </si>
  <si>
    <t>A1</t>
  </si>
  <si>
    <r>
      <t xml:space="preserve">Version </t>
    </r>
    <r>
      <rPr>
        <sz val="11"/>
        <color rgb="FFFFFF00"/>
        <rFont val="Calibri Light"/>
        <family val="2"/>
      </rPr>
      <t>MAJ 23/07</t>
    </r>
  </si>
  <si>
    <t>A2</t>
  </si>
  <si>
    <t>B.1</t>
  </si>
  <si>
    <r>
      <t xml:space="preserve">Version </t>
    </r>
    <r>
      <rPr>
        <sz val="11"/>
        <color rgb="FFFFFF00"/>
        <rFont val="Calibri Light"/>
        <family val="2"/>
      </rPr>
      <t>MAJ 23/07/2021</t>
    </r>
  </si>
  <si>
    <r>
      <t xml:space="preserve">Version </t>
    </r>
    <r>
      <rPr>
        <sz val="11"/>
        <color rgb="FFFFFF00"/>
        <rFont val="Calibri Light"/>
        <family val="2"/>
      </rPr>
      <t>MAJ le 23/07/2021</t>
    </r>
  </si>
  <si>
    <t>A.6</t>
  </si>
  <si>
    <t>A.5</t>
  </si>
  <si>
    <t>A.0</t>
  </si>
  <si>
    <t>A.2</t>
  </si>
  <si>
    <t>A.1</t>
  </si>
  <si>
    <t>A.2 / A.1</t>
  </si>
  <si>
    <t>A.8</t>
  </si>
  <si>
    <t>A.1 / A.1 / A.3</t>
  </si>
  <si>
    <t>A.3</t>
  </si>
  <si>
    <t>R F5 502</t>
  </si>
  <si>
    <t>A.4</t>
  </si>
  <si>
    <t>C.1</t>
  </si>
  <si>
    <t>1 du 27/10/2014</t>
  </si>
  <si>
    <t>4 du 25/11/2019</t>
  </si>
  <si>
    <t>1 du 11/09/2018</t>
  </si>
  <si>
    <t>2 du 24/02/2017</t>
  </si>
  <si>
    <t>1 du 17/11/2014</t>
  </si>
  <si>
    <t>1 du 22/10/2014</t>
  </si>
  <si>
    <t>2 du 16/03/2017</t>
  </si>
  <si>
    <t>2 du 16/02/2018</t>
  </si>
  <si>
    <t>2 du 11/07/2019</t>
  </si>
  <si>
    <t>1 du 20/04/2018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</si>
</sst>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sz val="11"/>
      <color theme="1"/>
      <name val="Calibri Light"/>
      <family val="2"/>
    </font>
    <font>
      <sz val="11"/>
      <name val="Calibri Light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theme="6" tint="-0.249977111117893"/>
      <name val="Calibri Light"/>
      <family val="2"/>
    </font>
    <font>
      <b/>
      <sz val="12"/>
      <name val="Calibri"/>
      <family val="2"/>
      <scheme val="minor"/>
    </font>
    <font>
      <sz val="8"/>
      <name val="Calibri"/>
      <family val="2"/>
      <scheme val="minor"/>
    </font>
    <font>
      <b/>
      <sz val="20"/>
      <name val="Calibri"/>
      <family val="2"/>
      <scheme val="minor"/>
    </font>
    <font>
      <sz val="12"/>
      <color theme="0"/>
      <name val="Calibri"/>
      <family val="2"/>
      <scheme val="minor"/>
    </font>
    <font>
      <sz val="20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6"/>
      <name val="Calibri"/>
      <family val="2"/>
      <scheme val="minor"/>
    </font>
    <font>
      <sz val="11"/>
      <color rgb="FFFFFF00"/>
      <name val="Calibri Light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E16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08E5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/>
      <bottom style="medium">
        <color theme="2" tint="-0.4999847407452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theme="2" tint="-0.499984740745262"/>
      </bottom>
      <diagonal/>
    </border>
    <border>
      <left/>
      <right style="medium">
        <color indexed="64"/>
      </right>
      <top/>
      <bottom style="medium">
        <color theme="2" tint="-0.49998474074526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49" fontId="2" fillId="5" borderId="0" xfId="0" applyNumberFormat="1" applyFont="1" applyFill="1" applyAlignment="1">
      <alignment horizontal="center" vertical="center"/>
    </xf>
    <xf numFmtId="49" fontId="2" fillId="3" borderId="0" xfId="0" applyNumberFormat="1" applyFont="1" applyFill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16" fontId="2" fillId="0" borderId="0" xfId="0" applyNumberFormat="1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0" fillId="0" borderId="0" xfId="0" applyFill="1"/>
    <xf numFmtId="49" fontId="2" fillId="0" borderId="0" xfId="0" applyNumberFormat="1" applyFont="1" applyFill="1" applyAlignment="1">
      <alignment horizontal="center" vertical="center"/>
    </xf>
    <xf numFmtId="49" fontId="3" fillId="3" borderId="0" xfId="0" applyNumberFormat="1" applyFont="1" applyFill="1" applyAlignment="1">
      <alignment horizontal="center" vertical="center"/>
    </xf>
    <xf numFmtId="49" fontId="2" fillId="4" borderId="0" xfId="0" applyNumberFormat="1" applyFont="1" applyFill="1" applyAlignment="1">
      <alignment horizontal="center" vertical="center"/>
    </xf>
    <xf numFmtId="49" fontId="2" fillId="6" borderId="0" xfId="0" applyNumberFormat="1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14" fontId="7" fillId="0" borderId="0" xfId="0" applyNumberFormat="1" applyFont="1" applyFill="1" applyBorder="1" applyAlignment="1">
      <alignment horizontal="left" vertical="center"/>
    </xf>
    <xf numFmtId="0" fontId="9" fillId="0" borderId="0" xfId="0" applyFont="1" applyFill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4" fontId="7" fillId="0" borderId="0" xfId="0" applyNumberFormat="1" applyFont="1" applyFill="1" applyBorder="1" applyAlignment="1">
      <alignment horizontal="center" vertical="center"/>
    </xf>
    <xf numFmtId="0" fontId="10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center" vertical="center"/>
    </xf>
    <xf numFmtId="0" fontId="7" fillId="0" borderId="7" xfId="0" applyFont="1" applyFill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7" fillId="0" borderId="8" xfId="0" applyFont="1" applyFill="1" applyBorder="1" applyAlignment="1">
      <alignment horizontal="left" vertical="center"/>
    </xf>
    <xf numFmtId="0" fontId="7" fillId="0" borderId="8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14" fontId="7" fillId="0" borderId="8" xfId="0" applyNumberFormat="1" applyFont="1" applyFill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14" fontId="7" fillId="0" borderId="0" xfId="0" applyNumberFormat="1" applyFont="1" applyFill="1" applyBorder="1" applyAlignment="1">
      <alignment vertical="center"/>
    </xf>
    <xf numFmtId="0" fontId="5" fillId="0" borderId="7" xfId="0" applyFont="1" applyBorder="1" applyAlignment="1">
      <alignment vertical="center"/>
    </xf>
    <xf numFmtId="14" fontId="7" fillId="0" borderId="8" xfId="0" applyNumberFormat="1" applyFont="1" applyFill="1" applyBorder="1" applyAlignment="1">
      <alignment vertical="center"/>
    </xf>
    <xf numFmtId="0" fontId="5" fillId="0" borderId="7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14" fontId="7" fillId="0" borderId="0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2" fillId="0" borderId="7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4" fontId="11" fillId="0" borderId="0" xfId="0" applyNumberFormat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49" fontId="2" fillId="0" borderId="0" xfId="0" applyNumberFormat="1" applyFont="1" applyFill="1" applyAlignment="1">
      <alignment horizontal="center" vertical="center" wrapText="1"/>
    </xf>
    <xf numFmtId="0" fontId="2" fillId="10" borderId="0" xfId="0" applyFont="1" applyFill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49" fontId="2" fillId="10" borderId="0" xfId="0" applyNumberFormat="1" applyFont="1" applyFill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0" fontId="12" fillId="0" borderId="7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14" fontId="11" fillId="0" borderId="0" xfId="0" applyNumberFormat="1" applyFont="1" applyBorder="1" applyAlignment="1">
      <alignment horizontal="left" vertical="center"/>
    </xf>
    <xf numFmtId="14" fontId="11" fillId="0" borderId="8" xfId="0" applyNumberFormat="1" applyFont="1" applyBorder="1" applyAlignment="1">
      <alignment horizontal="left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right" vertical="center"/>
    </xf>
    <xf numFmtId="14" fontId="5" fillId="0" borderId="0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4" fontId="7" fillId="0" borderId="5" xfId="0" applyNumberFormat="1" applyFont="1" applyFill="1" applyBorder="1" applyAlignment="1">
      <alignment horizontal="center" vertical="center"/>
    </xf>
    <xf numFmtId="14" fontId="7" fillId="0" borderId="6" xfId="0" applyNumberFormat="1" applyFont="1" applyFill="1" applyBorder="1" applyAlignment="1">
      <alignment horizontal="center" vertical="center"/>
    </xf>
    <xf numFmtId="14" fontId="7" fillId="0" borderId="0" xfId="0" applyNumberFormat="1" applyFont="1" applyFill="1" applyBorder="1" applyAlignment="1">
      <alignment horizontal="center" vertical="center"/>
    </xf>
    <xf numFmtId="14" fontId="7" fillId="0" borderId="8" xfId="0" applyNumberFormat="1" applyFont="1" applyFill="1" applyBorder="1" applyAlignment="1">
      <alignment horizontal="center" vertical="center"/>
    </xf>
    <xf numFmtId="14" fontId="7" fillId="0" borderId="12" xfId="0" applyNumberFormat="1" applyFont="1" applyFill="1" applyBorder="1" applyAlignment="1">
      <alignment horizontal="center" vertical="center"/>
    </xf>
    <xf numFmtId="14" fontId="7" fillId="0" borderId="13" xfId="0" applyNumberFormat="1" applyFont="1" applyFill="1" applyBorder="1" applyAlignment="1">
      <alignment horizontal="center" vertical="center"/>
    </xf>
    <xf numFmtId="0" fontId="13" fillId="9" borderId="4" xfId="0" applyFont="1" applyFill="1" applyBorder="1" applyAlignment="1">
      <alignment horizontal="center" vertical="center"/>
    </xf>
    <xf numFmtId="0" fontId="13" fillId="9" borderId="5" xfId="0" applyFont="1" applyFill="1" applyBorder="1" applyAlignment="1">
      <alignment horizontal="center" vertical="center"/>
    </xf>
    <xf numFmtId="0" fontId="13" fillId="9" borderId="6" xfId="0" applyFont="1" applyFill="1" applyBorder="1" applyAlignment="1">
      <alignment horizontal="center" vertical="center"/>
    </xf>
    <xf numFmtId="0" fontId="13" fillId="9" borderId="11" xfId="0" applyFont="1" applyFill="1" applyBorder="1" applyAlignment="1">
      <alignment horizontal="center" vertical="center"/>
    </xf>
    <xf numFmtId="0" fontId="13" fillId="9" borderId="12" xfId="0" applyFont="1" applyFill="1" applyBorder="1" applyAlignment="1">
      <alignment horizontal="center" vertical="center"/>
    </xf>
    <xf numFmtId="0" fontId="13" fillId="9" borderId="13" xfId="0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/>
    </xf>
    <xf numFmtId="0" fontId="9" fillId="6" borderId="6" xfId="0" applyFont="1" applyFill="1" applyBorder="1" applyAlignment="1">
      <alignment horizontal="center" vertical="center"/>
    </xf>
    <xf numFmtId="0" fontId="9" fillId="6" borderId="12" xfId="0" applyFont="1" applyFill="1" applyBorder="1" applyAlignment="1">
      <alignment horizontal="center" vertical="center"/>
    </xf>
    <xf numFmtId="0" fontId="9" fillId="6" borderId="1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9" fillId="7" borderId="4" xfId="0" applyFont="1" applyFill="1" applyBorder="1" applyAlignment="1">
      <alignment horizontal="center" vertical="center"/>
    </xf>
    <xf numFmtId="0" fontId="9" fillId="7" borderId="5" xfId="0" applyFont="1" applyFill="1" applyBorder="1" applyAlignment="1">
      <alignment horizontal="center" vertical="center"/>
    </xf>
    <xf numFmtId="0" fontId="9" fillId="7" borderId="6" xfId="0" applyFont="1" applyFill="1" applyBorder="1" applyAlignment="1">
      <alignment horizontal="center" vertical="center"/>
    </xf>
    <xf numFmtId="0" fontId="9" fillId="7" borderId="11" xfId="0" applyFont="1" applyFill="1" applyBorder="1" applyAlignment="1">
      <alignment horizontal="center" vertical="center"/>
    </xf>
    <xf numFmtId="0" fontId="9" fillId="7" borderId="12" xfId="0" applyFont="1" applyFill="1" applyBorder="1" applyAlignment="1">
      <alignment horizontal="center" vertical="center"/>
    </xf>
    <xf numFmtId="0" fontId="9" fillId="7" borderId="1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right" vertical="center"/>
    </xf>
    <xf numFmtId="0" fontId="5" fillId="0" borderId="7" xfId="0" applyFont="1" applyBorder="1" applyAlignment="1">
      <alignment horizontal="right" vertical="center"/>
    </xf>
    <xf numFmtId="0" fontId="0" fillId="0" borderId="0" xfId="0" applyFont="1" applyAlignment="1">
      <alignment horizontal="center" vertical="center"/>
    </xf>
    <xf numFmtId="49" fontId="0" fillId="0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354"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6D6D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/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/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08E52"/>
      <color rgb="FFFF6D6D"/>
      <color rgb="FFFF4343"/>
      <color rgb="FFFF5050"/>
      <color rgb="FFFFE161"/>
      <color rgb="FFFF5757"/>
      <color rgb="FFFFDA3F"/>
      <color rgb="FFFFFF66"/>
      <color rgb="FFFF9966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eetMetadata" Target="metadata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Spin" dx="22" fmlaLink="$AG$5" max="500" noThreeD="1" page="10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https://chart.googleapis.com/chart?chs=109x109&amp;cht=qr&amp;chl=+-+%09" TargetMode="External"/><Relationship Id="rId3" Type="http://schemas.openxmlformats.org/officeDocument/2006/relationships/image" Target="../media/image3.png"/><Relationship Id="rId7" Type="http://schemas.openxmlformats.org/officeDocument/2006/relationships/image" Target="../media/image5.png"/><Relationship Id="rId2" Type="http://schemas.openxmlformats.org/officeDocument/2006/relationships/image" Target="https://chart.googleapis.com/chart?chs=109x109&amp;cht=qr&amp;chl=R+F4+004+-+A.6%09" TargetMode="External"/><Relationship Id="rId1" Type="http://schemas.openxmlformats.org/officeDocument/2006/relationships/image" Target="../media/image2.png"/><Relationship Id="rId6" Type="http://schemas.openxmlformats.org/officeDocument/2006/relationships/image" Target="https://chart.googleapis.com/chart?chs=115x115&amp;cht=qr&amp;chl=2021-756%09" TargetMode="External"/><Relationship Id="rId5" Type="http://schemas.openxmlformats.org/officeDocument/2006/relationships/image" Target="../media/image4.png"/><Relationship Id="rId4" Type="http://schemas.openxmlformats.org/officeDocument/2006/relationships/image" Target="https://chart.googleapis.com/chart?chs=109x109&amp;cht=qr&amp;chl=0%09" TargetMode="Externa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52583</xdr:colOff>
          <xdr:row>13</xdr:row>
          <xdr:rowOff>183606</xdr:rowOff>
        </xdr:from>
        <xdr:to>
          <xdr:col>18</xdr:col>
          <xdr:colOff>177362</xdr:colOff>
          <xdr:row>18</xdr:row>
          <xdr:rowOff>194807</xdr:rowOff>
        </xdr:to>
        <xdr:grpSp>
          <xdr:nvGrpSpPr>
            <xdr:cNvPr id="28" name="Groupe 27">
              <a:extLst>
                <a:ext uri="{FF2B5EF4-FFF2-40B4-BE49-F238E27FC236}">
                  <a16:creationId xmlns:a16="http://schemas.microsoft.com/office/drawing/2014/main" id="{00000000-0008-0000-0000-00001C000000}"/>
                </a:ext>
              </a:extLst>
            </xdr:cNvPr>
            <xdr:cNvGrpSpPr/>
          </xdr:nvGrpSpPr>
          <xdr:grpSpPr>
            <a:xfrm>
              <a:off x="2440637" y="2660106"/>
              <a:ext cx="1043261" cy="984112"/>
              <a:chOff x="2602985" y="2660103"/>
              <a:chExt cx="969845" cy="994317"/>
            </a:xfrm>
          </xdr:grpSpPr>
          <xdr:sp macro="" textlink="">
            <xdr:nvSpPr>
              <xdr:cNvPr id="1026" name="Check Box 2" hidden="1">
                <a:extLst>
                  <a:ext uri="{63B3BB69-23CF-44E3-9099-C40C66FF867C}">
                    <a14:compatExt spid="_x0000_s1026"/>
                  </a:ext>
                  <a:ext uri="{FF2B5EF4-FFF2-40B4-BE49-F238E27FC236}">
                    <a16:creationId xmlns:a16="http://schemas.microsoft.com/office/drawing/2014/main" id="{00000000-0008-0000-0000-000002040000}"/>
                  </a:ext>
                </a:extLst>
              </xdr:cNvPr>
              <xdr:cNvSpPr/>
            </xdr:nvSpPr>
            <xdr:spPr bwMode="auto">
              <a:xfrm>
                <a:off x="2602985" y="3196693"/>
                <a:ext cx="687256" cy="1903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Jet d'eau</a:t>
                </a:r>
              </a:p>
            </xdr:txBody>
          </xdr:sp>
          <xdr:sp macro="" textlink="">
            <xdr:nvSpPr>
              <xdr:cNvPr id="1028" name="Check Box 4" hidden="1">
                <a:extLst>
                  <a:ext uri="{63B3BB69-23CF-44E3-9099-C40C66FF867C}">
                    <a14:compatExt spid="_x0000_s1028"/>
                  </a:ext>
                  <a:ext uri="{FF2B5EF4-FFF2-40B4-BE49-F238E27FC236}">
                    <a16:creationId xmlns:a16="http://schemas.microsoft.com/office/drawing/2014/main" id="{00000000-0008-0000-0000-000004040000}"/>
                  </a:ext>
                </a:extLst>
              </xdr:cNvPr>
              <xdr:cNvSpPr/>
            </xdr:nvSpPr>
            <xdr:spPr bwMode="auto">
              <a:xfrm>
                <a:off x="2602985" y="2927439"/>
                <a:ext cx="527102" cy="19249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Tournage</a:t>
                </a:r>
              </a:p>
            </xdr:txBody>
          </xdr:sp>
          <xdr:sp macro="" textlink="">
            <xdr:nvSpPr>
              <xdr:cNvPr id="1029" name="Check Box 5" hidden="1">
                <a:extLst>
                  <a:ext uri="{63B3BB69-23CF-44E3-9099-C40C66FF867C}">
                    <a14:compatExt spid="_x0000_s1029"/>
                  </a:ext>
                  <a:ext uri="{FF2B5EF4-FFF2-40B4-BE49-F238E27FC236}">
                    <a16:creationId xmlns:a16="http://schemas.microsoft.com/office/drawing/2014/main" id="{00000000-0008-0000-0000-000005040000}"/>
                  </a:ext>
                </a:extLst>
              </xdr:cNvPr>
              <xdr:cNvSpPr/>
            </xdr:nvSpPr>
            <xdr:spPr bwMode="auto">
              <a:xfrm>
                <a:off x="2602985" y="2660103"/>
                <a:ext cx="677311" cy="19057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Fraisage</a:t>
                </a:r>
              </a:p>
            </xdr:txBody>
          </xdr:sp>
          <xdr:sp macro="" textlink="">
            <xdr:nvSpPr>
              <xdr:cNvPr id="1030" name="Check Box 6" hidden="1">
                <a:extLst>
                  <a:ext uri="{63B3BB69-23CF-44E3-9099-C40C66FF867C}">
                    <a14:compatExt spid="_x0000_s1030"/>
                  </a:ext>
                  <a:ext uri="{FF2B5EF4-FFF2-40B4-BE49-F238E27FC236}">
                    <a16:creationId xmlns:a16="http://schemas.microsoft.com/office/drawing/2014/main" id="{00000000-0008-0000-0000-000006040000}"/>
                  </a:ext>
                </a:extLst>
              </xdr:cNvPr>
              <xdr:cNvSpPr/>
            </xdr:nvSpPr>
            <xdr:spPr bwMode="auto">
              <a:xfrm>
                <a:off x="2602989" y="3463844"/>
                <a:ext cx="969841" cy="19057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Chaudronnerie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54391</xdr:colOff>
          <xdr:row>13</xdr:row>
          <xdr:rowOff>185972</xdr:rowOff>
        </xdr:from>
        <xdr:to>
          <xdr:col>28</xdr:col>
          <xdr:colOff>49508</xdr:colOff>
          <xdr:row>18</xdr:row>
          <xdr:rowOff>189829</xdr:rowOff>
        </xdr:to>
        <xdr:grpSp>
          <xdr:nvGrpSpPr>
            <xdr:cNvPr id="27" name="Groupe 26">
              <a:extLst>
                <a:ext uri="{FF2B5EF4-FFF2-40B4-BE49-F238E27FC236}">
                  <a16:creationId xmlns:a16="http://schemas.microsoft.com/office/drawing/2014/main" id="{00000000-0008-0000-0000-00001B000000}"/>
                </a:ext>
              </a:extLst>
            </xdr:cNvPr>
            <xdr:cNvGrpSpPr/>
          </xdr:nvGrpSpPr>
          <xdr:grpSpPr>
            <a:xfrm>
              <a:off x="3912016" y="2662472"/>
              <a:ext cx="1280992" cy="976768"/>
              <a:chOff x="3899700" y="2662473"/>
              <a:chExt cx="1257182" cy="986974"/>
            </a:xfrm>
          </xdr:grpSpPr>
          <xdr:sp macro="" textlink="">
            <xdr:nvSpPr>
              <xdr:cNvPr id="1031" name="Check Box 7" hidden="1">
                <a:extLst>
                  <a:ext uri="{63B3BB69-23CF-44E3-9099-C40C66FF867C}">
                    <a14:compatExt spid="_x0000_s1031"/>
                  </a:ext>
                  <a:ext uri="{FF2B5EF4-FFF2-40B4-BE49-F238E27FC236}">
                    <a16:creationId xmlns:a16="http://schemas.microsoft.com/office/drawing/2014/main" id="{00000000-0008-0000-0000-000007040000}"/>
                  </a:ext>
                </a:extLst>
              </xdr:cNvPr>
              <xdr:cNvSpPr/>
            </xdr:nvSpPr>
            <xdr:spPr bwMode="auto">
              <a:xfrm>
                <a:off x="3899702" y="3193731"/>
                <a:ext cx="1257180" cy="19467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Peinture / Poudrage</a:t>
                </a:r>
              </a:p>
            </xdr:txBody>
          </xdr:sp>
          <xdr:sp macro="" textlink="">
            <xdr:nvSpPr>
              <xdr:cNvPr id="1034" name="Check Box 10" hidden="1">
                <a:extLst>
                  <a:ext uri="{63B3BB69-23CF-44E3-9099-C40C66FF867C}">
                    <a14:compatExt spid="_x0000_s1034"/>
                  </a:ext>
                  <a:ext uri="{FF2B5EF4-FFF2-40B4-BE49-F238E27FC236}">
                    <a16:creationId xmlns:a16="http://schemas.microsoft.com/office/drawing/2014/main" id="{00000000-0008-0000-0000-00000A040000}"/>
                  </a:ext>
                </a:extLst>
              </xdr:cNvPr>
              <xdr:cNvSpPr/>
            </xdr:nvSpPr>
            <xdr:spPr bwMode="auto">
              <a:xfrm>
                <a:off x="3899700" y="2926094"/>
                <a:ext cx="1160964" cy="18951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Gravage</a:t>
                </a:r>
              </a:p>
            </xdr:txBody>
          </xdr:sp>
          <xdr:sp macro="" textlink="">
            <xdr:nvSpPr>
              <xdr:cNvPr id="1035" name="Check Box 11" hidden="1">
                <a:extLst>
                  <a:ext uri="{63B3BB69-23CF-44E3-9099-C40C66FF867C}">
                    <a14:compatExt spid="_x0000_s1035"/>
                  </a:ext>
                  <a:ext uri="{FF2B5EF4-FFF2-40B4-BE49-F238E27FC236}">
                    <a16:creationId xmlns:a16="http://schemas.microsoft.com/office/drawing/2014/main" id="{00000000-0008-0000-0000-00000B040000}"/>
                  </a:ext>
                </a:extLst>
              </xdr:cNvPr>
              <xdr:cNvSpPr/>
            </xdr:nvSpPr>
            <xdr:spPr bwMode="auto">
              <a:xfrm>
                <a:off x="3899700" y="3466521"/>
                <a:ext cx="828986" cy="1829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Kaïzen</a:t>
                </a:r>
              </a:p>
            </xdr:txBody>
          </xdr:sp>
          <xdr:sp macro="" textlink="">
            <xdr:nvSpPr>
              <xdr:cNvPr id="1036" name="Check Box 12" hidden="1">
                <a:extLst>
                  <a:ext uri="{63B3BB69-23CF-44E3-9099-C40C66FF867C}">
                    <a14:compatExt spid="_x0000_s1036"/>
                  </a:ext>
                  <a:ext uri="{FF2B5EF4-FFF2-40B4-BE49-F238E27FC236}">
                    <a16:creationId xmlns:a16="http://schemas.microsoft.com/office/drawing/2014/main" id="{00000000-0008-0000-0000-00000C040000}"/>
                  </a:ext>
                </a:extLst>
              </xdr:cNvPr>
              <xdr:cNvSpPr/>
            </xdr:nvSpPr>
            <xdr:spPr bwMode="auto">
              <a:xfrm>
                <a:off x="3899700" y="2662473"/>
                <a:ext cx="1176666" cy="18550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Sciage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20647</xdr:colOff>
          <xdr:row>13</xdr:row>
          <xdr:rowOff>184103</xdr:rowOff>
        </xdr:from>
        <xdr:to>
          <xdr:col>47</xdr:col>
          <xdr:colOff>173130</xdr:colOff>
          <xdr:row>18</xdr:row>
          <xdr:rowOff>190499</xdr:rowOff>
        </xdr:to>
        <xdr:grpSp>
          <xdr:nvGrpSpPr>
            <xdr:cNvPr id="29" name="Groupe 28">
              <a:extLst>
                <a:ext uri="{FF2B5EF4-FFF2-40B4-BE49-F238E27FC236}">
                  <a16:creationId xmlns:a16="http://schemas.microsoft.com/office/drawing/2014/main" id="{00000000-0008-0000-0000-00001D000000}"/>
                </a:ext>
              </a:extLst>
            </xdr:cNvPr>
            <xdr:cNvGrpSpPr/>
          </xdr:nvGrpSpPr>
          <xdr:grpSpPr>
            <a:xfrm>
              <a:off x="5347843" y="2660603"/>
              <a:ext cx="1622055" cy="979307"/>
              <a:chOff x="5128016" y="2660604"/>
              <a:chExt cx="1410909" cy="989506"/>
            </a:xfrm>
          </xdr:grpSpPr>
          <xdr:sp macro="" textlink="">
            <xdr:nvSpPr>
              <xdr:cNvPr id="1027" name="Check Box 3" hidden="1">
                <a:extLst>
                  <a:ext uri="{63B3BB69-23CF-44E3-9099-C40C66FF867C}">
                    <a14:compatExt spid="_x0000_s1027"/>
                  </a:ext>
                  <a:ext uri="{FF2B5EF4-FFF2-40B4-BE49-F238E27FC236}">
                    <a16:creationId xmlns:a16="http://schemas.microsoft.com/office/drawing/2014/main" id="{00000000-0008-0000-0000-000003040000}"/>
                  </a:ext>
                </a:extLst>
              </xdr:cNvPr>
              <xdr:cNvSpPr/>
            </xdr:nvSpPr>
            <xdr:spPr bwMode="auto">
              <a:xfrm>
                <a:off x="5128016" y="3462115"/>
                <a:ext cx="1410909" cy="18799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Sous-Traitance</a:t>
                </a:r>
              </a:p>
            </xdr:txBody>
          </xdr:sp>
          <xdr:sp macro="" textlink="">
            <xdr:nvSpPr>
              <xdr:cNvPr id="1033" name="Check Box 9" hidden="1">
                <a:extLst>
                  <a:ext uri="{63B3BB69-23CF-44E3-9099-C40C66FF867C}">
                    <a14:compatExt spid="_x0000_s1033"/>
                  </a:ext>
                  <a:ext uri="{FF2B5EF4-FFF2-40B4-BE49-F238E27FC236}">
                    <a16:creationId xmlns:a16="http://schemas.microsoft.com/office/drawing/2014/main" id="{00000000-0008-0000-0000-000009040000}"/>
                  </a:ext>
                </a:extLst>
              </xdr:cNvPr>
              <xdr:cNvSpPr/>
            </xdr:nvSpPr>
            <xdr:spPr bwMode="auto">
              <a:xfrm>
                <a:off x="5128017" y="2660604"/>
                <a:ext cx="1160964" cy="19058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Matière à commander</a:t>
                </a:r>
              </a:p>
            </xdr:txBody>
          </xdr:sp>
          <xdr:sp macro="" textlink="">
            <xdr:nvSpPr>
              <xdr:cNvPr id="1032" name="Check Box 8" hidden="1">
                <a:extLst>
                  <a:ext uri="{63B3BB69-23CF-44E3-9099-C40C66FF867C}">
                    <a14:compatExt spid="_x0000_s1032"/>
                  </a:ext>
                  <a:ext uri="{FF2B5EF4-FFF2-40B4-BE49-F238E27FC236}">
                    <a16:creationId xmlns:a16="http://schemas.microsoft.com/office/drawing/2014/main" id="{00000000-0008-0000-0000-000008040000}"/>
                  </a:ext>
                </a:extLst>
              </xdr:cNvPr>
              <xdr:cNvSpPr/>
            </xdr:nvSpPr>
            <xdr:spPr bwMode="auto">
              <a:xfrm>
                <a:off x="5128017" y="2926767"/>
                <a:ext cx="824499" cy="19209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Constitutant</a:t>
                </a:r>
              </a:p>
            </xdr:txBody>
          </xdr:sp>
          <xdr:sp macro="" textlink="">
            <xdr:nvSpPr>
              <xdr:cNvPr id="1037" name="Check Box 13" hidden="1">
                <a:extLst>
                  <a:ext uri="{63B3BB69-23CF-44E3-9099-C40C66FF867C}">
                    <a14:compatExt spid="_x0000_s1037"/>
                  </a:ext>
                  <a:ext uri="{FF2B5EF4-FFF2-40B4-BE49-F238E27FC236}">
                    <a16:creationId xmlns:a16="http://schemas.microsoft.com/office/drawing/2014/main" id="{00000000-0008-0000-0000-00000D040000}"/>
                  </a:ext>
                </a:extLst>
              </xdr:cNvPr>
              <xdr:cNvSpPr/>
            </xdr:nvSpPr>
            <xdr:spPr bwMode="auto">
              <a:xfrm>
                <a:off x="5128017" y="3194444"/>
                <a:ext cx="1410908" cy="19209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Traitement de surface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76200</xdr:colOff>
          <xdr:row>4</xdr:row>
          <xdr:rowOff>9525</xdr:rowOff>
        </xdr:from>
        <xdr:to>
          <xdr:col>37</xdr:col>
          <xdr:colOff>0</xdr:colOff>
          <xdr:row>7</xdr:row>
          <xdr:rowOff>0</xdr:rowOff>
        </xdr:to>
        <xdr:sp macro="" textlink="">
          <xdr:nvSpPr>
            <xdr:cNvPr id="1039" name="Spinner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161925</xdr:colOff>
          <xdr:row>23</xdr:row>
          <xdr:rowOff>28575</xdr:rowOff>
        </xdr:from>
        <xdr:to>
          <xdr:col>30</xdr:col>
          <xdr:colOff>123825</xdr:colOff>
          <xdr:row>24</xdr:row>
          <xdr:rowOff>57150</xdr:rowOff>
        </xdr:to>
        <xdr:sp macro="" textlink="">
          <xdr:nvSpPr>
            <xdr:cNvPr id="1041" name="Liste_fam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133350</xdr:colOff>
          <xdr:row>24</xdr:row>
          <xdr:rowOff>187777</xdr:rowOff>
        </xdr:from>
        <xdr:to>
          <xdr:col>31</xdr:col>
          <xdr:colOff>95250</xdr:colOff>
          <xdr:row>26</xdr:row>
          <xdr:rowOff>25852</xdr:rowOff>
        </xdr:to>
        <xdr:sp macro="" textlink="">
          <xdr:nvSpPr>
            <xdr:cNvPr id="1042" name="Liste_piece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300C5407-EE4D-4319-AAB2-67F576936F8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159200</xdr:colOff>
          <xdr:row>26</xdr:row>
          <xdr:rowOff>172810</xdr:rowOff>
        </xdr:from>
        <xdr:to>
          <xdr:col>31</xdr:col>
          <xdr:colOff>121100</xdr:colOff>
          <xdr:row>28</xdr:row>
          <xdr:rowOff>10885</xdr:rowOff>
        </xdr:to>
        <xdr:sp macro="" textlink="">
          <xdr:nvSpPr>
            <xdr:cNvPr id="1043" name="Liste_symb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E1C4542-0C7A-4403-A554-AE219E01C13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57149</xdr:colOff>
          <xdr:row>28</xdr:row>
          <xdr:rowOff>186417</xdr:rowOff>
        </xdr:from>
        <xdr:to>
          <xdr:col>31</xdr:col>
          <xdr:colOff>19049</xdr:colOff>
          <xdr:row>30</xdr:row>
          <xdr:rowOff>24492</xdr:rowOff>
        </xdr:to>
        <xdr:sp macro="" textlink="">
          <xdr:nvSpPr>
            <xdr:cNvPr id="1044" name="Liste_op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DBABDE25-F428-428B-9EBC-E037753F1FD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16</xdr:col>
      <xdr:colOff>50800</xdr:colOff>
      <xdr:row>42</xdr:row>
      <xdr:rowOff>0</xdr:rowOff>
    </xdr:from>
    <xdr:to>
      <xdr:col>23</xdr:col>
      <xdr:colOff>168275</xdr:colOff>
      <xdr:row>49</xdr:row>
      <xdr:rowOff>50800</xdr:rowOff>
    </xdr:to>
    <xdr:pic>
      <xdr:nvPicPr>
        <xdr:cNvPr id="50" name="QRCode$P$43">
          <a:extLst>
            <a:ext uri="{FF2B5EF4-FFF2-40B4-BE49-F238E27FC236}">
              <a16:creationId xmlns:a16="http://schemas.microsoft.com/office/drawing/2014/main" id="{E2BC1FEC-5BEF-4651-9292-EA5689F6E95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6400" y="8048625"/>
          <a:ext cx="1384300" cy="1384300"/>
        </a:xfrm>
        <a:prstGeom prst="rect">
          <a:avLst/>
        </a:prstGeom>
      </xdr:spPr>
    </xdr:pic>
    <xdr:clientData/>
  </xdr:twoCellAnchor>
  <xdr:twoCellAnchor editAs="oneCell">
    <xdr:from>
      <xdr:col>28</xdr:col>
      <xdr:colOff>50800</xdr:colOff>
      <xdr:row>42</xdr:row>
      <xdr:rowOff>0</xdr:rowOff>
    </xdr:from>
    <xdr:to>
      <xdr:col>35</xdr:col>
      <xdr:colOff>168275</xdr:colOff>
      <xdr:row>49</xdr:row>
      <xdr:rowOff>50800</xdr:rowOff>
    </xdr:to>
    <xdr:pic>
      <xdr:nvPicPr>
        <xdr:cNvPr id="52" name="QRCode$AB$43">
          <a:extLst>
            <a:ext uri="{FF2B5EF4-FFF2-40B4-BE49-F238E27FC236}">
              <a16:creationId xmlns:a16="http://schemas.microsoft.com/office/drawing/2014/main" id="{168D2AC1-F9C9-4F16-83A0-5EF5CAF22B1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8100" y="8048625"/>
          <a:ext cx="1384300" cy="1384300"/>
        </a:xfrm>
        <a:prstGeom prst="rect">
          <a:avLst/>
        </a:prstGeom>
      </xdr:spPr>
    </xdr:pic>
    <xdr:clientData/>
  </xdr:twoCellAnchor>
  <xdr:twoCellAnchor editAs="oneCell">
    <xdr:from>
      <xdr:col>0</xdr:col>
      <xdr:colOff>41128</xdr:colOff>
      <xdr:row>3</xdr:row>
      <xdr:rowOff>23135</xdr:rowOff>
    </xdr:from>
    <xdr:to>
      <xdr:col>8</xdr:col>
      <xdr:colOff>53828</xdr:colOff>
      <xdr:row>10</xdr:row>
      <xdr:rowOff>150135</xdr:rowOff>
    </xdr:to>
    <xdr:pic>
      <xdr:nvPicPr>
        <xdr:cNvPr id="54" name="QRCode$A$5">
          <a:extLst>
            <a:ext uri="{FF2B5EF4-FFF2-40B4-BE49-F238E27FC236}">
              <a16:creationId xmlns:a16="http://schemas.microsoft.com/office/drawing/2014/main" id="{C7DABF47-45B4-4062-9A23-2AB3CBC3ACD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 r:link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28" y="594635"/>
          <a:ext cx="1460500" cy="1460500"/>
        </a:xfrm>
        <a:prstGeom prst="rect">
          <a:avLst/>
        </a:prstGeom>
      </xdr:spPr>
    </xdr:pic>
    <xdr:clientData/>
  </xdr:twoCellAnchor>
  <xdr:twoCellAnchor editAs="oneCell">
    <xdr:from>
      <xdr:col>4</xdr:col>
      <xdr:colOff>50800</xdr:colOff>
      <xdr:row>42</xdr:row>
      <xdr:rowOff>0</xdr:rowOff>
    </xdr:from>
    <xdr:to>
      <xdr:col>11</xdr:col>
      <xdr:colOff>168275</xdr:colOff>
      <xdr:row>49</xdr:row>
      <xdr:rowOff>50800</xdr:rowOff>
    </xdr:to>
    <xdr:pic>
      <xdr:nvPicPr>
        <xdr:cNvPr id="56" name="QRCode$D$43">
          <a:extLst>
            <a:ext uri="{FF2B5EF4-FFF2-40B4-BE49-F238E27FC236}">
              <a16:creationId xmlns:a16="http://schemas.microsoft.com/office/drawing/2014/main" id="{F7513CDC-244B-44CC-9744-4DCC93CF94D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 r:link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4700" y="8048625"/>
          <a:ext cx="1384300" cy="13843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400050</xdr:colOff>
          <xdr:row>1</xdr:row>
          <xdr:rowOff>133350</xdr:rowOff>
        </xdr:from>
        <xdr:to>
          <xdr:col>1</xdr:col>
          <xdr:colOff>438150</xdr:colOff>
          <xdr:row>3</xdr:row>
          <xdr:rowOff>0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B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514350</xdr:colOff>
          <xdr:row>3</xdr:row>
          <xdr:rowOff>171450</xdr:rowOff>
        </xdr:from>
        <xdr:to>
          <xdr:col>1</xdr:col>
          <xdr:colOff>438150</xdr:colOff>
          <xdr:row>6</xdr:row>
          <xdr:rowOff>66675</xdr:rowOff>
        </xdr:to>
        <xdr:sp macro="" textlink="">
          <xdr:nvSpPr>
            <xdr:cNvPr id="12292" name="Button 4" hidden="1">
              <a:extLst>
                <a:ext uri="{63B3BB69-23CF-44E3-9099-C40C66FF867C}">
                  <a14:compatExt spid="_x0000_s12292"/>
                </a:ext>
                <a:ext uri="{FF2B5EF4-FFF2-40B4-BE49-F238E27FC236}">
                  <a16:creationId xmlns:a16="http://schemas.microsoft.com/office/drawing/2014/main" id="{00000000-0008-0000-0B00-00000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392C2C8-638E-465A-8949-5215A0EBB8C5}" name="Méthodes_C" displayName="Méthodes_C" ref="AP2:AP6" totalsRowShown="0" headerRowDxfId="353" dataDxfId="352">
  <tableColumns count="1">
    <tableColumn id="1" xr3:uid="{C43BFA38-8376-491C-AEF7-C6F45A7B2B90}" name="Type" dataDxfId="35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CA0792F-640E-42B1-B313-D14C66E0F8A0}" name="Avancement" displayName="Avancement" ref="AR2:AR6" totalsRowShown="0" headerRowDxfId="350" dataDxfId="349">
  <tableColumns count="1">
    <tableColumn id="1" xr3:uid="{FDDD221A-055D-4C65-9850-D102EBB61632}" name="Avancement" dataDxfId="348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5D71F2F-1D23-4D6E-9950-26EC4EA6BAA4}" name="ListeSecteur" displayName="ListeSecteur" ref="AT2:AT20" totalsRowShown="0" headerRowDxfId="347" dataDxfId="346">
  <autoFilter ref="AT2:AT20" xr:uid="{56FA70BD-3167-4D4A-B329-0207D3CD23FC}"/>
  <tableColumns count="1">
    <tableColumn id="1" xr3:uid="{62488E99-44D6-4B8C-A444-81287F91F7D2}" name="ListeSecteur" dataDxfId="34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ECAAE22-CC05-4BE4-91B8-C0F89CCD66F8}" name="P1N_S" displayName="P1N_S" ref="A1:A3" totalsRowShown="0" headerRowDxfId="344" dataDxfId="343">
  <tableColumns count="1">
    <tableColumn id="1" xr3:uid="{8CE70DD8-71FD-476D-9B4B-EE6A20CE22FC}" name="P1N" dataDxfId="34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6" xr:uid="{04B67BF1-726E-46B1-B89E-30841D27BF24}" name="P1N_C" displayName="P1N_C" ref="A8:A11" totalsRowShown="0" headerRowDxfId="341" dataDxfId="340">
  <autoFilter ref="A8:A11" xr:uid="{99A2CA4B-293B-4589-81CB-901D6B4B7CF0}"/>
  <tableColumns count="1">
    <tableColumn id="1" xr3:uid="{6092DE46-5B0D-4309-B8FB-D5CBD0432112}" name="P1N" dataDxfId="339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50AA23A3-378F-4896-B6CD-21E374AFCD63}" name="P1N_BDD" displayName="P1N_BDD" ref="C1:R126" totalsRowShown="0" headerRowDxfId="338" dataDxfId="337">
  <autoFilter ref="C1:R126" xr:uid="{BEF2E99C-0788-4E5F-BAE0-B5EA0ECCCFDC}"/>
  <tableColumns count="16">
    <tableColumn id="1" xr3:uid="{D56381F3-D284-421F-8DC8-43BCAC3F6F2C}" name="Avancement" dataDxfId="336"/>
    <tableColumn id="2" xr3:uid="{2A24A52F-E49E-49B0-B4FF-EFFEEE0496E9}" name="Remarque" dataDxfId="335"/>
    <tableColumn id="3" xr3:uid="{D6D48BD1-1A24-4778-B8D7-6C1F7B05D4E0}" name="Type" dataDxfId="334"/>
    <tableColumn id="5" xr3:uid="{0AC1BDD9-F269-4B1F-A660-A4C5E341E3C0}" name="Famille" dataDxfId="333"/>
    <tableColumn id="6" xr3:uid="{4A4E5DC1-8936-4363-A226-CA6F619F4A5F}" name="Famille GEF / Symbole" dataDxfId="332"/>
    <tableColumn id="7" xr3:uid="{1D8074F7-51F1-4D91-B7C7-028A33A03A71}" name="Constituant" dataDxfId="331"/>
    <tableColumn id="8" xr3:uid="{F73FF7CE-09B3-40FC-9A8D-011F3555A071}" name="Opérations" dataDxfId="330"/>
    <tableColumn id="9" xr3:uid="{E336B0C0-A7D0-48BB-98E2-5D21B10B57CD}" name="Compte" dataDxfId="329"/>
    <tableColumn id="10" xr3:uid="{84DB92EB-0858-431B-AF4D-866E774B1CAB}" name=" Dessins" dataDxfId="328"/>
    <tableColumn id="11" xr3:uid="{6CAFAD60-6F8F-48E7-A1D5-E1A1DCABAC0A}" name="Indice" dataDxfId="327"/>
    <tableColumn id="12" xr3:uid="{6981A18D-1BF0-4561-B3D1-7688C8694A3A}" name="Fiche" dataDxfId="326"/>
    <tableColumn id="13" xr3:uid="{71CF3C0D-E88C-4229-A19C-0F240CF4950D}" name="Version MAJ 23/07" dataDxfId="325"/>
    <tableColumn id="14" xr3:uid="{78BA1844-FE6F-461D-8B22-0A3E66A2F12C}" name="Page" dataDxfId="324"/>
    <tableColumn id="15" xr3:uid="{74983D55-1C82-437F-8CD4-20CD5F32A15C}" name="Doc Divers" dataDxfId="323"/>
    <tableColumn id="16" xr3:uid="{A13BFBAA-F9F8-41FB-8F7E-25675233DEA6}" name="Dessin de réparation" dataDxfId="322"/>
    <tableColumn id="17" xr3:uid="{61777786-C37B-4706-95F9-A1CFEAD41EBB}" name="Attente" dataDxfId="321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87CB3C3B-395F-442B-9276-29A285980882}" name="P1S_S" displayName="P1S_S" ref="A1:A3" totalsRowShown="0" headerRowDxfId="320" dataDxfId="319">
  <tableColumns count="1">
    <tableColumn id="1" xr3:uid="{6B85D991-0A80-45DA-9FD7-9B91285E73C3}" name="P1S" dataDxfId="318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5" xr:uid="{832F89D1-AA89-44FD-AFC0-12ABF85A8117}" name="P1S_C" displayName="P1S_C" ref="A8:A10" totalsRowShown="0" headerRowDxfId="317" dataDxfId="316">
  <autoFilter ref="A8:A10" xr:uid="{DE743CC5-85D1-49FA-9DA3-6FEF4FF5C0D0}"/>
  <tableColumns count="1">
    <tableColumn id="1" xr3:uid="{07D46B53-63A3-4CFC-B1AB-488B91CD7037}" name="P1S" dataDxfId="315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7F36A95A-304A-4484-B2CA-606444606068}" name="P1S_BDD" displayName="P1S_BDD" ref="C1:R7" totalsRowShown="0" headerRowDxfId="314" dataDxfId="313">
  <autoFilter ref="C1:R7" xr:uid="{2982B9DF-88E3-4C05-A97A-D68E8F43911C}"/>
  <tableColumns count="16">
    <tableColumn id="1" xr3:uid="{D12CC3E5-507E-4CC0-A5A5-D22894B02398}" name="Avancement" dataDxfId="312"/>
    <tableColumn id="2" xr3:uid="{E003056E-39DE-462C-9FBB-37CCFD1BED30}" name="Remarque" dataDxfId="311"/>
    <tableColumn id="3" xr3:uid="{FD51A209-AB32-43F7-B263-3E732E2C400C}" name="Type" dataDxfId="310"/>
    <tableColumn id="5" xr3:uid="{8B3D22D4-E84F-47A4-BA67-C8F9411D0FE6}" name="Famille" dataDxfId="309"/>
    <tableColumn id="6" xr3:uid="{50B0B0AE-C2E8-4A63-A906-6D964014A569}" name="Famille GEF / Symbole" dataDxfId="308"/>
    <tableColumn id="7" xr3:uid="{E5B1DAEE-20F4-4046-8938-8B0607A65103}" name="Constituant" dataDxfId="307"/>
    <tableColumn id="8" xr3:uid="{1C990626-70F0-4DD6-820D-AA59F2ECB8D6}" name="Opérations" dataDxfId="306"/>
    <tableColumn id="9" xr3:uid="{71B0F74E-D6E5-4213-9617-08A5F11C906F}" name="Compte" dataDxfId="305"/>
    <tableColumn id="10" xr3:uid="{B6CABBE8-92B7-4EE0-92BC-0D0BC5EFB5BC}" name="Dessins" dataDxfId="304"/>
    <tableColumn id="11" xr3:uid="{68701247-CB33-4CD8-BADF-DA7FBF97F9DA}" name="Indice" dataDxfId="303"/>
    <tableColumn id="12" xr3:uid="{1F79FD6C-A9CC-4E1B-BAF6-54AB8B1419EC}" name="Fiche" dataDxfId="302"/>
    <tableColumn id="13" xr3:uid="{25690B66-6EAD-49CD-A68E-F72C1C6ED740}" name="Version" dataDxfId="301"/>
    <tableColumn id="14" xr3:uid="{EC900A9F-AFDB-4082-9718-524AAE966908}" name="Page" dataDxfId="300"/>
    <tableColumn id="15" xr3:uid="{4EC9B946-16A2-489C-B558-8F4B9574D3E8}" name="Doc Divers" dataDxfId="299"/>
    <tableColumn id="16" xr3:uid="{054AD74D-14F5-4A4A-9DCB-1D76A160A492}" name="Dessin de réparation" dataDxfId="298"/>
    <tableColumn id="17" xr3:uid="{B1D2B08B-CC0E-468B-AE5C-A8E1D1CAE0BE}" name="Attente" dataDxfId="297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98CE9B92-9F11-4AF8-86EF-4CD9EA4A6420}" name="P2N_S" displayName="P2N_S" ref="A1:A3" totalsRowShown="0" headerRowDxfId="296" dataDxfId="295">
  <tableColumns count="1">
    <tableColumn id="1" xr3:uid="{C645203D-5225-4378-970A-B2BDA77A2FEE}" name="P2N" dataDxfId="294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4" xr:uid="{B691F923-9D51-4DE2-88A9-3985CA832EE8}" name="P2N_C" displayName="P2N_C" ref="A8:A14" totalsRowShown="0" headerRowDxfId="293" dataDxfId="292">
  <autoFilter ref="A8:A14" xr:uid="{271598C0-3C77-47E1-9DF9-2CA8EF76D22C}"/>
  <tableColumns count="1">
    <tableColumn id="1" xr3:uid="{817FD055-A8FD-4E2F-8AF4-6AE63DCF1A49}" name="P2N" dataDxfId="291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0D970D91-FD92-4078-B92B-27A36F41AB00}" name="P2N_BDD" displayName="P2N_BDD" ref="C1:R67" totalsRowShown="0" headerRowDxfId="290" dataDxfId="289">
  <autoFilter ref="C1:R67" xr:uid="{B3A5DDC8-D049-4B0A-B7A7-42748F0FE239}"/>
  <tableColumns count="16">
    <tableColumn id="1" xr3:uid="{6DCAB5E7-477C-41CC-AECE-8484E1314152}" name="Avancement" dataDxfId="288"/>
    <tableColumn id="2" xr3:uid="{0D86238E-BDC5-49E5-919C-56DEB8B3E87D}" name="Remarque" dataDxfId="287"/>
    <tableColumn id="3" xr3:uid="{1700CC7D-123E-48CE-9D52-CF6A8DD6F3A1}" name="Type" dataDxfId="286"/>
    <tableColumn id="5" xr3:uid="{2913DACD-5784-4552-A0EC-5505A6585321}" name="Famille" dataDxfId="285"/>
    <tableColumn id="6" xr3:uid="{64354138-59A3-442F-8F98-588B4C394950}" name="Famille GEF / Symbole" dataDxfId="284"/>
    <tableColumn id="7" xr3:uid="{345EE12D-99F9-4266-BF15-4D8E04C869AA}" name="Constituant" dataDxfId="283"/>
    <tableColumn id="8" xr3:uid="{2FE02EFF-A21B-4278-AAB5-003924E4C4DB}" name="Opérations" dataDxfId="282"/>
    <tableColumn id="9" xr3:uid="{D1B63666-818C-40D9-924A-82B59EAAA38E}" name="Compte" dataDxfId="281"/>
    <tableColumn id="10" xr3:uid="{4C48C902-8929-4018-84C1-B9A3F506BF65}" name=" Dessins" dataDxfId="280"/>
    <tableColumn id="11" xr3:uid="{C9DCF784-436D-4D41-8895-47B74CBD2F5A}" name="Indice" dataDxfId="279"/>
    <tableColumn id="12" xr3:uid="{22F16376-42CB-4F9C-88CC-E96F3E6B3AF9}" name="Fiche" dataDxfId="278"/>
    <tableColumn id="13" xr3:uid="{E13C797A-44B3-4060-BF1F-F41C4E37AF14}" name="Version MAJ le 23/07/2021" dataDxfId="277"/>
    <tableColumn id="14" xr3:uid="{42A85F4C-D5EA-4C9C-9D25-003A1F56F4C2}" name="Page" dataDxfId="276"/>
    <tableColumn id="15" xr3:uid="{17935955-A8CE-4FFF-A58F-05FD371FE789}" name="Doc Divers" dataDxfId="275"/>
    <tableColumn id="16" xr3:uid="{DD07DEDC-D028-4617-89DE-4F46A6B793BD}" name="Dessin de réparation" dataDxfId="274"/>
    <tableColumn id="17" xr3:uid="{E0F9D341-CCD3-4929-B1F3-4C32DC0D22CC}" name="Attente" dataDxfId="273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A06F5F7-AE4A-4F96-BB74-0F8D1119A563}" name="P3S_S" displayName="P3S_S" ref="A1:A3" totalsRowShown="0" headerRowDxfId="272" dataDxfId="271">
  <tableColumns count="1">
    <tableColumn id="1" xr3:uid="{8A1E7313-A244-4165-88A4-54DB2ADA4491}" name="P3S" dataDxfId="270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1" xr:uid="{BE33A3BB-8EA4-4546-BEB9-B26A8B7459A6}" name="P3S_C" displayName="P3S_C" ref="A8:A13" totalsRowShown="0" headerRowDxfId="269" dataDxfId="268">
  <autoFilter ref="A8:A13" xr:uid="{E1DBC316-90CB-4ED9-9082-280CE8191504}"/>
  <tableColumns count="1">
    <tableColumn id="1" xr3:uid="{5B0F8CAF-D8EF-449B-B5B1-61EF6B614042}" name="P3S" dataDxfId="267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8" xr:uid="{6BC3D0D4-6FF4-4C0E-BCB2-C2E1D50B8EA6}" name="P3S_BDD" displayName="P3S_BDD" ref="C1:R15" totalsRowShown="0" headerRowDxfId="266">
  <autoFilter ref="C1:R15" xr:uid="{29F082F4-EAE5-408D-AC67-152BDF6220C6}"/>
  <tableColumns count="16">
    <tableColumn id="1" xr3:uid="{682AF35A-3F96-4A42-A38C-7A136C362B7C}" name="Avancement" dataDxfId="265"/>
    <tableColumn id="2" xr3:uid="{C71C2EFC-AB33-4D6A-8685-111E158F3C5D}" name="Remarque" dataDxfId="264"/>
    <tableColumn id="3" xr3:uid="{A53F4C1E-BD51-43E7-8987-BE51CF916368}" name="Type" dataDxfId="263"/>
    <tableColumn id="5" xr3:uid="{BA5A130E-983C-4FF1-8A63-7195E21305DD}" name="Famille" dataDxfId="262"/>
    <tableColumn id="6" xr3:uid="{FA0248EF-F7BF-40A6-B727-81D5CDF1FACE}" name="Famille GEF / Symbole" dataDxfId="261"/>
    <tableColumn id="7" xr3:uid="{8C2E48A0-6014-4D7A-B0C6-27DAC4AC4EB4}" name="Constituant" dataDxfId="260"/>
    <tableColumn id="8" xr3:uid="{B697D8C3-C80B-4474-A785-8599A38FFF6F}" name="Opérations" dataDxfId="259"/>
    <tableColumn id="9" xr3:uid="{5FCB12FD-3700-469E-B1BC-17CC9F2A13BF}" name="Compte" dataDxfId="258"/>
    <tableColumn id="10" xr3:uid="{0FCD679A-67EA-496E-AA17-089B8D8C61BA}" name=" Dessins" dataDxfId="257"/>
    <tableColumn id="11" xr3:uid="{5C9F1A51-5A7A-4EF7-916F-6F34E63E664B}" name="Indice" dataDxfId="256"/>
    <tableColumn id="12" xr3:uid="{2AD04658-3FEE-4975-87D9-4823DDA1927A}" name="Fiche" dataDxfId="255"/>
    <tableColumn id="13" xr3:uid="{D8E7B76E-A3B3-4CFB-9B31-688CD778128B}" name="Version MAJ le 23/07/2021" dataDxfId="254"/>
    <tableColumn id="14" xr3:uid="{25FAE061-0A36-4247-AEB6-793D04D1D2B7}" name="Page" dataDxfId="253"/>
    <tableColumn id="15" xr3:uid="{504106FE-F9BC-4F1B-89D6-5193988A493B}" name="Doc Divers" dataDxfId="252"/>
    <tableColumn id="16" xr3:uid="{69A016CB-91ED-44CC-B38A-3AF02D73195C}" name="Dessin de réparation" dataDxfId="251"/>
    <tableColumn id="17" xr3:uid="{6D65425B-C6C7-475B-AD48-2A4B3953D011}" name="Attente" dataDxfId="250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2D4B976-527A-41AC-9C89-B4FCA2A41494}" name="P4N_S" displayName="P4N_S" ref="A1:A3" totalsRowShown="0" headerRowDxfId="249" dataDxfId="248">
  <tableColumns count="1">
    <tableColumn id="1" xr3:uid="{94D3F2A8-29C5-4E8D-B4A0-6C7C103A5938}" name="P4N" dataDxfId="247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0" xr:uid="{00910F52-3FAE-47A2-96D7-CD734659DAF0}" name="P4N_C" displayName="P4N_C" ref="A8:A14" totalsRowShown="0" headerRowDxfId="246" dataDxfId="245">
  <autoFilter ref="A8:A14" xr:uid="{690B0408-BEB3-413C-93A1-8AF0A9CFB7EB}"/>
  <tableColumns count="1">
    <tableColumn id="1" xr3:uid="{AE61BC67-2B55-4EB2-8FE6-20CAC9F756C0}" name="P4N" dataDxfId="244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9" xr:uid="{DBB745D1-F5E6-4627-BA66-519C0384FA68}" name="P4N_BDD" displayName="P4N_BDD" ref="C1:R14" totalsRowShown="0" headerRowDxfId="243">
  <autoFilter ref="C1:R14" xr:uid="{557A2AB9-F447-40E8-9C74-69F12D49BD1B}"/>
  <tableColumns count="16">
    <tableColumn id="1" xr3:uid="{6B9E991F-BFF4-46FD-B695-5266DE6C19D1}" name="Avancement" dataDxfId="242"/>
    <tableColumn id="2" xr3:uid="{885161B7-9E8E-44FB-B4C2-E5A1886D547F}" name="Remarque" dataDxfId="241"/>
    <tableColumn id="3" xr3:uid="{6BC0C727-9700-4B28-946E-8CBA95E68378}" name="Type" dataDxfId="240"/>
    <tableColumn id="5" xr3:uid="{1D59ED1C-446F-46CF-98BE-07FF7A920B15}" name="Famille" dataDxfId="239"/>
    <tableColumn id="6" xr3:uid="{9CA849B0-4A18-495D-90F0-2C573ECB4266}" name="Famille GEF / Symbole" dataDxfId="238"/>
    <tableColumn id="7" xr3:uid="{BCE6A01F-3118-46CF-8742-7E161BA75D6B}" name="Constituant" dataDxfId="237"/>
    <tableColumn id="8" xr3:uid="{06427444-61CE-4F13-90C8-96137344E76B}" name="Opérations" dataDxfId="236"/>
    <tableColumn id="9" xr3:uid="{75536001-C82B-4611-BF18-119041E1D164}" name="Compte" dataDxfId="235"/>
    <tableColumn id="10" xr3:uid="{EC184EDA-0BCB-42DA-BC5E-4D18ACD6F782}" name=" Dessins" dataDxfId="234"/>
    <tableColumn id="11" xr3:uid="{AFCCB6E5-660F-46E2-A916-E301B8E84A1D}" name="Indice" dataDxfId="233"/>
    <tableColumn id="12" xr3:uid="{DB3F5998-58E6-42B3-81F9-FFACF9AA9B4E}" name="Fiche" dataDxfId="232"/>
    <tableColumn id="13" xr3:uid="{B68CFBC7-1321-4C9D-91D1-89E5CFCA648C}" name="Version MAJ 23/07/2021" dataDxfId="231"/>
    <tableColumn id="14" xr3:uid="{9A648EFF-1B80-4197-9EC0-432408C1E6B9}" name="Page" dataDxfId="230"/>
    <tableColumn id="15" xr3:uid="{2E765207-DCB2-4C04-960A-743599F14BD8}" name="Doc Divers" dataDxfId="229"/>
    <tableColumn id="16" xr3:uid="{8DB4EAC8-161F-467D-BB64-D5E283929872}" name="Dessin de réparation" dataDxfId="228"/>
    <tableColumn id="17" xr3:uid="{F3F26D41-0EA9-43C0-92CA-4929E6D63F18}" name="Attente" dataDxfId="227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A04812E8-6780-4387-813D-0779C05A82D0}" name="P4S_S" displayName="P4S_S" ref="A1:A3" totalsRowShown="0" headerRowDxfId="226" dataDxfId="225">
  <tableColumns count="1">
    <tableColumn id="1" xr3:uid="{D099FC65-736C-468C-A1A5-1DE3A5F0F2EB}" name="P4S" dataDxfId="224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9" xr:uid="{35AC762F-C110-43AE-A977-65F3B2C9C77F}" name="P4S_C" displayName="P4S_C" ref="A8:A10" totalsRowShown="0" headerRowDxfId="223" dataDxfId="222">
  <autoFilter ref="A8:A10" xr:uid="{748680BB-70A9-4E2B-BD76-E4CCDCE860FD}"/>
  <tableColumns count="1">
    <tableColumn id="1" xr3:uid="{1D5BC8AC-7D28-4BC6-836A-8EFD0B239BC9}" name="P4S" dataDxfId="221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0" xr:uid="{8DD5189C-D9C9-4971-8CCB-8405EE1DDAB0}" name="P4S_BDD" displayName="P4S_BDD" ref="C1:R7" totalsRowShown="0" headerRowDxfId="220" dataDxfId="219">
  <autoFilter ref="C1:R7" xr:uid="{CE9C1FA2-54F4-40EB-A519-003F10F50571}"/>
  <tableColumns count="16">
    <tableColumn id="1" xr3:uid="{DEEFC76C-9656-4BE2-A94B-868767D3DF13}" name="Avancement" dataDxfId="218"/>
    <tableColumn id="2" xr3:uid="{F3F0F5C7-10B9-49FD-AB33-686F2567AE5E}" name="Remarque" dataDxfId="217"/>
    <tableColumn id="3" xr3:uid="{6A44CBC2-0CEC-4B78-9FCF-78E6A8CEC77D}" name="Type" dataDxfId="216"/>
    <tableColumn id="5" xr3:uid="{81121DEB-6CB4-4598-B80E-96F1918009FC}" name="Famille" dataDxfId="215"/>
    <tableColumn id="6" xr3:uid="{0FE31A98-9228-4B2F-AE92-0E57FBF51F2B}" name="Famille GEF / Symbole" dataDxfId="214"/>
    <tableColumn id="7" xr3:uid="{B7D16A2D-3508-44D1-8677-CDE572C9FF16}" name="Constituant" dataDxfId="213"/>
    <tableColumn id="8" xr3:uid="{46981EDB-B41D-472F-8A31-33EFE0E729AC}" name="Opérations" dataDxfId="212"/>
    <tableColumn id="9" xr3:uid="{8CF5F90C-49DB-46D9-BF62-0F6E6E4F9F81}" name="Compte" dataDxfId="211"/>
    <tableColumn id="10" xr3:uid="{585EC24F-7D7E-4C2D-825B-42BFA1136002}" name=" Dessins" dataDxfId="210"/>
    <tableColumn id="11" xr3:uid="{C6AE2A0B-1C3C-4D54-9BFC-97AA80893EE5}" name="Indice" dataDxfId="209"/>
    <tableColumn id="12" xr3:uid="{E92BEB23-C31D-4B01-8CBD-37B8EA8423DD}" name="Fiche" dataDxfId="208"/>
    <tableColumn id="13" xr3:uid="{99C1523D-B9F8-4C49-8598-ED1614A8108D}" name="Version" dataDxfId="207"/>
    <tableColumn id="14" xr3:uid="{9DB7E938-737B-4E4A-8040-3356D532FD5A}" name="Page" dataDxfId="206"/>
    <tableColumn id="15" xr3:uid="{AC224DAB-CAB8-4306-8D3F-21639A35F3D5}" name="Doc Divers" dataDxfId="205"/>
    <tableColumn id="16" xr3:uid="{A464A70B-1A62-4014-BD5A-16A8F40AECE8}" name="Dessin de réparation" dataDxfId="204"/>
    <tableColumn id="17" xr3:uid="{A021BE5F-C097-4323-A7E7-59B547633681}" name="Attente" dataDxfId="203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A778AC02-84B5-4B28-A44C-67A22A2452E7}" name="P6S_S" displayName="P6S_S" ref="A1:A3" totalsRowShown="0" headerRowDxfId="202" dataDxfId="201">
  <autoFilter ref="A1:A3" xr:uid="{8A90E29B-480B-42C5-9199-3F3E5FEE7D7C}"/>
  <tableColumns count="1">
    <tableColumn id="1" xr3:uid="{71EB0EA0-492F-4411-A1E4-04161C36B8E3}" name="P6S" dataDxfId="200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74046121-9513-4E36-9E92-7A6177101E15}" name="P6S_C" displayName="P6S_C" ref="A8:A13" totalsRowShown="0" headerRowDxfId="199" dataDxfId="198">
  <autoFilter ref="A8:A13" xr:uid="{8D3F11E2-1AC0-41E0-9320-F82C9D0CF881}"/>
  <tableColumns count="1">
    <tableColumn id="1" xr3:uid="{8BB1FA07-BBFE-42A1-85E1-A940C950F27B}" name="P6S" dataDxfId="197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2" xr:uid="{B17920EE-1A33-4156-A0EC-778F26BE1ABF}" name="P6S_BDD" displayName="P6S_BDD" ref="C1:R8" totalsRowShown="0" headerRowDxfId="196" dataDxfId="195">
  <autoFilter ref="C1:R8" xr:uid="{4B613870-0E94-468F-BF06-62883EFB66FB}"/>
  <tableColumns count="16">
    <tableColumn id="1" xr3:uid="{3607E921-0A5A-42C7-AB83-9AF602D810C5}" name="Avancement" dataDxfId="194"/>
    <tableColumn id="2" xr3:uid="{B95879FB-78AA-41E2-AA5B-C69004C697C9}" name="Remarque" dataDxfId="193"/>
    <tableColumn id="3" xr3:uid="{5809AEFA-8555-48E5-882D-48F21CC82AA2}" name="Type" dataDxfId="192"/>
    <tableColumn id="5" xr3:uid="{B0328347-62D0-4B42-94AA-D19324CFB8B9}" name="Famille" dataDxfId="191"/>
    <tableColumn id="6" xr3:uid="{59E8C015-E187-46F0-8CFF-DC015325406E}" name="Famille GEF / Symbole" dataDxfId="190"/>
    <tableColumn id="7" xr3:uid="{60977866-A402-4ED3-9E07-32D9D1E42536}" name="Constituant" dataDxfId="189"/>
    <tableColumn id="8" xr3:uid="{5B1402B5-BC09-4880-BCB8-893ABA8D50D2}" name="Opérations" dataDxfId="188"/>
    <tableColumn id="9" xr3:uid="{29BD1461-8AE2-4872-B85B-F07BEBC2C9CE}" name="Compte" dataDxfId="187"/>
    <tableColumn id="10" xr3:uid="{D955EA50-09D0-4993-B322-FD5CFA037FAF}" name=" Dessins" dataDxfId="186"/>
    <tableColumn id="11" xr3:uid="{05CF44C5-27B8-4A99-9339-8F25F275016C}" name="Indice" dataDxfId="185"/>
    <tableColumn id="12" xr3:uid="{123F2B0D-57E5-44FD-B2D5-BC34316FFC37}" name="Fiche" dataDxfId="184"/>
    <tableColumn id="13" xr3:uid="{A969CFFF-14B3-4D95-9704-0B6C649ACF9E}" name="Version" dataDxfId="183"/>
    <tableColumn id="14" xr3:uid="{86544CE5-BC63-4C5C-8454-67444BEB9EFF}" name="Page" dataDxfId="182"/>
    <tableColumn id="15" xr3:uid="{22BAB458-7003-4583-B2CA-37AD223B0422}" name="Doc Divers" dataDxfId="181"/>
    <tableColumn id="16" xr3:uid="{CE2EDA4A-2A61-4562-BEB3-3D593F073EB7}" name="Dessin de réparation" dataDxfId="180"/>
    <tableColumn id="17" xr3:uid="{F74B6799-2030-40D9-9738-CAE679244C51}" name="Attente" dataDxfId="179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C28C8ADB-0D7D-4F8A-B767-2CAC1EFE9523}" name="P7S_S" displayName="P7S_S" ref="A1:A3" totalsRowShown="0" headerRowDxfId="178" dataDxfId="177">
  <tableColumns count="1">
    <tableColumn id="1" xr3:uid="{1CDE2215-A024-4308-9040-4E2B34CCCED2}" name="P7S" dataDxfId="176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9DC2612E-BB80-4743-8D31-260C8A7A70FB}" name="P7S_C" displayName="P7S_C" ref="A8:A14" totalsRowShown="0" headerRowDxfId="175" dataDxfId="174">
  <autoFilter ref="A8:A14" xr:uid="{66A303C2-CAF9-4FC2-8502-A7542AA556A0}"/>
  <tableColumns count="1">
    <tableColumn id="1" xr3:uid="{BDC19E6B-9617-44D4-8E38-24AF9CDCB0A2}" name="P7S" dataDxfId="173"/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3" xr:uid="{0A5728C1-1CE9-44AC-BA16-3775CEA1A407}" name="P7S_BDD" displayName="P7S_BDD" ref="C1:R29" totalsRowShown="0" headerRowDxfId="172" dataDxfId="171">
  <autoFilter ref="C1:R29" xr:uid="{ADF7A8BF-46C3-4ED1-BA72-275FEDBF35F1}"/>
  <tableColumns count="16">
    <tableColumn id="1" xr3:uid="{ADDB791E-BDC4-41B6-9E4E-BC093A2A50A8}" name="Avancement" dataDxfId="170"/>
    <tableColumn id="2" xr3:uid="{960F1472-40B2-4CCA-A7D6-FEE30FE29D5A}" name="Remarque" dataDxfId="169"/>
    <tableColumn id="3" xr3:uid="{FD4B51D0-A290-4EA2-B0EB-291F4C602420}" name="Type" dataDxfId="168"/>
    <tableColumn id="5" xr3:uid="{B93874EB-7457-4E41-953E-C1A4BE2F7AD4}" name="Famille" dataDxfId="167"/>
    <tableColumn id="6" xr3:uid="{15A8D2AA-168A-4FB9-BD48-5D048C8A6B49}" name="Famille GEF / Symbole" dataDxfId="166"/>
    <tableColumn id="7" xr3:uid="{AB3C5063-80EB-4B15-BCBA-ABDD00FD7956}" name="Constituant" dataDxfId="165"/>
    <tableColumn id="8" xr3:uid="{86206259-4B43-4AC1-B89E-15CBD46D657B}" name="Opérations" dataDxfId="164"/>
    <tableColumn id="9" xr3:uid="{CEFBBC86-81F9-4E4C-BD5C-BBC5FE3AF633}" name="Compte" dataDxfId="163"/>
    <tableColumn id="10" xr3:uid="{7AADC922-BAA2-407D-9ED0-FD93B8926682}" name=" Dessins" dataDxfId="162"/>
    <tableColumn id="11" xr3:uid="{90B632E5-CB76-4D30-AE27-675B806A2456}" name="Indice" dataDxfId="161"/>
    <tableColumn id="12" xr3:uid="{6DD81F99-BAA6-41DE-AC22-A1D6E265BA46}" name="Fiche" dataDxfId="160"/>
    <tableColumn id="13" xr3:uid="{BB666171-5113-43F6-9171-224F48A2F3E3}" name="Version MAJ 23/07/2021" dataDxfId="159"/>
    <tableColumn id="14" xr3:uid="{AEAAE846-2394-4B1A-9205-067DF63B2D26}" name="Page" dataDxfId="158"/>
    <tableColumn id="15" xr3:uid="{E98F6436-184E-48F6-A25D-A98AEEB4B10E}" name="Doc Divers" dataDxfId="157"/>
    <tableColumn id="16" xr3:uid="{7D6F7D3C-D342-498E-A68F-31B390D95D01}" name="Dessin de réparation" dataDxfId="156"/>
    <tableColumn id="17" xr3:uid="{060C4263-ADAB-4665-ABE8-E6B7D21CC66A}" name="Attente" dataDxfId="155"/>
  </tableColumns>
  <tableStyleInfo name="TableStyleMedium2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B1FB4ACC-8210-4EA9-BF43-558ADA76B214}" name="P9S_S" displayName="P9S_S" ref="A1:A3" totalsRowShown="0" headerRowDxfId="154" dataDxfId="153">
  <tableColumns count="1">
    <tableColumn id="1" xr3:uid="{55083DE5-6DB7-4C12-9178-6C6864BC9E60}" name="P9S" dataDxfId="152"/>
  </tableColumns>
  <tableStyleInfo name="TableStyleMedium2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63C6EA1B-6A9B-4467-BEF5-9FA1B7B4A59A}" name="P9S_C" displayName="P9S_C" ref="A8:A12" totalsRowShown="0" headerRowDxfId="151" dataDxfId="150">
  <autoFilter ref="A8:A12" xr:uid="{A4468F34-ED32-4151-8107-16CD36760592}"/>
  <tableColumns count="1">
    <tableColumn id="1" xr3:uid="{3715A1F6-BD52-4174-A6E5-84FA0E986991}" name="P9S" dataDxfId="149"/>
  </tableColumns>
  <tableStyleInfo name="TableStyleMedium2"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5" xr:uid="{0B400A6E-FD17-4AAC-8613-7BF8876D0FE1}" name="P9S_BDD" displayName="P9S_BDD" ref="C1:R15" totalsRowShown="0" headerRowDxfId="148" dataDxfId="147">
  <autoFilter ref="C1:R15" xr:uid="{20D327B8-96FC-4607-94B5-4EC1CC33D719}"/>
  <tableColumns count="16">
    <tableColumn id="1" xr3:uid="{2B0B1607-86C5-4AAE-9C9A-64CAE5B9B437}" name="Avancement" dataDxfId="146"/>
    <tableColumn id="2" xr3:uid="{4E22825A-D02D-4A4D-BB24-281BA5CCFDAA}" name="Remarque" dataDxfId="145"/>
    <tableColumn id="3" xr3:uid="{F2760C4C-3D90-46B0-9769-DC8691D2EA10}" name="Type" dataDxfId="144"/>
    <tableColumn id="5" xr3:uid="{8570C0AA-3EEF-4271-B8C8-E880765BE086}" name="Famille" dataDxfId="143"/>
    <tableColumn id="6" xr3:uid="{6C8EBD49-5C37-4331-98F2-9E867256598B}" name="Famille GEF / Symbole" dataDxfId="142"/>
    <tableColumn id="7" xr3:uid="{B90DA988-7A17-4E40-BC61-E6EC544C2A4D}" name="Constituant" dataDxfId="141"/>
    <tableColumn id="8" xr3:uid="{936839BB-FBB1-4723-873D-714FF0BDF530}" name="Opérations" dataDxfId="140"/>
    <tableColumn id="9" xr3:uid="{D1F0A5AA-DFB2-439D-B922-408291058EC4}" name="Compte" dataDxfId="139"/>
    <tableColumn id="10" xr3:uid="{46773898-719C-48E0-B6B3-CE01081EE994}" name=" Dessins" dataDxfId="138"/>
    <tableColumn id="11" xr3:uid="{9781AA5F-D751-469C-A899-E6223BB8D1F2}" name="Indice" dataDxfId="137"/>
    <tableColumn id="12" xr3:uid="{D58195ED-F7F6-4F03-B75C-01320C8754F1}" name="Fiche" dataDxfId="136"/>
    <tableColumn id="13" xr3:uid="{EA3CA68B-D49E-4F43-8A3E-4DE72CA4E5D6}" name="Version" dataDxfId="135"/>
    <tableColumn id="14" xr3:uid="{B3319450-01CB-483D-A261-84B51C9570B9}" name="Page" dataDxfId="134"/>
    <tableColumn id="15" xr3:uid="{316DA24F-670B-4DE4-8A30-F7DD85296C5A}" name="Doc Divers" dataDxfId="133"/>
    <tableColumn id="16" xr3:uid="{20975D57-08FF-49EF-8A7A-B86CC78F3831}" name="Dessin de réparation" dataDxfId="132"/>
    <tableColumn id="17" xr3:uid="{0F15301A-C384-4AB3-9436-D784881532CA}" name="Attente" dataDxfId="131"/>
  </tableColumns>
  <tableStyleInfo name="TableStyleMedium2"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3E0EFF28-9CE2-4DEE-90E0-3A8913C15FCC}" name="CBE_S" displayName="CBE_S" ref="A1:A12" totalsRowShown="0" headerRowDxfId="130" dataDxfId="129">
  <autoFilter ref="A1:A12" xr:uid="{AABF377B-1384-48AE-B510-96215BE360A4}"/>
  <tableColumns count="1">
    <tableColumn id="1" xr3:uid="{4EA6F370-02D7-4AFC-85CF-430FD56783DB}" name="CBE" dataDxfId="128"/>
  </tableColumns>
  <tableStyleInfo name="TableStyleMedium2" showFirstColumn="0" showLastColumn="0" showRowStripes="1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20517452-241D-46AE-85C7-659E309EEDD2}" name="La_Janais_S" displayName="La_Janais_S" ref="B1:B5" totalsRowShown="0" headerRowDxfId="127" dataDxfId="126">
  <autoFilter ref="B1:B5" xr:uid="{00E8F5CF-4C95-47D2-ADEA-A404F58539DB}"/>
  <tableColumns count="1">
    <tableColumn id="1" xr3:uid="{C1B65584-F28C-4577-BD71-A3872F831257}" name="La_Janais" dataDxfId="125"/>
  </tableColumns>
  <tableStyleInfo name="TableStyleMedium2" showFirstColumn="0" showLastColumn="0" showRowStripes="1" showColumnStripes="0"/>
</table>
</file>

<file path=xl/tables/table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8E380FA3-31C2-414D-BD47-88B17F01BA50}" name="Méthodes_S" displayName="Méthodes_S" ref="C1:C8" totalsRowShown="0" headerRowDxfId="124" dataDxfId="123">
  <autoFilter ref="C1:C8" xr:uid="{297B7FDD-931E-40BA-8650-81B387980244}"/>
  <tableColumns count="1">
    <tableColumn id="1" xr3:uid="{16287FB0-16EE-40BF-84C6-94323E80985D}" name="Méthodes" dataDxfId="122"/>
  </tableColumns>
  <tableStyleInfo name="TableStyleMedium2" showFirstColumn="0" showLastColumn="0" showRowStripes="1" showColumnStripes="0"/>
</table>
</file>

<file path=xl/tables/table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A588386F-F305-49CB-9362-F9EC68A04FC9}" name="Relevage_S" displayName="Relevage_S" ref="D1:D2" totalsRowShown="0" headerRowDxfId="121" dataDxfId="120" tableBorderDxfId="119">
  <autoFilter ref="D1:D2" xr:uid="{E47A0298-49C5-4DD9-A2B3-7A6AF6D453BA}"/>
  <tableColumns count="1">
    <tableColumn id="1" xr3:uid="{F9D75C42-B2BB-4357-97F0-7B79EA17DF82}" name="Relevage" dataDxfId="118"/>
  </tableColumns>
  <tableStyleInfo name="TableStyleMedium2" showFirstColumn="0" showLastColumn="0" showRowStripes="1" showColumnStripes="0"/>
</table>
</file>

<file path=xl/tables/table3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0FB3831E-3779-4D6C-85F5-E853E557D295}" name="OMF_S" displayName="OMF_S" ref="E1:E2" totalsRowShown="0" headerRowDxfId="117" dataDxfId="116">
  <autoFilter ref="E1:E2" xr:uid="{F9362000-0433-42D2-91C0-9DDCAD48BC82}"/>
  <tableColumns count="1">
    <tableColumn id="1" xr3:uid="{528B9F01-65AF-4E73-98F2-E841D069BA30}" name="OMF" dataDxfId="115"/>
  </tableColumns>
  <tableStyleInfo name="TableStyleMedium2" showFirstColumn="0" showLastColumn="0" showRowStripes="1" showColumnStripes="0"/>
</table>
</file>

<file path=xl/tables/table3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21BDD624-85ED-422B-825B-A2F596ED6A58}" name="Relevage_C" displayName="Relevage_C" ref="D15:D16" totalsRowShown="0" headerRowDxfId="114" dataDxfId="113" tableBorderDxfId="112">
  <autoFilter ref="D15:D16" xr:uid="{70BFC92D-A7F3-47E7-8A18-8442A7F6B0CC}"/>
  <tableColumns count="1">
    <tableColumn id="1" xr3:uid="{34446DCB-44F4-4F60-B71C-55B5D63B9BBF}" name="Relevage" dataDxfId="111"/>
  </tableColumns>
  <tableStyleInfo name="TableStyleMedium2" showFirstColumn="0" showLastColumn="0" showRowStripes="1" showColumnStripes="0"/>
</table>
</file>

<file path=xl/tables/table3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B1D25B35-C3B7-40FA-85C2-B316A5FF60B7}" name="OMF_C" displayName="OMF_C" ref="E15:E17" totalsRowShown="0" headerRowDxfId="110" dataDxfId="109">
  <autoFilter ref="E15:E17" xr:uid="{973C7DA2-C722-40A4-A2AC-B4FBFE7FAB32}"/>
  <tableColumns count="1">
    <tableColumn id="1" xr3:uid="{BD8C346F-886B-4440-B3AE-7B5D2645CED3}" name="OMF" dataDxfId="108"/>
  </tableColumns>
  <tableStyleInfo name="TableStyleMedium2" showFirstColumn="0" showLastColumn="0" showRowStripes="1" showColumnStripes="0"/>
</table>
</file>

<file path=xl/tables/table3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91852FD1-50D3-4CE9-89E2-766FE785A5BF}" name="Méthodes" displayName="Méthodes" ref="C15:C16" totalsRowShown="0" headerRowDxfId="107" dataDxfId="106">
  <autoFilter ref="C15:C16" xr:uid="{CC060110-8CE8-4E8B-9A85-594E5AC029AA}"/>
  <tableColumns count="1">
    <tableColumn id="1" xr3:uid="{2110E02F-326E-4D71-A4C1-F9DD599F7DFC}" name="Méthodes" dataDxfId="105"/>
  </tableColumns>
  <tableStyleInfo name="TableStyleMedium2" showFirstColumn="0" showLastColumn="0" showRowStripes="1" showColumnStripes="0"/>
</table>
</file>

<file path=xl/tables/table3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07735938-D2D2-492C-9A38-6B286D11F5BC}" name="La_Janais_C" displayName="La_Janais_C" ref="B15:B19" totalsRowShown="0" headerRowDxfId="104" dataDxfId="103">
  <autoFilter ref="B15:B19" xr:uid="{76767579-259D-474B-A15F-B8B74B0CC334}"/>
  <tableColumns count="1">
    <tableColumn id="1" xr3:uid="{E565053D-2B8C-41E7-98ED-8C428C258CE6}" name="La_Janais" dataDxfId="102"/>
  </tableColumns>
  <tableStyleInfo name="TableStyleMedium2" showFirstColumn="0" showLastColumn="0" showRowStripes="1" showColumnStripes="0"/>
</table>
</file>

<file path=xl/tables/table4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6B5159C4-DD28-4C3B-9AB8-F6CC5FFF7862}" name="CBE_C" displayName="CBE_C" ref="A15:A16" totalsRowShown="0" headerRowDxfId="101" dataDxfId="100">
  <autoFilter ref="A15:A16" xr:uid="{905CDC09-8AB1-478E-95C5-2481FFC8B0A3}"/>
  <tableColumns count="1">
    <tableColumn id="1" xr3:uid="{D660FFA7-78A8-45F7-8D3B-FD772D80F897}" name="CBE" dataDxfId="99"/>
  </tableColumns>
  <tableStyleInfo name="TableStyleMedium2" showFirstColumn="0" showLastColumn="0" showRowStripes="1" showColumnStripes="0"/>
</table>
</file>

<file path=xl/tables/table4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562A07A7-25AC-4F76-963F-16D418AD0C84}" name="P2S_S" displayName="P2S_S" ref="F1:F3" totalsRowShown="0" headerRowDxfId="98" dataDxfId="97">
  <autoFilter ref="F1:F3" xr:uid="{7FA9C969-0FD1-40AB-B244-AB1A84BF7507}"/>
  <tableColumns count="1">
    <tableColumn id="1" xr3:uid="{987783C8-E4FB-48A0-BAE5-85EDBF572D4C}" name="P2S" dataDxfId="96"/>
  </tableColumns>
  <tableStyleInfo name="TableStyleMedium2" showFirstColumn="0" showLastColumn="0" showRowStripes="1" showColumnStripes="0"/>
</table>
</file>

<file path=xl/tables/table4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3" xr:uid="{7C9E3EFA-1DE7-42BF-B333-50A2F7646F36}" name="P2S_C" displayName="P2S_C" ref="F15:F16" totalsRowShown="0" headerRowDxfId="95" dataDxfId="94">
  <autoFilter ref="F15:F16" xr:uid="{4A0307C3-3ED2-4215-8D35-13F11F3D07F7}"/>
  <tableColumns count="1">
    <tableColumn id="1" xr3:uid="{5CCA0C5E-3D1D-4E25-B8BF-F2A931A29C4D}" name="P2S" dataDxfId="93"/>
  </tableColumns>
  <tableStyleInfo name="TableStyleMedium2" showFirstColumn="0" showLastColumn="0" showRowStripes="1" showColumnStripes="0"/>
</table>
</file>

<file path=xl/tables/table4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22E0F7A-BC8E-48DA-80A9-6735ACEEE221}" name="P3N_S" displayName="P3N_S" ref="G1:G3" totalsRowShown="0" headerRowDxfId="92" dataDxfId="91">
  <autoFilter ref="G1:G3" xr:uid="{1CEAD0F2-26EC-408E-B394-ABFABC3F67D4}"/>
  <tableColumns count="1">
    <tableColumn id="1" xr3:uid="{A5D72426-8D1E-44DC-9A97-225650CD7590}" name="P3N" dataDxfId="90"/>
  </tableColumns>
  <tableStyleInfo name="TableStyleMedium2" showFirstColumn="0" showLastColumn="0" showRowStripes="1" showColumnStripes="0"/>
</table>
</file>

<file path=xl/tables/table4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2" xr:uid="{DFD92532-5B7A-41A0-AADB-79C2931225B8}" name="P3N_C" displayName="P3N_C" ref="G15:G16" totalsRowShown="0" headerRowDxfId="89" dataDxfId="88">
  <autoFilter ref="G15:G16" xr:uid="{E616FF3F-787F-4941-A0E9-D5498B3168AE}"/>
  <tableColumns count="1">
    <tableColumn id="1" xr3:uid="{B7A08D37-9FB1-4724-B4CE-9012D7348C40}" name="P3N" dataDxfId="87"/>
  </tableColumns>
  <tableStyleInfo name="TableStyleMedium2" showFirstColumn="0" showLastColumn="0" showRowStripes="1" showColumnStripes="0"/>
</table>
</file>

<file path=xl/tables/table4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AA126017-B12C-4330-8E8E-244A51D45199}" name="P5N_S" displayName="P5N_S" ref="H1:H4" totalsRowShown="0" headerRowDxfId="86" dataDxfId="85">
  <autoFilter ref="H1:H4" xr:uid="{AA50CE3F-E2AB-4DBF-B514-796FC4B1FA24}"/>
  <tableColumns count="1">
    <tableColumn id="1" xr3:uid="{6B02B42B-EFF7-4F06-89D5-35B3275F9E5C}" name="P5N" dataDxfId="84"/>
  </tableColumns>
  <tableStyleInfo name="TableStyleMedium2" showFirstColumn="0" showLastColumn="0" showRowStripes="1" showColumnStripes="0"/>
</table>
</file>

<file path=xl/tables/table4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AA9C2CA3-D41C-4567-80C7-C9CAE67B1379}" name="P5N_C" displayName="P5N_C" ref="H15:H17" totalsRowShown="0" headerRowDxfId="83" dataDxfId="82">
  <autoFilter ref="H15:H17" xr:uid="{B5BADE40-3146-4FC8-A972-ED1D06BD8BAB}"/>
  <tableColumns count="1">
    <tableColumn id="1" xr3:uid="{FC4B7A3D-1E40-4E1C-AD49-2A2365CA556C}" name="P5N" dataDxfId="81"/>
  </tableColumns>
  <tableStyleInfo name="TableStyleMedium2" showFirstColumn="0" showLastColumn="0" showRowStripes="1" showColumnStripes="0"/>
</table>
</file>

<file path=xl/tables/table4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815FA29B-61F8-41E8-B2D4-A5E3A5A7BF3C}" name="P8N_S" displayName="P8N_S" ref="I1:I3" totalsRowShown="0" headerRowDxfId="80" dataDxfId="79">
  <autoFilter ref="I1:I3" xr:uid="{3A3B814A-EFBC-439A-BF9A-B0EE9499B338}"/>
  <tableColumns count="1">
    <tableColumn id="1" xr3:uid="{DD1ABAF8-BDE1-4A4E-BD6B-F64948D149C5}" name="P8N" dataDxfId="78"/>
  </tableColumns>
  <tableStyleInfo name="TableStyleMedium2" showFirstColumn="0" showLastColumn="0" showRowStripes="1" showColumnStripes="0"/>
</table>
</file>

<file path=xl/tables/table4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2060708E-7D03-484B-93FF-32BDE8945703}" name="P8N_C" displayName="P8N_C" ref="I15:I18" totalsRowShown="0" headerRowDxfId="77" dataDxfId="76">
  <autoFilter ref="I15:I18" xr:uid="{A1027976-ED69-4DEC-AC16-65B222FDE638}"/>
  <tableColumns count="1">
    <tableColumn id="1" xr3:uid="{DC7952E8-C7A1-41EB-8E4C-E004A9EC76C6}" name="P8N" dataDxfId="75"/>
  </tableColumns>
  <tableStyleInfo name="TableStyleMedium2" showFirstColumn="0" showLastColumn="0" showRowStripes="1" showColumnStripes="0"/>
</table>
</file>

<file path=xl/tables/table4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1F97B36-41E8-46F8-8A33-7A0BE028053E}" name="P1S_BDD2" displayName="P1S_BDD2" ref="C1:R2" insertRow="1" totalsRowShown="0" headerRowDxfId="58" dataDxfId="57">
  <autoFilter ref="C1:R2" xr:uid="{F0F1CDB2-3E8B-4B40-A415-A186966559BF}"/>
  <tableColumns count="16">
    <tableColumn id="1" xr3:uid="{06109A80-D62B-40C0-B621-DAD0CBDD4967}" name="Avancement" dataDxfId="74"/>
    <tableColumn id="2" xr3:uid="{F11AE43B-2005-400A-B266-2C7EA2A33008}" name="Remarque" dataDxfId="73"/>
    <tableColumn id="3" xr3:uid="{FCB67CD3-6475-43D8-B3FE-EF854A6954B6}" name="Type" dataDxfId="72"/>
    <tableColumn id="5" xr3:uid="{FD9A8E1E-3109-4D4A-8F08-CA343558F0C4}" name="Famille" dataDxfId="71"/>
    <tableColumn id="6" xr3:uid="{79E721AF-D793-486F-9455-D2734A373A3E}" name="Famille GEF / Symbole" dataDxfId="70"/>
    <tableColumn id="7" xr3:uid="{6D7E70C6-D64F-4553-8A2A-EF27EFF2F8E4}" name="Constituant" dataDxfId="69"/>
    <tableColumn id="8" xr3:uid="{D0ADB647-2E30-43CB-9205-9303E6D2B6C7}" name="Opérations" dataDxfId="68"/>
    <tableColumn id="9" xr3:uid="{0F6E85CA-B5F4-4788-B3D5-59CE688D7E23}" name="Compte" dataDxfId="67"/>
    <tableColumn id="10" xr3:uid="{BFD122B8-FA3D-45A2-9649-40D0FC4C2AF5}" name="Dessins" dataDxfId="66"/>
    <tableColumn id="11" xr3:uid="{C203B8F8-98DB-4CBB-9CEE-188F365F6FE7}" name="Indice" dataDxfId="65"/>
    <tableColumn id="12" xr3:uid="{3C6E16C0-6A52-4112-819B-2B5E155D2E3A}" name="Fiche" dataDxfId="64"/>
    <tableColumn id="13" xr3:uid="{6ACE4AC0-C858-44EB-A0BA-B16FA58243CD}" name="Version" dataDxfId="63"/>
    <tableColumn id="14" xr3:uid="{55B3B49B-1FE1-409C-A24F-FCAAF8FB81CA}" name="Page" dataDxfId="62"/>
    <tableColumn id="15" xr3:uid="{EB586A35-13E7-40EC-845F-7A8E05611930}" name="Doc Divers" dataDxfId="61"/>
    <tableColumn id="16" xr3:uid="{F476259F-3EE4-4986-BDA9-04219D54FB22}" name="Dessin de réparation" dataDxfId="60"/>
    <tableColumn id="17" xr3:uid="{F5711316-545F-4E9A-8ECE-1809A7892BD5}" name="Attente" dataDxfId="5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13" Type="http://schemas.openxmlformats.org/officeDocument/2006/relationships/ctrlProp" Target="../ctrlProps/ctrlProp5.xml"/><Relationship Id="rId18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3.xml"/><Relationship Id="rId7" Type="http://schemas.openxmlformats.org/officeDocument/2006/relationships/control" Target="../activeX/activeX3.xml"/><Relationship Id="rId12" Type="http://schemas.openxmlformats.org/officeDocument/2006/relationships/ctrlProp" Target="../ctrlProps/ctrlProp4.xml"/><Relationship Id="rId17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8.xml"/><Relationship Id="rId20" Type="http://schemas.openxmlformats.org/officeDocument/2006/relationships/ctrlProp" Target="../ctrlProps/ctrlProp1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3.xml"/><Relationship Id="rId24" Type="http://schemas.openxmlformats.org/officeDocument/2006/relationships/table" Target="../tables/table3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7.xml"/><Relationship Id="rId23" Type="http://schemas.openxmlformats.org/officeDocument/2006/relationships/table" Target="../tables/table2.xml"/><Relationship Id="rId10" Type="http://schemas.openxmlformats.org/officeDocument/2006/relationships/ctrlProp" Target="../ctrlProps/ctrlProp2.xml"/><Relationship Id="rId19" Type="http://schemas.openxmlformats.org/officeDocument/2006/relationships/ctrlProp" Target="../ctrlProps/ctrlProp11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1.xml"/><Relationship Id="rId14" Type="http://schemas.openxmlformats.org/officeDocument/2006/relationships/ctrlProp" Target="../ctrlProps/ctrlProp6.xml"/><Relationship Id="rId22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9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4.bin"/><Relationship Id="rId4" Type="http://schemas.openxmlformats.org/officeDocument/2006/relationships/table" Target="../tables/table1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4.xml"/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5.bin"/><Relationship Id="rId4" Type="http://schemas.openxmlformats.org/officeDocument/2006/relationships/table" Target="../tables/table1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7.xml"/><Relationship Id="rId2" Type="http://schemas.openxmlformats.org/officeDocument/2006/relationships/table" Target="../tables/table16.xml"/><Relationship Id="rId1" Type="http://schemas.openxmlformats.org/officeDocument/2006/relationships/printerSettings" Target="../printerSettings/printerSettings6.bin"/><Relationship Id="rId4" Type="http://schemas.openxmlformats.org/officeDocument/2006/relationships/table" Target="../tables/table18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0.xml"/><Relationship Id="rId2" Type="http://schemas.openxmlformats.org/officeDocument/2006/relationships/table" Target="../tables/table19.xml"/><Relationship Id="rId1" Type="http://schemas.openxmlformats.org/officeDocument/2006/relationships/printerSettings" Target="../printerSettings/printerSettings7.bin"/><Relationship Id="rId4" Type="http://schemas.openxmlformats.org/officeDocument/2006/relationships/table" Target="../tables/table2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3.xml"/><Relationship Id="rId2" Type="http://schemas.openxmlformats.org/officeDocument/2006/relationships/table" Target="../tables/table22.xml"/><Relationship Id="rId1" Type="http://schemas.openxmlformats.org/officeDocument/2006/relationships/printerSettings" Target="../printerSettings/printerSettings8.bin"/><Relationship Id="rId4" Type="http://schemas.openxmlformats.org/officeDocument/2006/relationships/table" Target="../tables/table2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6.xml"/><Relationship Id="rId2" Type="http://schemas.openxmlformats.org/officeDocument/2006/relationships/table" Target="../tables/table25.xml"/><Relationship Id="rId1" Type="http://schemas.openxmlformats.org/officeDocument/2006/relationships/printerSettings" Target="../printerSettings/printerSettings9.bin"/><Relationship Id="rId4" Type="http://schemas.openxmlformats.org/officeDocument/2006/relationships/table" Target="../tables/table2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9.xml"/><Relationship Id="rId2" Type="http://schemas.openxmlformats.org/officeDocument/2006/relationships/table" Target="../tables/table28.xml"/><Relationship Id="rId1" Type="http://schemas.openxmlformats.org/officeDocument/2006/relationships/printerSettings" Target="../printerSettings/printerSettings10.bin"/><Relationship Id="rId4" Type="http://schemas.openxmlformats.org/officeDocument/2006/relationships/table" Target="../tables/table30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7.xml"/><Relationship Id="rId13" Type="http://schemas.openxmlformats.org/officeDocument/2006/relationships/table" Target="../tables/table42.xml"/><Relationship Id="rId18" Type="http://schemas.openxmlformats.org/officeDocument/2006/relationships/table" Target="../tables/table47.xml"/><Relationship Id="rId3" Type="http://schemas.openxmlformats.org/officeDocument/2006/relationships/table" Target="../tables/table32.xml"/><Relationship Id="rId7" Type="http://schemas.openxmlformats.org/officeDocument/2006/relationships/table" Target="../tables/table36.xml"/><Relationship Id="rId12" Type="http://schemas.openxmlformats.org/officeDocument/2006/relationships/table" Target="../tables/table41.xml"/><Relationship Id="rId17" Type="http://schemas.openxmlformats.org/officeDocument/2006/relationships/table" Target="../tables/table46.xml"/><Relationship Id="rId2" Type="http://schemas.openxmlformats.org/officeDocument/2006/relationships/table" Target="../tables/table31.xml"/><Relationship Id="rId16" Type="http://schemas.openxmlformats.org/officeDocument/2006/relationships/table" Target="../tables/table45.xml"/><Relationship Id="rId1" Type="http://schemas.openxmlformats.org/officeDocument/2006/relationships/printerSettings" Target="../printerSettings/printerSettings11.bin"/><Relationship Id="rId6" Type="http://schemas.openxmlformats.org/officeDocument/2006/relationships/table" Target="../tables/table35.xml"/><Relationship Id="rId11" Type="http://schemas.openxmlformats.org/officeDocument/2006/relationships/table" Target="../tables/table40.xml"/><Relationship Id="rId5" Type="http://schemas.openxmlformats.org/officeDocument/2006/relationships/table" Target="../tables/table34.xml"/><Relationship Id="rId15" Type="http://schemas.openxmlformats.org/officeDocument/2006/relationships/table" Target="../tables/table44.xml"/><Relationship Id="rId10" Type="http://schemas.openxmlformats.org/officeDocument/2006/relationships/table" Target="../tables/table39.xml"/><Relationship Id="rId19" Type="http://schemas.openxmlformats.org/officeDocument/2006/relationships/table" Target="../tables/table48.xml"/><Relationship Id="rId4" Type="http://schemas.openxmlformats.org/officeDocument/2006/relationships/table" Target="../tables/table33.xml"/><Relationship Id="rId9" Type="http://schemas.openxmlformats.org/officeDocument/2006/relationships/table" Target="../tables/table38.xml"/><Relationship Id="rId14" Type="http://schemas.openxmlformats.org/officeDocument/2006/relationships/table" Target="../tables/table43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Relationship Id="rId6" Type="http://schemas.openxmlformats.org/officeDocument/2006/relationships/table" Target="../tables/table49.xml"/><Relationship Id="rId5" Type="http://schemas.openxmlformats.org/officeDocument/2006/relationships/ctrlProp" Target="../ctrlProps/ctrlProp15.xml"/><Relationship Id="rId4" Type="http://schemas.openxmlformats.org/officeDocument/2006/relationships/ctrlProp" Target="../ctrlProps/ctrlProp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A9083-B821-4948-A981-473548A44072}">
  <sheetPr codeName="Feuil1"/>
  <dimension ref="A1:AU59"/>
  <sheetViews>
    <sheetView showGridLines="0" showWhiteSpace="0" view="pageBreakPreview" topLeftCell="A7" zoomScale="140" zoomScaleNormal="145" zoomScaleSheetLayoutView="160" workbookViewId="0">
      <selection activeCell="AE28" sqref="AE28"/>
    </sheetView>
  </sheetViews>
  <sheetFormatPr baseColWidth="10" defaultColWidth="2.85546875" defaultRowHeight="15" customHeight="1" x14ac:dyDescent="0.25"/>
  <cols>
    <col min="1" max="35" width="2.7109375" style="28" customWidth="1"/>
    <col min="36" max="37" width="2.7109375" style="65" customWidth="1"/>
    <col min="38" max="38" width="4.85546875" style="43" hidden="1" customWidth="1"/>
    <col min="39" max="40" width="4.85546875" style="28" hidden="1" customWidth="1"/>
    <col min="41" max="41" width="4.85546875" style="43" hidden="1" customWidth="1"/>
    <col min="42" max="42" width="20.42578125" style="28" hidden="1" customWidth="1"/>
    <col min="43" max="43" width="2.85546875" style="28" hidden="1" customWidth="1"/>
    <col min="44" max="44" width="13.28515625" style="28" hidden="1" customWidth="1"/>
    <col min="45" max="45" width="2.85546875" style="28" hidden="1" customWidth="1"/>
    <col min="46" max="47" width="17" style="28" hidden="1" customWidth="1"/>
    <col min="48" max="16384" width="2.85546875" style="28"/>
  </cols>
  <sheetData>
    <row r="1" spans="1:46" ht="15" customHeight="1" x14ac:dyDescent="0.25">
      <c r="A1" s="89" t="s">
        <v>4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  <c r="AC1" s="90"/>
      <c r="AD1" s="90"/>
      <c r="AE1" s="90"/>
      <c r="AF1" s="90"/>
      <c r="AG1" s="90"/>
      <c r="AH1" s="90"/>
      <c r="AI1" s="90"/>
      <c r="AJ1" s="90"/>
      <c r="AK1" s="91"/>
      <c r="AL1" s="41"/>
      <c r="AM1" s="29" t="str">
        <f>$E$15&amp;"_S"</f>
        <v>P3N_S</v>
      </c>
      <c r="AN1" s="29" t="str">
        <f>$E$15&amp;"_C"</f>
        <v>P3N_C</v>
      </c>
      <c r="AO1" s="29"/>
      <c r="AP1" s="27"/>
      <c r="AQ1" s="27"/>
      <c r="AR1" s="27"/>
      <c r="AS1" s="27"/>
      <c r="AT1" s="27"/>
    </row>
    <row r="2" spans="1:46" ht="15" customHeight="1" x14ac:dyDescent="0.25">
      <c r="A2" s="92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4"/>
      <c r="AL2" s="41"/>
      <c r="AM2" s="27"/>
      <c r="AN2" s="27"/>
      <c r="AO2" s="27"/>
      <c r="AP2" s="27" t="s">
        <v>17</v>
      </c>
      <c r="AQ2" s="27"/>
      <c r="AR2" s="27" t="s">
        <v>15</v>
      </c>
      <c r="AS2" s="27"/>
      <c r="AT2" s="27" t="s">
        <v>406</v>
      </c>
    </row>
    <row r="3" spans="1:46" ht="15" customHeight="1" thickBot="1" x14ac:dyDescent="0.3">
      <c r="A3" s="95"/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96"/>
      <c r="AC3" s="96"/>
      <c r="AD3" s="96"/>
      <c r="AE3" s="96"/>
      <c r="AF3" s="96"/>
      <c r="AG3" s="96"/>
      <c r="AH3" s="96"/>
      <c r="AI3" s="96"/>
      <c r="AJ3" s="96"/>
      <c r="AK3" s="97"/>
      <c r="AL3" s="41"/>
      <c r="AM3" s="27"/>
      <c r="AN3" s="27"/>
      <c r="AO3" s="27"/>
      <c r="AP3" s="27" t="s">
        <v>316</v>
      </c>
      <c r="AQ3" s="27"/>
      <c r="AR3" s="27" t="s">
        <v>31</v>
      </c>
      <c r="AS3" s="27"/>
      <c r="AT3" s="27" t="s">
        <v>298</v>
      </c>
    </row>
    <row r="4" spans="1:46" ht="15" customHeight="1" x14ac:dyDescent="0.25">
      <c r="A4" s="101"/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3"/>
      <c r="AL4" s="42"/>
      <c r="AM4" s="27"/>
      <c r="AN4" s="27"/>
      <c r="AO4" s="27"/>
      <c r="AP4" s="27" t="s">
        <v>317</v>
      </c>
      <c r="AQ4" s="27"/>
      <c r="AR4" s="27" t="s">
        <v>300</v>
      </c>
      <c r="AS4" s="27"/>
      <c r="AT4" s="27" t="s">
        <v>32</v>
      </c>
    </row>
    <row r="5" spans="1:46" ht="15" customHeight="1" x14ac:dyDescent="0.25">
      <c r="A5" s="45" t="str">
        <f>URL_QRCode_SERIES(P6 &amp; CHAR(9))</f>
        <v>QR</v>
      </c>
      <c r="B5" s="30"/>
      <c r="C5" s="30"/>
      <c r="D5" s="30"/>
      <c r="E5" s="30"/>
      <c r="F5" s="30"/>
      <c r="G5" s="30"/>
      <c r="H5" s="30"/>
      <c r="I5" s="104" t="s">
        <v>1043</v>
      </c>
      <c r="J5" s="104"/>
      <c r="K5" s="104"/>
      <c r="L5" s="104"/>
      <c r="M5" s="104"/>
      <c r="N5" s="104"/>
      <c r="O5" s="104"/>
      <c r="P5" s="106"/>
      <c r="Q5" s="106"/>
      <c r="R5" s="106"/>
      <c r="S5" s="106"/>
      <c r="T5" s="104" t="s">
        <v>0</v>
      </c>
      <c r="U5" s="104"/>
      <c r="V5" s="104"/>
      <c r="W5" s="105">
        <f ca="1">TODAY()</f>
        <v>44403</v>
      </c>
      <c r="X5" s="105"/>
      <c r="Y5" s="105"/>
      <c r="Z5" s="105"/>
      <c r="AA5" s="105"/>
      <c r="AB5" s="65"/>
      <c r="AC5" s="104" t="s">
        <v>6</v>
      </c>
      <c r="AD5" s="104"/>
      <c r="AE5" s="104"/>
      <c r="AF5" s="104"/>
      <c r="AG5" s="106">
        <v>1</v>
      </c>
      <c r="AH5" s="106"/>
      <c r="AI5" s="106"/>
      <c r="AK5" s="46"/>
      <c r="AL5" s="27"/>
      <c r="AM5" s="27"/>
      <c r="AN5" s="27"/>
      <c r="AO5" s="27"/>
      <c r="AP5" s="27" t="s">
        <v>318</v>
      </c>
      <c r="AQ5" s="27"/>
      <c r="AR5" s="27" t="s">
        <v>56</v>
      </c>
      <c r="AS5" s="27"/>
      <c r="AT5" s="27" t="s">
        <v>301</v>
      </c>
    </row>
    <row r="6" spans="1:46" ht="15" customHeight="1" x14ac:dyDescent="0.25">
      <c r="A6" s="47"/>
      <c r="B6" s="30"/>
      <c r="C6" s="30"/>
      <c r="D6" s="30"/>
      <c r="E6" s="30"/>
      <c r="F6" s="65"/>
      <c r="G6" s="30"/>
      <c r="H6" s="30"/>
      <c r="I6" s="104"/>
      <c r="J6" s="104"/>
      <c r="K6" s="104"/>
      <c r="L6" s="104"/>
      <c r="M6" s="104"/>
      <c r="N6" s="104"/>
      <c r="O6" s="104"/>
      <c r="P6" s="33" t="s">
        <v>1042</v>
      </c>
      <c r="Q6" s="32"/>
      <c r="R6" s="32"/>
      <c r="S6" s="32"/>
      <c r="T6" s="104"/>
      <c r="U6" s="104"/>
      <c r="V6" s="104"/>
      <c r="W6" s="105"/>
      <c r="X6" s="105"/>
      <c r="Y6" s="105"/>
      <c r="Z6" s="105"/>
      <c r="AA6" s="105"/>
      <c r="AB6" s="30"/>
      <c r="AC6" s="104"/>
      <c r="AD6" s="104"/>
      <c r="AE6" s="104"/>
      <c r="AF6" s="104"/>
      <c r="AG6" s="106"/>
      <c r="AH6" s="106"/>
      <c r="AI6" s="106"/>
      <c r="AK6" s="46"/>
      <c r="AL6" s="27"/>
      <c r="AM6" s="27"/>
      <c r="AN6" s="27"/>
      <c r="AO6" s="27"/>
      <c r="AP6" s="27" t="s">
        <v>319</v>
      </c>
      <c r="AQ6" s="27"/>
      <c r="AR6" s="27" t="s">
        <v>303</v>
      </c>
      <c r="AS6" s="27"/>
      <c r="AT6" s="27" t="s">
        <v>371</v>
      </c>
    </row>
    <row r="7" spans="1:46" ht="15" customHeight="1" x14ac:dyDescent="0.25">
      <c r="A7" s="47"/>
      <c r="B7" s="30"/>
      <c r="C7" s="30"/>
      <c r="D7" s="30"/>
      <c r="E7" s="30"/>
      <c r="F7" s="30"/>
      <c r="G7" s="30"/>
      <c r="H7" s="30"/>
      <c r="I7" s="104"/>
      <c r="J7" s="104"/>
      <c r="K7" s="104"/>
      <c r="L7" s="104"/>
      <c r="M7" s="104"/>
      <c r="N7" s="104"/>
      <c r="O7" s="104"/>
      <c r="P7" s="106"/>
      <c r="Q7" s="106"/>
      <c r="R7" s="106"/>
      <c r="S7" s="106"/>
      <c r="T7" s="104"/>
      <c r="U7" s="104"/>
      <c r="V7" s="104"/>
      <c r="W7" s="105"/>
      <c r="X7" s="105"/>
      <c r="Y7" s="105"/>
      <c r="Z7" s="105"/>
      <c r="AA7" s="105"/>
      <c r="AB7" s="30"/>
      <c r="AC7" s="104"/>
      <c r="AD7" s="104"/>
      <c r="AE7" s="104"/>
      <c r="AF7" s="104"/>
      <c r="AG7" s="106"/>
      <c r="AH7" s="106"/>
      <c r="AI7" s="106"/>
      <c r="AK7" s="46"/>
      <c r="AL7" s="27"/>
      <c r="AM7" s="27"/>
      <c r="AN7" s="27"/>
      <c r="AO7" s="27"/>
      <c r="AP7" s="27"/>
      <c r="AQ7" s="27"/>
      <c r="AR7" s="27"/>
      <c r="AS7" s="27"/>
      <c r="AT7" s="27" t="s">
        <v>377</v>
      </c>
    </row>
    <row r="8" spans="1:46" ht="15" customHeight="1" x14ac:dyDescent="0.25">
      <c r="A8" s="48"/>
      <c r="B8" s="65"/>
      <c r="C8" s="65"/>
      <c r="D8" s="65"/>
      <c r="E8" s="65"/>
      <c r="F8" s="65"/>
      <c r="G8" s="65"/>
      <c r="H8" s="39"/>
      <c r="I8" s="98" t="s">
        <v>5</v>
      </c>
      <c r="J8" s="98"/>
      <c r="K8" s="98"/>
      <c r="L8" s="98"/>
      <c r="M8" s="98"/>
      <c r="N8" s="98"/>
      <c r="O8" s="98"/>
      <c r="P8" s="98"/>
      <c r="Q8" s="98"/>
      <c r="R8" s="98"/>
      <c r="S8" s="98"/>
      <c r="T8" s="98"/>
      <c r="U8" s="99">
        <f ca="1">TODAY()+60</f>
        <v>44463</v>
      </c>
      <c r="V8" s="99"/>
      <c r="W8" s="99"/>
      <c r="X8" s="99"/>
      <c r="Y8" s="99"/>
      <c r="Z8" s="99"/>
      <c r="AA8" s="99"/>
      <c r="AB8" s="99"/>
      <c r="AC8" s="99"/>
      <c r="AD8" s="99"/>
      <c r="AE8" s="99"/>
      <c r="AF8" s="99"/>
      <c r="AG8" s="99"/>
      <c r="AH8" s="99"/>
      <c r="AI8" s="99"/>
      <c r="AJ8" s="99"/>
      <c r="AK8" s="100"/>
      <c r="AL8" s="74"/>
      <c r="AM8" s="27"/>
      <c r="AN8" s="27"/>
      <c r="AO8" s="27"/>
      <c r="AP8" s="27"/>
      <c r="AQ8" s="27"/>
      <c r="AR8" s="27"/>
      <c r="AS8" s="27"/>
      <c r="AT8" s="27" t="s">
        <v>67</v>
      </c>
    </row>
    <row r="9" spans="1:46" ht="15" customHeight="1" x14ac:dyDescent="0.25">
      <c r="A9" s="48"/>
      <c r="B9" s="65"/>
      <c r="C9" s="65"/>
      <c r="D9" s="65"/>
      <c r="E9" s="65"/>
      <c r="F9" s="65"/>
      <c r="G9" s="65"/>
      <c r="H9" s="39"/>
      <c r="I9" s="98"/>
      <c r="J9" s="98"/>
      <c r="K9" s="98"/>
      <c r="L9" s="98"/>
      <c r="M9" s="98"/>
      <c r="N9" s="98"/>
      <c r="O9" s="98"/>
      <c r="P9" s="98"/>
      <c r="Q9" s="98"/>
      <c r="R9" s="98"/>
      <c r="S9" s="98"/>
      <c r="T9" s="98"/>
      <c r="U9" s="99"/>
      <c r="V9" s="99"/>
      <c r="W9" s="99"/>
      <c r="X9" s="99"/>
      <c r="Y9" s="99"/>
      <c r="Z9" s="99"/>
      <c r="AA9" s="99"/>
      <c r="AB9" s="99"/>
      <c r="AC9" s="99"/>
      <c r="AD9" s="99"/>
      <c r="AE9" s="99"/>
      <c r="AF9" s="99"/>
      <c r="AG9" s="99"/>
      <c r="AH9" s="99"/>
      <c r="AI9" s="99"/>
      <c r="AJ9" s="99"/>
      <c r="AK9" s="100"/>
      <c r="AL9" s="74"/>
      <c r="AM9" s="27"/>
      <c r="AN9" s="27"/>
      <c r="AO9" s="27"/>
      <c r="AP9" s="27"/>
      <c r="AQ9" s="27"/>
      <c r="AR9" s="27"/>
      <c r="AS9" s="27"/>
      <c r="AT9" s="27" t="s">
        <v>137</v>
      </c>
    </row>
    <row r="10" spans="1:46" ht="15" customHeight="1" x14ac:dyDescent="0.25">
      <c r="A10" s="48"/>
      <c r="B10" s="65"/>
      <c r="C10" s="65"/>
      <c r="D10" s="65"/>
      <c r="E10" s="65"/>
      <c r="F10" s="65"/>
      <c r="G10" s="65"/>
      <c r="H10" s="39"/>
      <c r="I10" s="98"/>
      <c r="J10" s="98"/>
      <c r="K10" s="98"/>
      <c r="L10" s="98"/>
      <c r="M10" s="98"/>
      <c r="N10" s="98"/>
      <c r="O10" s="98"/>
      <c r="P10" s="98"/>
      <c r="Q10" s="98"/>
      <c r="R10" s="98"/>
      <c r="S10" s="98"/>
      <c r="T10" s="98"/>
      <c r="U10" s="99"/>
      <c r="V10" s="99"/>
      <c r="W10" s="99"/>
      <c r="X10" s="99"/>
      <c r="Y10" s="99"/>
      <c r="Z10" s="99"/>
      <c r="AA10" s="99"/>
      <c r="AB10" s="99"/>
      <c r="AC10" s="99"/>
      <c r="AD10" s="99"/>
      <c r="AE10" s="99"/>
      <c r="AF10" s="99"/>
      <c r="AG10" s="99"/>
      <c r="AH10" s="99"/>
      <c r="AI10" s="99"/>
      <c r="AJ10" s="99"/>
      <c r="AK10" s="100"/>
      <c r="AL10" s="74"/>
      <c r="AM10" s="27"/>
      <c r="AN10" s="27"/>
      <c r="AO10" s="27"/>
      <c r="AP10" s="27"/>
      <c r="AQ10" s="27"/>
      <c r="AR10" s="27"/>
      <c r="AS10" s="27"/>
      <c r="AT10" s="27" t="s">
        <v>173</v>
      </c>
    </row>
    <row r="11" spans="1:46" ht="15" customHeight="1" thickBot="1" x14ac:dyDescent="0.3">
      <c r="A11" s="101"/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2"/>
      <c r="N11" s="102"/>
      <c r="O11" s="102"/>
      <c r="P11" s="102"/>
      <c r="Q11" s="102"/>
      <c r="R11" s="102"/>
      <c r="S11" s="102"/>
      <c r="T11" s="102"/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2"/>
      <c r="AF11" s="102"/>
      <c r="AG11" s="102"/>
      <c r="AH11" s="102"/>
      <c r="AI11" s="102"/>
      <c r="AJ11" s="102"/>
      <c r="AK11" s="103"/>
      <c r="AL11" s="42"/>
      <c r="AM11" s="27"/>
      <c r="AN11" s="27"/>
      <c r="AO11" s="27"/>
      <c r="AP11" s="27"/>
      <c r="AQ11" s="27"/>
      <c r="AR11" s="27"/>
      <c r="AS11" s="27"/>
      <c r="AT11" s="27" t="s">
        <v>375</v>
      </c>
    </row>
    <row r="12" spans="1:46" ht="15" customHeight="1" x14ac:dyDescent="0.25">
      <c r="A12" s="120" t="s">
        <v>1</v>
      </c>
      <c r="B12" s="121"/>
      <c r="C12" s="121"/>
      <c r="D12" s="121"/>
      <c r="E12" s="121"/>
      <c r="F12" s="121"/>
      <c r="G12" s="121"/>
      <c r="H12" s="121"/>
      <c r="I12" s="121"/>
      <c r="J12" s="121"/>
      <c r="K12" s="121"/>
      <c r="L12" s="122"/>
      <c r="M12" s="126" t="s">
        <v>3</v>
      </c>
      <c r="N12" s="126"/>
      <c r="O12" s="126"/>
      <c r="P12" s="126"/>
      <c r="Q12" s="126"/>
      <c r="R12" s="126"/>
      <c r="S12" s="126"/>
      <c r="T12" s="126"/>
      <c r="U12" s="126"/>
      <c r="V12" s="126"/>
      <c r="W12" s="126"/>
      <c r="X12" s="126"/>
      <c r="Y12" s="126"/>
      <c r="Z12" s="126"/>
      <c r="AA12" s="126"/>
      <c r="AB12" s="126"/>
      <c r="AC12" s="126"/>
      <c r="AD12" s="126"/>
      <c r="AE12" s="126"/>
      <c r="AF12" s="126"/>
      <c r="AG12" s="126"/>
      <c r="AH12" s="126"/>
      <c r="AI12" s="126"/>
      <c r="AJ12" s="126"/>
      <c r="AK12" s="127"/>
      <c r="AL12" s="41"/>
      <c r="AM12" s="27"/>
      <c r="AN12" s="27"/>
      <c r="AO12" s="27"/>
      <c r="AP12" s="27"/>
      <c r="AQ12" s="27"/>
      <c r="AR12" s="27"/>
      <c r="AS12" s="27"/>
      <c r="AT12" s="27" t="s">
        <v>200</v>
      </c>
    </row>
    <row r="13" spans="1:46" ht="15" customHeight="1" thickBot="1" x14ac:dyDescent="0.3">
      <c r="A13" s="123"/>
      <c r="B13" s="124"/>
      <c r="C13" s="124"/>
      <c r="D13" s="124"/>
      <c r="E13" s="124"/>
      <c r="F13" s="124"/>
      <c r="G13" s="124"/>
      <c r="H13" s="124"/>
      <c r="I13" s="124"/>
      <c r="J13" s="124"/>
      <c r="K13" s="124"/>
      <c r="L13" s="125"/>
      <c r="M13" s="128"/>
      <c r="N13" s="128"/>
      <c r="O13" s="128"/>
      <c r="P13" s="128"/>
      <c r="Q13" s="128"/>
      <c r="R13" s="128"/>
      <c r="S13" s="128"/>
      <c r="T13" s="128"/>
      <c r="U13" s="128"/>
      <c r="V13" s="128"/>
      <c r="W13" s="128"/>
      <c r="X13" s="128"/>
      <c r="Y13" s="128"/>
      <c r="Z13" s="128"/>
      <c r="AA13" s="128"/>
      <c r="AB13" s="128"/>
      <c r="AC13" s="128"/>
      <c r="AD13" s="128"/>
      <c r="AE13" s="128"/>
      <c r="AF13" s="128"/>
      <c r="AG13" s="128"/>
      <c r="AH13" s="128"/>
      <c r="AI13" s="128"/>
      <c r="AJ13" s="128"/>
      <c r="AK13" s="129"/>
      <c r="AL13" s="41"/>
      <c r="AM13" s="27"/>
      <c r="AN13" s="27"/>
      <c r="AO13" s="27"/>
      <c r="AP13" s="27"/>
      <c r="AQ13" s="27"/>
      <c r="AR13" s="27"/>
      <c r="AS13" s="27"/>
      <c r="AT13" s="27" t="s">
        <v>304</v>
      </c>
    </row>
    <row r="14" spans="1:46" s="27" customFormat="1" ht="15" customHeight="1" x14ac:dyDescent="0.25">
      <c r="A14" s="78"/>
      <c r="B14" s="32"/>
      <c r="C14" s="32"/>
      <c r="D14" s="32"/>
      <c r="E14" s="32"/>
      <c r="F14" s="32"/>
      <c r="G14" s="32"/>
      <c r="H14" s="32"/>
      <c r="I14" s="66"/>
      <c r="J14" s="66"/>
      <c r="K14" s="66"/>
      <c r="L14" s="67"/>
      <c r="M14" s="130"/>
      <c r="N14" s="131"/>
      <c r="O14" s="131"/>
      <c r="P14" s="131"/>
      <c r="Q14" s="131"/>
      <c r="R14" s="131"/>
      <c r="S14" s="131"/>
      <c r="T14" s="131"/>
      <c r="U14" s="131"/>
      <c r="V14" s="131"/>
      <c r="W14" s="131"/>
      <c r="X14" s="131"/>
      <c r="Y14" s="131"/>
      <c r="Z14" s="131"/>
      <c r="AA14" s="131"/>
      <c r="AB14" s="131"/>
      <c r="AC14" s="131"/>
      <c r="AD14" s="131"/>
      <c r="AE14" s="131"/>
      <c r="AF14" s="131"/>
      <c r="AG14" s="131"/>
      <c r="AH14" s="131"/>
      <c r="AI14" s="131"/>
      <c r="AJ14" s="131"/>
      <c r="AK14" s="132"/>
      <c r="AL14" s="41"/>
      <c r="AT14" s="27" t="s">
        <v>373</v>
      </c>
    </row>
    <row r="15" spans="1:46" ht="15" customHeight="1" x14ac:dyDescent="0.25">
      <c r="A15" s="146" t="s">
        <v>315</v>
      </c>
      <c r="B15" s="85"/>
      <c r="C15" s="85"/>
      <c r="D15" s="85"/>
      <c r="E15" s="34" t="s">
        <v>377</v>
      </c>
      <c r="F15" s="65"/>
      <c r="G15" s="32"/>
      <c r="H15" s="32"/>
      <c r="I15" s="65"/>
      <c r="J15" s="34"/>
      <c r="K15" s="34"/>
      <c r="L15" s="51"/>
      <c r="M15" s="133"/>
      <c r="N15" s="134"/>
      <c r="O15" s="134"/>
      <c r="P15" s="134"/>
      <c r="Q15" s="134"/>
      <c r="R15" s="134"/>
      <c r="S15" s="134"/>
      <c r="T15" s="134"/>
      <c r="U15" s="134"/>
      <c r="V15" s="134"/>
      <c r="W15" s="134"/>
      <c r="X15" s="134"/>
      <c r="Y15" s="134"/>
      <c r="Z15" s="134"/>
      <c r="AA15" s="134"/>
      <c r="AB15" s="134"/>
      <c r="AC15" s="134"/>
      <c r="AD15" s="134"/>
      <c r="AE15" s="134"/>
      <c r="AF15" s="134"/>
      <c r="AG15" s="134"/>
      <c r="AH15" s="134"/>
      <c r="AI15" s="134"/>
      <c r="AJ15" s="134"/>
      <c r="AK15" s="135"/>
      <c r="AL15" s="41"/>
      <c r="AM15" s="27"/>
      <c r="AN15" s="27"/>
      <c r="AO15" s="27"/>
      <c r="AP15" s="27"/>
      <c r="AQ15" s="27"/>
      <c r="AR15" s="27"/>
      <c r="AS15" s="27"/>
      <c r="AT15" s="27" t="s">
        <v>235</v>
      </c>
    </row>
    <row r="16" spans="1:46" ht="15.75" customHeight="1" x14ac:dyDescent="0.25">
      <c r="A16" s="48"/>
      <c r="B16" s="65"/>
      <c r="C16" s="65"/>
      <c r="D16" s="65"/>
      <c r="E16" s="65"/>
      <c r="F16" s="65"/>
      <c r="G16" s="32"/>
      <c r="H16" s="32"/>
      <c r="I16" s="34"/>
      <c r="J16" s="34"/>
      <c r="K16" s="34"/>
      <c r="L16" s="51"/>
      <c r="M16" s="133"/>
      <c r="N16" s="134"/>
      <c r="O16" s="134"/>
      <c r="P16" s="134"/>
      <c r="Q16" s="134"/>
      <c r="R16" s="134"/>
      <c r="S16" s="134"/>
      <c r="T16" s="134"/>
      <c r="U16" s="134"/>
      <c r="V16" s="134"/>
      <c r="W16" s="134"/>
      <c r="X16" s="134"/>
      <c r="Y16" s="134"/>
      <c r="Z16" s="134"/>
      <c r="AA16" s="134"/>
      <c r="AB16" s="134"/>
      <c r="AC16" s="134"/>
      <c r="AD16" s="134"/>
      <c r="AE16" s="134"/>
      <c r="AF16" s="134"/>
      <c r="AG16" s="134"/>
      <c r="AH16" s="134"/>
      <c r="AI16" s="134"/>
      <c r="AJ16" s="134"/>
      <c r="AK16" s="135"/>
      <c r="AL16" s="41"/>
      <c r="AM16" s="27"/>
      <c r="AN16" s="27"/>
      <c r="AO16" s="27"/>
      <c r="AP16" s="27"/>
      <c r="AQ16" s="27"/>
      <c r="AR16" s="27"/>
      <c r="AS16" s="27"/>
      <c r="AT16" s="27" t="s">
        <v>370</v>
      </c>
    </row>
    <row r="17" spans="1:46" ht="15.75" customHeight="1" x14ac:dyDescent="0.25">
      <c r="A17" s="145" t="s">
        <v>10</v>
      </c>
      <c r="B17" s="86"/>
      <c r="C17" s="86"/>
      <c r="D17" s="86"/>
      <c r="E17" s="34" t="s">
        <v>366</v>
      </c>
      <c r="F17" s="65"/>
      <c r="G17" s="33"/>
      <c r="H17" s="33"/>
      <c r="I17" s="34"/>
      <c r="J17" s="34"/>
      <c r="K17" s="34"/>
      <c r="L17" s="51"/>
      <c r="M17" s="133"/>
      <c r="N17" s="134"/>
      <c r="O17" s="134"/>
      <c r="P17" s="134"/>
      <c r="Q17" s="134"/>
      <c r="R17" s="134"/>
      <c r="S17" s="134"/>
      <c r="T17" s="134"/>
      <c r="U17" s="134"/>
      <c r="V17" s="134"/>
      <c r="W17" s="134"/>
      <c r="X17" s="134"/>
      <c r="Y17" s="134"/>
      <c r="Z17" s="134"/>
      <c r="AA17" s="134"/>
      <c r="AB17" s="134"/>
      <c r="AC17" s="134"/>
      <c r="AD17" s="134"/>
      <c r="AE17" s="134"/>
      <c r="AF17" s="134"/>
      <c r="AG17" s="134"/>
      <c r="AH17" s="134"/>
      <c r="AI17" s="134"/>
      <c r="AJ17" s="134"/>
      <c r="AK17" s="135"/>
      <c r="AL17" s="41"/>
      <c r="AM17" s="27"/>
      <c r="AN17" s="27"/>
      <c r="AO17" s="27"/>
      <c r="AP17" s="27"/>
      <c r="AQ17" s="27"/>
      <c r="AR17" s="27"/>
      <c r="AS17" s="27"/>
      <c r="AT17" s="27" t="s">
        <v>379</v>
      </c>
    </row>
    <row r="18" spans="1:46" ht="15.75" customHeight="1" x14ac:dyDescent="0.25">
      <c r="A18" s="77"/>
      <c r="B18" s="33"/>
      <c r="C18" s="33"/>
      <c r="D18" s="33"/>
      <c r="E18" s="33"/>
      <c r="F18" s="33"/>
      <c r="G18" s="33"/>
      <c r="H18" s="33"/>
      <c r="I18" s="65"/>
      <c r="J18" s="34"/>
      <c r="K18" s="34"/>
      <c r="L18" s="51"/>
      <c r="M18" s="133"/>
      <c r="N18" s="134"/>
      <c r="O18" s="134"/>
      <c r="P18" s="134"/>
      <c r="Q18" s="134"/>
      <c r="R18" s="134"/>
      <c r="S18" s="134"/>
      <c r="T18" s="134"/>
      <c r="U18" s="134"/>
      <c r="V18" s="134"/>
      <c r="W18" s="134"/>
      <c r="X18" s="134"/>
      <c r="Y18" s="134"/>
      <c r="Z18" s="134"/>
      <c r="AA18" s="134"/>
      <c r="AB18" s="134"/>
      <c r="AC18" s="134"/>
      <c r="AD18" s="134"/>
      <c r="AE18" s="134"/>
      <c r="AF18" s="134"/>
      <c r="AG18" s="134"/>
      <c r="AH18" s="134"/>
      <c r="AI18" s="134"/>
      <c r="AJ18" s="134"/>
      <c r="AK18" s="135"/>
      <c r="AL18" s="41"/>
      <c r="AM18" s="27"/>
      <c r="AN18" s="27"/>
      <c r="AO18" s="27"/>
      <c r="AP18" s="27"/>
      <c r="AQ18" s="27"/>
      <c r="AR18" s="27"/>
      <c r="AS18" s="27"/>
      <c r="AT18" s="27" t="s">
        <v>372</v>
      </c>
    </row>
    <row r="19" spans="1:46" ht="15.75" customHeight="1" x14ac:dyDescent="0.25">
      <c r="A19" s="146" t="s">
        <v>13</v>
      </c>
      <c r="B19" s="85"/>
      <c r="C19" s="85"/>
      <c r="D19" s="85"/>
      <c r="E19" s="34" t="s">
        <v>317</v>
      </c>
      <c r="F19" s="65"/>
      <c r="G19" s="32"/>
      <c r="H19" s="32"/>
      <c r="I19" s="34"/>
      <c r="J19" s="34"/>
      <c r="K19" s="34"/>
      <c r="L19" s="51"/>
      <c r="M19" s="133"/>
      <c r="N19" s="134"/>
      <c r="O19" s="134"/>
      <c r="P19" s="134"/>
      <c r="Q19" s="134"/>
      <c r="R19" s="134"/>
      <c r="S19" s="134"/>
      <c r="T19" s="134"/>
      <c r="U19" s="134"/>
      <c r="V19" s="134"/>
      <c r="W19" s="134"/>
      <c r="X19" s="134"/>
      <c r="Y19" s="134"/>
      <c r="Z19" s="134"/>
      <c r="AA19" s="134"/>
      <c r="AB19" s="134"/>
      <c r="AC19" s="134"/>
      <c r="AD19" s="134"/>
      <c r="AE19" s="134"/>
      <c r="AF19" s="134"/>
      <c r="AG19" s="134"/>
      <c r="AH19" s="134"/>
      <c r="AI19" s="134"/>
      <c r="AJ19" s="134"/>
      <c r="AK19" s="135"/>
      <c r="AL19" s="41"/>
      <c r="AM19" s="27"/>
      <c r="AN19" s="27"/>
      <c r="AO19" s="27"/>
      <c r="AP19" s="27"/>
      <c r="AQ19" s="27"/>
      <c r="AR19" s="27"/>
      <c r="AS19" s="27"/>
      <c r="AT19" s="27" t="s">
        <v>376</v>
      </c>
    </row>
    <row r="20" spans="1:46" ht="15" customHeight="1" thickBot="1" x14ac:dyDescent="0.3">
      <c r="A20" s="79"/>
      <c r="B20" s="73"/>
      <c r="C20" s="73"/>
      <c r="D20" s="73"/>
      <c r="E20" s="73"/>
      <c r="F20" s="73"/>
      <c r="G20" s="73"/>
      <c r="H20" s="73"/>
      <c r="I20" s="73"/>
      <c r="J20" s="54"/>
      <c r="K20" s="54"/>
      <c r="L20" s="55"/>
      <c r="M20" s="136"/>
      <c r="N20" s="137"/>
      <c r="O20" s="137"/>
      <c r="P20" s="137"/>
      <c r="Q20" s="137"/>
      <c r="R20" s="137"/>
      <c r="S20" s="137"/>
      <c r="T20" s="137"/>
      <c r="U20" s="137"/>
      <c r="V20" s="137"/>
      <c r="W20" s="137"/>
      <c r="X20" s="137"/>
      <c r="Y20" s="137"/>
      <c r="Z20" s="137"/>
      <c r="AA20" s="137"/>
      <c r="AB20" s="137"/>
      <c r="AC20" s="137"/>
      <c r="AD20" s="137"/>
      <c r="AE20" s="137"/>
      <c r="AF20" s="137"/>
      <c r="AG20" s="137"/>
      <c r="AH20" s="137"/>
      <c r="AI20" s="137"/>
      <c r="AJ20" s="137"/>
      <c r="AK20" s="138"/>
      <c r="AL20" s="41"/>
      <c r="AM20" s="27"/>
      <c r="AN20" s="27"/>
      <c r="AO20" s="27"/>
      <c r="AP20" s="27"/>
      <c r="AQ20" s="27"/>
      <c r="AR20" s="27"/>
      <c r="AS20" s="27"/>
      <c r="AT20" s="27" t="s">
        <v>374</v>
      </c>
    </row>
    <row r="21" spans="1:46" ht="15.75" customHeight="1" x14ac:dyDescent="0.25">
      <c r="A21" s="139" t="s">
        <v>2</v>
      </c>
      <c r="B21" s="140"/>
      <c r="C21" s="140"/>
      <c r="D21" s="140"/>
      <c r="E21" s="140"/>
      <c r="F21" s="140"/>
      <c r="G21" s="140"/>
      <c r="H21" s="140"/>
      <c r="I21" s="140"/>
      <c r="J21" s="140"/>
      <c r="K21" s="140"/>
      <c r="L21" s="140"/>
      <c r="M21" s="140"/>
      <c r="N21" s="140"/>
      <c r="O21" s="140"/>
      <c r="P21" s="140"/>
      <c r="Q21" s="140"/>
      <c r="R21" s="140"/>
      <c r="S21" s="140"/>
      <c r="T21" s="140"/>
      <c r="U21" s="140"/>
      <c r="V21" s="140"/>
      <c r="W21" s="140"/>
      <c r="X21" s="140"/>
      <c r="Y21" s="140"/>
      <c r="Z21" s="140"/>
      <c r="AA21" s="140"/>
      <c r="AB21" s="140"/>
      <c r="AC21" s="140"/>
      <c r="AD21" s="140"/>
      <c r="AE21" s="140"/>
      <c r="AF21" s="140"/>
      <c r="AG21" s="140"/>
      <c r="AH21" s="140"/>
      <c r="AI21" s="140"/>
      <c r="AJ21" s="140"/>
      <c r="AK21" s="141"/>
      <c r="AL21" s="41"/>
      <c r="AM21" s="27"/>
      <c r="AN21" s="27"/>
      <c r="AO21" s="27"/>
      <c r="AP21" s="27"/>
      <c r="AQ21" s="27"/>
      <c r="AR21" s="27"/>
      <c r="AS21" s="27"/>
      <c r="AT21" s="27"/>
    </row>
    <row r="22" spans="1:46" ht="15" customHeight="1" thickBot="1" x14ac:dyDescent="0.3">
      <c r="A22" s="142"/>
      <c r="B22" s="143"/>
      <c r="C22" s="143"/>
      <c r="D22" s="143"/>
      <c r="E22" s="143"/>
      <c r="F22" s="143"/>
      <c r="G22" s="143"/>
      <c r="H22" s="143"/>
      <c r="I22" s="143"/>
      <c r="J22" s="143"/>
      <c r="K22" s="143"/>
      <c r="L22" s="143"/>
      <c r="M22" s="143"/>
      <c r="N22" s="143"/>
      <c r="O22" s="143"/>
      <c r="P22" s="143"/>
      <c r="Q22" s="143"/>
      <c r="R22" s="143"/>
      <c r="S22" s="143"/>
      <c r="T22" s="143"/>
      <c r="U22" s="143"/>
      <c r="V22" s="143"/>
      <c r="W22" s="143"/>
      <c r="X22" s="143"/>
      <c r="Y22" s="143"/>
      <c r="Z22" s="143"/>
      <c r="AA22" s="143"/>
      <c r="AB22" s="143"/>
      <c r="AC22" s="143"/>
      <c r="AD22" s="143"/>
      <c r="AE22" s="143"/>
      <c r="AF22" s="143"/>
      <c r="AG22" s="143"/>
      <c r="AH22" s="143"/>
      <c r="AI22" s="143"/>
      <c r="AJ22" s="143"/>
      <c r="AK22" s="144"/>
      <c r="AL22" s="41"/>
      <c r="AM22" s="27"/>
      <c r="AN22" s="27"/>
      <c r="AO22" s="27"/>
      <c r="AP22" s="27"/>
      <c r="AQ22" s="27"/>
      <c r="AR22" s="27"/>
      <c r="AS22" s="27"/>
      <c r="AT22" s="27"/>
    </row>
    <row r="23" spans="1:46" ht="15" customHeight="1" x14ac:dyDescent="0.25">
      <c r="A23" s="70"/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2"/>
      <c r="AL23" s="27"/>
      <c r="AM23" s="27"/>
      <c r="AN23" s="27"/>
      <c r="AO23" s="27"/>
      <c r="AP23" s="27"/>
      <c r="AQ23" s="27"/>
      <c r="AR23" s="27"/>
      <c r="AS23" s="27"/>
      <c r="AT23" s="27"/>
    </row>
    <row r="24" spans="1:46" s="40" customFormat="1" ht="15" customHeight="1" x14ac:dyDescent="0.25">
      <c r="A24" s="87" t="str">
        <f>_xlfn.SWITCH($E$19,"Réparation PRM","À sélectionner","Confection PRM","À sélectionner","Réparation Outillage","À décrire","Confection Outillage","À décrire","Choisir le type de demande")</f>
        <v>À sélectionner</v>
      </c>
      <c r="B24" s="88"/>
      <c r="C24" s="88"/>
      <c r="D24" s="88"/>
      <c r="E24" s="88"/>
      <c r="F24" s="88"/>
      <c r="G24" s="88"/>
      <c r="H24" s="85" t="s">
        <v>11</v>
      </c>
      <c r="I24" s="85"/>
      <c r="J24" s="85"/>
      <c r="K24" s="85"/>
      <c r="L24" s="85"/>
      <c r="M24" s="85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49"/>
      <c r="AL24" s="31"/>
      <c r="AM24" s="27"/>
      <c r="AN24" s="27"/>
      <c r="AO24" s="27"/>
      <c r="AP24" s="27"/>
      <c r="AQ24" s="27"/>
      <c r="AR24" s="27"/>
      <c r="AS24" s="27"/>
      <c r="AT24" s="27"/>
    </row>
    <row r="25" spans="1:46" s="40" customFormat="1" ht="15" customHeight="1" x14ac:dyDescent="0.25">
      <c r="A25" s="48"/>
      <c r="B25" s="65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31"/>
      <c r="AI25" s="31"/>
      <c r="AJ25" s="31"/>
      <c r="AK25" s="49"/>
      <c r="AL25" s="31"/>
      <c r="AM25" s="27"/>
      <c r="AN25" s="27"/>
      <c r="AO25" s="27"/>
      <c r="AP25" s="27"/>
      <c r="AQ25" s="27"/>
      <c r="AR25" s="27"/>
      <c r="AS25" s="27"/>
      <c r="AT25" s="27"/>
    </row>
    <row r="26" spans="1:46" ht="15" customHeight="1" x14ac:dyDescent="0.25">
      <c r="A26" s="87" t="str">
        <f>_xlfn.SWITCH($E$19,"Réparation PRM","À sélectionner","Confection PRM","À sélectionner","Réparation Outillage","À décrire","Confection Outillage","À décrire","")</f>
        <v>À sélectionner</v>
      </c>
      <c r="B26" s="88"/>
      <c r="C26" s="88"/>
      <c r="D26" s="88"/>
      <c r="E26" s="88"/>
      <c r="F26" s="88"/>
      <c r="G26" s="88"/>
      <c r="H26" s="85" t="s">
        <v>12</v>
      </c>
      <c r="I26" s="85"/>
      <c r="J26" s="85"/>
      <c r="K26" s="85"/>
      <c r="L26" s="85"/>
      <c r="M26" s="85"/>
      <c r="N26" s="31" t="s">
        <v>317</v>
      </c>
      <c r="O26" s="31"/>
      <c r="P26" s="31"/>
      <c r="Q26" s="31"/>
      <c r="R26" s="31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31"/>
      <c r="AI26" s="31"/>
      <c r="AJ26" s="31"/>
      <c r="AK26" s="49"/>
      <c r="AL26" s="31"/>
      <c r="AM26" s="27"/>
      <c r="AN26" s="27"/>
      <c r="AO26" s="27"/>
      <c r="AP26" s="27"/>
      <c r="AQ26" s="27"/>
      <c r="AR26" s="27"/>
      <c r="AS26" s="27"/>
      <c r="AT26" s="27"/>
    </row>
    <row r="27" spans="1:46" ht="15" customHeight="1" x14ac:dyDescent="0.25">
      <c r="A27" s="68"/>
      <c r="B27" s="69"/>
      <c r="C27" s="69"/>
      <c r="D27" s="69"/>
      <c r="E27" s="69"/>
      <c r="F27" s="69"/>
      <c r="G27" s="69"/>
      <c r="H27" s="32"/>
      <c r="I27" s="32"/>
      <c r="J27" s="32"/>
      <c r="K27" s="32"/>
      <c r="L27" s="32"/>
      <c r="M27" s="32"/>
      <c r="N27" s="31"/>
      <c r="O27" s="31"/>
      <c r="P27" s="31"/>
      <c r="Q27" s="31"/>
      <c r="R27" s="31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31"/>
      <c r="AI27" s="31"/>
      <c r="AJ27" s="31"/>
      <c r="AK27" s="49"/>
      <c r="AL27" s="31"/>
      <c r="AM27" s="27"/>
      <c r="AN27" s="27"/>
      <c r="AO27" s="27"/>
      <c r="AP27" s="27"/>
      <c r="AQ27" s="27"/>
      <c r="AR27" s="27"/>
      <c r="AS27" s="27"/>
      <c r="AT27" s="27"/>
    </row>
    <row r="28" spans="1:46" s="40" customFormat="1" ht="15" customHeight="1" x14ac:dyDescent="0.25">
      <c r="A28" s="87" t="str">
        <f>_xlfn.SWITCH($E$19,"Réparation PRM","À sélectionner si disponible","Confection PRM","À sélectionner si disponible","Réparation Outillage","Laisser vide","Confection Outillage","Laisser vide","")</f>
        <v>À sélectionner si disponible</v>
      </c>
      <c r="B28" s="88"/>
      <c r="C28" s="88"/>
      <c r="D28" s="88"/>
      <c r="E28" s="88"/>
      <c r="F28" s="88"/>
      <c r="G28" s="88"/>
      <c r="H28" s="85" t="s">
        <v>311</v>
      </c>
      <c r="I28" s="85"/>
      <c r="J28" s="85"/>
      <c r="K28" s="85"/>
      <c r="L28" s="85"/>
      <c r="M28" s="85"/>
      <c r="N28" s="31"/>
      <c r="O28" s="31"/>
      <c r="P28" s="31"/>
      <c r="Q28" s="31"/>
      <c r="R28" s="31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31"/>
      <c r="AI28" s="31"/>
      <c r="AJ28" s="31"/>
      <c r="AK28" s="49"/>
      <c r="AL28" s="31"/>
      <c r="AM28" s="27"/>
      <c r="AN28" s="27"/>
      <c r="AO28" s="27"/>
      <c r="AP28" s="27"/>
      <c r="AQ28" s="27"/>
      <c r="AR28" s="27"/>
      <c r="AS28" s="27"/>
      <c r="AT28" s="27"/>
    </row>
    <row r="29" spans="1:46" ht="15" customHeight="1" x14ac:dyDescent="0.25">
      <c r="A29" s="68"/>
      <c r="B29" s="69"/>
      <c r="C29" s="69"/>
      <c r="D29" s="69"/>
      <c r="E29" s="69"/>
      <c r="F29" s="69"/>
      <c r="G29" s="69"/>
      <c r="H29" s="32"/>
      <c r="I29" s="32"/>
      <c r="J29" s="32"/>
      <c r="K29" s="32"/>
      <c r="L29" s="32"/>
      <c r="M29" s="32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49"/>
      <c r="AL29" s="31"/>
      <c r="AM29" s="27"/>
      <c r="AN29" s="27"/>
      <c r="AO29" s="27"/>
      <c r="AP29" s="27"/>
      <c r="AQ29" s="27"/>
      <c r="AR29" s="27"/>
      <c r="AS29" s="27"/>
      <c r="AT29" s="27"/>
    </row>
    <row r="30" spans="1:46" s="40" customFormat="1" ht="15" customHeight="1" x14ac:dyDescent="0.25">
      <c r="A30" s="87" t="str">
        <f>_xlfn.SWITCH($E$19,"Réparation PRM","À sélectionner","Confection PRM","À sélectionner","Réparation Outillage","À décrire","Confection Outillage","À décrire","")</f>
        <v>À sélectionner</v>
      </c>
      <c r="B30" s="88"/>
      <c r="C30" s="88"/>
      <c r="D30" s="88"/>
      <c r="E30" s="88"/>
      <c r="F30" s="88"/>
      <c r="G30" s="88"/>
      <c r="H30" s="85" t="s">
        <v>312</v>
      </c>
      <c r="I30" s="85"/>
      <c r="J30" s="85"/>
      <c r="K30" s="85"/>
      <c r="L30" s="85"/>
      <c r="M30" s="85"/>
      <c r="N30" s="31" t="s">
        <v>60</v>
      </c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49"/>
      <c r="AL30" s="31"/>
      <c r="AM30" s="27"/>
      <c r="AN30" s="27"/>
      <c r="AO30" s="27"/>
      <c r="AP30" s="27"/>
      <c r="AQ30" s="27"/>
      <c r="AR30" s="27"/>
      <c r="AS30" s="27"/>
      <c r="AT30" s="27"/>
    </row>
    <row r="31" spans="1:46" s="40" customFormat="1" ht="15" customHeight="1" x14ac:dyDescent="0.25">
      <c r="A31" s="68"/>
      <c r="B31" s="69"/>
      <c r="C31" s="69"/>
      <c r="D31" s="69"/>
      <c r="E31" s="69"/>
      <c r="F31" s="69"/>
      <c r="G31" s="69"/>
      <c r="H31" s="32"/>
      <c r="I31" s="32"/>
      <c r="J31" s="32"/>
      <c r="K31" s="32"/>
      <c r="L31" s="32"/>
      <c r="M31" s="32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65"/>
      <c r="AA31" s="65"/>
      <c r="AB31" s="65"/>
      <c r="AC31" s="65"/>
      <c r="AD31" s="65"/>
      <c r="AE31" s="65"/>
      <c r="AF31" s="65"/>
      <c r="AG31" s="65"/>
      <c r="AH31" s="65"/>
      <c r="AI31" s="37"/>
      <c r="AJ31" s="37"/>
      <c r="AK31" s="50"/>
      <c r="AL31" s="75"/>
      <c r="AM31" s="27"/>
      <c r="AN31" s="27"/>
      <c r="AO31" s="27"/>
      <c r="AP31" s="27"/>
      <c r="AQ31" s="27"/>
      <c r="AR31" s="27"/>
      <c r="AS31" s="27"/>
      <c r="AT31" s="27"/>
    </row>
    <row r="32" spans="1:46" ht="15" customHeight="1" x14ac:dyDescent="0.25">
      <c r="A32" s="87" t="str">
        <f>_xlfn.SWITCH($E$19,"Réparation PRM","À sélectionner","Confection PRM","À sélectionner","Réparation Outillage","À sélectionner","Confection Outillage","À sélectionner","")</f>
        <v>À sélectionner</v>
      </c>
      <c r="B32" s="88"/>
      <c r="C32" s="88"/>
      <c r="D32" s="88"/>
      <c r="E32" s="88"/>
      <c r="F32" s="88"/>
      <c r="G32" s="88"/>
      <c r="H32" s="86" t="s">
        <v>14</v>
      </c>
      <c r="I32" s="86"/>
      <c r="J32" s="86"/>
      <c r="K32" s="86"/>
      <c r="L32" s="86"/>
      <c r="M32" s="86"/>
      <c r="N32" s="34" t="s">
        <v>1045</v>
      </c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65"/>
      <c r="AA32" s="65"/>
      <c r="AB32" s="65"/>
      <c r="AC32" s="65"/>
      <c r="AD32" s="65"/>
      <c r="AE32" s="65"/>
      <c r="AF32" s="65"/>
      <c r="AG32" s="65"/>
      <c r="AH32" s="65"/>
      <c r="AI32" s="37"/>
      <c r="AJ32" s="37"/>
      <c r="AK32" s="50"/>
      <c r="AL32" s="75"/>
      <c r="AM32" s="27"/>
      <c r="AN32" s="27"/>
      <c r="AO32" s="27"/>
      <c r="AP32" s="27"/>
      <c r="AQ32" s="27"/>
      <c r="AR32" s="27"/>
      <c r="AS32" s="27"/>
      <c r="AT32" s="27"/>
    </row>
    <row r="33" spans="1:46" ht="15" customHeight="1" thickBot="1" x14ac:dyDescent="0.3">
      <c r="A33" s="68"/>
      <c r="B33" s="69"/>
      <c r="C33" s="69"/>
      <c r="D33" s="69"/>
      <c r="E33" s="69"/>
      <c r="F33" s="69"/>
      <c r="G33" s="69"/>
      <c r="H33" s="33"/>
      <c r="I33" s="33"/>
      <c r="J33" s="33"/>
      <c r="K33" s="33"/>
      <c r="L33" s="33"/>
      <c r="M33" s="33"/>
      <c r="N33" s="65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65"/>
      <c r="AA33" s="65"/>
      <c r="AB33" s="65"/>
      <c r="AC33" s="65"/>
      <c r="AD33" s="65"/>
      <c r="AE33" s="65"/>
      <c r="AF33" s="65"/>
      <c r="AG33" s="65"/>
      <c r="AH33" s="65"/>
      <c r="AI33" s="34"/>
      <c r="AJ33" s="34"/>
      <c r="AK33" s="51"/>
      <c r="AL33" s="35"/>
      <c r="AM33" s="27"/>
      <c r="AN33" s="27"/>
      <c r="AO33" s="27"/>
      <c r="AP33" s="27"/>
      <c r="AQ33" s="27"/>
      <c r="AR33" s="27"/>
      <c r="AS33" s="27"/>
      <c r="AT33" s="27"/>
    </row>
    <row r="34" spans="1:46" ht="15" customHeight="1" x14ac:dyDescent="0.25">
      <c r="A34" s="109" t="s">
        <v>7</v>
      </c>
      <c r="B34" s="110"/>
      <c r="C34" s="110"/>
      <c r="D34" s="110"/>
      <c r="E34" s="110"/>
      <c r="F34" s="110"/>
      <c r="G34" s="110"/>
      <c r="H34" s="114"/>
      <c r="I34" s="114"/>
      <c r="J34" s="114"/>
      <c r="K34" s="114"/>
      <c r="L34" s="114"/>
      <c r="M34" s="114"/>
      <c r="N34" s="114"/>
      <c r="O34" s="114"/>
      <c r="P34" s="114"/>
      <c r="Q34" s="114"/>
      <c r="R34" s="114"/>
      <c r="S34" s="114"/>
      <c r="T34" s="114"/>
      <c r="U34" s="114"/>
      <c r="V34" s="114"/>
      <c r="W34" s="114"/>
      <c r="X34" s="114"/>
      <c r="Y34" s="114"/>
      <c r="Z34" s="114"/>
      <c r="AA34" s="114"/>
      <c r="AB34" s="114"/>
      <c r="AC34" s="114"/>
      <c r="AD34" s="114"/>
      <c r="AE34" s="114"/>
      <c r="AF34" s="114"/>
      <c r="AG34" s="114"/>
      <c r="AH34" s="114"/>
      <c r="AI34" s="114"/>
      <c r="AJ34" s="114"/>
      <c r="AK34" s="115"/>
      <c r="AL34" s="44"/>
      <c r="AM34" s="27"/>
      <c r="AN34" s="27"/>
      <c r="AO34" s="27"/>
      <c r="AP34" s="27"/>
      <c r="AQ34" s="27"/>
      <c r="AR34" s="27"/>
      <c r="AS34" s="27"/>
      <c r="AT34" s="27"/>
    </row>
    <row r="35" spans="1:46" ht="15" customHeight="1" x14ac:dyDescent="0.25">
      <c r="A35" s="111"/>
      <c r="B35" s="106"/>
      <c r="C35" s="106"/>
      <c r="D35" s="106"/>
      <c r="E35" s="106"/>
      <c r="F35" s="106"/>
      <c r="G35" s="10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7"/>
      <c r="AL35" s="44"/>
      <c r="AM35" s="27"/>
      <c r="AN35" s="27"/>
      <c r="AO35" s="27"/>
      <c r="AP35" s="27"/>
      <c r="AQ35" s="27"/>
      <c r="AR35" s="27"/>
      <c r="AS35" s="27"/>
      <c r="AT35" s="27"/>
    </row>
    <row r="36" spans="1:46" ht="15" customHeight="1" x14ac:dyDescent="0.25">
      <c r="A36" s="111"/>
      <c r="B36" s="106"/>
      <c r="C36" s="106"/>
      <c r="D36" s="106"/>
      <c r="E36" s="106"/>
      <c r="F36" s="106"/>
      <c r="G36" s="10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/>
      <c r="AC36" s="116"/>
      <c r="AD36" s="116"/>
      <c r="AE36" s="116"/>
      <c r="AF36" s="116"/>
      <c r="AG36" s="116"/>
      <c r="AH36" s="116"/>
      <c r="AI36" s="116"/>
      <c r="AJ36" s="116"/>
      <c r="AK36" s="117"/>
      <c r="AL36" s="44"/>
      <c r="AM36" s="27"/>
      <c r="AN36" s="27"/>
      <c r="AO36" s="27"/>
      <c r="AP36" s="27"/>
      <c r="AQ36" s="27"/>
      <c r="AR36" s="27"/>
      <c r="AS36" s="27"/>
      <c r="AT36" s="27"/>
    </row>
    <row r="37" spans="1:46" ht="15" customHeight="1" x14ac:dyDescent="0.25">
      <c r="A37" s="111"/>
      <c r="B37" s="106"/>
      <c r="C37" s="106"/>
      <c r="D37" s="106"/>
      <c r="E37" s="106"/>
      <c r="F37" s="106"/>
      <c r="G37" s="10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6"/>
      <c r="AE37" s="116"/>
      <c r="AF37" s="116"/>
      <c r="AG37" s="116"/>
      <c r="AH37" s="116"/>
      <c r="AI37" s="116"/>
      <c r="AJ37" s="116"/>
      <c r="AK37" s="117"/>
      <c r="AL37" s="44"/>
      <c r="AM37" s="27"/>
      <c r="AN37" s="27"/>
      <c r="AO37" s="27"/>
      <c r="AP37" s="27"/>
      <c r="AQ37" s="27"/>
      <c r="AR37" s="27"/>
      <c r="AS37" s="27"/>
      <c r="AT37" s="27"/>
    </row>
    <row r="38" spans="1:46" s="65" customFormat="1" ht="15" customHeight="1" x14ac:dyDescent="0.25">
      <c r="A38" s="111"/>
      <c r="B38" s="106"/>
      <c r="C38" s="106"/>
      <c r="D38" s="106"/>
      <c r="E38" s="106"/>
      <c r="F38" s="106"/>
      <c r="G38" s="10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6"/>
      <c r="AE38" s="116"/>
      <c r="AF38" s="116"/>
      <c r="AG38" s="116"/>
      <c r="AH38" s="116"/>
      <c r="AI38" s="116"/>
      <c r="AJ38" s="116"/>
      <c r="AK38" s="117"/>
      <c r="AL38" s="64"/>
      <c r="AM38" s="27"/>
      <c r="AN38" s="27"/>
      <c r="AO38" s="27"/>
      <c r="AP38" s="27"/>
      <c r="AQ38" s="27"/>
      <c r="AR38" s="27"/>
      <c r="AS38" s="27"/>
      <c r="AT38" s="27"/>
    </row>
    <row r="39" spans="1:46" s="65" customFormat="1" ht="15" customHeight="1" thickBot="1" x14ac:dyDescent="0.3">
      <c r="A39" s="112"/>
      <c r="B39" s="113"/>
      <c r="C39" s="113"/>
      <c r="D39" s="113"/>
      <c r="E39" s="113"/>
      <c r="F39" s="113"/>
      <c r="G39" s="113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8"/>
      <c r="AE39" s="118"/>
      <c r="AF39" s="118"/>
      <c r="AG39" s="118"/>
      <c r="AH39" s="118"/>
      <c r="AI39" s="118"/>
      <c r="AJ39" s="118"/>
      <c r="AK39" s="119"/>
      <c r="AL39" s="64"/>
      <c r="AM39" s="27"/>
      <c r="AN39" s="27"/>
      <c r="AO39" s="27"/>
      <c r="AP39" s="27"/>
      <c r="AQ39" s="27"/>
      <c r="AR39" s="27"/>
      <c r="AS39" s="27"/>
      <c r="AT39" s="27"/>
    </row>
    <row r="40" spans="1:46" ht="15" customHeight="1" x14ac:dyDescent="0.25">
      <c r="A40" s="60"/>
      <c r="B40" s="32"/>
      <c r="C40" s="32"/>
      <c r="D40" s="32"/>
      <c r="E40" s="32"/>
      <c r="F40" s="32"/>
      <c r="G40" s="32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59"/>
      <c r="AB40" s="59"/>
      <c r="AC40" s="59"/>
      <c r="AD40" s="59"/>
      <c r="AE40" s="59"/>
      <c r="AF40" s="59"/>
      <c r="AG40" s="59"/>
      <c r="AH40" s="59"/>
      <c r="AI40" s="59"/>
      <c r="AJ40" s="59"/>
      <c r="AK40" s="61"/>
      <c r="AL40" s="59"/>
      <c r="AM40" s="27"/>
      <c r="AN40" s="27"/>
      <c r="AO40" s="27"/>
      <c r="AP40" s="27"/>
      <c r="AQ40" s="27"/>
      <c r="AR40" s="27"/>
      <c r="AS40" s="27"/>
      <c r="AT40" s="27"/>
    </row>
    <row r="41" spans="1:46" s="40" customFormat="1" ht="15" customHeight="1" x14ac:dyDescent="0.25">
      <c r="A41" s="62"/>
      <c r="B41" s="63"/>
      <c r="C41" s="65"/>
      <c r="E41" s="63"/>
      <c r="F41" s="63"/>
      <c r="G41" s="63"/>
      <c r="H41" s="38"/>
      <c r="I41" s="38"/>
      <c r="J41" s="38"/>
      <c r="K41" s="38"/>
      <c r="L41" s="38"/>
      <c r="M41" s="38"/>
      <c r="N41" s="38"/>
      <c r="O41" s="38"/>
      <c r="P41" s="65"/>
      <c r="R41" s="38"/>
      <c r="S41" s="38"/>
      <c r="T41" s="38"/>
      <c r="U41" s="38"/>
      <c r="V41" s="38"/>
      <c r="W41" s="38"/>
      <c r="X41" s="38"/>
      <c r="Y41" s="38"/>
      <c r="Z41" s="38"/>
      <c r="AA41" s="65"/>
      <c r="AC41" s="38"/>
      <c r="AD41" s="38"/>
      <c r="AE41" s="38"/>
      <c r="AF41" s="38"/>
      <c r="AG41" s="38"/>
      <c r="AH41" s="38"/>
      <c r="AI41" s="38"/>
      <c r="AJ41" s="38"/>
      <c r="AK41" s="56"/>
      <c r="AL41" s="38"/>
      <c r="AM41" s="27"/>
      <c r="AN41" s="27"/>
      <c r="AO41" s="27"/>
      <c r="AP41" s="27"/>
      <c r="AQ41" s="27"/>
      <c r="AR41" s="27"/>
      <c r="AS41" s="27"/>
      <c r="AT41" s="27"/>
    </row>
    <row r="42" spans="1:46" ht="15" customHeight="1" x14ac:dyDescent="0.25">
      <c r="A42" s="48"/>
      <c r="B42" s="65"/>
      <c r="C42" s="65"/>
      <c r="D42" s="62" t="s">
        <v>8</v>
      </c>
      <c r="E42" s="107" t="str">
        <f>VLOOKUP($N$30,P1S_BDD[[#All],[Opérations]:[Dessins]],3,FALSE)&amp;" - "&amp;VLOOKUP($N$30,P1S_BDD[[#All],[Opérations]:[Indice]],4,FALSE)</f>
        <v xml:space="preserve"> - </v>
      </c>
      <c r="F42" s="107"/>
      <c r="G42" s="107"/>
      <c r="H42" s="107"/>
      <c r="I42" s="107"/>
      <c r="J42" s="107"/>
      <c r="K42" s="107"/>
      <c r="L42" s="107"/>
      <c r="M42" s="34"/>
      <c r="N42" s="34"/>
      <c r="O42" s="34"/>
      <c r="P42" s="65"/>
      <c r="Q42" s="63" t="s">
        <v>313</v>
      </c>
      <c r="R42" s="107" t="str">
        <f>VLOOKUP($N$30,P1S_BDD[[#All],[Opérations]:[Fiche]],5,FALSE)&amp;" - "&amp;VLOOKUP($N$30,P1S_BDD[[#All],[Opérations]:[Version]],6,FALSE)</f>
        <v>R F4 004 - A.6</v>
      </c>
      <c r="S42" s="107"/>
      <c r="T42" s="107"/>
      <c r="U42" s="107"/>
      <c r="V42" s="107"/>
      <c r="W42" s="107"/>
      <c r="X42" s="107"/>
      <c r="Y42" s="107"/>
      <c r="Z42" s="65"/>
      <c r="AA42" s="65"/>
      <c r="AB42" s="63" t="s">
        <v>314</v>
      </c>
      <c r="AC42" s="107">
        <f>VLOOKUP($N$30,P1S_BDD[[#All],[Opérations]:[Doc Divers]],8,FALSE)</f>
        <v>0</v>
      </c>
      <c r="AD42" s="107"/>
      <c r="AE42" s="107"/>
      <c r="AF42" s="107"/>
      <c r="AG42" s="107"/>
      <c r="AH42" s="107"/>
      <c r="AI42" s="107"/>
      <c r="AJ42" s="107"/>
      <c r="AK42" s="108"/>
      <c r="AL42" s="76"/>
      <c r="AM42" s="27"/>
      <c r="AN42" s="27"/>
      <c r="AO42" s="27"/>
      <c r="AP42" s="27"/>
      <c r="AQ42" s="27"/>
      <c r="AR42" s="27"/>
      <c r="AS42" s="27"/>
      <c r="AT42" s="27"/>
    </row>
    <row r="43" spans="1:46" ht="15" customHeight="1" x14ac:dyDescent="0.25">
      <c r="A43" s="52"/>
      <c r="B43" s="34"/>
      <c r="C43" s="34"/>
      <c r="D43" s="58" t="str">
        <f>URL_QRCode_SERIES(E42 &amp; CHAR(9))</f>
        <v>QR</v>
      </c>
      <c r="E43" s="36"/>
      <c r="F43" s="36"/>
      <c r="G43" s="36"/>
      <c r="H43" s="36"/>
      <c r="I43" s="36"/>
      <c r="J43" s="36"/>
      <c r="K43" s="36"/>
      <c r="L43" s="34"/>
      <c r="M43" s="34"/>
      <c r="N43" s="34"/>
      <c r="O43" s="34"/>
      <c r="P43" s="58" t="str">
        <f>URL_QRCode_SERIES(R42 &amp; CHAR(9))</f>
        <v>QR</v>
      </c>
      <c r="R43" s="35"/>
      <c r="S43" s="36"/>
      <c r="T43" s="36"/>
      <c r="U43" s="36"/>
      <c r="V43" s="36"/>
      <c r="W43" s="36"/>
      <c r="X43" s="36"/>
      <c r="Y43" s="36"/>
      <c r="Z43" s="34"/>
      <c r="AA43" s="34"/>
      <c r="AB43" s="57" t="str">
        <f>URL_QRCode_SERIES(AC42 &amp; CHAR(9))</f>
        <v>QR</v>
      </c>
      <c r="AC43" s="65"/>
      <c r="AD43" s="36"/>
      <c r="AE43" s="36"/>
      <c r="AF43" s="36"/>
      <c r="AG43" s="36"/>
      <c r="AH43" s="36"/>
      <c r="AI43" s="36"/>
      <c r="AJ43" s="36"/>
      <c r="AK43" s="53"/>
      <c r="AL43" s="76"/>
      <c r="AM43" s="27"/>
      <c r="AN43" s="27"/>
      <c r="AO43" s="27"/>
      <c r="AP43" s="27"/>
      <c r="AQ43" s="27"/>
      <c r="AR43" s="27"/>
      <c r="AS43" s="27"/>
      <c r="AT43" s="27"/>
    </row>
    <row r="44" spans="1:46" ht="15" customHeight="1" x14ac:dyDescent="0.25">
      <c r="A44" s="52"/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5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51"/>
      <c r="AL44" s="35"/>
      <c r="AM44" s="27"/>
      <c r="AN44" s="27"/>
      <c r="AO44" s="27"/>
      <c r="AP44" s="27"/>
      <c r="AQ44" s="27"/>
      <c r="AR44" s="27"/>
      <c r="AS44" s="27"/>
      <c r="AT44" s="27"/>
    </row>
    <row r="45" spans="1:46" ht="15" customHeight="1" x14ac:dyDescent="0.25">
      <c r="A45" s="52"/>
      <c r="B45" s="34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/>
      <c r="AF45" s="34"/>
      <c r="AG45" s="34"/>
      <c r="AH45" s="34"/>
      <c r="AI45" s="34"/>
      <c r="AJ45" s="34"/>
      <c r="AK45" s="51"/>
      <c r="AL45" s="35"/>
      <c r="AM45" s="27"/>
      <c r="AN45" s="27"/>
      <c r="AO45" s="27"/>
      <c r="AP45" s="27"/>
      <c r="AQ45" s="27"/>
      <c r="AR45" s="27"/>
      <c r="AS45" s="27"/>
      <c r="AT45" s="27"/>
    </row>
    <row r="46" spans="1:46" ht="15" customHeight="1" x14ac:dyDescent="0.25">
      <c r="A46" s="52"/>
      <c r="B46" s="34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  <c r="AI46" s="34"/>
      <c r="AJ46" s="34"/>
      <c r="AK46" s="51"/>
      <c r="AL46" s="35"/>
      <c r="AM46" s="27"/>
      <c r="AN46" s="27"/>
      <c r="AO46" s="27"/>
      <c r="AP46" s="27"/>
      <c r="AQ46" s="27"/>
      <c r="AR46" s="27"/>
      <c r="AS46" s="27"/>
      <c r="AT46" s="27"/>
    </row>
    <row r="47" spans="1:46" ht="15" customHeight="1" x14ac:dyDescent="0.25">
      <c r="A47" s="52"/>
      <c r="B47" s="34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  <c r="AF47" s="34"/>
      <c r="AG47" s="34"/>
      <c r="AH47" s="34"/>
      <c r="AI47" s="34"/>
      <c r="AJ47" s="34"/>
      <c r="AK47" s="51"/>
      <c r="AL47" s="35"/>
      <c r="AM47" s="27"/>
      <c r="AN47" s="27"/>
      <c r="AO47" s="27"/>
      <c r="AP47" s="27"/>
      <c r="AQ47" s="27"/>
      <c r="AR47" s="27"/>
      <c r="AS47" s="27"/>
      <c r="AT47" s="27"/>
    </row>
    <row r="48" spans="1:46" ht="15" customHeight="1" x14ac:dyDescent="0.25">
      <c r="A48" s="52"/>
      <c r="B48" s="34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  <c r="AH48" s="34"/>
      <c r="AI48" s="34"/>
      <c r="AJ48" s="34"/>
      <c r="AK48" s="51"/>
      <c r="AL48" s="35"/>
      <c r="AM48" s="27"/>
      <c r="AN48" s="27"/>
      <c r="AO48" s="27"/>
      <c r="AP48" s="27"/>
      <c r="AQ48" s="27"/>
      <c r="AR48" s="27"/>
      <c r="AS48" s="27"/>
      <c r="AT48" s="27"/>
    </row>
    <row r="49" spans="1:45" ht="15" customHeight="1" x14ac:dyDescent="0.25">
      <c r="A49" s="48"/>
      <c r="B49" s="34"/>
      <c r="C49" s="34"/>
      <c r="D49" s="65"/>
      <c r="E49" s="34"/>
      <c r="F49" s="65"/>
      <c r="G49" s="63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34"/>
      <c r="AH49" s="34"/>
      <c r="AI49" s="34"/>
      <c r="AJ49" s="34"/>
      <c r="AK49" s="51"/>
      <c r="AL49" s="35"/>
      <c r="AM49" s="27"/>
      <c r="AN49" s="27"/>
      <c r="AO49" s="27"/>
      <c r="AP49" s="27"/>
      <c r="AQ49" s="27"/>
      <c r="AR49" s="27"/>
      <c r="AS49" s="27"/>
    </row>
    <row r="50" spans="1:45" s="43" customFormat="1" ht="15" customHeight="1" x14ac:dyDescent="0.25">
      <c r="A50" s="52"/>
      <c r="B50" s="34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4"/>
      <c r="AF50" s="34"/>
      <c r="AG50" s="34"/>
      <c r="AH50" s="34"/>
      <c r="AI50" s="34"/>
      <c r="AJ50" s="34"/>
      <c r="AK50" s="51"/>
      <c r="AL50" s="35"/>
      <c r="AM50" s="27"/>
      <c r="AN50" s="27"/>
      <c r="AO50" s="27"/>
      <c r="AP50" s="27"/>
      <c r="AQ50" s="27"/>
      <c r="AR50" s="27"/>
      <c r="AS50" s="27"/>
    </row>
    <row r="51" spans="1:45" s="43" customFormat="1" ht="15" customHeight="1" x14ac:dyDescent="0.25">
      <c r="A51" s="52"/>
      <c r="B51" s="34"/>
      <c r="C51" s="34"/>
      <c r="D51" s="34"/>
      <c r="G51" s="63" t="s">
        <v>9</v>
      </c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4"/>
      <c r="AF51" s="34"/>
      <c r="AG51" s="34"/>
      <c r="AH51" s="34"/>
      <c r="AI51" s="34"/>
      <c r="AJ51" s="34"/>
      <c r="AK51" s="51"/>
      <c r="AL51" s="35"/>
      <c r="AM51" s="27"/>
      <c r="AN51" s="27"/>
      <c r="AO51" s="27"/>
      <c r="AP51" s="27"/>
      <c r="AQ51" s="27"/>
      <c r="AR51" s="27"/>
      <c r="AS51" s="27"/>
    </row>
    <row r="52" spans="1:45" s="65" customFormat="1" ht="15" customHeight="1" x14ac:dyDescent="0.25">
      <c r="A52" s="52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  <c r="AE52" s="34"/>
      <c r="AF52" s="34"/>
      <c r="AG52" s="34"/>
      <c r="AH52" s="34"/>
      <c r="AI52" s="34"/>
      <c r="AJ52" s="34"/>
      <c r="AK52" s="51"/>
      <c r="AL52" s="35"/>
      <c r="AM52" s="27"/>
      <c r="AN52" s="27"/>
      <c r="AO52" s="27"/>
      <c r="AP52" s="27"/>
      <c r="AQ52" s="27"/>
      <c r="AR52" s="27"/>
      <c r="AS52" s="27"/>
    </row>
    <row r="53" spans="1:45" s="65" customFormat="1" ht="15" customHeight="1" x14ac:dyDescent="0.25">
      <c r="A53" s="52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34"/>
      <c r="AH53" s="34"/>
      <c r="AI53" s="34"/>
      <c r="AJ53" s="34"/>
      <c r="AK53" s="51"/>
      <c r="AL53" s="35"/>
      <c r="AM53" s="27"/>
      <c r="AN53" s="27"/>
      <c r="AO53" s="27"/>
      <c r="AP53" s="27"/>
      <c r="AQ53" s="27"/>
      <c r="AR53" s="27"/>
      <c r="AS53" s="27"/>
    </row>
    <row r="54" spans="1:45" s="65" customFormat="1" ht="15" customHeight="1" x14ac:dyDescent="0.25">
      <c r="A54" s="52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34"/>
      <c r="AJ54" s="34"/>
      <c r="AK54" s="51"/>
      <c r="AL54" s="35"/>
      <c r="AM54" s="27"/>
      <c r="AN54" s="27"/>
      <c r="AO54" s="27"/>
      <c r="AP54" s="27"/>
      <c r="AQ54" s="27"/>
      <c r="AR54" s="27"/>
      <c r="AS54" s="27"/>
    </row>
    <row r="55" spans="1:45" s="65" customFormat="1" ht="15" customHeight="1" x14ac:dyDescent="0.25">
      <c r="A55" s="52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4"/>
      <c r="AC55" s="34"/>
      <c r="AD55" s="34"/>
      <c r="AE55" s="34"/>
      <c r="AF55" s="34"/>
      <c r="AG55" s="34"/>
      <c r="AH55" s="34"/>
      <c r="AI55" s="34"/>
      <c r="AJ55" s="34"/>
      <c r="AK55" s="51"/>
      <c r="AL55" s="35"/>
      <c r="AM55" s="27"/>
      <c r="AN55" s="27"/>
      <c r="AO55" s="27"/>
      <c r="AP55" s="27"/>
      <c r="AQ55" s="27"/>
      <c r="AR55" s="27"/>
      <c r="AS55" s="27"/>
    </row>
    <row r="56" spans="1:45" s="43" customFormat="1" ht="15" customHeight="1" thickBot="1" x14ac:dyDescent="0.3">
      <c r="A56" s="80"/>
      <c r="B56" s="54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4"/>
      <c r="AB56" s="54"/>
      <c r="AC56" s="54"/>
      <c r="AD56" s="54"/>
      <c r="AE56" s="54"/>
      <c r="AF56" s="54"/>
      <c r="AG56" s="54"/>
      <c r="AH56" s="54"/>
      <c r="AI56" s="54"/>
      <c r="AJ56" s="54"/>
      <c r="AK56" s="55"/>
      <c r="AL56" s="35"/>
      <c r="AM56" s="27"/>
      <c r="AN56" s="27"/>
      <c r="AO56" s="27"/>
      <c r="AP56" s="27"/>
      <c r="AQ56" s="27"/>
      <c r="AR56" s="27"/>
      <c r="AS56" s="27"/>
    </row>
    <row r="57" spans="1:45" ht="15" customHeight="1" x14ac:dyDescent="0.25">
      <c r="A57" s="32"/>
      <c r="B57" s="32"/>
      <c r="C57" s="32"/>
      <c r="D57" s="32"/>
      <c r="E57" s="32"/>
      <c r="F57" s="32"/>
      <c r="G57" s="32"/>
      <c r="AL57" s="27"/>
      <c r="AM57" s="27"/>
      <c r="AN57" s="27"/>
      <c r="AO57" s="27"/>
      <c r="AP57" s="27"/>
    </row>
    <row r="58" spans="1:45" ht="15" customHeight="1" x14ac:dyDescent="0.25">
      <c r="A58" s="32"/>
      <c r="B58" s="32"/>
      <c r="C58" s="32"/>
      <c r="D58" s="32"/>
      <c r="E58" s="32"/>
      <c r="F58" s="32"/>
      <c r="G58" s="32"/>
    </row>
    <row r="59" spans="1:45" ht="15" customHeight="1" x14ac:dyDescent="0.25">
      <c r="C59" s="27"/>
    </row>
  </sheetData>
  <mergeCells count="34">
    <mergeCell ref="E42:L42"/>
    <mergeCell ref="R42:Y42"/>
    <mergeCell ref="AC42:AK42"/>
    <mergeCell ref="AC5:AF7"/>
    <mergeCell ref="A34:G39"/>
    <mergeCell ref="H34:AK39"/>
    <mergeCell ref="A12:L13"/>
    <mergeCell ref="M12:AK13"/>
    <mergeCell ref="M14:AK20"/>
    <mergeCell ref="P5:S5"/>
    <mergeCell ref="P7:S7"/>
    <mergeCell ref="T5:V7"/>
    <mergeCell ref="A21:AK22"/>
    <mergeCell ref="A17:D17"/>
    <mergeCell ref="A15:D15"/>
    <mergeCell ref="A19:D19"/>
    <mergeCell ref="A1:AK3"/>
    <mergeCell ref="I8:T10"/>
    <mergeCell ref="U8:AK10"/>
    <mergeCell ref="A11:AK11"/>
    <mergeCell ref="A4:AK4"/>
    <mergeCell ref="I5:O7"/>
    <mergeCell ref="W5:AA7"/>
    <mergeCell ref="AG5:AI7"/>
    <mergeCell ref="A24:G24"/>
    <mergeCell ref="A26:G26"/>
    <mergeCell ref="A28:G28"/>
    <mergeCell ref="A30:G30"/>
    <mergeCell ref="A32:G32"/>
    <mergeCell ref="H24:M24"/>
    <mergeCell ref="H26:M26"/>
    <mergeCell ref="H28:M28"/>
    <mergeCell ref="H30:M30"/>
    <mergeCell ref="H32:M32"/>
  </mergeCells>
  <dataValidations count="4">
    <dataValidation type="list" allowBlank="1" showInputMessage="1" showErrorMessage="1" sqref="N32" xr:uid="{1ABCB91F-0089-4A22-8B4E-A137C59AECC9}">
      <formula1>INDIRECT($AN$1)</formula1>
    </dataValidation>
    <dataValidation type="list" allowBlank="1" showInputMessage="1" showErrorMessage="1" sqref="E19" xr:uid="{A7783FB7-256B-4673-B1F9-FBBF19872987}">
      <formula1>$AP$3:$AP$6</formula1>
    </dataValidation>
    <dataValidation type="list" allowBlank="1" showInputMessage="1" showErrorMessage="1" sqref="E17" xr:uid="{53315431-6F21-438A-B481-F8358D16A85D}">
      <formula1>INDIRECT($AM$1)</formula1>
    </dataValidation>
    <dataValidation type="list" allowBlank="1" showInputMessage="1" showErrorMessage="1" sqref="E15" xr:uid="{8EB9B208-C995-4AFC-84BD-0AC9FFAF34BB}">
      <formula1>$AT$3:$AT$20</formula1>
    </dataValidation>
  </dataValidations>
  <printOptions horizontalCentered="1" verticalCentered="1"/>
  <pageMargins left="0" right="0" top="0" bottom="0" header="0" footer="0"/>
  <pageSetup paperSize="9" orientation="portrait" r:id="rId1"/>
  <headerFooter>
    <oddFooter>&amp;L&amp;1#&amp;"Calibri"&amp;10&amp;KC8DE09Diffusable</oddFooter>
  </headerFooter>
  <ignoredErrors>
    <ignoredError sqref="A28" formula="1"/>
  </ignoredErrors>
  <drawing r:id="rId2"/>
  <legacyDrawing r:id="rId3"/>
  <controls>
    <mc:AlternateContent xmlns:mc="http://schemas.openxmlformats.org/markup-compatibility/2006">
      <mc:Choice Requires="x14">
        <control shapeId="1044" r:id="rId4" name="Liste_op">
          <controlPr defaultSize="0" autoLine="0" r:id="rId5">
            <anchor moveWithCells="1">
              <from>
                <xdr:col>19</xdr:col>
                <xdr:colOff>57150</xdr:colOff>
                <xdr:row>28</xdr:row>
                <xdr:rowOff>190500</xdr:rowOff>
              </from>
              <to>
                <xdr:col>31</xdr:col>
                <xdr:colOff>19050</xdr:colOff>
                <xdr:row>30</xdr:row>
                <xdr:rowOff>28575</xdr:rowOff>
              </to>
            </anchor>
          </controlPr>
        </control>
      </mc:Choice>
      <mc:Fallback>
        <control shapeId="1044" r:id="rId4" name="Liste_op"/>
      </mc:Fallback>
    </mc:AlternateContent>
    <mc:AlternateContent xmlns:mc="http://schemas.openxmlformats.org/markup-compatibility/2006">
      <mc:Choice Requires="x14">
        <control shapeId="1043" r:id="rId6" name="Liste_symb">
          <controlPr defaultSize="0" autoLine="0" r:id="rId5">
            <anchor moveWithCells="1">
              <from>
                <xdr:col>19</xdr:col>
                <xdr:colOff>161925</xdr:colOff>
                <xdr:row>26</xdr:row>
                <xdr:rowOff>171450</xdr:rowOff>
              </from>
              <to>
                <xdr:col>31</xdr:col>
                <xdr:colOff>123825</xdr:colOff>
                <xdr:row>28</xdr:row>
                <xdr:rowOff>9525</xdr:rowOff>
              </to>
            </anchor>
          </controlPr>
        </control>
      </mc:Choice>
      <mc:Fallback>
        <control shapeId="1043" r:id="rId6" name="Liste_symb"/>
      </mc:Fallback>
    </mc:AlternateContent>
    <mc:AlternateContent xmlns:mc="http://schemas.openxmlformats.org/markup-compatibility/2006">
      <mc:Choice Requires="x14">
        <control shapeId="1042" r:id="rId7" name="Liste_piece">
          <controlPr defaultSize="0" autoLine="0" r:id="rId5">
            <anchor moveWithCells="1">
              <from>
                <xdr:col>19</xdr:col>
                <xdr:colOff>133350</xdr:colOff>
                <xdr:row>25</xdr:row>
                <xdr:rowOff>0</xdr:rowOff>
              </from>
              <to>
                <xdr:col>31</xdr:col>
                <xdr:colOff>95250</xdr:colOff>
                <xdr:row>26</xdr:row>
                <xdr:rowOff>28575</xdr:rowOff>
              </to>
            </anchor>
          </controlPr>
        </control>
      </mc:Choice>
      <mc:Fallback>
        <control shapeId="1042" r:id="rId7" name="Liste_piece"/>
      </mc:Fallback>
    </mc:AlternateContent>
    <mc:AlternateContent xmlns:mc="http://schemas.openxmlformats.org/markup-compatibility/2006">
      <mc:Choice Requires="x14">
        <control shapeId="1041" r:id="rId8" name="Liste_fam">
          <controlPr defaultSize="0" autoLine="0" r:id="rId5">
            <anchor moveWithCells="1">
              <from>
                <xdr:col>18</xdr:col>
                <xdr:colOff>161925</xdr:colOff>
                <xdr:row>23</xdr:row>
                <xdr:rowOff>28575</xdr:rowOff>
              </from>
              <to>
                <xdr:col>30</xdr:col>
                <xdr:colOff>123825</xdr:colOff>
                <xdr:row>24</xdr:row>
                <xdr:rowOff>57150</xdr:rowOff>
              </to>
            </anchor>
          </controlPr>
        </control>
      </mc:Choice>
      <mc:Fallback>
        <control shapeId="1041" r:id="rId8" name="Liste_fam"/>
      </mc:Fallback>
    </mc:AlternateContent>
    <mc:AlternateContent xmlns:mc="http://schemas.openxmlformats.org/markup-compatibility/2006">
      <mc:Choice Requires="x14">
        <control shapeId="1026" r:id="rId9" name="Check Box 2">
          <controlPr defaultSize="0" autoFill="0" autoLine="0" autoPict="0">
            <anchor moveWithCells="1">
              <from>
                <xdr:col>13</xdr:col>
                <xdr:colOff>57150</xdr:colOff>
                <xdr:row>16</xdr:row>
                <xdr:rowOff>133350</xdr:rowOff>
              </from>
              <to>
                <xdr:col>17</xdr:col>
                <xdr:colOff>57150</xdr:colOff>
                <xdr:row>17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10" name="Check Box 3">
          <controlPr defaultSize="0" autoFill="0" autoLine="0" autoPict="0">
            <anchor moveWithCells="1">
              <from>
                <xdr:col>29</xdr:col>
                <xdr:colOff>19050</xdr:colOff>
                <xdr:row>18</xdr:row>
                <xdr:rowOff>0</xdr:rowOff>
              </from>
              <to>
                <xdr:col>47</xdr:col>
                <xdr:colOff>171450</xdr:colOff>
                <xdr:row>18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11" name="Check Box 4">
          <controlPr defaultSize="0" autoFill="0" autoLine="0" autoPict="0">
            <anchor moveWithCells="1">
              <from>
                <xdr:col>13</xdr:col>
                <xdr:colOff>57150</xdr:colOff>
                <xdr:row>15</xdr:row>
                <xdr:rowOff>66675</xdr:rowOff>
              </from>
              <to>
                <xdr:col>16</xdr:col>
                <xdr:colOff>66675</xdr:colOff>
                <xdr:row>16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12" name="Check Box 5">
          <controlPr defaultSize="0" autoFill="0" autoLine="0" autoPict="0">
            <anchor moveWithCells="1">
              <from>
                <xdr:col>13</xdr:col>
                <xdr:colOff>57150</xdr:colOff>
                <xdr:row>13</xdr:row>
                <xdr:rowOff>180975</xdr:rowOff>
              </from>
              <to>
                <xdr:col>17</xdr:col>
                <xdr:colOff>47625</xdr:colOff>
                <xdr:row>14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0" r:id="rId13" name="Check Box 6">
          <controlPr defaultSize="0" autoFill="0" autoLine="0" autoPict="0">
            <anchor moveWithCells="1">
              <from>
                <xdr:col>13</xdr:col>
                <xdr:colOff>57150</xdr:colOff>
                <xdr:row>18</xdr:row>
                <xdr:rowOff>9525</xdr:rowOff>
              </from>
              <to>
                <xdr:col>18</xdr:col>
                <xdr:colOff>180975</xdr:colOff>
                <xdr:row>18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14" name="Check Box 7">
          <controlPr defaultSize="0" autoFill="0" autoLine="0" autoPict="0">
            <anchor moveWithCells="1">
              <from>
                <xdr:col>21</xdr:col>
                <xdr:colOff>57150</xdr:colOff>
                <xdr:row>16</xdr:row>
                <xdr:rowOff>133350</xdr:rowOff>
              </from>
              <to>
                <xdr:col>28</xdr:col>
                <xdr:colOff>47625</xdr:colOff>
                <xdr:row>17</xdr:row>
                <xdr:rowOff>133350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15" name="Check Box 8">
          <controlPr defaultSize="0" autoFill="0" autoLine="0" autoPict="0">
            <anchor moveWithCells="1">
              <from>
                <xdr:col>29</xdr:col>
                <xdr:colOff>19050</xdr:colOff>
                <xdr:row>15</xdr:row>
                <xdr:rowOff>66675</xdr:rowOff>
              </from>
              <to>
                <xdr:col>34</xdr:col>
                <xdr:colOff>47625</xdr:colOff>
                <xdr:row>16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3" r:id="rId16" name="Check Box 9">
          <controlPr defaultSize="0" autoFill="0" autoLine="0" autoPict="0">
            <anchor moveWithCells="1">
              <from>
                <xdr:col>29</xdr:col>
                <xdr:colOff>19050</xdr:colOff>
                <xdr:row>13</xdr:row>
                <xdr:rowOff>180975</xdr:rowOff>
              </from>
              <to>
                <xdr:col>36</xdr:col>
                <xdr:colOff>66675</xdr:colOff>
                <xdr:row>14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4" r:id="rId17" name="Check Box 10">
          <controlPr defaultSize="0" autoFill="0" autoLine="0" autoPict="0">
            <anchor moveWithCells="1">
              <from>
                <xdr:col>21</xdr:col>
                <xdr:colOff>57150</xdr:colOff>
                <xdr:row>15</xdr:row>
                <xdr:rowOff>66675</xdr:rowOff>
              </from>
              <to>
                <xdr:col>27</xdr:col>
                <xdr:colOff>133350</xdr:colOff>
                <xdr:row>16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5" r:id="rId18" name="Check Box 11">
          <controlPr defaultSize="0" autoFill="0" autoLine="0" autoPict="0">
            <anchor moveWithCells="1">
              <from>
                <xdr:col>21</xdr:col>
                <xdr:colOff>57150</xdr:colOff>
                <xdr:row>18</xdr:row>
                <xdr:rowOff>9525</xdr:rowOff>
              </from>
              <to>
                <xdr:col>25</xdr:col>
                <xdr:colOff>161925</xdr:colOff>
                <xdr:row>18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6" r:id="rId19" name="Check Box 12">
          <controlPr defaultSize="0" autoFill="0" autoLine="0" autoPict="0">
            <anchor moveWithCells="1">
              <from>
                <xdr:col>21</xdr:col>
                <xdr:colOff>57150</xdr:colOff>
                <xdr:row>13</xdr:row>
                <xdr:rowOff>190500</xdr:rowOff>
              </from>
              <to>
                <xdr:col>27</xdr:col>
                <xdr:colOff>152400</xdr:colOff>
                <xdr:row>14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7" r:id="rId20" name="Check Box 13">
          <controlPr defaultSize="0" autoFill="0" autoLine="0" autoPict="0">
            <anchor moveWithCells="1">
              <from>
                <xdr:col>29</xdr:col>
                <xdr:colOff>19050</xdr:colOff>
                <xdr:row>16</xdr:row>
                <xdr:rowOff>133350</xdr:rowOff>
              </from>
              <to>
                <xdr:col>47</xdr:col>
                <xdr:colOff>171450</xdr:colOff>
                <xdr:row>17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9" r:id="rId21" name="Spinner 15">
          <controlPr defaultSize="0" autoPict="0">
            <anchor moveWithCells="1" sizeWithCells="1">
              <from>
                <xdr:col>35</xdr:col>
                <xdr:colOff>76200</xdr:colOff>
                <xdr:row>4</xdr:row>
                <xdr:rowOff>9525</xdr:rowOff>
              </from>
              <to>
                <xdr:col>37</xdr:col>
                <xdr:colOff>0</xdr:colOff>
                <xdr:row>7</xdr:row>
                <xdr:rowOff>0</xdr:rowOff>
              </to>
            </anchor>
          </controlPr>
        </control>
      </mc:Choice>
    </mc:AlternateContent>
  </controls>
  <tableParts count="3">
    <tablePart r:id="rId22"/>
    <tablePart r:id="rId23"/>
    <tablePart r:id="rId2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ED3D47C-3A2C-43F5-9C61-85D322570D4D}">
          <x14:formula1>
            <xm:f>P1S!$I$2:$I$7</xm:f>
          </x14:formula1>
          <xm:sqref>N30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EC9AC-6F08-412B-85B7-2EA4C79C0CA3}">
  <sheetPr codeName="Feuil2"/>
  <dimension ref="A1:R126"/>
  <sheetViews>
    <sheetView zoomScale="85" zoomScaleNormal="85" workbookViewId="0">
      <selection activeCell="A66" sqref="A66"/>
    </sheetView>
  </sheetViews>
  <sheetFormatPr baseColWidth="10" defaultRowHeight="15" x14ac:dyDescent="0.25"/>
  <cols>
    <col min="1" max="1" width="27.7109375" style="22" bestFit="1" customWidth="1"/>
    <col min="2" max="2" width="2.85546875" style="22" customWidth="1"/>
    <col min="3" max="3" width="18" style="22" bestFit="1" customWidth="1"/>
    <col min="4" max="4" width="15.85546875" style="22" bestFit="1" customWidth="1"/>
    <col min="5" max="5" width="15" style="22" bestFit="1" customWidth="1"/>
    <col min="6" max="6" width="20.28515625" style="22" bestFit="1" customWidth="1"/>
    <col min="7" max="7" width="27.85546875" style="22" bestFit="1" customWidth="1"/>
    <col min="8" max="8" width="29" style="22" bestFit="1" customWidth="1"/>
    <col min="9" max="9" width="55.5703125" style="22" bestFit="1" customWidth="1"/>
    <col min="10" max="10" width="21.5703125" style="22" bestFit="1" customWidth="1"/>
    <col min="11" max="11" width="46.42578125" style="22" bestFit="1" customWidth="1"/>
    <col min="12" max="12" width="11.85546875" style="22" bestFit="1" customWidth="1"/>
    <col min="13" max="13" width="27.28515625" style="22" bestFit="1" customWidth="1"/>
    <col min="14" max="14" width="18.140625" style="22" bestFit="1" customWidth="1"/>
    <col min="15" max="15" width="10.5703125" style="22" bestFit="1" customWidth="1"/>
    <col min="16" max="16" width="41.140625" style="22" bestFit="1" customWidth="1"/>
    <col min="17" max="17" width="26.5703125" style="22" bestFit="1" customWidth="1"/>
    <col min="18" max="18" width="13.28515625" style="22" bestFit="1" customWidth="1"/>
    <col min="19" max="16384" width="11.42578125" style="22"/>
  </cols>
  <sheetData>
    <row r="1" spans="1:18" ht="33.75" customHeight="1" x14ac:dyDescent="0.25">
      <c r="A1" s="6" t="s">
        <v>298</v>
      </c>
      <c r="C1" s="23" t="s">
        <v>15</v>
      </c>
      <c r="D1" s="23" t="s">
        <v>16</v>
      </c>
      <c r="E1" s="23" t="s">
        <v>17</v>
      </c>
      <c r="F1" s="23" t="s">
        <v>18</v>
      </c>
      <c r="G1" s="23" t="s">
        <v>19</v>
      </c>
      <c r="H1" s="23" t="s">
        <v>20</v>
      </c>
      <c r="I1" s="23" t="s">
        <v>21</v>
      </c>
      <c r="J1" s="23" t="s">
        <v>22</v>
      </c>
      <c r="K1" s="23" t="s">
        <v>23</v>
      </c>
      <c r="L1" s="23" t="s">
        <v>24</v>
      </c>
      <c r="M1" s="23" t="s">
        <v>25</v>
      </c>
      <c r="N1" s="81" t="s">
        <v>1047</v>
      </c>
      <c r="O1" s="23" t="s">
        <v>27</v>
      </c>
      <c r="P1" s="23" t="s">
        <v>28</v>
      </c>
      <c r="Q1" s="23" t="s">
        <v>29</v>
      </c>
      <c r="R1" s="23" t="s">
        <v>30</v>
      </c>
    </row>
    <row r="2" spans="1:18" ht="11.25" x14ac:dyDescent="0.25">
      <c r="A2" s="6" t="s">
        <v>331</v>
      </c>
      <c r="C2" s="12" t="s">
        <v>56</v>
      </c>
      <c r="D2" s="12"/>
      <c r="E2" s="12" t="s">
        <v>316</v>
      </c>
      <c r="F2" s="12" t="s">
        <v>407</v>
      </c>
      <c r="G2" s="11">
        <v>5050103</v>
      </c>
      <c r="H2" s="12" t="s">
        <v>408</v>
      </c>
      <c r="I2" s="12" t="s">
        <v>409</v>
      </c>
      <c r="J2" s="12"/>
      <c r="K2" s="12"/>
      <c r="L2" s="12"/>
      <c r="M2" s="12" t="s">
        <v>410</v>
      </c>
      <c r="N2" s="82" t="s">
        <v>1054</v>
      </c>
      <c r="O2" s="12"/>
      <c r="P2" s="12"/>
      <c r="Q2" s="12"/>
      <c r="R2" s="12"/>
    </row>
    <row r="3" spans="1:18" x14ac:dyDescent="0.25">
      <c r="A3" s="6" t="s">
        <v>356</v>
      </c>
      <c r="C3" s="12" t="s">
        <v>31</v>
      </c>
      <c r="D3" s="12"/>
      <c r="E3" s="12" t="s">
        <v>316</v>
      </c>
      <c r="F3" s="12" t="s">
        <v>411</v>
      </c>
      <c r="G3" s="11"/>
      <c r="H3" s="12" t="s">
        <v>412</v>
      </c>
      <c r="I3" s="13" t="s">
        <v>413</v>
      </c>
      <c r="J3" s="12" t="s">
        <v>306</v>
      </c>
      <c r="K3" s="12" t="s">
        <v>414</v>
      </c>
      <c r="L3" s="12" t="s">
        <v>48</v>
      </c>
      <c r="M3" s="12" t="s">
        <v>415</v>
      </c>
      <c r="N3" s="82" t="s">
        <v>1059</v>
      </c>
      <c r="O3" s="12"/>
      <c r="P3" s="12" t="s">
        <v>416</v>
      </c>
      <c r="Q3" s="14" t="s">
        <v>417</v>
      </c>
      <c r="R3" s="12"/>
    </row>
    <row r="4" spans="1:18" x14ac:dyDescent="0.25">
      <c r="C4" s="12" t="s">
        <v>31</v>
      </c>
      <c r="D4" s="12"/>
      <c r="E4" s="12" t="s">
        <v>316</v>
      </c>
      <c r="F4" s="12" t="s">
        <v>411</v>
      </c>
      <c r="G4" s="11"/>
      <c r="H4" s="12" t="s">
        <v>418</v>
      </c>
      <c r="I4" s="13" t="s">
        <v>413</v>
      </c>
      <c r="J4" s="12" t="s">
        <v>306</v>
      </c>
      <c r="K4" s="12" t="s">
        <v>419</v>
      </c>
      <c r="L4" s="12" t="s">
        <v>39</v>
      </c>
      <c r="M4" s="12" t="s">
        <v>415</v>
      </c>
      <c r="N4" s="82" t="s">
        <v>1059</v>
      </c>
      <c r="O4" s="12"/>
      <c r="P4" s="12" t="s">
        <v>416</v>
      </c>
      <c r="Q4" s="14" t="s">
        <v>417</v>
      </c>
      <c r="R4" s="12"/>
    </row>
    <row r="5" spans="1:18" x14ac:dyDescent="0.25">
      <c r="C5" s="12" t="s">
        <v>31</v>
      </c>
      <c r="D5" s="12"/>
      <c r="E5" s="12" t="s">
        <v>316</v>
      </c>
      <c r="F5" s="12" t="s">
        <v>411</v>
      </c>
      <c r="G5" s="11" t="s">
        <v>420</v>
      </c>
      <c r="H5" s="12" t="s">
        <v>421</v>
      </c>
      <c r="I5" s="13" t="s">
        <v>413</v>
      </c>
      <c r="J5" s="12" t="s">
        <v>306</v>
      </c>
      <c r="K5" s="12" t="s">
        <v>422</v>
      </c>
      <c r="L5" s="12" t="s">
        <v>94</v>
      </c>
      <c r="M5" s="12" t="s">
        <v>415</v>
      </c>
      <c r="N5" s="82" t="s">
        <v>1059</v>
      </c>
      <c r="O5" s="12"/>
      <c r="P5" s="12" t="s">
        <v>416</v>
      </c>
      <c r="Q5" s="14" t="s">
        <v>417</v>
      </c>
      <c r="R5" s="12"/>
    </row>
    <row r="6" spans="1:18" x14ac:dyDescent="0.25">
      <c r="C6" s="12" t="s">
        <v>31</v>
      </c>
      <c r="D6" s="12"/>
      <c r="E6" s="12" t="s">
        <v>316</v>
      </c>
      <c r="F6" s="12" t="s">
        <v>411</v>
      </c>
      <c r="G6" s="11"/>
      <c r="H6" s="12" t="s">
        <v>423</v>
      </c>
      <c r="I6" s="13" t="s">
        <v>413</v>
      </c>
      <c r="J6" s="12" t="s">
        <v>306</v>
      </c>
      <c r="K6" s="12" t="s">
        <v>424</v>
      </c>
      <c r="L6" s="12" t="s">
        <v>39</v>
      </c>
      <c r="M6" s="12" t="s">
        <v>415</v>
      </c>
      <c r="N6" s="82" t="s">
        <v>1059</v>
      </c>
      <c r="O6" s="12"/>
      <c r="P6" s="12" t="s">
        <v>416</v>
      </c>
      <c r="Q6" s="14" t="s">
        <v>417</v>
      </c>
      <c r="R6" s="12"/>
    </row>
    <row r="7" spans="1:18" x14ac:dyDescent="0.25">
      <c r="C7" s="12" t="s">
        <v>31</v>
      </c>
      <c r="D7" s="12"/>
      <c r="E7" s="12" t="s">
        <v>316</v>
      </c>
      <c r="F7" s="12" t="s">
        <v>411</v>
      </c>
      <c r="G7" s="11"/>
      <c r="H7" s="12" t="s">
        <v>425</v>
      </c>
      <c r="I7" s="12" t="s">
        <v>426</v>
      </c>
      <c r="J7" s="12" t="s">
        <v>306</v>
      </c>
      <c r="K7" s="12"/>
      <c r="L7" s="12"/>
      <c r="M7" s="12"/>
      <c r="N7" s="12"/>
      <c r="O7" s="12"/>
      <c r="P7" s="12" t="s">
        <v>427</v>
      </c>
      <c r="Q7" s="12"/>
      <c r="R7" s="12"/>
    </row>
    <row r="8" spans="1:18" x14ac:dyDescent="0.25">
      <c r="A8" s="6" t="s">
        <v>298</v>
      </c>
      <c r="C8" s="12" t="s">
        <v>31</v>
      </c>
      <c r="D8" s="12"/>
      <c r="E8" s="12" t="s">
        <v>316</v>
      </c>
      <c r="F8" s="12" t="s">
        <v>411</v>
      </c>
      <c r="G8" s="11"/>
      <c r="H8" s="12" t="s">
        <v>428</v>
      </c>
      <c r="I8" s="12" t="s">
        <v>426</v>
      </c>
      <c r="J8" s="12" t="s">
        <v>306</v>
      </c>
      <c r="K8" s="12"/>
      <c r="L8" s="12"/>
      <c r="M8" s="12"/>
      <c r="N8" s="12"/>
      <c r="O8" s="12"/>
      <c r="P8" s="12" t="s">
        <v>427</v>
      </c>
      <c r="Q8" s="12"/>
      <c r="R8" s="12"/>
    </row>
    <row r="9" spans="1:18" x14ac:dyDescent="0.25">
      <c r="A9" s="6" t="s">
        <v>380</v>
      </c>
      <c r="C9" s="12" t="s">
        <v>56</v>
      </c>
      <c r="D9" s="12"/>
      <c r="E9" s="12" t="s">
        <v>316</v>
      </c>
      <c r="F9" s="12" t="s">
        <v>411</v>
      </c>
      <c r="G9" s="11"/>
      <c r="H9" s="12" t="s">
        <v>429</v>
      </c>
      <c r="I9" s="12" t="s">
        <v>109</v>
      </c>
      <c r="J9" s="12" t="s">
        <v>306</v>
      </c>
      <c r="K9" s="12" t="s">
        <v>430</v>
      </c>
      <c r="L9" s="12" t="s">
        <v>39</v>
      </c>
      <c r="M9" s="12"/>
      <c r="N9" s="12"/>
      <c r="O9" s="12"/>
      <c r="P9" s="12"/>
      <c r="Q9" s="12"/>
      <c r="R9" s="12"/>
    </row>
    <row r="10" spans="1:18" x14ac:dyDescent="0.25">
      <c r="A10" s="6" t="s">
        <v>302</v>
      </c>
      <c r="C10" s="12" t="s">
        <v>56</v>
      </c>
      <c r="D10" s="12"/>
      <c r="E10" s="12" t="s">
        <v>316</v>
      </c>
      <c r="F10" s="12" t="s">
        <v>411</v>
      </c>
      <c r="G10" s="11"/>
      <c r="H10" s="12" t="s">
        <v>230</v>
      </c>
      <c r="I10" s="13" t="s">
        <v>431</v>
      </c>
      <c r="J10" s="12" t="s">
        <v>306</v>
      </c>
      <c r="K10" s="12" t="s">
        <v>432</v>
      </c>
      <c r="L10" s="12"/>
      <c r="M10" s="12" t="s">
        <v>433</v>
      </c>
      <c r="N10" s="82" t="s">
        <v>1056</v>
      </c>
      <c r="O10" s="12"/>
      <c r="P10" s="15" t="s">
        <v>434</v>
      </c>
      <c r="Q10" s="12" t="s">
        <v>435</v>
      </c>
      <c r="R10" s="12"/>
    </row>
    <row r="11" spans="1:18" x14ac:dyDescent="0.25">
      <c r="A11" s="6" t="s">
        <v>306</v>
      </c>
      <c r="C11" s="12" t="s">
        <v>56</v>
      </c>
      <c r="D11" s="12"/>
      <c r="E11" s="12" t="s">
        <v>316</v>
      </c>
      <c r="F11" s="12" t="s">
        <v>411</v>
      </c>
      <c r="G11" s="11"/>
      <c r="H11" s="12" t="s">
        <v>230</v>
      </c>
      <c r="I11" s="12" t="s">
        <v>436</v>
      </c>
      <c r="J11" s="12" t="s">
        <v>306</v>
      </c>
      <c r="K11" s="12"/>
      <c r="L11" s="12"/>
      <c r="M11" s="12" t="s">
        <v>433</v>
      </c>
      <c r="N11" s="82" t="s">
        <v>1056</v>
      </c>
      <c r="O11" s="12"/>
      <c r="P11" s="12"/>
      <c r="Q11" s="12"/>
      <c r="R11" s="12"/>
    </row>
    <row r="12" spans="1:18" x14ac:dyDescent="0.25">
      <c r="C12" s="12" t="s">
        <v>303</v>
      </c>
      <c r="D12" s="12"/>
      <c r="E12" s="12" t="s">
        <v>316</v>
      </c>
      <c r="F12" s="12" t="s">
        <v>411</v>
      </c>
      <c r="G12" s="11"/>
      <c r="H12" s="12" t="s">
        <v>437</v>
      </c>
      <c r="I12" s="12" t="s">
        <v>438</v>
      </c>
      <c r="J12" s="12" t="s">
        <v>306</v>
      </c>
      <c r="K12" s="12" t="s">
        <v>439</v>
      </c>
      <c r="L12" s="12"/>
      <c r="M12" s="12" t="s">
        <v>440</v>
      </c>
      <c r="N12" s="82" t="s">
        <v>1056</v>
      </c>
      <c r="O12" s="12" t="s">
        <v>441</v>
      </c>
      <c r="P12" s="12"/>
      <c r="Q12" s="12"/>
      <c r="R12" s="12"/>
    </row>
    <row r="13" spans="1:18" x14ac:dyDescent="0.25">
      <c r="C13" s="12" t="s">
        <v>303</v>
      </c>
      <c r="D13" s="12"/>
      <c r="E13" s="12" t="s">
        <v>316</v>
      </c>
      <c r="F13" s="12" t="s">
        <v>411</v>
      </c>
      <c r="G13" s="11"/>
      <c r="H13" s="12" t="s">
        <v>442</v>
      </c>
      <c r="I13" s="12" t="s">
        <v>443</v>
      </c>
      <c r="J13" s="12" t="s">
        <v>306</v>
      </c>
      <c r="K13" s="12" t="s">
        <v>444</v>
      </c>
      <c r="L13" s="12"/>
      <c r="M13" s="12"/>
      <c r="N13" s="12"/>
      <c r="O13" s="12"/>
      <c r="P13" s="12"/>
      <c r="Q13" s="12"/>
      <c r="R13" s="12"/>
    </row>
    <row r="14" spans="1:18" x14ac:dyDescent="0.25">
      <c r="C14" s="12" t="s">
        <v>303</v>
      </c>
      <c r="D14" s="12"/>
      <c r="E14" s="12" t="s">
        <v>316</v>
      </c>
      <c r="F14" s="12" t="s">
        <v>411</v>
      </c>
      <c r="G14" s="11"/>
      <c r="H14" s="12" t="s">
        <v>230</v>
      </c>
      <c r="I14" s="12" t="s">
        <v>445</v>
      </c>
      <c r="J14" s="12" t="s">
        <v>306</v>
      </c>
      <c r="K14" s="16" t="s">
        <v>446</v>
      </c>
      <c r="L14" s="12" t="s">
        <v>39</v>
      </c>
      <c r="M14" s="12"/>
      <c r="N14" s="12"/>
      <c r="O14" s="12"/>
      <c r="P14" s="12"/>
      <c r="Q14" s="12"/>
      <c r="R14" s="12"/>
    </row>
    <row r="15" spans="1:18" x14ac:dyDescent="0.25">
      <c r="C15" s="12" t="s">
        <v>303</v>
      </c>
      <c r="D15" s="12"/>
      <c r="E15" s="12" t="s">
        <v>316</v>
      </c>
      <c r="F15" s="12" t="s">
        <v>411</v>
      </c>
      <c r="G15" s="11"/>
      <c r="H15" s="12" t="s">
        <v>447</v>
      </c>
      <c r="I15" s="12" t="s">
        <v>448</v>
      </c>
      <c r="J15" s="12" t="s">
        <v>306</v>
      </c>
      <c r="K15" s="12" t="s">
        <v>449</v>
      </c>
      <c r="L15" s="12"/>
      <c r="M15" s="12"/>
      <c r="N15" s="12"/>
      <c r="O15" s="12"/>
      <c r="P15" s="12"/>
      <c r="Q15" s="12"/>
      <c r="R15" s="12"/>
    </row>
    <row r="16" spans="1:18" x14ac:dyDescent="0.25">
      <c r="C16" s="12" t="s">
        <v>303</v>
      </c>
      <c r="D16" s="12"/>
      <c r="E16" s="12" t="s">
        <v>316</v>
      </c>
      <c r="F16" s="12" t="s">
        <v>411</v>
      </c>
      <c r="G16" s="11"/>
      <c r="H16" s="12" t="s">
        <v>230</v>
      </c>
      <c r="I16" s="12" t="s">
        <v>450</v>
      </c>
      <c r="J16" s="12" t="s">
        <v>306</v>
      </c>
      <c r="K16" s="12" t="s">
        <v>451</v>
      </c>
      <c r="L16" s="12"/>
      <c r="M16" s="12"/>
      <c r="N16" s="12"/>
      <c r="O16" s="12"/>
      <c r="P16" s="12"/>
      <c r="Q16" s="12"/>
      <c r="R16" s="12"/>
    </row>
    <row r="17" spans="3:18" x14ac:dyDescent="0.25">
      <c r="C17" s="12" t="s">
        <v>56</v>
      </c>
      <c r="D17" s="12"/>
      <c r="E17" s="12" t="s">
        <v>316</v>
      </c>
      <c r="F17" s="12" t="s">
        <v>452</v>
      </c>
      <c r="G17" s="11"/>
      <c r="H17" s="12" t="s">
        <v>230</v>
      </c>
      <c r="I17" s="13" t="s">
        <v>453</v>
      </c>
      <c r="J17" s="12" t="s">
        <v>306</v>
      </c>
      <c r="K17" s="12" t="s">
        <v>454</v>
      </c>
      <c r="L17" s="12"/>
      <c r="M17" s="12" t="s">
        <v>455</v>
      </c>
      <c r="N17" s="12" t="s">
        <v>39</v>
      </c>
      <c r="O17" s="12"/>
      <c r="P17" s="12" t="s">
        <v>456</v>
      </c>
      <c r="Q17" s="12" t="s">
        <v>457</v>
      </c>
      <c r="R17" s="12"/>
    </row>
    <row r="18" spans="3:18" x14ac:dyDescent="0.25">
      <c r="C18" s="12" t="s">
        <v>31</v>
      </c>
      <c r="D18" s="12"/>
      <c r="E18" s="12" t="s">
        <v>316</v>
      </c>
      <c r="F18" s="12" t="s">
        <v>458</v>
      </c>
      <c r="G18" s="11"/>
      <c r="H18" s="12" t="s">
        <v>429</v>
      </c>
      <c r="I18" s="12" t="s">
        <v>459</v>
      </c>
      <c r="J18" s="12" t="s">
        <v>306</v>
      </c>
      <c r="K18" s="12" t="s">
        <v>460</v>
      </c>
      <c r="L18" s="12" t="s">
        <v>39</v>
      </c>
      <c r="M18" s="12" t="s">
        <v>415</v>
      </c>
      <c r="N18" s="82" t="s">
        <v>1059</v>
      </c>
      <c r="O18" s="12"/>
      <c r="P18" s="12" t="s">
        <v>461</v>
      </c>
      <c r="Q18" s="12"/>
      <c r="R18" s="12"/>
    </row>
    <row r="19" spans="3:18" x14ac:dyDescent="0.25">
      <c r="C19" s="12" t="s">
        <v>31</v>
      </c>
      <c r="D19" s="12"/>
      <c r="E19" s="12" t="s">
        <v>316</v>
      </c>
      <c r="F19" s="12" t="s">
        <v>458</v>
      </c>
      <c r="G19" s="11"/>
      <c r="H19" s="12" t="s">
        <v>429</v>
      </c>
      <c r="I19" s="12" t="s">
        <v>462</v>
      </c>
      <c r="J19" s="12" t="s">
        <v>306</v>
      </c>
      <c r="K19" s="12" t="s">
        <v>463</v>
      </c>
      <c r="L19" s="12" t="s">
        <v>39</v>
      </c>
      <c r="M19" s="12" t="s">
        <v>415</v>
      </c>
      <c r="N19" s="82" t="s">
        <v>1059</v>
      </c>
      <c r="O19" s="12"/>
      <c r="P19" s="12" t="s">
        <v>461</v>
      </c>
      <c r="Q19" s="12"/>
      <c r="R19" s="12"/>
    </row>
    <row r="20" spans="3:18" x14ac:dyDescent="0.25">
      <c r="C20" s="12" t="s">
        <v>56</v>
      </c>
      <c r="D20" s="12"/>
      <c r="E20" s="12" t="s">
        <v>316</v>
      </c>
      <c r="F20" s="12" t="s">
        <v>458</v>
      </c>
      <c r="G20" s="11"/>
      <c r="H20" s="12" t="s">
        <v>230</v>
      </c>
      <c r="I20" s="13" t="s">
        <v>453</v>
      </c>
      <c r="J20" s="12" t="s">
        <v>306</v>
      </c>
      <c r="K20" s="12" t="s">
        <v>464</v>
      </c>
      <c r="L20" s="12"/>
      <c r="M20" s="12" t="s">
        <v>440</v>
      </c>
      <c r="N20" s="82" t="s">
        <v>1056</v>
      </c>
      <c r="O20" s="12"/>
      <c r="P20" s="12" t="s">
        <v>456</v>
      </c>
      <c r="Q20" s="12" t="s">
        <v>457</v>
      </c>
      <c r="R20" s="12"/>
    </row>
    <row r="21" spans="3:18" x14ac:dyDescent="0.25">
      <c r="C21" s="12" t="s">
        <v>31</v>
      </c>
      <c r="D21" s="12"/>
      <c r="E21" s="12" t="s">
        <v>316</v>
      </c>
      <c r="F21" s="12" t="s">
        <v>465</v>
      </c>
      <c r="G21" s="11"/>
      <c r="H21" s="12" t="s">
        <v>429</v>
      </c>
      <c r="I21" s="12" t="s">
        <v>466</v>
      </c>
      <c r="J21" s="12" t="s">
        <v>306</v>
      </c>
      <c r="K21" s="12" t="s">
        <v>467</v>
      </c>
      <c r="L21" s="12" t="s">
        <v>39</v>
      </c>
      <c r="M21" s="12" t="s">
        <v>415</v>
      </c>
      <c r="N21" s="82" t="s">
        <v>1059</v>
      </c>
      <c r="O21" s="12"/>
      <c r="P21" s="12" t="s">
        <v>461</v>
      </c>
      <c r="Q21" s="12"/>
      <c r="R21" s="12"/>
    </row>
    <row r="22" spans="3:18" x14ac:dyDescent="0.25">
      <c r="C22" s="12" t="s">
        <v>56</v>
      </c>
      <c r="D22" s="12"/>
      <c r="E22" s="12" t="s">
        <v>316</v>
      </c>
      <c r="F22" s="12" t="s">
        <v>468</v>
      </c>
      <c r="G22" s="11" t="s">
        <v>469</v>
      </c>
      <c r="H22" s="12" t="s">
        <v>470</v>
      </c>
      <c r="I22" s="13" t="s">
        <v>471</v>
      </c>
      <c r="J22" s="12" t="s">
        <v>306</v>
      </c>
      <c r="K22" s="12" t="s">
        <v>472</v>
      </c>
      <c r="L22" s="12"/>
      <c r="M22" s="12" t="s">
        <v>473</v>
      </c>
      <c r="N22" s="82" t="s">
        <v>1060</v>
      </c>
      <c r="O22" s="12" t="s">
        <v>474</v>
      </c>
      <c r="P22" s="15" t="s">
        <v>475</v>
      </c>
      <c r="Q22" s="12" t="s">
        <v>476</v>
      </c>
      <c r="R22" s="12"/>
    </row>
    <row r="23" spans="3:18" x14ac:dyDescent="0.25">
      <c r="C23" s="12" t="s">
        <v>56</v>
      </c>
      <c r="D23" s="12"/>
      <c r="E23" s="12" t="s">
        <v>316</v>
      </c>
      <c r="F23" s="11" t="s">
        <v>477</v>
      </c>
      <c r="G23" s="11" t="s">
        <v>478</v>
      </c>
      <c r="H23" s="12" t="s">
        <v>470</v>
      </c>
      <c r="I23" s="13" t="s">
        <v>471</v>
      </c>
      <c r="J23" s="12" t="s">
        <v>306</v>
      </c>
      <c r="K23" s="11" t="s">
        <v>479</v>
      </c>
      <c r="L23" s="11"/>
      <c r="M23" s="11"/>
      <c r="N23" s="12"/>
      <c r="O23" s="11"/>
      <c r="P23" s="15" t="s">
        <v>475</v>
      </c>
      <c r="Q23" s="12" t="s">
        <v>476</v>
      </c>
      <c r="R23" s="12"/>
    </row>
    <row r="24" spans="3:18" x14ac:dyDescent="0.25">
      <c r="C24" s="12" t="s">
        <v>303</v>
      </c>
      <c r="D24" s="12"/>
      <c r="E24" s="12" t="s">
        <v>316</v>
      </c>
      <c r="F24" s="12" t="s">
        <v>477</v>
      </c>
      <c r="G24" s="11"/>
      <c r="H24" s="12" t="s">
        <v>480</v>
      </c>
      <c r="I24" s="13" t="s">
        <v>481</v>
      </c>
      <c r="J24" s="12" t="s">
        <v>306</v>
      </c>
      <c r="K24" s="12" t="s">
        <v>482</v>
      </c>
      <c r="L24" s="12"/>
      <c r="M24" s="12"/>
      <c r="N24" s="12"/>
      <c r="O24" s="12"/>
      <c r="P24" s="12"/>
      <c r="Q24" s="12"/>
      <c r="R24" s="12"/>
    </row>
    <row r="25" spans="3:18" x14ac:dyDescent="0.25">
      <c r="C25" s="12" t="s">
        <v>56</v>
      </c>
      <c r="D25" s="12"/>
      <c r="E25" s="12" t="s">
        <v>316</v>
      </c>
      <c r="F25" s="12" t="s">
        <v>483</v>
      </c>
      <c r="G25" s="11" t="s">
        <v>484</v>
      </c>
      <c r="H25" s="12" t="s">
        <v>470</v>
      </c>
      <c r="I25" s="13" t="s">
        <v>471</v>
      </c>
      <c r="J25" s="12" t="s">
        <v>306</v>
      </c>
      <c r="K25" s="12" t="s">
        <v>485</v>
      </c>
      <c r="L25" s="12"/>
      <c r="M25" s="12" t="s">
        <v>440</v>
      </c>
      <c r="N25" s="82" t="s">
        <v>1056</v>
      </c>
      <c r="O25" s="12" t="s">
        <v>486</v>
      </c>
      <c r="P25" s="15" t="s">
        <v>475</v>
      </c>
      <c r="Q25" s="12" t="s">
        <v>476</v>
      </c>
      <c r="R25" s="12"/>
    </row>
    <row r="26" spans="3:18" x14ac:dyDescent="0.25">
      <c r="C26" s="12" t="s">
        <v>31</v>
      </c>
      <c r="D26" s="12"/>
      <c r="E26" s="12" t="s">
        <v>317</v>
      </c>
      <c r="F26" s="12" t="s">
        <v>487</v>
      </c>
      <c r="G26" s="11"/>
      <c r="H26" s="12" t="s">
        <v>488</v>
      </c>
      <c r="I26" s="12" t="s">
        <v>489</v>
      </c>
      <c r="J26" s="12" t="s">
        <v>302</v>
      </c>
      <c r="K26" s="12"/>
      <c r="L26" s="12"/>
      <c r="M26" s="12" t="s">
        <v>490</v>
      </c>
      <c r="N26" s="82" t="s">
        <v>1054</v>
      </c>
      <c r="O26" s="12"/>
      <c r="P26" s="12" t="s">
        <v>491</v>
      </c>
      <c r="Q26" s="12"/>
      <c r="R26" s="12"/>
    </row>
    <row r="27" spans="3:18" x14ac:dyDescent="0.25">
      <c r="C27" s="12" t="s">
        <v>31</v>
      </c>
      <c r="D27" s="12"/>
      <c r="E27" s="12" t="s">
        <v>317</v>
      </c>
      <c r="F27" s="12" t="s">
        <v>487</v>
      </c>
      <c r="G27" s="11" t="s">
        <v>492</v>
      </c>
      <c r="H27" s="12" t="s">
        <v>493</v>
      </c>
      <c r="I27" s="12" t="s">
        <v>494</v>
      </c>
      <c r="J27" s="12" t="s">
        <v>302</v>
      </c>
      <c r="K27" s="12" t="s">
        <v>495</v>
      </c>
      <c r="L27" s="12" t="s">
        <v>48</v>
      </c>
      <c r="M27" s="12"/>
      <c r="N27" s="12"/>
      <c r="O27" s="12"/>
      <c r="P27" s="12"/>
      <c r="Q27" s="12"/>
      <c r="R27" s="12"/>
    </row>
    <row r="28" spans="3:18" x14ac:dyDescent="0.25">
      <c r="C28" s="12" t="s">
        <v>31</v>
      </c>
      <c r="D28" s="12"/>
      <c r="E28" s="12" t="s">
        <v>316</v>
      </c>
      <c r="F28" s="12" t="s">
        <v>487</v>
      </c>
      <c r="G28" s="11"/>
      <c r="H28" s="12" t="s">
        <v>496</v>
      </c>
      <c r="I28" s="12" t="s">
        <v>497</v>
      </c>
      <c r="J28" s="12" t="s">
        <v>302</v>
      </c>
      <c r="K28" s="12"/>
      <c r="L28" s="12"/>
      <c r="M28" s="12" t="s">
        <v>490</v>
      </c>
      <c r="N28" s="82" t="s">
        <v>1054</v>
      </c>
      <c r="O28" s="12"/>
      <c r="P28" s="12" t="s">
        <v>491</v>
      </c>
      <c r="Q28" s="12"/>
      <c r="R28" s="12"/>
    </row>
    <row r="29" spans="3:18" x14ac:dyDescent="0.25">
      <c r="C29" s="12" t="s">
        <v>31</v>
      </c>
      <c r="D29" s="12"/>
      <c r="E29" s="12" t="s">
        <v>316</v>
      </c>
      <c r="F29" s="12" t="s">
        <v>487</v>
      </c>
      <c r="G29" s="11" t="s">
        <v>492</v>
      </c>
      <c r="H29" s="12" t="s">
        <v>230</v>
      </c>
      <c r="I29" s="12" t="s">
        <v>498</v>
      </c>
      <c r="J29" s="12" t="s">
        <v>302</v>
      </c>
      <c r="K29" s="12"/>
      <c r="L29" s="12"/>
      <c r="M29" s="12" t="s">
        <v>499</v>
      </c>
      <c r="N29" s="12" t="s">
        <v>39</v>
      </c>
      <c r="O29" s="12" t="s">
        <v>500</v>
      </c>
      <c r="P29" s="12"/>
      <c r="Q29" s="12"/>
      <c r="R29" s="12"/>
    </row>
    <row r="30" spans="3:18" x14ac:dyDescent="0.25">
      <c r="C30" s="12" t="s">
        <v>31</v>
      </c>
      <c r="D30" s="12"/>
      <c r="E30" s="12" t="s">
        <v>316</v>
      </c>
      <c r="F30" s="12" t="s">
        <v>487</v>
      </c>
      <c r="G30" s="11" t="s">
        <v>501</v>
      </c>
      <c r="H30" s="12" t="s">
        <v>502</v>
      </c>
      <c r="I30" s="12" t="s">
        <v>503</v>
      </c>
      <c r="J30" s="12" t="s">
        <v>302</v>
      </c>
      <c r="K30" s="12" t="s">
        <v>504</v>
      </c>
      <c r="L30" s="12" t="s">
        <v>39</v>
      </c>
      <c r="M30" s="12" t="s">
        <v>499</v>
      </c>
      <c r="N30" s="12" t="s">
        <v>39</v>
      </c>
      <c r="O30" s="12" t="s">
        <v>505</v>
      </c>
      <c r="P30" s="12"/>
      <c r="Q30" s="12"/>
      <c r="R30" s="12"/>
    </row>
    <row r="31" spans="3:18" x14ac:dyDescent="0.25">
      <c r="C31" s="12" t="s">
        <v>31</v>
      </c>
      <c r="D31" s="12"/>
      <c r="E31" s="12" t="s">
        <v>316</v>
      </c>
      <c r="F31" s="12" t="s">
        <v>487</v>
      </c>
      <c r="G31" s="11"/>
      <c r="H31" s="12" t="s">
        <v>506</v>
      </c>
      <c r="I31" s="12" t="s">
        <v>507</v>
      </c>
      <c r="J31" s="12" t="s">
        <v>302</v>
      </c>
      <c r="K31" s="12" t="s">
        <v>508</v>
      </c>
      <c r="L31" s="12" t="s">
        <v>39</v>
      </c>
      <c r="M31" s="12" t="s">
        <v>499</v>
      </c>
      <c r="N31" s="12" t="s">
        <v>39</v>
      </c>
      <c r="O31" s="12" t="s">
        <v>509</v>
      </c>
      <c r="P31" s="12"/>
      <c r="Q31" s="12"/>
      <c r="R31" s="12"/>
    </row>
    <row r="32" spans="3:18" x14ac:dyDescent="0.25">
      <c r="C32" s="12" t="s">
        <v>300</v>
      </c>
      <c r="D32" s="12"/>
      <c r="E32" s="12" t="s">
        <v>316</v>
      </c>
      <c r="F32" s="12" t="s">
        <v>487</v>
      </c>
      <c r="G32" s="11" t="s">
        <v>510</v>
      </c>
      <c r="H32" s="12" t="s">
        <v>496</v>
      </c>
      <c r="I32" s="12" t="s">
        <v>409</v>
      </c>
      <c r="J32" s="12" t="s">
        <v>302</v>
      </c>
      <c r="K32" s="12" t="s">
        <v>511</v>
      </c>
      <c r="L32" s="12" t="s">
        <v>39</v>
      </c>
      <c r="M32" s="12" t="s">
        <v>410</v>
      </c>
      <c r="N32" s="82" t="s">
        <v>1054</v>
      </c>
      <c r="O32" s="12"/>
      <c r="P32" s="12"/>
      <c r="Q32" s="12"/>
      <c r="R32" s="12"/>
    </row>
    <row r="33" spans="3:18" x14ac:dyDescent="0.25">
      <c r="C33" s="12" t="s">
        <v>300</v>
      </c>
      <c r="D33" s="12"/>
      <c r="E33" s="12" t="s">
        <v>316</v>
      </c>
      <c r="F33" s="12" t="s">
        <v>487</v>
      </c>
      <c r="G33" s="11" t="s">
        <v>512</v>
      </c>
      <c r="H33" s="12" t="s">
        <v>513</v>
      </c>
      <c r="I33" s="12" t="s">
        <v>409</v>
      </c>
      <c r="J33" s="12" t="s">
        <v>302</v>
      </c>
      <c r="K33" s="12" t="s">
        <v>514</v>
      </c>
      <c r="L33" s="12" t="s">
        <v>48</v>
      </c>
      <c r="M33" s="12" t="s">
        <v>410</v>
      </c>
      <c r="N33" s="82" t="s">
        <v>1054</v>
      </c>
      <c r="O33" s="12"/>
      <c r="P33" s="12"/>
      <c r="Q33" s="12"/>
      <c r="R33" s="12"/>
    </row>
    <row r="34" spans="3:18" x14ac:dyDescent="0.25">
      <c r="C34" s="12" t="s">
        <v>56</v>
      </c>
      <c r="D34" s="12"/>
      <c r="E34" s="12" t="s">
        <v>316</v>
      </c>
      <c r="F34" s="12" t="s">
        <v>487</v>
      </c>
      <c r="G34" s="11"/>
      <c r="H34" s="12" t="s">
        <v>515</v>
      </c>
      <c r="I34" s="13" t="s">
        <v>413</v>
      </c>
      <c r="J34" s="12" t="s">
        <v>302</v>
      </c>
      <c r="K34" s="12" t="s">
        <v>516</v>
      </c>
      <c r="L34" s="12" t="s">
        <v>94</v>
      </c>
      <c r="M34" s="12" t="s">
        <v>517</v>
      </c>
      <c r="N34" s="12" t="s">
        <v>39</v>
      </c>
      <c r="O34" s="12" t="s">
        <v>518</v>
      </c>
      <c r="P34" s="12" t="s">
        <v>416</v>
      </c>
      <c r="Q34" s="14" t="s">
        <v>417</v>
      </c>
      <c r="R34" s="12"/>
    </row>
    <row r="35" spans="3:18" x14ac:dyDescent="0.25">
      <c r="C35" s="12" t="s">
        <v>56</v>
      </c>
      <c r="D35" s="12"/>
      <c r="E35" s="12" t="s">
        <v>316</v>
      </c>
      <c r="F35" s="12" t="s">
        <v>487</v>
      </c>
      <c r="G35" s="11" t="s">
        <v>519</v>
      </c>
      <c r="H35" s="12" t="s">
        <v>408</v>
      </c>
      <c r="I35" s="12" t="s">
        <v>520</v>
      </c>
      <c r="J35" s="12" t="s">
        <v>302</v>
      </c>
      <c r="K35" s="12"/>
      <c r="L35" s="12"/>
      <c r="M35" s="12" t="s">
        <v>410</v>
      </c>
      <c r="N35" s="82" t="s">
        <v>1054</v>
      </c>
      <c r="O35" s="12"/>
      <c r="P35" s="12"/>
      <c r="Q35" s="12"/>
      <c r="R35" s="12"/>
    </row>
    <row r="36" spans="3:18" x14ac:dyDescent="0.25">
      <c r="C36" s="17" t="s">
        <v>56</v>
      </c>
      <c r="D36" s="17"/>
      <c r="E36" s="12" t="s">
        <v>316</v>
      </c>
      <c r="F36" s="17" t="s">
        <v>487</v>
      </c>
      <c r="G36" s="18" t="s">
        <v>521</v>
      </c>
      <c r="H36" s="17" t="s">
        <v>408</v>
      </c>
      <c r="I36" s="17" t="s">
        <v>520</v>
      </c>
      <c r="J36" s="12" t="s">
        <v>302</v>
      </c>
      <c r="K36" s="17"/>
      <c r="L36" s="17"/>
      <c r="M36" s="17" t="s">
        <v>410</v>
      </c>
      <c r="N36" s="82" t="s">
        <v>1054</v>
      </c>
      <c r="O36" s="17"/>
      <c r="P36" s="17"/>
      <c r="Q36" s="12"/>
      <c r="R36" s="12"/>
    </row>
    <row r="37" spans="3:18" x14ac:dyDescent="0.25">
      <c r="C37" s="12" t="s">
        <v>31</v>
      </c>
      <c r="D37" s="12"/>
      <c r="E37" s="12" t="s">
        <v>316</v>
      </c>
      <c r="F37" s="12" t="s">
        <v>522</v>
      </c>
      <c r="G37" s="11"/>
      <c r="H37" s="12" t="s">
        <v>523</v>
      </c>
      <c r="I37" s="12" t="s">
        <v>524</v>
      </c>
      <c r="J37" s="12" t="s">
        <v>306</v>
      </c>
      <c r="K37" s="12" t="s">
        <v>525</v>
      </c>
      <c r="L37" s="12" t="s">
        <v>48</v>
      </c>
      <c r="M37" s="12" t="s">
        <v>410</v>
      </c>
      <c r="N37" s="82" t="s">
        <v>1054</v>
      </c>
      <c r="O37" s="12"/>
      <c r="P37" s="12"/>
      <c r="Q37" s="12"/>
      <c r="R37" s="12"/>
    </row>
    <row r="38" spans="3:18" x14ac:dyDescent="0.25">
      <c r="C38" s="12" t="s">
        <v>31</v>
      </c>
      <c r="D38" s="12"/>
      <c r="E38" s="12" t="s">
        <v>316</v>
      </c>
      <c r="F38" s="12" t="s">
        <v>526</v>
      </c>
      <c r="G38" s="11"/>
      <c r="H38" s="12" t="s">
        <v>527</v>
      </c>
      <c r="I38" s="12" t="s">
        <v>528</v>
      </c>
      <c r="J38" s="12" t="s">
        <v>302</v>
      </c>
      <c r="K38" s="12" t="s">
        <v>529</v>
      </c>
      <c r="L38" s="12" t="s">
        <v>45</v>
      </c>
      <c r="M38" s="12" t="s">
        <v>530</v>
      </c>
      <c r="N38" s="82" t="s">
        <v>1056</v>
      </c>
      <c r="O38" s="12" t="s">
        <v>531</v>
      </c>
      <c r="P38" s="12"/>
      <c r="Q38" s="12"/>
      <c r="R38" s="12"/>
    </row>
    <row r="39" spans="3:18" x14ac:dyDescent="0.25">
      <c r="C39" s="12" t="s">
        <v>31</v>
      </c>
      <c r="D39" s="12"/>
      <c r="E39" s="12" t="s">
        <v>316</v>
      </c>
      <c r="F39" s="12" t="s">
        <v>526</v>
      </c>
      <c r="G39" s="11"/>
      <c r="H39" s="12" t="s">
        <v>532</v>
      </c>
      <c r="I39" s="12" t="s">
        <v>533</v>
      </c>
      <c r="J39" s="12" t="s">
        <v>302</v>
      </c>
      <c r="K39" s="12"/>
      <c r="L39" s="12"/>
      <c r="M39" s="12" t="s">
        <v>530</v>
      </c>
      <c r="N39" s="82" t="s">
        <v>1056</v>
      </c>
      <c r="O39" s="12" t="s">
        <v>534</v>
      </c>
      <c r="P39" s="12"/>
      <c r="Q39" s="12"/>
      <c r="R39" s="12"/>
    </row>
    <row r="40" spans="3:18" x14ac:dyDescent="0.25">
      <c r="C40" s="12" t="s">
        <v>31</v>
      </c>
      <c r="D40" s="12"/>
      <c r="E40" s="12" t="s">
        <v>316</v>
      </c>
      <c r="F40" s="12" t="s">
        <v>526</v>
      </c>
      <c r="G40" s="11"/>
      <c r="H40" s="12" t="s">
        <v>535</v>
      </c>
      <c r="I40" s="12" t="s">
        <v>426</v>
      </c>
      <c r="J40" s="12" t="s">
        <v>302</v>
      </c>
      <c r="K40" s="12"/>
      <c r="L40" s="12"/>
      <c r="M40" s="12" t="s">
        <v>530</v>
      </c>
      <c r="N40" s="82" t="s">
        <v>1056</v>
      </c>
      <c r="O40" s="12" t="s">
        <v>536</v>
      </c>
      <c r="P40" s="12" t="s">
        <v>427</v>
      </c>
      <c r="Q40" s="12"/>
      <c r="R40" s="12"/>
    </row>
    <row r="41" spans="3:18" x14ac:dyDescent="0.25">
      <c r="C41" s="11" t="s">
        <v>56</v>
      </c>
      <c r="D41" s="11"/>
      <c r="E41" s="12" t="s">
        <v>316</v>
      </c>
      <c r="F41" s="11" t="s">
        <v>526</v>
      </c>
      <c r="G41" s="11"/>
      <c r="H41" s="11" t="s">
        <v>537</v>
      </c>
      <c r="I41" s="11" t="s">
        <v>538</v>
      </c>
      <c r="J41" s="11" t="s">
        <v>302</v>
      </c>
      <c r="K41" s="11" t="s">
        <v>539</v>
      </c>
      <c r="L41" s="11" t="s">
        <v>48</v>
      </c>
      <c r="M41" s="11" t="s">
        <v>530</v>
      </c>
      <c r="N41" s="82" t="s">
        <v>1056</v>
      </c>
      <c r="O41" s="11"/>
      <c r="P41" s="11"/>
      <c r="Q41" s="12"/>
      <c r="R41" s="12"/>
    </row>
    <row r="42" spans="3:18" x14ac:dyDescent="0.25">
      <c r="C42" s="12" t="s">
        <v>56</v>
      </c>
      <c r="D42" s="12"/>
      <c r="E42" s="12" t="s">
        <v>316</v>
      </c>
      <c r="F42" s="12" t="s">
        <v>526</v>
      </c>
      <c r="G42" s="11"/>
      <c r="H42" s="12" t="s">
        <v>540</v>
      </c>
      <c r="I42" s="12" t="s">
        <v>541</v>
      </c>
      <c r="J42" s="12" t="s">
        <v>302</v>
      </c>
      <c r="K42" s="12"/>
      <c r="L42" s="12"/>
      <c r="M42" s="12" t="s">
        <v>530</v>
      </c>
      <c r="N42" s="82" t="s">
        <v>1056</v>
      </c>
      <c r="O42" s="12" t="s">
        <v>542</v>
      </c>
      <c r="P42" s="12"/>
      <c r="Q42" s="12"/>
      <c r="R42" s="12"/>
    </row>
    <row r="43" spans="3:18" x14ac:dyDescent="0.25">
      <c r="C43" s="12" t="s">
        <v>56</v>
      </c>
      <c r="D43" s="12"/>
      <c r="E43" s="12" t="s">
        <v>316</v>
      </c>
      <c r="F43" s="12" t="s">
        <v>526</v>
      </c>
      <c r="G43" s="11"/>
      <c r="H43" s="12" t="s">
        <v>52</v>
      </c>
      <c r="I43" s="12" t="s">
        <v>503</v>
      </c>
      <c r="J43" s="12" t="s">
        <v>302</v>
      </c>
      <c r="K43" s="12"/>
      <c r="L43" s="12"/>
      <c r="M43" s="12" t="s">
        <v>530</v>
      </c>
      <c r="N43" s="82" t="s">
        <v>1056</v>
      </c>
      <c r="O43" s="12" t="s">
        <v>543</v>
      </c>
      <c r="P43" s="12"/>
      <c r="Q43" s="12"/>
      <c r="R43" s="12"/>
    </row>
    <row r="44" spans="3:18" x14ac:dyDescent="0.25">
      <c r="C44" s="12" t="s">
        <v>56</v>
      </c>
      <c r="D44" s="12"/>
      <c r="E44" s="12" t="s">
        <v>316</v>
      </c>
      <c r="F44" s="12" t="s">
        <v>526</v>
      </c>
      <c r="G44" s="11"/>
      <c r="H44" s="12" t="s">
        <v>70</v>
      </c>
      <c r="I44" s="12" t="s">
        <v>544</v>
      </c>
      <c r="J44" s="12" t="s">
        <v>302</v>
      </c>
      <c r="K44" s="12"/>
      <c r="L44" s="12"/>
      <c r="M44" s="12" t="s">
        <v>530</v>
      </c>
      <c r="N44" s="82" t="s">
        <v>1056</v>
      </c>
      <c r="O44" s="12" t="s">
        <v>545</v>
      </c>
      <c r="P44" s="12"/>
      <c r="Q44" s="12"/>
      <c r="R44" s="12"/>
    </row>
    <row r="45" spans="3:18" x14ac:dyDescent="0.25">
      <c r="C45" s="12" t="s">
        <v>31</v>
      </c>
      <c r="D45" s="12"/>
      <c r="E45" s="12" t="s">
        <v>317</v>
      </c>
      <c r="F45" s="12" t="s">
        <v>546</v>
      </c>
      <c r="G45" s="11"/>
      <c r="H45" s="12" t="s">
        <v>547</v>
      </c>
      <c r="I45" s="12" t="s">
        <v>548</v>
      </c>
      <c r="J45" s="12" t="s">
        <v>302</v>
      </c>
      <c r="K45" s="12" t="s">
        <v>549</v>
      </c>
      <c r="L45" s="12" t="s">
        <v>39</v>
      </c>
      <c r="M45" s="12"/>
      <c r="N45" s="12"/>
      <c r="O45" s="12"/>
      <c r="P45" s="12"/>
      <c r="Q45" s="12"/>
      <c r="R45" s="12"/>
    </row>
    <row r="46" spans="3:18" x14ac:dyDescent="0.25">
      <c r="C46" s="12" t="s">
        <v>56</v>
      </c>
      <c r="D46" s="12"/>
      <c r="E46" s="12" t="s">
        <v>316</v>
      </c>
      <c r="F46" s="12" t="s">
        <v>546</v>
      </c>
      <c r="G46" s="11"/>
      <c r="H46" s="12" t="s">
        <v>550</v>
      </c>
      <c r="I46" s="12" t="s">
        <v>551</v>
      </c>
      <c r="J46" s="12" t="s">
        <v>302</v>
      </c>
      <c r="K46" s="12" t="s">
        <v>552</v>
      </c>
      <c r="L46" s="12" t="s">
        <v>48</v>
      </c>
      <c r="M46" s="12" t="s">
        <v>530</v>
      </c>
      <c r="N46" s="82" t="s">
        <v>1056</v>
      </c>
      <c r="O46" s="12" t="s">
        <v>518</v>
      </c>
      <c r="P46" s="12" t="s">
        <v>553</v>
      </c>
      <c r="Q46" s="12" t="s">
        <v>554</v>
      </c>
      <c r="R46" s="12"/>
    </row>
    <row r="47" spans="3:18" x14ac:dyDescent="0.25">
      <c r="C47" s="12" t="s">
        <v>56</v>
      </c>
      <c r="D47" s="12"/>
      <c r="E47" s="12" t="s">
        <v>316</v>
      </c>
      <c r="F47" s="12" t="s">
        <v>546</v>
      </c>
      <c r="G47" s="11"/>
      <c r="H47" s="12" t="s">
        <v>550</v>
      </c>
      <c r="I47" s="13" t="s">
        <v>555</v>
      </c>
      <c r="J47" s="12" t="s">
        <v>302</v>
      </c>
      <c r="K47" s="12" t="s">
        <v>556</v>
      </c>
      <c r="L47" s="12" t="s">
        <v>48</v>
      </c>
      <c r="M47" s="12" t="s">
        <v>530</v>
      </c>
      <c r="N47" s="82" t="s">
        <v>1056</v>
      </c>
      <c r="O47" s="12" t="s">
        <v>545</v>
      </c>
      <c r="P47" s="12" t="s">
        <v>553</v>
      </c>
      <c r="Q47" s="12" t="s">
        <v>557</v>
      </c>
      <c r="R47" s="12"/>
    </row>
    <row r="48" spans="3:18" x14ac:dyDescent="0.25">
      <c r="C48" s="12" t="s">
        <v>31</v>
      </c>
      <c r="D48" s="12"/>
      <c r="E48" s="12" t="s">
        <v>317</v>
      </c>
      <c r="F48" s="12" t="s">
        <v>558</v>
      </c>
      <c r="G48" s="11"/>
      <c r="H48" s="12" t="s">
        <v>559</v>
      </c>
      <c r="I48" s="12" t="s">
        <v>560</v>
      </c>
      <c r="J48" s="12" t="s">
        <v>302</v>
      </c>
      <c r="K48" s="12" t="s">
        <v>549</v>
      </c>
      <c r="L48" s="12" t="s">
        <v>39</v>
      </c>
      <c r="M48" s="12"/>
      <c r="N48" s="12"/>
      <c r="O48" s="12"/>
      <c r="P48" s="12"/>
      <c r="Q48" s="12"/>
      <c r="R48" s="12"/>
    </row>
    <row r="49" spans="3:18" x14ac:dyDescent="0.25">
      <c r="C49" s="12" t="s">
        <v>31</v>
      </c>
      <c r="D49" s="12"/>
      <c r="E49" s="12" t="s">
        <v>317</v>
      </c>
      <c r="F49" s="12" t="s">
        <v>558</v>
      </c>
      <c r="G49" s="11"/>
      <c r="H49" s="12" t="s">
        <v>547</v>
      </c>
      <c r="I49" s="12" t="s">
        <v>561</v>
      </c>
      <c r="J49" s="12" t="s">
        <v>302</v>
      </c>
      <c r="K49" s="12" t="s">
        <v>549</v>
      </c>
      <c r="L49" s="12" t="s">
        <v>39</v>
      </c>
      <c r="M49" s="12"/>
      <c r="N49" s="12"/>
      <c r="O49" s="12"/>
      <c r="P49" s="12"/>
      <c r="Q49" s="12"/>
      <c r="R49" s="12"/>
    </row>
    <row r="50" spans="3:18" x14ac:dyDescent="0.25">
      <c r="C50" s="12" t="s">
        <v>56</v>
      </c>
      <c r="D50" s="12"/>
      <c r="E50" s="12" t="s">
        <v>316</v>
      </c>
      <c r="F50" s="12" t="s">
        <v>558</v>
      </c>
      <c r="G50" s="11"/>
      <c r="H50" s="12" t="s">
        <v>550</v>
      </c>
      <c r="I50" s="12" t="s">
        <v>562</v>
      </c>
      <c r="J50" s="12" t="s">
        <v>302</v>
      </c>
      <c r="K50" s="12" t="s">
        <v>563</v>
      </c>
      <c r="L50" s="12" t="s">
        <v>48</v>
      </c>
      <c r="M50" s="12" t="s">
        <v>530</v>
      </c>
      <c r="N50" s="82" t="s">
        <v>1056</v>
      </c>
      <c r="O50" s="12" t="s">
        <v>518</v>
      </c>
      <c r="P50" s="12" t="s">
        <v>553</v>
      </c>
      <c r="Q50" s="12" t="s">
        <v>554</v>
      </c>
      <c r="R50" s="12"/>
    </row>
    <row r="51" spans="3:18" x14ac:dyDescent="0.25">
      <c r="C51" s="12" t="s">
        <v>56</v>
      </c>
      <c r="D51" s="12"/>
      <c r="E51" s="12" t="s">
        <v>316</v>
      </c>
      <c r="F51" s="12" t="s">
        <v>564</v>
      </c>
      <c r="G51" s="11"/>
      <c r="H51" s="12" t="s">
        <v>550</v>
      </c>
      <c r="I51" s="12" t="s">
        <v>565</v>
      </c>
      <c r="J51" s="12" t="s">
        <v>302</v>
      </c>
      <c r="K51" s="12" t="s">
        <v>566</v>
      </c>
      <c r="L51" s="12" t="s">
        <v>48</v>
      </c>
      <c r="M51" s="12" t="s">
        <v>530</v>
      </c>
      <c r="N51" s="82" t="s">
        <v>1056</v>
      </c>
      <c r="O51" s="12" t="s">
        <v>518</v>
      </c>
      <c r="P51" s="12" t="s">
        <v>553</v>
      </c>
      <c r="Q51" s="12" t="s">
        <v>554</v>
      </c>
      <c r="R51" s="12"/>
    </row>
    <row r="52" spans="3:18" x14ac:dyDescent="0.25">
      <c r="C52" s="12" t="s">
        <v>31</v>
      </c>
      <c r="D52" s="12"/>
      <c r="E52" s="12" t="s">
        <v>316</v>
      </c>
      <c r="F52" s="12" t="s">
        <v>567</v>
      </c>
      <c r="G52" s="11" t="s">
        <v>568</v>
      </c>
      <c r="H52" s="12" t="s">
        <v>569</v>
      </c>
      <c r="I52" s="12" t="s">
        <v>426</v>
      </c>
      <c r="J52" s="12" t="s">
        <v>302</v>
      </c>
      <c r="K52" s="12"/>
      <c r="L52" s="12"/>
      <c r="M52" s="12"/>
      <c r="N52" s="12"/>
      <c r="O52" s="12"/>
      <c r="P52" s="12" t="s">
        <v>427</v>
      </c>
      <c r="Q52" s="12"/>
      <c r="R52" s="12"/>
    </row>
    <row r="53" spans="3:18" x14ac:dyDescent="0.25">
      <c r="C53" s="12" t="s">
        <v>56</v>
      </c>
      <c r="D53" s="12"/>
      <c r="E53" s="12" t="s">
        <v>316</v>
      </c>
      <c r="F53" s="12" t="s">
        <v>567</v>
      </c>
      <c r="G53" s="11"/>
      <c r="H53" s="12" t="s">
        <v>550</v>
      </c>
      <c r="I53" s="12" t="s">
        <v>570</v>
      </c>
      <c r="J53" s="12" t="s">
        <v>302</v>
      </c>
      <c r="K53" s="12" t="s">
        <v>571</v>
      </c>
      <c r="L53" s="12" t="s">
        <v>572</v>
      </c>
      <c r="M53" s="12" t="s">
        <v>530</v>
      </c>
      <c r="N53" s="82" t="s">
        <v>1056</v>
      </c>
      <c r="O53" s="12" t="s">
        <v>545</v>
      </c>
      <c r="P53" s="12"/>
      <c r="Q53" s="12"/>
      <c r="R53" s="12"/>
    </row>
    <row r="54" spans="3:18" x14ac:dyDescent="0.25">
      <c r="C54" s="12" t="s">
        <v>303</v>
      </c>
      <c r="D54" s="12"/>
      <c r="E54" s="12" t="s">
        <v>316</v>
      </c>
      <c r="F54" s="12" t="s">
        <v>573</v>
      </c>
      <c r="G54" s="11"/>
      <c r="H54" s="12" t="s">
        <v>574</v>
      </c>
      <c r="I54" s="12" t="s">
        <v>575</v>
      </c>
      <c r="J54" s="12" t="s">
        <v>302</v>
      </c>
      <c r="K54" s="12"/>
      <c r="L54" s="12"/>
      <c r="M54" s="12"/>
      <c r="N54" s="12"/>
      <c r="O54" s="12"/>
      <c r="P54" s="12"/>
      <c r="Q54" s="12"/>
      <c r="R54" s="12"/>
    </row>
    <row r="55" spans="3:18" x14ac:dyDescent="0.25">
      <c r="C55" s="12" t="s">
        <v>31</v>
      </c>
      <c r="D55" s="12"/>
      <c r="E55" s="12" t="s">
        <v>316</v>
      </c>
      <c r="F55" s="12" t="s">
        <v>576</v>
      </c>
      <c r="G55" s="11" t="s">
        <v>577</v>
      </c>
      <c r="H55" s="12" t="s">
        <v>52</v>
      </c>
      <c r="I55" s="12" t="s">
        <v>578</v>
      </c>
      <c r="J55" s="12" t="s">
        <v>302</v>
      </c>
      <c r="K55" s="12" t="s">
        <v>579</v>
      </c>
      <c r="L55" s="12" t="s">
        <v>39</v>
      </c>
      <c r="M55" s="12" t="s">
        <v>580</v>
      </c>
      <c r="N55" s="82" t="s">
        <v>48</v>
      </c>
      <c r="O55" s="12" t="s">
        <v>500</v>
      </c>
      <c r="P55" s="12"/>
      <c r="Q55" s="12"/>
      <c r="R55" s="12"/>
    </row>
    <row r="56" spans="3:18" x14ac:dyDescent="0.25">
      <c r="C56" s="12" t="s">
        <v>31</v>
      </c>
      <c r="D56" s="12"/>
      <c r="E56" s="12" t="s">
        <v>316</v>
      </c>
      <c r="F56" s="12" t="s">
        <v>576</v>
      </c>
      <c r="G56" s="11" t="s">
        <v>577</v>
      </c>
      <c r="H56" s="12" t="s">
        <v>52</v>
      </c>
      <c r="I56" s="12" t="s">
        <v>581</v>
      </c>
      <c r="J56" s="12" t="s">
        <v>302</v>
      </c>
      <c r="K56" s="12" t="s">
        <v>579</v>
      </c>
      <c r="L56" s="12" t="s">
        <v>39</v>
      </c>
      <c r="M56" s="12" t="s">
        <v>580</v>
      </c>
      <c r="N56" s="82" t="s">
        <v>48</v>
      </c>
      <c r="O56" s="12" t="s">
        <v>500</v>
      </c>
      <c r="P56" s="12"/>
      <c r="Q56" s="12"/>
      <c r="R56" s="12"/>
    </row>
    <row r="57" spans="3:18" x14ac:dyDescent="0.25">
      <c r="C57" s="12" t="s">
        <v>31</v>
      </c>
      <c r="D57" s="12"/>
      <c r="E57" s="12" t="s">
        <v>316</v>
      </c>
      <c r="F57" s="12" t="s">
        <v>576</v>
      </c>
      <c r="G57" s="11" t="s">
        <v>577</v>
      </c>
      <c r="H57" s="12" t="s">
        <v>582</v>
      </c>
      <c r="I57" s="12" t="s">
        <v>583</v>
      </c>
      <c r="J57" s="12" t="s">
        <v>302</v>
      </c>
      <c r="K57" s="12" t="s">
        <v>584</v>
      </c>
      <c r="L57" s="12" t="s">
        <v>45</v>
      </c>
      <c r="M57" s="12" t="s">
        <v>580</v>
      </c>
      <c r="N57" s="82" t="s">
        <v>48</v>
      </c>
      <c r="O57" s="12" t="s">
        <v>505</v>
      </c>
      <c r="P57" s="12"/>
      <c r="Q57" s="12"/>
      <c r="R57" s="12"/>
    </row>
    <row r="58" spans="3:18" x14ac:dyDescent="0.25">
      <c r="C58" s="12" t="s">
        <v>31</v>
      </c>
      <c r="D58" s="12"/>
      <c r="E58" s="12" t="s">
        <v>316</v>
      </c>
      <c r="F58" s="12" t="s">
        <v>576</v>
      </c>
      <c r="G58" s="11" t="s">
        <v>577</v>
      </c>
      <c r="H58" s="12" t="s">
        <v>585</v>
      </c>
      <c r="I58" s="12" t="s">
        <v>426</v>
      </c>
      <c r="J58" s="12" t="s">
        <v>302</v>
      </c>
      <c r="K58" s="12"/>
      <c r="L58" s="12"/>
      <c r="M58" s="12" t="s">
        <v>580</v>
      </c>
      <c r="N58" s="82" t="s">
        <v>48</v>
      </c>
      <c r="O58" s="12"/>
      <c r="P58" s="12" t="s">
        <v>427</v>
      </c>
      <c r="Q58" s="12"/>
      <c r="R58" s="12"/>
    </row>
    <row r="59" spans="3:18" x14ac:dyDescent="0.25">
      <c r="C59" s="12" t="s">
        <v>56</v>
      </c>
      <c r="D59" s="12"/>
      <c r="E59" s="12" t="s">
        <v>316</v>
      </c>
      <c r="F59" s="12" t="s">
        <v>576</v>
      </c>
      <c r="G59" s="11" t="s">
        <v>577</v>
      </c>
      <c r="H59" s="12" t="s">
        <v>52</v>
      </c>
      <c r="I59" s="12" t="s">
        <v>586</v>
      </c>
      <c r="J59" s="12" t="s">
        <v>302</v>
      </c>
      <c r="K59" s="12" t="s">
        <v>579</v>
      </c>
      <c r="L59" s="12" t="s">
        <v>39</v>
      </c>
      <c r="M59" s="12" t="s">
        <v>580</v>
      </c>
      <c r="N59" s="82" t="s">
        <v>48</v>
      </c>
      <c r="O59" s="12"/>
      <c r="P59" s="12"/>
      <c r="Q59" s="12"/>
      <c r="R59" s="12"/>
    </row>
    <row r="60" spans="3:18" x14ac:dyDescent="0.25">
      <c r="C60" s="12" t="s">
        <v>31</v>
      </c>
      <c r="D60" s="12"/>
      <c r="E60" s="12" t="s">
        <v>316</v>
      </c>
      <c r="F60" s="12" t="s">
        <v>587</v>
      </c>
      <c r="G60" s="11" t="s">
        <v>588</v>
      </c>
      <c r="H60" s="12" t="s">
        <v>582</v>
      </c>
      <c r="I60" s="12" t="s">
        <v>583</v>
      </c>
      <c r="J60" s="12" t="s">
        <v>302</v>
      </c>
      <c r="K60" s="12" t="s">
        <v>589</v>
      </c>
      <c r="L60" s="12" t="s">
        <v>94</v>
      </c>
      <c r="M60" s="12" t="s">
        <v>580</v>
      </c>
      <c r="N60" s="82" t="s">
        <v>48</v>
      </c>
      <c r="O60" s="12" t="s">
        <v>505</v>
      </c>
      <c r="P60" s="12"/>
      <c r="Q60" s="12"/>
      <c r="R60" s="12"/>
    </row>
    <row r="61" spans="3:18" x14ac:dyDescent="0.25">
      <c r="C61" s="12" t="s">
        <v>31</v>
      </c>
      <c r="D61" s="12"/>
      <c r="E61" s="12" t="s">
        <v>316</v>
      </c>
      <c r="F61" s="12" t="s">
        <v>587</v>
      </c>
      <c r="G61" s="11" t="s">
        <v>588</v>
      </c>
      <c r="H61" s="12" t="s">
        <v>582</v>
      </c>
      <c r="I61" s="12" t="s">
        <v>426</v>
      </c>
      <c r="J61" s="12" t="s">
        <v>302</v>
      </c>
      <c r="K61" s="12"/>
      <c r="L61" s="12"/>
      <c r="M61" s="12" t="s">
        <v>580</v>
      </c>
      <c r="N61" s="82" t="s">
        <v>48</v>
      </c>
      <c r="O61" s="12"/>
      <c r="P61" s="12" t="s">
        <v>427</v>
      </c>
      <c r="Q61" s="17"/>
      <c r="R61" s="17"/>
    </row>
    <row r="62" spans="3:18" x14ac:dyDescent="0.25">
      <c r="C62" s="12" t="s">
        <v>56</v>
      </c>
      <c r="D62" s="12"/>
      <c r="E62" s="12" t="s">
        <v>316</v>
      </c>
      <c r="F62" s="12" t="s">
        <v>587</v>
      </c>
      <c r="G62" s="11" t="s">
        <v>588</v>
      </c>
      <c r="H62" s="12" t="s">
        <v>437</v>
      </c>
      <c r="I62" s="12" t="s">
        <v>590</v>
      </c>
      <c r="J62" s="12" t="s">
        <v>302</v>
      </c>
      <c r="K62" s="12" t="s">
        <v>591</v>
      </c>
      <c r="L62" s="12" t="s">
        <v>39</v>
      </c>
      <c r="M62" s="12" t="s">
        <v>580</v>
      </c>
      <c r="N62" s="82" t="s">
        <v>48</v>
      </c>
      <c r="O62" s="12" t="s">
        <v>500</v>
      </c>
      <c r="P62" s="12"/>
      <c r="Q62" s="12"/>
      <c r="R62" s="12"/>
    </row>
    <row r="63" spans="3:18" x14ac:dyDescent="0.25">
      <c r="C63" s="12" t="s">
        <v>56</v>
      </c>
      <c r="D63" s="12"/>
      <c r="E63" s="12" t="s">
        <v>316</v>
      </c>
      <c r="F63" s="12" t="s">
        <v>592</v>
      </c>
      <c r="G63" s="11" t="s">
        <v>593</v>
      </c>
      <c r="H63" s="12" t="s">
        <v>594</v>
      </c>
      <c r="I63" s="13" t="s">
        <v>595</v>
      </c>
      <c r="J63" s="12" t="s">
        <v>302</v>
      </c>
      <c r="K63" s="12" t="s">
        <v>596</v>
      </c>
      <c r="L63" s="12" t="s">
        <v>94</v>
      </c>
      <c r="M63" s="12" t="s">
        <v>580</v>
      </c>
      <c r="N63" s="82" t="s">
        <v>48</v>
      </c>
      <c r="O63" s="12" t="s">
        <v>597</v>
      </c>
      <c r="P63" s="12"/>
      <c r="Q63" s="12" t="s">
        <v>598</v>
      </c>
      <c r="R63" s="12"/>
    </row>
    <row r="64" spans="3:18" x14ac:dyDescent="0.25">
      <c r="C64" s="12" t="s">
        <v>31</v>
      </c>
      <c r="D64" s="12"/>
      <c r="E64" s="12" t="s">
        <v>316</v>
      </c>
      <c r="F64" s="12" t="s">
        <v>599</v>
      </c>
      <c r="G64" s="11" t="s">
        <v>600</v>
      </c>
      <c r="H64" s="12" t="s">
        <v>601</v>
      </c>
      <c r="I64" s="12" t="s">
        <v>602</v>
      </c>
      <c r="J64" s="12" t="s">
        <v>302</v>
      </c>
      <c r="K64" s="12"/>
      <c r="L64" s="12"/>
      <c r="M64" s="12"/>
      <c r="N64" s="12"/>
      <c r="O64" s="12"/>
      <c r="P64" s="12" t="s">
        <v>603</v>
      </c>
      <c r="Q64" s="12"/>
      <c r="R64" s="12"/>
    </row>
    <row r="65" spans="3:18" x14ac:dyDescent="0.25">
      <c r="C65" s="12" t="s">
        <v>31</v>
      </c>
      <c r="D65" s="12"/>
      <c r="E65" s="12" t="s">
        <v>316</v>
      </c>
      <c r="F65" s="12" t="s">
        <v>599</v>
      </c>
      <c r="G65" s="11" t="s">
        <v>600</v>
      </c>
      <c r="H65" s="12" t="s">
        <v>604</v>
      </c>
      <c r="I65" s="12" t="s">
        <v>605</v>
      </c>
      <c r="J65" s="12" t="s">
        <v>302</v>
      </c>
      <c r="K65" s="12"/>
      <c r="L65" s="12"/>
      <c r="M65" s="12" t="s">
        <v>606</v>
      </c>
      <c r="N65" s="82" t="s">
        <v>1065</v>
      </c>
      <c r="O65" s="12" t="s">
        <v>607</v>
      </c>
      <c r="P65" s="12"/>
      <c r="Q65" s="12"/>
      <c r="R65" s="12"/>
    </row>
    <row r="66" spans="3:18" x14ac:dyDescent="0.25">
      <c r="C66" s="12" t="s">
        <v>31</v>
      </c>
      <c r="D66" s="12"/>
      <c r="E66" s="12" t="s">
        <v>316</v>
      </c>
      <c r="F66" s="12" t="s">
        <v>599</v>
      </c>
      <c r="G66" s="11" t="s">
        <v>600</v>
      </c>
      <c r="H66" s="12" t="s">
        <v>52</v>
      </c>
      <c r="I66" s="12" t="s">
        <v>608</v>
      </c>
      <c r="J66" s="12" t="s">
        <v>302</v>
      </c>
      <c r="K66" s="12"/>
      <c r="L66" s="12"/>
      <c r="M66" s="12" t="s">
        <v>606</v>
      </c>
      <c r="N66" s="82" t="s">
        <v>1065</v>
      </c>
      <c r="O66" s="12" t="s">
        <v>609</v>
      </c>
      <c r="P66" s="12"/>
      <c r="Q66" s="12"/>
      <c r="R66" s="12"/>
    </row>
    <row r="67" spans="3:18" x14ac:dyDescent="0.25">
      <c r="C67" s="12" t="s">
        <v>31</v>
      </c>
      <c r="D67" s="12"/>
      <c r="E67" s="12" t="s">
        <v>316</v>
      </c>
      <c r="F67" s="12" t="s">
        <v>599</v>
      </c>
      <c r="G67" s="11" t="s">
        <v>600</v>
      </c>
      <c r="H67" s="12" t="s">
        <v>582</v>
      </c>
      <c r="I67" s="12" t="s">
        <v>426</v>
      </c>
      <c r="J67" s="12" t="s">
        <v>302</v>
      </c>
      <c r="K67" s="12"/>
      <c r="L67" s="12"/>
      <c r="M67" s="12" t="s">
        <v>606</v>
      </c>
      <c r="N67" s="82" t="s">
        <v>1065</v>
      </c>
      <c r="O67" s="12" t="s">
        <v>607</v>
      </c>
      <c r="P67" s="12"/>
      <c r="Q67" s="12"/>
      <c r="R67" s="12"/>
    </row>
    <row r="68" spans="3:18" x14ac:dyDescent="0.25">
      <c r="C68" s="12" t="s">
        <v>31</v>
      </c>
      <c r="D68" s="12"/>
      <c r="E68" s="12" t="s">
        <v>317</v>
      </c>
      <c r="F68" s="12" t="s">
        <v>610</v>
      </c>
      <c r="G68" s="11"/>
      <c r="H68" s="12" t="s">
        <v>611</v>
      </c>
      <c r="I68" s="12" t="s">
        <v>109</v>
      </c>
      <c r="J68" s="12" t="s">
        <v>302</v>
      </c>
      <c r="K68" s="12" t="s">
        <v>612</v>
      </c>
      <c r="L68" s="12" t="s">
        <v>48</v>
      </c>
      <c r="M68" s="12"/>
      <c r="N68" s="12"/>
      <c r="O68" s="12"/>
      <c r="P68" s="12"/>
      <c r="Q68" s="12"/>
      <c r="R68" s="12"/>
    </row>
    <row r="69" spans="3:18" x14ac:dyDescent="0.25">
      <c r="C69" s="12" t="s">
        <v>31</v>
      </c>
      <c r="D69" s="12"/>
      <c r="E69" s="12" t="s">
        <v>316</v>
      </c>
      <c r="F69" s="12" t="s">
        <v>610</v>
      </c>
      <c r="G69" s="11"/>
      <c r="H69" s="12" t="s">
        <v>613</v>
      </c>
      <c r="I69" s="12" t="s">
        <v>614</v>
      </c>
      <c r="J69" s="12" t="s">
        <v>306</v>
      </c>
      <c r="K69" s="12" t="s">
        <v>615</v>
      </c>
      <c r="L69" s="12" t="s">
        <v>39</v>
      </c>
      <c r="M69" s="12"/>
      <c r="N69" s="12"/>
      <c r="O69" s="12"/>
      <c r="P69" s="12"/>
      <c r="Q69" s="12"/>
      <c r="R69" s="12"/>
    </row>
    <row r="70" spans="3:18" x14ac:dyDescent="0.25">
      <c r="C70" s="12" t="s">
        <v>31</v>
      </c>
      <c r="D70" s="12"/>
      <c r="E70" s="12" t="s">
        <v>316</v>
      </c>
      <c r="F70" s="12" t="s">
        <v>610</v>
      </c>
      <c r="G70" s="11"/>
      <c r="H70" s="12" t="s">
        <v>616</v>
      </c>
      <c r="I70" s="12" t="s">
        <v>426</v>
      </c>
      <c r="J70" s="12" t="s">
        <v>306</v>
      </c>
      <c r="K70" s="12"/>
      <c r="L70" s="12"/>
      <c r="M70" s="12"/>
      <c r="N70" s="12"/>
      <c r="O70" s="12"/>
      <c r="P70" s="12" t="s">
        <v>427</v>
      </c>
      <c r="Q70" s="12"/>
      <c r="R70" s="12"/>
    </row>
    <row r="71" spans="3:18" x14ac:dyDescent="0.25">
      <c r="C71" s="12" t="s">
        <v>31</v>
      </c>
      <c r="D71" s="12"/>
      <c r="E71" s="12" t="s">
        <v>316</v>
      </c>
      <c r="F71" s="12" t="s">
        <v>610</v>
      </c>
      <c r="G71" s="11"/>
      <c r="H71" s="12" t="s">
        <v>425</v>
      </c>
      <c r="I71" s="12" t="s">
        <v>426</v>
      </c>
      <c r="J71" s="12" t="s">
        <v>306</v>
      </c>
      <c r="K71" s="12"/>
      <c r="L71" s="12"/>
      <c r="M71" s="12"/>
      <c r="N71" s="12"/>
      <c r="O71" s="12"/>
      <c r="P71" s="12" t="s">
        <v>427</v>
      </c>
      <c r="Q71" s="12"/>
      <c r="R71" s="12"/>
    </row>
    <row r="72" spans="3:18" x14ac:dyDescent="0.25">
      <c r="C72" s="12" t="s">
        <v>300</v>
      </c>
      <c r="D72" s="12"/>
      <c r="E72" s="12" t="s">
        <v>316</v>
      </c>
      <c r="F72" s="12" t="s">
        <v>610</v>
      </c>
      <c r="G72" s="11" t="s">
        <v>617</v>
      </c>
      <c r="H72" s="12" t="s">
        <v>574</v>
      </c>
      <c r="I72" s="13" t="s">
        <v>618</v>
      </c>
      <c r="J72" s="12" t="s">
        <v>306</v>
      </c>
      <c r="K72" s="12" t="s">
        <v>619</v>
      </c>
      <c r="L72" s="12" t="s">
        <v>39</v>
      </c>
      <c r="M72" s="12" t="s">
        <v>620</v>
      </c>
      <c r="N72" s="82" t="s">
        <v>48</v>
      </c>
      <c r="O72" s="12" t="s">
        <v>621</v>
      </c>
      <c r="P72" s="12" t="s">
        <v>622</v>
      </c>
      <c r="Q72" s="19"/>
      <c r="R72" s="12"/>
    </row>
    <row r="73" spans="3:18" x14ac:dyDescent="0.25">
      <c r="C73" s="12" t="s">
        <v>56</v>
      </c>
      <c r="D73" s="12"/>
      <c r="E73" s="12" t="s">
        <v>316</v>
      </c>
      <c r="F73" s="12" t="s">
        <v>610</v>
      </c>
      <c r="G73" s="11"/>
      <c r="H73" s="12" t="s">
        <v>230</v>
      </c>
      <c r="I73" s="13" t="s">
        <v>623</v>
      </c>
      <c r="J73" s="12" t="s">
        <v>306</v>
      </c>
      <c r="K73" s="12" t="s">
        <v>624</v>
      </c>
      <c r="L73" s="12"/>
      <c r="M73" s="12" t="s">
        <v>620</v>
      </c>
      <c r="N73" s="82" t="s">
        <v>48</v>
      </c>
      <c r="O73" s="12"/>
      <c r="P73" s="15" t="s">
        <v>434</v>
      </c>
      <c r="Q73" s="12" t="s">
        <v>625</v>
      </c>
      <c r="R73" s="12"/>
    </row>
    <row r="74" spans="3:18" x14ac:dyDescent="0.25">
      <c r="C74" s="12" t="s">
        <v>56</v>
      </c>
      <c r="D74" s="12"/>
      <c r="E74" s="12" t="s">
        <v>316</v>
      </c>
      <c r="F74" s="12" t="s">
        <v>610</v>
      </c>
      <c r="G74" s="11"/>
      <c r="H74" s="12" t="s">
        <v>230</v>
      </c>
      <c r="I74" s="12" t="s">
        <v>626</v>
      </c>
      <c r="J74" s="12" t="s">
        <v>306</v>
      </c>
      <c r="K74" s="12"/>
      <c r="L74" s="12"/>
      <c r="M74" s="12" t="s">
        <v>620</v>
      </c>
      <c r="N74" s="82" t="s">
        <v>48</v>
      </c>
      <c r="O74" s="12"/>
      <c r="P74" s="12"/>
      <c r="Q74" s="12"/>
      <c r="R74" s="12"/>
    </row>
    <row r="75" spans="3:18" x14ac:dyDescent="0.25">
      <c r="C75" s="12" t="s">
        <v>303</v>
      </c>
      <c r="D75" s="12"/>
      <c r="E75" s="12" t="s">
        <v>316</v>
      </c>
      <c r="F75" s="12" t="s">
        <v>610</v>
      </c>
      <c r="G75" s="11"/>
      <c r="H75" s="12" t="s">
        <v>627</v>
      </c>
      <c r="I75" s="12" t="s">
        <v>628</v>
      </c>
      <c r="J75" s="12" t="s">
        <v>306</v>
      </c>
      <c r="K75" s="12" t="s">
        <v>629</v>
      </c>
      <c r="L75" s="12"/>
      <c r="M75" s="12"/>
      <c r="N75" s="12"/>
      <c r="O75" s="12"/>
      <c r="P75" s="12"/>
      <c r="Q75" s="12"/>
      <c r="R75" s="12"/>
    </row>
    <row r="76" spans="3:18" x14ac:dyDescent="0.25">
      <c r="C76" s="12" t="s">
        <v>303</v>
      </c>
      <c r="D76" s="12"/>
      <c r="E76" s="12" t="s">
        <v>316</v>
      </c>
      <c r="F76" s="12" t="s">
        <v>610</v>
      </c>
      <c r="G76" s="11"/>
      <c r="H76" s="12" t="s">
        <v>515</v>
      </c>
      <c r="I76" s="12" t="s">
        <v>630</v>
      </c>
      <c r="J76" s="12" t="s">
        <v>306</v>
      </c>
      <c r="K76" s="12" t="s">
        <v>631</v>
      </c>
      <c r="L76" s="12" t="s">
        <v>39</v>
      </c>
      <c r="M76" s="12"/>
      <c r="N76" s="12"/>
      <c r="O76" s="12"/>
      <c r="P76" s="12"/>
      <c r="Q76" s="12"/>
      <c r="R76" s="12"/>
    </row>
    <row r="77" spans="3:18" x14ac:dyDescent="0.25">
      <c r="C77" s="12" t="s">
        <v>31</v>
      </c>
      <c r="D77" s="12"/>
      <c r="E77" s="12" t="s">
        <v>316</v>
      </c>
      <c r="F77" s="12" t="s">
        <v>632</v>
      </c>
      <c r="G77" s="11" t="s">
        <v>633</v>
      </c>
      <c r="H77" s="12" t="s">
        <v>634</v>
      </c>
      <c r="I77" s="12" t="s">
        <v>426</v>
      </c>
      <c r="J77" s="12" t="s">
        <v>306</v>
      </c>
      <c r="K77" s="12"/>
      <c r="L77" s="12"/>
      <c r="M77" s="12"/>
      <c r="N77" s="12"/>
      <c r="O77" s="12"/>
      <c r="P77" s="12" t="s">
        <v>427</v>
      </c>
      <c r="Q77" s="12"/>
      <c r="R77" s="12"/>
    </row>
    <row r="78" spans="3:18" x14ac:dyDescent="0.25">
      <c r="C78" s="12" t="s">
        <v>31</v>
      </c>
      <c r="D78" s="12"/>
      <c r="E78" s="12" t="s">
        <v>316</v>
      </c>
      <c r="F78" s="12" t="s">
        <v>635</v>
      </c>
      <c r="G78" s="11"/>
      <c r="H78" s="12" t="s">
        <v>613</v>
      </c>
      <c r="I78" s="12" t="s">
        <v>614</v>
      </c>
      <c r="J78" s="12" t="s">
        <v>306</v>
      </c>
      <c r="K78" s="12" t="s">
        <v>615</v>
      </c>
      <c r="L78" s="12" t="s">
        <v>39</v>
      </c>
      <c r="M78" s="12"/>
      <c r="N78" s="12"/>
      <c r="O78" s="12"/>
      <c r="P78" s="12"/>
      <c r="Q78" s="12"/>
      <c r="R78" s="12"/>
    </row>
    <row r="79" spans="3:18" x14ac:dyDescent="0.25">
      <c r="C79" s="12" t="s">
        <v>31</v>
      </c>
      <c r="D79" s="12"/>
      <c r="E79" s="12" t="s">
        <v>316</v>
      </c>
      <c r="F79" s="12" t="s">
        <v>635</v>
      </c>
      <c r="G79" s="11"/>
      <c r="H79" s="12" t="s">
        <v>425</v>
      </c>
      <c r="I79" s="12" t="s">
        <v>426</v>
      </c>
      <c r="J79" s="12" t="s">
        <v>306</v>
      </c>
      <c r="K79" s="12"/>
      <c r="L79" s="12"/>
      <c r="M79" s="12"/>
      <c r="N79" s="12"/>
      <c r="O79" s="12"/>
      <c r="P79" s="12" t="s">
        <v>427</v>
      </c>
      <c r="Q79" s="12"/>
      <c r="R79" s="12"/>
    </row>
    <row r="80" spans="3:18" x14ac:dyDescent="0.25">
      <c r="C80" s="12" t="s">
        <v>31</v>
      </c>
      <c r="D80" s="12"/>
      <c r="E80" s="12" t="s">
        <v>316</v>
      </c>
      <c r="F80" s="12" t="s">
        <v>636</v>
      </c>
      <c r="G80" s="11" t="s">
        <v>637</v>
      </c>
      <c r="H80" s="12" t="s">
        <v>616</v>
      </c>
      <c r="I80" s="12" t="s">
        <v>426</v>
      </c>
      <c r="J80" s="12" t="s">
        <v>306</v>
      </c>
      <c r="K80" s="12"/>
      <c r="L80" s="12"/>
      <c r="M80" s="12"/>
      <c r="N80" s="12"/>
      <c r="O80" s="12"/>
      <c r="P80" s="12" t="s">
        <v>427</v>
      </c>
      <c r="Q80" s="12"/>
      <c r="R80" s="12"/>
    </row>
    <row r="81" spans="3:18" x14ac:dyDescent="0.25">
      <c r="C81" s="12" t="s">
        <v>31</v>
      </c>
      <c r="D81" s="12"/>
      <c r="E81" s="12" t="s">
        <v>316</v>
      </c>
      <c r="F81" s="12" t="s">
        <v>638</v>
      </c>
      <c r="G81" s="11"/>
      <c r="H81" s="12" t="s">
        <v>639</v>
      </c>
      <c r="I81" s="12" t="s">
        <v>640</v>
      </c>
      <c r="J81" s="12" t="s">
        <v>302</v>
      </c>
      <c r="K81" s="12" t="s">
        <v>641</v>
      </c>
      <c r="L81" s="12" t="s">
        <v>572</v>
      </c>
      <c r="M81" s="12" t="s">
        <v>642</v>
      </c>
      <c r="N81" s="82" t="s">
        <v>1058</v>
      </c>
      <c r="O81" s="12" t="s">
        <v>505</v>
      </c>
      <c r="P81" s="12"/>
      <c r="Q81" s="12"/>
      <c r="R81" s="12"/>
    </row>
    <row r="82" spans="3:18" x14ac:dyDescent="0.25">
      <c r="C82" s="12" t="s">
        <v>31</v>
      </c>
      <c r="D82" s="12"/>
      <c r="E82" s="12" t="s">
        <v>316</v>
      </c>
      <c r="F82" s="12" t="s">
        <v>638</v>
      </c>
      <c r="G82" s="11" t="s">
        <v>643</v>
      </c>
      <c r="H82" s="12" t="s">
        <v>644</v>
      </c>
      <c r="I82" s="12" t="s">
        <v>645</v>
      </c>
      <c r="J82" s="12" t="s">
        <v>302</v>
      </c>
      <c r="K82" s="12" t="s">
        <v>646</v>
      </c>
      <c r="L82" s="12" t="s">
        <v>39</v>
      </c>
      <c r="M82" s="12" t="s">
        <v>642</v>
      </c>
      <c r="N82" s="82" t="s">
        <v>1058</v>
      </c>
      <c r="O82" s="12"/>
      <c r="P82" s="12"/>
      <c r="Q82" s="12"/>
      <c r="R82" s="12"/>
    </row>
    <row r="83" spans="3:18" x14ac:dyDescent="0.25">
      <c r="C83" s="12" t="s">
        <v>31</v>
      </c>
      <c r="D83" s="12"/>
      <c r="E83" s="12" t="s">
        <v>316</v>
      </c>
      <c r="F83" s="12" t="s">
        <v>647</v>
      </c>
      <c r="G83" s="11" t="s">
        <v>648</v>
      </c>
      <c r="H83" s="12" t="s">
        <v>52</v>
      </c>
      <c r="I83" s="12" t="s">
        <v>649</v>
      </c>
      <c r="J83" s="12" t="s">
        <v>302</v>
      </c>
      <c r="K83" s="12" t="s">
        <v>650</v>
      </c>
      <c r="L83" s="12" t="s">
        <v>39</v>
      </c>
      <c r="M83" s="12" t="s">
        <v>642</v>
      </c>
      <c r="N83" s="82" t="s">
        <v>1058</v>
      </c>
      <c r="O83" s="12" t="s">
        <v>500</v>
      </c>
      <c r="P83" s="12"/>
      <c r="Q83" s="12"/>
      <c r="R83" s="12"/>
    </row>
    <row r="84" spans="3:18" x14ac:dyDescent="0.25">
      <c r="C84" s="12" t="s">
        <v>31</v>
      </c>
      <c r="D84" s="12"/>
      <c r="E84" s="12" t="s">
        <v>316</v>
      </c>
      <c r="F84" s="12" t="s">
        <v>647</v>
      </c>
      <c r="G84" s="11" t="s">
        <v>648</v>
      </c>
      <c r="H84" s="12" t="s">
        <v>428</v>
      </c>
      <c r="I84" s="12" t="s">
        <v>426</v>
      </c>
      <c r="J84" s="12" t="s">
        <v>302</v>
      </c>
      <c r="K84" s="12"/>
      <c r="L84" s="12"/>
      <c r="M84" s="12" t="s">
        <v>642</v>
      </c>
      <c r="N84" s="82" t="s">
        <v>1058</v>
      </c>
      <c r="O84" s="12"/>
      <c r="P84" s="12" t="s">
        <v>427</v>
      </c>
      <c r="Q84" s="12"/>
      <c r="R84" s="12"/>
    </row>
    <row r="85" spans="3:18" x14ac:dyDescent="0.25">
      <c r="C85" s="12" t="s">
        <v>31</v>
      </c>
      <c r="D85" s="12"/>
      <c r="E85" s="12" t="s">
        <v>316</v>
      </c>
      <c r="F85" s="12" t="s">
        <v>651</v>
      </c>
      <c r="G85" s="11" t="s">
        <v>643</v>
      </c>
      <c r="H85" s="12" t="s">
        <v>652</v>
      </c>
      <c r="I85" s="12" t="s">
        <v>426</v>
      </c>
      <c r="J85" s="12" t="s">
        <v>302</v>
      </c>
      <c r="K85" s="12"/>
      <c r="L85" s="12"/>
      <c r="M85" s="12" t="s">
        <v>642</v>
      </c>
      <c r="N85" s="82" t="s">
        <v>1058</v>
      </c>
      <c r="O85" s="12"/>
      <c r="P85" s="12" t="s">
        <v>427</v>
      </c>
      <c r="Q85" s="12"/>
      <c r="R85" s="12"/>
    </row>
    <row r="86" spans="3:18" x14ac:dyDescent="0.25">
      <c r="C86" s="12" t="s">
        <v>31</v>
      </c>
      <c r="D86" s="12"/>
      <c r="E86" s="12" t="s">
        <v>316</v>
      </c>
      <c r="F86" s="12" t="s">
        <v>653</v>
      </c>
      <c r="G86" s="11"/>
      <c r="H86" s="12" t="s">
        <v>654</v>
      </c>
      <c r="I86" s="12" t="s">
        <v>426</v>
      </c>
      <c r="J86" s="12" t="s">
        <v>302</v>
      </c>
      <c r="K86" s="12"/>
      <c r="L86" s="12"/>
      <c r="M86" s="12" t="s">
        <v>642</v>
      </c>
      <c r="N86" s="82" t="s">
        <v>1058</v>
      </c>
      <c r="O86" s="12"/>
      <c r="P86" s="12" t="s">
        <v>427</v>
      </c>
      <c r="Q86" s="12"/>
      <c r="R86" s="12"/>
    </row>
    <row r="87" spans="3:18" x14ac:dyDescent="0.25">
      <c r="C87" s="12" t="s">
        <v>56</v>
      </c>
      <c r="D87" s="12"/>
      <c r="E87" s="12" t="s">
        <v>316</v>
      </c>
      <c r="F87" s="12" t="s">
        <v>653</v>
      </c>
      <c r="G87" s="11" t="s">
        <v>655</v>
      </c>
      <c r="H87" s="12" t="s">
        <v>523</v>
      </c>
      <c r="I87" s="12" t="s">
        <v>656</v>
      </c>
      <c r="J87" s="12" t="s">
        <v>302</v>
      </c>
      <c r="K87" s="12" t="s">
        <v>514</v>
      </c>
      <c r="L87" s="12" t="s">
        <v>48</v>
      </c>
      <c r="M87" s="12" t="s">
        <v>490</v>
      </c>
      <c r="N87" s="82" t="s">
        <v>1054</v>
      </c>
      <c r="O87" s="12"/>
      <c r="P87" s="12"/>
      <c r="Q87" s="12"/>
      <c r="R87" s="12"/>
    </row>
    <row r="88" spans="3:18" x14ac:dyDescent="0.25">
      <c r="C88" s="12" t="s">
        <v>31</v>
      </c>
      <c r="D88" s="12"/>
      <c r="E88" s="12" t="s">
        <v>317</v>
      </c>
      <c r="F88" s="12" t="s">
        <v>657</v>
      </c>
      <c r="G88" s="11"/>
      <c r="H88" s="12" t="s">
        <v>407</v>
      </c>
      <c r="I88" s="12" t="s">
        <v>658</v>
      </c>
      <c r="J88" s="12" t="s">
        <v>302</v>
      </c>
      <c r="K88" s="12"/>
      <c r="L88" s="12"/>
      <c r="M88" s="12" t="s">
        <v>490</v>
      </c>
      <c r="N88" s="82" t="s">
        <v>1054</v>
      </c>
      <c r="O88" s="12"/>
      <c r="P88" s="12" t="s">
        <v>491</v>
      </c>
      <c r="Q88" s="12"/>
      <c r="R88" s="12"/>
    </row>
    <row r="89" spans="3:18" x14ac:dyDescent="0.25">
      <c r="C89" s="12" t="s">
        <v>31</v>
      </c>
      <c r="D89" s="12"/>
      <c r="E89" s="12" t="s">
        <v>316</v>
      </c>
      <c r="F89" s="12" t="s">
        <v>657</v>
      </c>
      <c r="G89" s="11"/>
      <c r="H89" s="12" t="s">
        <v>523</v>
      </c>
      <c r="I89" s="12" t="s">
        <v>497</v>
      </c>
      <c r="J89" s="12" t="s">
        <v>302</v>
      </c>
      <c r="K89" s="12"/>
      <c r="L89" s="12"/>
      <c r="M89" s="12" t="s">
        <v>490</v>
      </c>
      <c r="N89" s="82" t="s">
        <v>1054</v>
      </c>
      <c r="O89" s="12"/>
      <c r="P89" s="12" t="s">
        <v>491</v>
      </c>
      <c r="Q89" s="12"/>
      <c r="R89" s="12"/>
    </row>
    <row r="90" spans="3:18" x14ac:dyDescent="0.25">
      <c r="C90" s="12" t="s">
        <v>31</v>
      </c>
      <c r="D90" s="12"/>
      <c r="E90" s="12" t="s">
        <v>316</v>
      </c>
      <c r="F90" s="12" t="s">
        <v>659</v>
      </c>
      <c r="G90" s="11" t="s">
        <v>660</v>
      </c>
      <c r="H90" s="12" t="s">
        <v>52</v>
      </c>
      <c r="I90" s="12" t="s">
        <v>661</v>
      </c>
      <c r="J90" s="12" t="s">
        <v>302</v>
      </c>
      <c r="K90" s="12" t="s">
        <v>662</v>
      </c>
      <c r="L90" s="12" t="s">
        <v>48</v>
      </c>
      <c r="M90" s="12" t="s">
        <v>642</v>
      </c>
      <c r="N90" s="82" t="s">
        <v>1058</v>
      </c>
      <c r="O90" s="12" t="s">
        <v>500</v>
      </c>
      <c r="P90" s="12"/>
      <c r="Q90" s="12"/>
      <c r="R90" s="12"/>
    </row>
    <row r="91" spans="3:18" x14ac:dyDescent="0.25">
      <c r="C91" s="12" t="s">
        <v>31</v>
      </c>
      <c r="D91" s="12"/>
      <c r="E91" s="12" t="s">
        <v>316</v>
      </c>
      <c r="F91" s="12" t="s">
        <v>659</v>
      </c>
      <c r="G91" s="11" t="s">
        <v>577</v>
      </c>
      <c r="H91" s="12" t="s">
        <v>52</v>
      </c>
      <c r="I91" s="12" t="s">
        <v>663</v>
      </c>
      <c r="J91" s="12" t="s">
        <v>302</v>
      </c>
      <c r="K91" s="12" t="s">
        <v>664</v>
      </c>
      <c r="L91" s="12" t="s">
        <v>48</v>
      </c>
      <c r="M91" s="12" t="s">
        <v>642</v>
      </c>
      <c r="N91" s="82" t="s">
        <v>1058</v>
      </c>
      <c r="O91" s="12" t="s">
        <v>500</v>
      </c>
      <c r="P91" s="12"/>
      <c r="Q91" s="12"/>
      <c r="R91" s="12"/>
    </row>
    <row r="92" spans="3:18" x14ac:dyDescent="0.25">
      <c r="C92" s="12" t="s">
        <v>31</v>
      </c>
      <c r="D92" s="12"/>
      <c r="E92" s="12" t="s">
        <v>316</v>
      </c>
      <c r="F92" s="12" t="s">
        <v>659</v>
      </c>
      <c r="G92" s="11" t="s">
        <v>665</v>
      </c>
      <c r="H92" s="12" t="s">
        <v>52</v>
      </c>
      <c r="I92" s="12" t="s">
        <v>666</v>
      </c>
      <c r="J92" s="12" t="s">
        <v>302</v>
      </c>
      <c r="K92" s="12" t="s">
        <v>667</v>
      </c>
      <c r="L92" s="12" t="s">
        <v>48</v>
      </c>
      <c r="M92" s="12" t="s">
        <v>642</v>
      </c>
      <c r="N92" s="82" t="s">
        <v>1058</v>
      </c>
      <c r="O92" s="12" t="s">
        <v>500</v>
      </c>
      <c r="P92" s="12"/>
      <c r="Q92" s="12"/>
      <c r="R92" s="12"/>
    </row>
    <row r="93" spans="3:18" x14ac:dyDescent="0.25">
      <c r="C93" s="12" t="s">
        <v>31</v>
      </c>
      <c r="D93" s="12"/>
      <c r="E93" s="12" t="s">
        <v>316</v>
      </c>
      <c r="F93" s="12" t="s">
        <v>659</v>
      </c>
      <c r="G93" s="11" t="s">
        <v>577</v>
      </c>
      <c r="H93" s="12" t="s">
        <v>52</v>
      </c>
      <c r="I93" s="12" t="s">
        <v>668</v>
      </c>
      <c r="J93" s="12" t="s">
        <v>302</v>
      </c>
      <c r="K93" s="12" t="s">
        <v>664</v>
      </c>
      <c r="L93" s="12" t="s">
        <v>48</v>
      </c>
      <c r="M93" s="12" t="s">
        <v>642</v>
      </c>
      <c r="N93" s="82" t="s">
        <v>1058</v>
      </c>
      <c r="O93" s="12" t="s">
        <v>669</v>
      </c>
      <c r="P93" s="12"/>
      <c r="Q93" s="12"/>
      <c r="R93" s="12"/>
    </row>
    <row r="94" spans="3:18" x14ac:dyDescent="0.25">
      <c r="C94" s="12" t="s">
        <v>31</v>
      </c>
      <c r="D94" s="12"/>
      <c r="E94" s="12" t="s">
        <v>316</v>
      </c>
      <c r="F94" s="12" t="s">
        <v>659</v>
      </c>
      <c r="G94" s="11"/>
      <c r="H94" s="12" t="s">
        <v>585</v>
      </c>
      <c r="I94" s="12" t="s">
        <v>426</v>
      </c>
      <c r="J94" s="12" t="s">
        <v>302</v>
      </c>
      <c r="K94" s="12"/>
      <c r="L94" s="12"/>
      <c r="M94" s="12" t="s">
        <v>642</v>
      </c>
      <c r="N94" s="82" t="s">
        <v>1058</v>
      </c>
      <c r="O94" s="12"/>
      <c r="P94" s="12" t="s">
        <v>427</v>
      </c>
      <c r="Q94" s="12"/>
      <c r="R94" s="12"/>
    </row>
    <row r="95" spans="3:18" x14ac:dyDescent="0.25">
      <c r="C95" s="12" t="s">
        <v>31</v>
      </c>
      <c r="D95" s="12"/>
      <c r="E95" s="12" t="s">
        <v>316</v>
      </c>
      <c r="F95" s="12" t="s">
        <v>670</v>
      </c>
      <c r="G95" s="11"/>
      <c r="H95" s="12" t="s">
        <v>671</v>
      </c>
      <c r="I95" s="12" t="s">
        <v>672</v>
      </c>
      <c r="J95" s="12" t="s">
        <v>302</v>
      </c>
      <c r="K95" s="12" t="s">
        <v>673</v>
      </c>
      <c r="L95" s="12" t="s">
        <v>48</v>
      </c>
      <c r="M95" s="12" t="s">
        <v>642</v>
      </c>
      <c r="N95" s="82" t="s">
        <v>1058</v>
      </c>
      <c r="O95" s="12" t="s">
        <v>505</v>
      </c>
      <c r="P95" s="12"/>
      <c r="Q95" s="12"/>
      <c r="R95" s="12"/>
    </row>
    <row r="96" spans="3:18" x14ac:dyDescent="0.25">
      <c r="C96" s="12" t="s">
        <v>31</v>
      </c>
      <c r="D96" s="12"/>
      <c r="E96" s="12" t="s">
        <v>317</v>
      </c>
      <c r="F96" s="12" t="s">
        <v>674</v>
      </c>
      <c r="G96" s="11" t="s">
        <v>648</v>
      </c>
      <c r="H96" s="12" t="s">
        <v>675</v>
      </c>
      <c r="I96" s="12" t="s">
        <v>676</v>
      </c>
      <c r="J96" s="12" t="s">
        <v>302</v>
      </c>
      <c r="K96" s="12" t="s">
        <v>677</v>
      </c>
      <c r="L96" s="12" t="s">
        <v>39</v>
      </c>
      <c r="M96" s="12"/>
      <c r="N96" s="12"/>
      <c r="O96" s="12"/>
      <c r="P96" s="12"/>
      <c r="Q96" s="12"/>
      <c r="R96" s="12"/>
    </row>
    <row r="97" spans="3:18" x14ac:dyDescent="0.25">
      <c r="C97" s="12" t="s">
        <v>31</v>
      </c>
      <c r="D97" s="12"/>
      <c r="E97" s="12" t="s">
        <v>317</v>
      </c>
      <c r="F97" s="12" t="s">
        <v>674</v>
      </c>
      <c r="G97" s="11" t="s">
        <v>648</v>
      </c>
      <c r="H97" s="12" t="s">
        <v>675</v>
      </c>
      <c r="I97" s="12" t="s">
        <v>678</v>
      </c>
      <c r="J97" s="12" t="s">
        <v>302</v>
      </c>
      <c r="K97" s="12" t="s">
        <v>679</v>
      </c>
      <c r="L97" s="12" t="s">
        <v>39</v>
      </c>
      <c r="M97" s="12"/>
      <c r="N97" s="12"/>
      <c r="O97" s="12"/>
      <c r="P97" s="12"/>
      <c r="Q97" s="12"/>
      <c r="R97" s="12"/>
    </row>
    <row r="98" spans="3:18" x14ac:dyDescent="0.25">
      <c r="C98" s="12" t="s">
        <v>31</v>
      </c>
      <c r="D98" s="12"/>
      <c r="E98" s="12" t="s">
        <v>316</v>
      </c>
      <c r="F98" s="12" t="s">
        <v>674</v>
      </c>
      <c r="G98" s="11" t="s">
        <v>648</v>
      </c>
      <c r="H98" s="12" t="s">
        <v>574</v>
      </c>
      <c r="I98" s="12" t="s">
        <v>680</v>
      </c>
      <c r="J98" s="12" t="s">
        <v>302</v>
      </c>
      <c r="K98" s="12" t="s">
        <v>681</v>
      </c>
      <c r="L98" s="12" t="s">
        <v>39</v>
      </c>
      <c r="M98" s="12" t="s">
        <v>682</v>
      </c>
      <c r="N98" s="82" t="s">
        <v>1056</v>
      </c>
      <c r="O98" s="12"/>
      <c r="P98" s="12"/>
      <c r="Q98" s="12"/>
      <c r="R98" s="12"/>
    </row>
    <row r="99" spans="3:18" x14ac:dyDescent="0.25">
      <c r="C99" s="12" t="s">
        <v>31</v>
      </c>
      <c r="D99" s="12"/>
      <c r="E99" s="12" t="s">
        <v>316</v>
      </c>
      <c r="F99" s="12" t="s">
        <v>683</v>
      </c>
      <c r="G99" s="11" t="s">
        <v>643</v>
      </c>
      <c r="H99" s="12" t="s">
        <v>52</v>
      </c>
      <c r="I99" s="12" t="s">
        <v>684</v>
      </c>
      <c r="J99" s="12" t="s">
        <v>302</v>
      </c>
      <c r="K99" s="12" t="s">
        <v>685</v>
      </c>
      <c r="L99" s="12" t="s">
        <v>39</v>
      </c>
      <c r="M99" s="12" t="s">
        <v>642</v>
      </c>
      <c r="N99" s="82" t="s">
        <v>1058</v>
      </c>
      <c r="O99" s="12" t="s">
        <v>500</v>
      </c>
      <c r="P99" s="12"/>
      <c r="Q99" s="12"/>
      <c r="R99" s="12"/>
    </row>
    <row r="100" spans="3:18" x14ac:dyDescent="0.25">
      <c r="C100" s="12" t="s">
        <v>31</v>
      </c>
      <c r="D100" s="12"/>
      <c r="E100" s="12" t="s">
        <v>316</v>
      </c>
      <c r="F100" s="12" t="s">
        <v>686</v>
      </c>
      <c r="G100" s="11"/>
      <c r="H100" s="12" t="s">
        <v>687</v>
      </c>
      <c r="I100" s="12" t="s">
        <v>688</v>
      </c>
      <c r="J100" s="12" t="s">
        <v>302</v>
      </c>
      <c r="K100" s="12" t="s">
        <v>689</v>
      </c>
      <c r="L100" s="12" t="s">
        <v>39</v>
      </c>
      <c r="M100" s="12" t="s">
        <v>642</v>
      </c>
      <c r="N100" s="82" t="s">
        <v>1058</v>
      </c>
      <c r="O100" s="12"/>
      <c r="P100" s="12" t="s">
        <v>690</v>
      </c>
      <c r="Q100" s="12"/>
      <c r="R100" s="12"/>
    </row>
    <row r="101" spans="3:18" x14ac:dyDescent="0.25">
      <c r="C101" s="12" t="s">
        <v>56</v>
      </c>
      <c r="D101" s="12"/>
      <c r="E101" s="12" t="s">
        <v>316</v>
      </c>
      <c r="F101" s="12" t="s">
        <v>691</v>
      </c>
      <c r="G101" s="11" t="s">
        <v>692</v>
      </c>
      <c r="H101" s="12" t="s">
        <v>693</v>
      </c>
      <c r="I101" s="13" t="s">
        <v>694</v>
      </c>
      <c r="J101" s="12" t="s">
        <v>302</v>
      </c>
      <c r="K101" s="12" t="s">
        <v>695</v>
      </c>
      <c r="L101" s="12" t="s">
        <v>39</v>
      </c>
      <c r="M101" s="12" t="s">
        <v>642</v>
      </c>
      <c r="N101" s="82" t="s">
        <v>1058</v>
      </c>
      <c r="O101" s="12" t="s">
        <v>505</v>
      </c>
      <c r="P101" s="12" t="s">
        <v>696</v>
      </c>
      <c r="Q101" s="12" t="s">
        <v>689</v>
      </c>
      <c r="R101" s="12"/>
    </row>
    <row r="102" spans="3:18" x14ac:dyDescent="0.25">
      <c r="C102" s="12" t="s">
        <v>31</v>
      </c>
      <c r="D102" s="12"/>
      <c r="E102" s="12" t="s">
        <v>317</v>
      </c>
      <c r="F102" s="12" t="s">
        <v>697</v>
      </c>
      <c r="G102" s="11"/>
      <c r="H102" s="12" t="s">
        <v>488</v>
      </c>
      <c r="I102" s="12" t="s">
        <v>658</v>
      </c>
      <c r="J102" s="12" t="s">
        <v>302</v>
      </c>
      <c r="K102" s="12"/>
      <c r="L102" s="12"/>
      <c r="M102" s="12" t="s">
        <v>490</v>
      </c>
      <c r="N102" s="82" t="s">
        <v>1054</v>
      </c>
      <c r="O102" s="12"/>
      <c r="P102" s="12" t="s">
        <v>491</v>
      </c>
      <c r="Q102" s="12"/>
      <c r="R102" s="12"/>
    </row>
    <row r="103" spans="3:18" x14ac:dyDescent="0.25">
      <c r="C103" s="12" t="s">
        <v>31</v>
      </c>
      <c r="D103" s="12"/>
      <c r="E103" s="12" t="s">
        <v>316</v>
      </c>
      <c r="F103" s="12" t="s">
        <v>697</v>
      </c>
      <c r="G103" s="11"/>
      <c r="H103" s="12" t="s">
        <v>496</v>
      </c>
      <c r="I103" s="12" t="s">
        <v>497</v>
      </c>
      <c r="J103" s="12" t="s">
        <v>302</v>
      </c>
      <c r="K103" s="12"/>
      <c r="L103" s="12"/>
      <c r="M103" s="12" t="s">
        <v>490</v>
      </c>
      <c r="N103" s="82" t="s">
        <v>1054</v>
      </c>
      <c r="O103" s="12"/>
      <c r="P103" s="12" t="s">
        <v>491</v>
      </c>
      <c r="Q103" s="12"/>
      <c r="R103" s="12"/>
    </row>
    <row r="104" spans="3:18" x14ac:dyDescent="0.25">
      <c r="C104" s="12" t="s">
        <v>31</v>
      </c>
      <c r="D104" s="12"/>
      <c r="E104" s="12" t="s">
        <v>316</v>
      </c>
      <c r="F104" s="12" t="s">
        <v>697</v>
      </c>
      <c r="G104" s="11"/>
      <c r="H104" s="12" t="s">
        <v>230</v>
      </c>
      <c r="I104" s="12" t="s">
        <v>698</v>
      </c>
      <c r="J104" s="12" t="s">
        <v>302</v>
      </c>
      <c r="K104" s="12"/>
      <c r="L104" s="12"/>
      <c r="M104" s="12" t="s">
        <v>699</v>
      </c>
      <c r="N104" s="82" t="s">
        <v>1056</v>
      </c>
      <c r="O104" s="12" t="s">
        <v>700</v>
      </c>
      <c r="P104" s="12"/>
      <c r="Q104" s="12"/>
      <c r="R104" s="12"/>
    </row>
    <row r="105" spans="3:18" x14ac:dyDescent="0.25">
      <c r="C105" s="12" t="s">
        <v>300</v>
      </c>
      <c r="D105" s="12"/>
      <c r="E105" s="12" t="s">
        <v>316</v>
      </c>
      <c r="F105" s="12" t="s">
        <v>697</v>
      </c>
      <c r="G105" s="11" t="s">
        <v>701</v>
      </c>
      <c r="H105" s="12" t="s">
        <v>496</v>
      </c>
      <c r="I105" s="12" t="s">
        <v>409</v>
      </c>
      <c r="J105" s="12" t="s">
        <v>302</v>
      </c>
      <c r="K105" s="12" t="s">
        <v>511</v>
      </c>
      <c r="L105" s="12" t="s">
        <v>39</v>
      </c>
      <c r="M105" s="12" t="s">
        <v>410</v>
      </c>
      <c r="N105" s="82" t="s">
        <v>1054</v>
      </c>
      <c r="O105" s="12"/>
      <c r="P105" s="12"/>
      <c r="Q105" s="12"/>
      <c r="R105" s="12"/>
    </row>
    <row r="106" spans="3:18" x14ac:dyDescent="0.25">
      <c r="C106" s="12" t="s">
        <v>300</v>
      </c>
      <c r="D106" s="12"/>
      <c r="E106" s="12" t="s">
        <v>316</v>
      </c>
      <c r="F106" s="12" t="s">
        <v>697</v>
      </c>
      <c r="G106" s="11" t="s">
        <v>702</v>
      </c>
      <c r="H106" s="12" t="s">
        <v>523</v>
      </c>
      <c r="I106" s="12" t="s">
        <v>703</v>
      </c>
      <c r="J106" s="12" t="s">
        <v>302</v>
      </c>
      <c r="K106" s="12" t="s">
        <v>514</v>
      </c>
      <c r="L106" s="12" t="s">
        <v>48</v>
      </c>
      <c r="M106" s="12" t="s">
        <v>410</v>
      </c>
      <c r="N106" s="82" t="s">
        <v>1054</v>
      </c>
      <c r="O106" s="12"/>
      <c r="P106" s="12"/>
      <c r="Q106" s="12"/>
      <c r="R106" s="12"/>
    </row>
    <row r="107" spans="3:18" x14ac:dyDescent="0.25">
      <c r="C107" s="12" t="s">
        <v>31</v>
      </c>
      <c r="D107" s="12"/>
      <c r="E107" s="12" t="s">
        <v>316</v>
      </c>
      <c r="F107" s="12" t="s">
        <v>704</v>
      </c>
      <c r="G107" s="11"/>
      <c r="H107" s="12" t="s">
        <v>705</v>
      </c>
      <c r="I107" s="12" t="s">
        <v>706</v>
      </c>
      <c r="J107" s="12" t="s">
        <v>302</v>
      </c>
      <c r="K107" s="12"/>
      <c r="L107" s="12"/>
      <c r="M107" s="12"/>
      <c r="N107" s="12"/>
      <c r="O107" s="12"/>
      <c r="P107" s="20" t="s">
        <v>707</v>
      </c>
      <c r="Q107" s="12"/>
      <c r="R107" s="12"/>
    </row>
    <row r="108" spans="3:18" x14ac:dyDescent="0.25">
      <c r="C108" s="12" t="s">
        <v>56</v>
      </c>
      <c r="D108" s="12"/>
      <c r="E108" s="12" t="s">
        <v>316</v>
      </c>
      <c r="F108" s="12" t="s">
        <v>708</v>
      </c>
      <c r="G108" s="11"/>
      <c r="H108" s="12" t="s">
        <v>550</v>
      </c>
      <c r="I108" s="12" t="s">
        <v>570</v>
      </c>
      <c r="J108" s="12" t="s">
        <v>302</v>
      </c>
      <c r="K108" s="12" t="s">
        <v>709</v>
      </c>
      <c r="L108" s="12"/>
      <c r="M108" s="12"/>
      <c r="N108" s="12"/>
      <c r="O108" s="12"/>
      <c r="P108" s="12"/>
      <c r="Q108" s="12"/>
      <c r="R108" s="12"/>
    </row>
    <row r="109" spans="3:18" x14ac:dyDescent="0.25">
      <c r="C109" s="12" t="s">
        <v>56</v>
      </c>
      <c r="D109" s="12"/>
      <c r="E109" s="12" t="s">
        <v>317</v>
      </c>
      <c r="F109" s="12" t="s">
        <v>710</v>
      </c>
      <c r="G109" s="11"/>
      <c r="H109" s="12" t="s">
        <v>711</v>
      </c>
      <c r="I109" s="12" t="s">
        <v>712</v>
      </c>
      <c r="J109" s="12" t="s">
        <v>302</v>
      </c>
      <c r="K109" s="12"/>
      <c r="L109" s="12"/>
      <c r="M109" s="12"/>
      <c r="N109" s="12"/>
      <c r="O109" s="12"/>
      <c r="P109" s="12"/>
      <c r="Q109" s="12"/>
      <c r="R109" s="12"/>
    </row>
    <row r="110" spans="3:18" x14ac:dyDescent="0.25">
      <c r="C110" s="12" t="s">
        <v>56</v>
      </c>
      <c r="D110" s="12"/>
      <c r="E110" s="12" t="s">
        <v>316</v>
      </c>
      <c r="F110" s="12" t="s">
        <v>713</v>
      </c>
      <c r="G110" s="11" t="s">
        <v>714</v>
      </c>
      <c r="H110" s="12" t="s">
        <v>408</v>
      </c>
      <c r="I110" s="12" t="s">
        <v>715</v>
      </c>
      <c r="J110" s="12" t="s">
        <v>302</v>
      </c>
      <c r="K110" s="12" t="s">
        <v>514</v>
      </c>
      <c r="L110" s="12" t="s">
        <v>48</v>
      </c>
      <c r="M110" s="12" t="s">
        <v>410</v>
      </c>
      <c r="N110" s="82" t="s">
        <v>1054</v>
      </c>
      <c r="O110" s="12"/>
      <c r="P110" s="12"/>
      <c r="Q110" s="12"/>
      <c r="R110" s="12"/>
    </row>
    <row r="111" spans="3:18" x14ac:dyDescent="0.25">
      <c r="C111" s="12" t="s">
        <v>31</v>
      </c>
      <c r="D111" s="12"/>
      <c r="E111" s="12" t="s">
        <v>317</v>
      </c>
      <c r="F111" s="12" t="s">
        <v>716</v>
      </c>
      <c r="G111" s="11" t="s">
        <v>717</v>
      </c>
      <c r="H111" s="12" t="s">
        <v>711</v>
      </c>
      <c r="I111" s="12" t="s">
        <v>718</v>
      </c>
      <c r="J111" s="12" t="s">
        <v>306</v>
      </c>
      <c r="K111" s="12" t="s">
        <v>719</v>
      </c>
      <c r="L111" s="12" t="s">
        <v>48</v>
      </c>
      <c r="M111" s="12"/>
      <c r="N111" s="12"/>
      <c r="O111" s="12"/>
      <c r="P111" s="12"/>
      <c r="Q111" s="12"/>
      <c r="R111" s="12"/>
    </row>
    <row r="112" spans="3:18" x14ac:dyDescent="0.25">
      <c r="C112" s="12" t="s">
        <v>31</v>
      </c>
      <c r="D112" s="12"/>
      <c r="E112" s="12" t="s">
        <v>317</v>
      </c>
      <c r="F112" s="12" t="s">
        <v>716</v>
      </c>
      <c r="G112" s="11" t="s">
        <v>717</v>
      </c>
      <c r="H112" s="12" t="s">
        <v>711</v>
      </c>
      <c r="I112" s="12" t="s">
        <v>720</v>
      </c>
      <c r="J112" s="12" t="s">
        <v>306</v>
      </c>
      <c r="K112" s="12" t="s">
        <v>719</v>
      </c>
      <c r="L112" s="12" t="s">
        <v>48</v>
      </c>
      <c r="M112" s="12"/>
      <c r="N112" s="12"/>
      <c r="O112" s="12"/>
      <c r="P112" s="12"/>
      <c r="Q112" s="12"/>
      <c r="R112" s="12"/>
    </row>
    <row r="113" spans="3:18" x14ac:dyDescent="0.25">
      <c r="C113" s="12" t="s">
        <v>31</v>
      </c>
      <c r="D113" s="12"/>
      <c r="E113" s="12" t="s">
        <v>316</v>
      </c>
      <c r="F113" s="12" t="s">
        <v>716</v>
      </c>
      <c r="G113" s="11" t="s">
        <v>717</v>
      </c>
      <c r="H113" s="12" t="s">
        <v>721</v>
      </c>
      <c r="I113" s="12" t="s">
        <v>722</v>
      </c>
      <c r="J113" s="12" t="s">
        <v>306</v>
      </c>
      <c r="K113" s="12" t="s">
        <v>723</v>
      </c>
      <c r="L113" s="12" t="s">
        <v>39</v>
      </c>
      <c r="M113" s="12" t="s">
        <v>724</v>
      </c>
      <c r="N113" s="82" t="s">
        <v>1046</v>
      </c>
      <c r="O113" s="12"/>
      <c r="P113" s="15" t="s">
        <v>725</v>
      </c>
      <c r="Q113" s="12"/>
      <c r="R113" s="12"/>
    </row>
    <row r="114" spans="3:18" x14ac:dyDescent="0.25">
      <c r="C114" s="12" t="s">
        <v>303</v>
      </c>
      <c r="D114" s="12"/>
      <c r="E114" s="12" t="s">
        <v>316</v>
      </c>
      <c r="F114" s="12" t="s">
        <v>726</v>
      </c>
      <c r="G114" s="11"/>
      <c r="H114" s="12"/>
      <c r="I114" s="12" t="s">
        <v>727</v>
      </c>
      <c r="J114" s="12" t="s">
        <v>306</v>
      </c>
      <c r="K114" s="12" t="s">
        <v>728</v>
      </c>
      <c r="L114" s="12"/>
      <c r="M114" s="12"/>
      <c r="N114" s="12"/>
      <c r="O114" s="12"/>
      <c r="P114" s="12"/>
      <c r="Q114" s="12"/>
      <c r="R114" s="12"/>
    </row>
    <row r="115" spans="3:18" x14ac:dyDescent="0.25">
      <c r="C115" s="12" t="s">
        <v>303</v>
      </c>
      <c r="D115" s="12"/>
      <c r="E115" s="12" t="s">
        <v>316</v>
      </c>
      <c r="F115" s="12" t="s">
        <v>726</v>
      </c>
      <c r="G115" s="11"/>
      <c r="H115" s="12" t="s">
        <v>582</v>
      </c>
      <c r="I115" s="12" t="s">
        <v>729</v>
      </c>
      <c r="J115" s="12" t="s">
        <v>306</v>
      </c>
      <c r="K115" s="12"/>
      <c r="L115" s="12"/>
      <c r="M115" s="12"/>
      <c r="N115" s="12"/>
      <c r="O115" s="12"/>
      <c r="P115" s="12"/>
      <c r="Q115" s="12"/>
      <c r="R115" s="12"/>
    </row>
    <row r="116" spans="3:18" x14ac:dyDescent="0.25">
      <c r="C116" s="12" t="s">
        <v>303</v>
      </c>
      <c r="D116" s="12"/>
      <c r="E116" s="12" t="s">
        <v>316</v>
      </c>
      <c r="F116" s="12" t="s">
        <v>730</v>
      </c>
      <c r="G116" s="11"/>
      <c r="H116" s="12"/>
      <c r="I116" s="12" t="s">
        <v>727</v>
      </c>
      <c r="J116" s="12" t="s">
        <v>306</v>
      </c>
      <c r="K116" s="12" t="s">
        <v>731</v>
      </c>
      <c r="L116" s="12"/>
      <c r="M116" s="12"/>
      <c r="N116" s="12"/>
      <c r="O116" s="12"/>
      <c r="P116" s="12"/>
      <c r="Q116" s="12"/>
      <c r="R116" s="12"/>
    </row>
    <row r="117" spans="3:18" x14ac:dyDescent="0.25">
      <c r="C117" s="12" t="s">
        <v>303</v>
      </c>
      <c r="D117" s="12"/>
      <c r="E117" s="12" t="s">
        <v>316</v>
      </c>
      <c r="F117" s="12" t="s">
        <v>732</v>
      </c>
      <c r="G117" s="11"/>
      <c r="H117" s="12" t="s">
        <v>515</v>
      </c>
      <c r="I117" s="12" t="s">
        <v>733</v>
      </c>
      <c r="J117" s="12" t="s">
        <v>306</v>
      </c>
      <c r="K117" s="16" t="s">
        <v>734</v>
      </c>
      <c r="L117" s="12" t="s">
        <v>94</v>
      </c>
      <c r="M117" s="12"/>
      <c r="N117" s="12"/>
      <c r="O117" s="12"/>
      <c r="P117" s="12"/>
      <c r="Q117" s="12"/>
      <c r="R117" s="12"/>
    </row>
    <row r="118" spans="3:18" x14ac:dyDescent="0.25">
      <c r="C118" s="12" t="s">
        <v>303</v>
      </c>
      <c r="D118" s="12"/>
      <c r="E118" s="12" t="s">
        <v>316</v>
      </c>
      <c r="F118" s="12" t="s">
        <v>732</v>
      </c>
      <c r="G118" s="11"/>
      <c r="H118" s="12" t="s">
        <v>515</v>
      </c>
      <c r="I118" s="12" t="s">
        <v>735</v>
      </c>
      <c r="J118" s="12" t="s">
        <v>306</v>
      </c>
      <c r="K118" s="12" t="s">
        <v>736</v>
      </c>
      <c r="L118" s="12" t="s">
        <v>94</v>
      </c>
      <c r="M118" s="12"/>
      <c r="N118" s="12"/>
      <c r="O118" s="12"/>
      <c r="P118" s="12"/>
      <c r="Q118" s="12"/>
      <c r="R118" s="12"/>
    </row>
    <row r="119" spans="3:18" x14ac:dyDescent="0.25">
      <c r="C119" s="12" t="s">
        <v>303</v>
      </c>
      <c r="D119" s="12"/>
      <c r="E119" s="12" t="s">
        <v>316</v>
      </c>
      <c r="F119" s="12" t="s">
        <v>732</v>
      </c>
      <c r="G119" s="11"/>
      <c r="H119" s="12" t="s">
        <v>515</v>
      </c>
      <c r="I119" s="12" t="s">
        <v>737</v>
      </c>
      <c r="J119" s="12" t="s">
        <v>306</v>
      </c>
      <c r="K119" s="12" t="s">
        <v>738</v>
      </c>
      <c r="L119" s="12" t="s">
        <v>39</v>
      </c>
      <c r="M119" s="12"/>
      <c r="N119" s="12"/>
      <c r="O119" s="12"/>
      <c r="P119" s="12"/>
      <c r="Q119" s="12"/>
      <c r="R119" s="12"/>
    </row>
    <row r="120" spans="3:18" x14ac:dyDescent="0.25">
      <c r="C120" s="12" t="s">
        <v>31</v>
      </c>
      <c r="D120" s="12"/>
      <c r="E120" s="12" t="s">
        <v>316</v>
      </c>
      <c r="F120" s="12" t="s">
        <v>739</v>
      </c>
      <c r="G120" s="11" t="s">
        <v>740</v>
      </c>
      <c r="H120" s="12" t="s">
        <v>425</v>
      </c>
      <c r="I120" s="12" t="s">
        <v>426</v>
      </c>
      <c r="J120" s="12" t="s">
        <v>306</v>
      </c>
      <c r="K120" s="12"/>
      <c r="L120" s="12"/>
      <c r="M120" s="12"/>
      <c r="N120" s="12"/>
      <c r="O120" s="12"/>
      <c r="P120" s="12" t="s">
        <v>427</v>
      </c>
      <c r="Q120" s="12"/>
      <c r="R120" s="12"/>
    </row>
    <row r="121" spans="3:18" x14ac:dyDescent="0.25">
      <c r="C121" s="12" t="s">
        <v>303</v>
      </c>
      <c r="D121" s="12"/>
      <c r="E121" s="12" t="s">
        <v>316</v>
      </c>
      <c r="F121" s="12" t="s">
        <v>741</v>
      </c>
      <c r="G121" s="11"/>
      <c r="H121" s="12" t="s">
        <v>742</v>
      </c>
      <c r="I121" s="12" t="s">
        <v>743</v>
      </c>
      <c r="J121" s="12" t="s">
        <v>308</v>
      </c>
      <c r="K121" s="12" t="s">
        <v>744</v>
      </c>
      <c r="L121" s="12" t="s">
        <v>39</v>
      </c>
      <c r="M121" s="12"/>
      <c r="N121" s="12"/>
      <c r="O121" s="12"/>
      <c r="P121" s="12"/>
      <c r="Q121" s="12"/>
      <c r="R121" s="12"/>
    </row>
    <row r="122" spans="3:18" x14ac:dyDescent="0.25">
      <c r="C122" s="12" t="s">
        <v>303</v>
      </c>
      <c r="D122" s="12"/>
      <c r="E122" s="12" t="s">
        <v>316</v>
      </c>
      <c r="F122" s="12" t="s">
        <v>741</v>
      </c>
      <c r="G122" s="11"/>
      <c r="H122" s="12" t="s">
        <v>118</v>
      </c>
      <c r="I122" s="12" t="s">
        <v>745</v>
      </c>
      <c r="J122" s="12" t="s">
        <v>308</v>
      </c>
      <c r="K122" s="12" t="s">
        <v>746</v>
      </c>
      <c r="L122" s="12"/>
      <c r="M122" s="12"/>
      <c r="N122" s="12"/>
      <c r="O122" s="12"/>
      <c r="P122" s="12"/>
      <c r="Q122" s="12"/>
      <c r="R122" s="12"/>
    </row>
    <row r="123" spans="3:18" x14ac:dyDescent="0.25">
      <c r="C123" s="12" t="s">
        <v>31</v>
      </c>
      <c r="D123" s="12"/>
      <c r="E123" s="12" t="s">
        <v>316</v>
      </c>
      <c r="F123" s="12" t="s">
        <v>747</v>
      </c>
      <c r="G123" s="11" t="s">
        <v>748</v>
      </c>
      <c r="H123" s="12" t="s">
        <v>523</v>
      </c>
      <c r="I123" s="12" t="s">
        <v>749</v>
      </c>
      <c r="J123" s="12" t="s">
        <v>306</v>
      </c>
      <c r="K123" s="12" t="s">
        <v>525</v>
      </c>
      <c r="L123" s="12" t="s">
        <v>48</v>
      </c>
      <c r="M123" s="12" t="s">
        <v>410</v>
      </c>
      <c r="N123" s="82" t="s">
        <v>1054</v>
      </c>
      <c r="O123" s="12"/>
      <c r="P123" s="12"/>
      <c r="Q123" s="12"/>
      <c r="R123" s="12"/>
    </row>
    <row r="124" spans="3:18" x14ac:dyDescent="0.25">
      <c r="C124" s="12" t="s">
        <v>56</v>
      </c>
      <c r="D124" s="12"/>
      <c r="E124" s="12" t="s">
        <v>316</v>
      </c>
      <c r="F124" s="12" t="s">
        <v>750</v>
      </c>
      <c r="G124" s="11" t="s">
        <v>751</v>
      </c>
      <c r="H124" s="12" t="s">
        <v>408</v>
      </c>
      <c r="I124" s="12" t="s">
        <v>409</v>
      </c>
      <c r="J124" s="12"/>
      <c r="K124" s="12"/>
      <c r="L124" s="12"/>
      <c r="M124" s="12" t="s">
        <v>410</v>
      </c>
      <c r="N124" s="82" t="s">
        <v>1054</v>
      </c>
      <c r="O124" s="12"/>
      <c r="P124" s="12"/>
      <c r="Q124" s="12"/>
      <c r="R124" s="12"/>
    </row>
    <row r="125" spans="3:18" x14ac:dyDescent="0.25">
      <c r="C125" s="12" t="s">
        <v>300</v>
      </c>
      <c r="D125" s="12"/>
      <c r="E125" s="12" t="s">
        <v>316</v>
      </c>
      <c r="F125" s="12" t="s">
        <v>752</v>
      </c>
      <c r="G125" s="11" t="s">
        <v>753</v>
      </c>
      <c r="H125" s="12" t="s">
        <v>408</v>
      </c>
      <c r="I125" s="12" t="s">
        <v>754</v>
      </c>
      <c r="J125" s="12" t="s">
        <v>306</v>
      </c>
      <c r="K125" s="12" t="s">
        <v>755</v>
      </c>
      <c r="L125" s="12" t="s">
        <v>39</v>
      </c>
      <c r="M125" s="12" t="s">
        <v>410</v>
      </c>
      <c r="N125" s="82" t="s">
        <v>1054</v>
      </c>
      <c r="O125" s="12"/>
      <c r="P125" s="12"/>
      <c r="Q125" s="12"/>
      <c r="R125" s="12"/>
    </row>
    <row r="126" spans="3:18" x14ac:dyDescent="0.25">
      <c r="C126" s="12" t="s">
        <v>56</v>
      </c>
      <c r="D126" s="12"/>
      <c r="E126" s="12" t="s">
        <v>316</v>
      </c>
      <c r="F126" s="12" t="s">
        <v>756</v>
      </c>
      <c r="G126" s="11" t="s">
        <v>757</v>
      </c>
      <c r="H126" s="12" t="s">
        <v>408</v>
      </c>
      <c r="I126" s="12" t="s">
        <v>409</v>
      </c>
      <c r="J126" s="12"/>
      <c r="K126" s="12"/>
      <c r="L126" s="12"/>
      <c r="M126" s="12" t="s">
        <v>410</v>
      </c>
      <c r="N126" s="82" t="s">
        <v>1054</v>
      </c>
      <c r="O126" s="12"/>
      <c r="P126" s="12"/>
      <c r="Q126" s="12"/>
      <c r="R126" s="12"/>
    </row>
  </sheetData>
  <conditionalFormatting sqref="C2:D126">
    <cfRule type="cellIs" dxfId="56" priority="1" operator="equal">
      <formula>"Manque doc"</formula>
    </cfRule>
    <cfRule type="cellIs" dxfId="55" priority="2" operator="equal">
      <formula>"En cours"</formula>
    </cfRule>
    <cfRule type="cellIs" dxfId="54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FF32F-EBB3-4D93-A2BF-7873ECEF9A8F}">
  <sheetPr codeName="Feuil3"/>
  <dimension ref="A1:R17"/>
  <sheetViews>
    <sheetView zoomScale="85" zoomScaleNormal="85" workbookViewId="0">
      <selection activeCell="A5" sqref="A5"/>
    </sheetView>
  </sheetViews>
  <sheetFormatPr baseColWidth="10" defaultRowHeight="15" x14ac:dyDescent="0.25"/>
  <cols>
    <col min="1" max="1" width="27.28515625" bestFit="1" customWidth="1"/>
    <col min="2" max="2" width="2.85546875" customWidth="1"/>
    <col min="3" max="3" width="18" bestFit="1" customWidth="1"/>
    <col min="4" max="4" width="15.85546875" bestFit="1" customWidth="1"/>
    <col min="5" max="5" width="15" bestFit="1" customWidth="1"/>
    <col min="6" max="6" width="12.85546875" bestFit="1" customWidth="1"/>
    <col min="7" max="7" width="27.85546875" bestFit="1" customWidth="1"/>
    <col min="8" max="8" width="17.5703125" bestFit="1" customWidth="1"/>
    <col min="9" max="9" width="46.140625" bestFit="1" customWidth="1"/>
    <col min="10" max="10" width="20.7109375" bestFit="1" customWidth="1"/>
    <col min="11" max="11" width="13.85546875" bestFit="1" customWidth="1"/>
    <col min="12" max="12" width="11.85546875" bestFit="1" customWidth="1"/>
    <col min="13" max="13" width="11" bestFit="1" customWidth="1"/>
    <col min="14" max="14" width="13.28515625" bestFit="1" customWidth="1"/>
    <col min="15" max="15" width="10.5703125" bestFit="1" customWidth="1"/>
    <col min="16" max="16" width="17.140625" bestFit="1" customWidth="1"/>
    <col min="17" max="17" width="26.5703125" bestFit="1" customWidth="1"/>
    <col min="18" max="18" width="13.28515625" bestFit="1" customWidth="1"/>
  </cols>
  <sheetData>
    <row r="1" spans="1:18" x14ac:dyDescent="0.25">
      <c r="A1" s="2" t="s">
        <v>32</v>
      </c>
      <c r="C1" s="23" t="s">
        <v>15</v>
      </c>
      <c r="D1" s="23" t="s">
        <v>16</v>
      </c>
      <c r="E1" s="23" t="s">
        <v>17</v>
      </c>
      <c r="F1" s="23" t="s">
        <v>18</v>
      </c>
      <c r="G1" s="23" t="s">
        <v>19</v>
      </c>
      <c r="H1" s="23" t="s">
        <v>20</v>
      </c>
      <c r="I1" s="23" t="s">
        <v>21</v>
      </c>
      <c r="J1" s="23" t="s">
        <v>22</v>
      </c>
      <c r="K1" s="23" t="s">
        <v>1044</v>
      </c>
      <c r="L1" s="23" t="s">
        <v>24</v>
      </c>
      <c r="M1" s="23" t="s">
        <v>25</v>
      </c>
      <c r="N1" s="23" t="s">
        <v>26</v>
      </c>
      <c r="O1" s="23" t="s">
        <v>27</v>
      </c>
      <c r="P1" s="23" t="s">
        <v>28</v>
      </c>
      <c r="Q1" s="23" t="s">
        <v>29</v>
      </c>
      <c r="R1" s="23" t="s">
        <v>30</v>
      </c>
    </row>
    <row r="2" spans="1:18" x14ac:dyDescent="0.25">
      <c r="A2" s="6" t="s">
        <v>326</v>
      </c>
      <c r="C2" s="12" t="s">
        <v>56</v>
      </c>
      <c r="D2" s="12" t="s">
        <v>57</v>
      </c>
      <c r="E2" s="12" t="s">
        <v>317</v>
      </c>
      <c r="F2" s="12" t="s">
        <v>33</v>
      </c>
      <c r="G2" s="11" t="s">
        <v>41</v>
      </c>
      <c r="H2" s="12" t="s">
        <v>59</v>
      </c>
      <c r="I2" s="12" t="s">
        <v>60</v>
      </c>
      <c r="J2" s="11" t="s">
        <v>37</v>
      </c>
      <c r="K2" s="12"/>
      <c r="L2" s="12"/>
      <c r="M2" s="10" t="s">
        <v>40</v>
      </c>
      <c r="N2" s="84" t="s">
        <v>1052</v>
      </c>
      <c r="O2" s="12"/>
      <c r="P2" s="12"/>
      <c r="Q2" s="12"/>
      <c r="R2" s="12"/>
    </row>
    <row r="3" spans="1:18" x14ac:dyDescent="0.25">
      <c r="A3" s="6" t="s">
        <v>378</v>
      </c>
      <c r="C3" s="12" t="s">
        <v>31</v>
      </c>
      <c r="D3" s="12" t="s">
        <v>49</v>
      </c>
      <c r="E3" s="12" t="s">
        <v>316</v>
      </c>
      <c r="F3" s="12" t="s">
        <v>50</v>
      </c>
      <c r="G3" s="11" t="s">
        <v>51</v>
      </c>
      <c r="H3" s="12" t="s">
        <v>52</v>
      </c>
      <c r="I3" s="13" t="s">
        <v>53</v>
      </c>
      <c r="J3" s="11" t="s">
        <v>37</v>
      </c>
      <c r="K3" s="12"/>
      <c r="L3" s="12"/>
      <c r="M3" s="15" t="s">
        <v>54</v>
      </c>
      <c r="N3" s="10" t="s">
        <v>39</v>
      </c>
      <c r="O3" s="12"/>
      <c r="P3" s="15" t="s">
        <v>55</v>
      </c>
      <c r="Q3" s="12"/>
      <c r="R3" s="12"/>
    </row>
    <row r="4" spans="1:18" x14ac:dyDescent="0.25">
      <c r="C4" s="12" t="s">
        <v>31</v>
      </c>
      <c r="D4" s="12"/>
      <c r="E4" s="12" t="s">
        <v>316</v>
      </c>
      <c r="F4" s="12" t="s">
        <v>33</v>
      </c>
      <c r="G4" s="11" t="s">
        <v>41</v>
      </c>
      <c r="H4" s="12" t="s">
        <v>42</v>
      </c>
      <c r="I4" s="12" t="s">
        <v>43</v>
      </c>
      <c r="J4" s="11" t="s">
        <v>37</v>
      </c>
      <c r="K4" s="15" t="s">
        <v>44</v>
      </c>
      <c r="L4" s="15" t="s">
        <v>45</v>
      </c>
      <c r="M4" s="10" t="s">
        <v>40</v>
      </c>
      <c r="N4" s="84" t="s">
        <v>1052</v>
      </c>
      <c r="O4" s="12"/>
      <c r="P4" s="12"/>
      <c r="Q4" s="12"/>
      <c r="R4" s="12"/>
    </row>
    <row r="5" spans="1:18" x14ac:dyDescent="0.25">
      <c r="C5" s="12" t="s">
        <v>31</v>
      </c>
      <c r="D5" s="12"/>
      <c r="E5" s="12" t="s">
        <v>316</v>
      </c>
      <c r="F5" s="12" t="s">
        <v>33</v>
      </c>
      <c r="G5" s="11" t="s">
        <v>41</v>
      </c>
      <c r="H5" s="12" t="s">
        <v>46</v>
      </c>
      <c r="I5" s="12" t="s">
        <v>43</v>
      </c>
      <c r="J5" s="11" t="s">
        <v>37</v>
      </c>
      <c r="K5" s="15" t="s">
        <v>47</v>
      </c>
      <c r="L5" s="15" t="s">
        <v>48</v>
      </c>
      <c r="M5" s="10" t="s">
        <v>40</v>
      </c>
      <c r="N5" s="84" t="s">
        <v>1052</v>
      </c>
      <c r="O5" s="12"/>
      <c r="P5" s="12"/>
      <c r="Q5" s="12"/>
      <c r="R5" s="12"/>
    </row>
    <row r="6" spans="1:18" x14ac:dyDescent="0.25">
      <c r="C6" s="12" t="s">
        <v>31</v>
      </c>
      <c r="D6" s="12"/>
      <c r="E6" s="12" t="s">
        <v>316</v>
      </c>
      <c r="F6" s="11" t="s">
        <v>33</v>
      </c>
      <c r="G6" s="11" t="s">
        <v>34</v>
      </c>
      <c r="H6" s="11" t="s">
        <v>35</v>
      </c>
      <c r="I6" s="11" t="s">
        <v>36</v>
      </c>
      <c r="J6" s="11" t="s">
        <v>37</v>
      </c>
      <c r="K6" s="10" t="s">
        <v>38</v>
      </c>
      <c r="L6" s="10" t="s">
        <v>39</v>
      </c>
      <c r="M6" s="10" t="s">
        <v>40</v>
      </c>
      <c r="N6" s="84" t="s">
        <v>1052</v>
      </c>
      <c r="O6" s="11"/>
      <c r="P6" s="11"/>
      <c r="Q6" s="12"/>
      <c r="R6" s="12"/>
    </row>
    <row r="7" spans="1:18" x14ac:dyDescent="0.25">
      <c r="C7" s="12" t="s">
        <v>56</v>
      </c>
      <c r="D7" s="12" t="s">
        <v>57</v>
      </c>
      <c r="E7" s="12" t="s">
        <v>316</v>
      </c>
      <c r="F7" s="12" t="s">
        <v>61</v>
      </c>
      <c r="G7" s="11" t="s">
        <v>62</v>
      </c>
      <c r="H7" s="12" t="s">
        <v>63</v>
      </c>
      <c r="I7" s="12" t="s">
        <v>64</v>
      </c>
      <c r="J7" s="11" t="s">
        <v>37</v>
      </c>
      <c r="K7" s="12"/>
      <c r="L7" s="12"/>
      <c r="M7" s="10" t="s">
        <v>65</v>
      </c>
      <c r="N7" s="84" t="s">
        <v>1052</v>
      </c>
      <c r="O7" s="12"/>
      <c r="P7" s="21" t="s">
        <v>66</v>
      </c>
      <c r="Q7" s="12"/>
      <c r="R7" s="12"/>
    </row>
    <row r="8" spans="1:18" x14ac:dyDescent="0.25">
      <c r="A8" s="2" t="s">
        <v>32</v>
      </c>
    </row>
    <row r="9" spans="1:18" x14ac:dyDescent="0.25">
      <c r="A9" s="6" t="s">
        <v>381</v>
      </c>
    </row>
    <row r="10" spans="1:18" x14ac:dyDescent="0.25">
      <c r="A10" s="6" t="s">
        <v>37</v>
      </c>
    </row>
    <row r="15" spans="1:18" x14ac:dyDescent="0.25">
      <c r="A15" t="str" cm="1">
        <f t="array" ref="A15:A17">_xlfn.UNIQUE(P1S_BDD[Famille])</f>
        <v>C3W</v>
      </c>
    </row>
    <row r="16" spans="1:18" x14ac:dyDescent="0.25">
      <c r="A16" t="str">
        <v>TV</v>
      </c>
    </row>
    <row r="17" spans="1:1" x14ac:dyDescent="0.25">
      <c r="A17" t="str">
        <v>ESH</v>
      </c>
    </row>
  </sheetData>
  <conditionalFormatting sqref="C2:D7">
    <cfRule type="cellIs" dxfId="53" priority="1" operator="equal">
      <formula>"Manque doc"</formula>
    </cfRule>
    <cfRule type="cellIs" dxfId="52" priority="2" operator="equal">
      <formula>"En cours"</formula>
    </cfRule>
    <cfRule type="cellIs" dxfId="51" priority="3" operator="equal">
      <formula>"Archivé"</formula>
    </cfRule>
  </conditionalFormatting>
  <conditionalFormatting sqref="C1:D1">
    <cfRule type="cellIs" dxfId="50" priority="4" operator="equal">
      <formula>"Manque doc"</formula>
    </cfRule>
    <cfRule type="cellIs" dxfId="49" priority="5" operator="equal">
      <formula>"En cours"</formula>
    </cfRule>
    <cfRule type="cellIs" dxfId="48" priority="6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A6603-227D-4325-BE5D-06509826CCD2}">
  <sheetPr codeName="Feuil4"/>
  <dimension ref="A1:R67"/>
  <sheetViews>
    <sheetView zoomScale="85" zoomScaleNormal="85" workbookViewId="0">
      <selection activeCell="N59" sqref="N59"/>
    </sheetView>
  </sheetViews>
  <sheetFormatPr baseColWidth="10" defaultRowHeight="15" x14ac:dyDescent="0.25"/>
  <cols>
    <col min="1" max="1" width="27.7109375" bestFit="1" customWidth="1"/>
    <col min="2" max="2" width="2.85546875" customWidth="1"/>
    <col min="3" max="3" width="18" bestFit="1" customWidth="1"/>
    <col min="4" max="4" width="15.85546875" bestFit="1" customWidth="1"/>
    <col min="5" max="5" width="15" bestFit="1" customWidth="1"/>
    <col min="6" max="6" width="13.28515625" bestFit="1" customWidth="1"/>
    <col min="7" max="7" width="42" bestFit="1" customWidth="1"/>
    <col min="8" max="8" width="30.42578125" bestFit="1" customWidth="1"/>
    <col min="9" max="9" width="49.140625" bestFit="1" customWidth="1"/>
    <col min="10" max="10" width="22.42578125" bestFit="1" customWidth="1"/>
    <col min="11" max="11" width="18" bestFit="1" customWidth="1"/>
    <col min="12" max="12" width="11.85546875" bestFit="1" customWidth="1"/>
    <col min="13" max="13" width="19.42578125" bestFit="1" customWidth="1"/>
    <col min="14" max="14" width="18.28515625" bestFit="1" customWidth="1"/>
    <col min="15" max="15" width="15.42578125" bestFit="1" customWidth="1"/>
    <col min="16" max="16" width="18.140625" bestFit="1" customWidth="1"/>
    <col min="17" max="17" width="26.5703125" bestFit="1" customWidth="1"/>
    <col min="18" max="18" width="13.28515625" bestFit="1" customWidth="1"/>
  </cols>
  <sheetData>
    <row r="1" spans="1:18" ht="30" x14ac:dyDescent="0.25">
      <c r="A1" s="2" t="s">
        <v>301</v>
      </c>
      <c r="C1" s="23" t="s">
        <v>15</v>
      </c>
      <c r="D1" s="23" t="s">
        <v>16</v>
      </c>
      <c r="E1" s="23" t="s">
        <v>17</v>
      </c>
      <c r="F1" s="23" t="s">
        <v>18</v>
      </c>
      <c r="G1" s="23" t="s">
        <v>19</v>
      </c>
      <c r="H1" s="23" t="s">
        <v>20</v>
      </c>
      <c r="I1" s="23" t="s">
        <v>21</v>
      </c>
      <c r="J1" s="23" t="s">
        <v>22</v>
      </c>
      <c r="K1" s="23" t="s">
        <v>23</v>
      </c>
      <c r="L1" s="23" t="s">
        <v>24</v>
      </c>
      <c r="M1" s="23" t="s">
        <v>25</v>
      </c>
      <c r="N1" s="81" t="s">
        <v>1051</v>
      </c>
      <c r="O1" s="23" t="s">
        <v>27</v>
      </c>
      <c r="P1" s="23" t="s">
        <v>28</v>
      </c>
      <c r="Q1" s="23" t="s">
        <v>29</v>
      </c>
      <c r="R1" s="23" t="s">
        <v>30</v>
      </c>
    </row>
    <row r="2" spans="1:18" x14ac:dyDescent="0.25">
      <c r="A2" s="2" t="s">
        <v>362</v>
      </c>
      <c r="C2" s="11" t="s">
        <v>31</v>
      </c>
      <c r="D2" s="11"/>
      <c r="E2" s="12" t="s">
        <v>317</v>
      </c>
      <c r="F2" s="11"/>
      <c r="G2" s="11" t="s">
        <v>758</v>
      </c>
      <c r="H2" s="11" t="s">
        <v>759</v>
      </c>
      <c r="I2" s="11" t="s">
        <v>79</v>
      </c>
      <c r="J2" s="11" t="s">
        <v>261</v>
      </c>
      <c r="K2" s="11" t="s">
        <v>760</v>
      </c>
      <c r="L2" s="11" t="s">
        <v>39</v>
      </c>
      <c r="M2" s="11"/>
      <c r="N2" s="11"/>
      <c r="O2" s="11"/>
      <c r="P2" s="11"/>
      <c r="Q2" s="12"/>
      <c r="R2" s="12"/>
    </row>
    <row r="3" spans="1:18" x14ac:dyDescent="0.25">
      <c r="A3" s="2" t="s">
        <v>363</v>
      </c>
      <c r="C3" s="11" t="s">
        <v>31</v>
      </c>
      <c r="D3" s="11"/>
      <c r="E3" s="12" t="s">
        <v>317</v>
      </c>
      <c r="F3" s="11"/>
      <c r="G3" s="11" t="s">
        <v>761</v>
      </c>
      <c r="H3" s="11" t="s">
        <v>762</v>
      </c>
      <c r="I3" s="11" t="s">
        <v>763</v>
      </c>
      <c r="J3" s="11" t="s">
        <v>310</v>
      </c>
      <c r="K3" s="11" t="s">
        <v>764</v>
      </c>
      <c r="L3" s="11" t="s">
        <v>39</v>
      </c>
      <c r="M3" s="11"/>
      <c r="N3" s="11"/>
      <c r="O3" s="11"/>
      <c r="P3" s="11"/>
      <c r="Q3" s="12"/>
      <c r="R3" s="12"/>
    </row>
    <row r="4" spans="1:18" x14ac:dyDescent="0.25">
      <c r="C4" s="11" t="s">
        <v>31</v>
      </c>
      <c r="D4" s="11"/>
      <c r="E4" s="12" t="s">
        <v>317</v>
      </c>
      <c r="F4" s="11"/>
      <c r="G4" s="11" t="s">
        <v>761</v>
      </c>
      <c r="H4" s="11" t="s">
        <v>762</v>
      </c>
      <c r="I4" s="11" t="s">
        <v>765</v>
      </c>
      <c r="J4" s="11" t="s">
        <v>310</v>
      </c>
      <c r="K4" s="11" t="s">
        <v>766</v>
      </c>
      <c r="L4" s="11" t="s">
        <v>39</v>
      </c>
      <c r="M4" s="11"/>
      <c r="N4" s="11"/>
      <c r="O4" s="11"/>
      <c r="P4" s="11"/>
      <c r="Q4" s="12"/>
      <c r="R4" s="12"/>
    </row>
    <row r="5" spans="1:18" x14ac:dyDescent="0.25">
      <c r="C5" s="11" t="s">
        <v>31</v>
      </c>
      <c r="D5" s="11"/>
      <c r="E5" s="12" t="s">
        <v>317</v>
      </c>
      <c r="F5" s="11"/>
      <c r="G5" s="11" t="s">
        <v>767</v>
      </c>
      <c r="H5" s="11" t="s">
        <v>768</v>
      </c>
      <c r="I5" s="11" t="s">
        <v>109</v>
      </c>
      <c r="J5" s="11" t="s">
        <v>261</v>
      </c>
      <c r="K5" s="11" t="s">
        <v>769</v>
      </c>
      <c r="L5" s="11" t="s">
        <v>39</v>
      </c>
      <c r="M5" s="11"/>
      <c r="N5" s="11"/>
      <c r="O5" s="11"/>
      <c r="P5" s="11"/>
      <c r="Q5" s="12"/>
      <c r="R5" s="12"/>
    </row>
    <row r="6" spans="1:18" x14ac:dyDescent="0.25">
      <c r="C6" s="11" t="s">
        <v>31</v>
      </c>
      <c r="D6" s="11"/>
      <c r="E6" s="12" t="s">
        <v>316</v>
      </c>
      <c r="F6" s="11" t="s">
        <v>741</v>
      </c>
      <c r="G6" s="11"/>
      <c r="H6" s="11" t="s">
        <v>742</v>
      </c>
      <c r="I6" s="11" t="s">
        <v>808</v>
      </c>
      <c r="J6" s="11" t="s">
        <v>308</v>
      </c>
      <c r="K6" s="11" t="s">
        <v>809</v>
      </c>
      <c r="L6" s="11" t="s">
        <v>94</v>
      </c>
      <c r="M6" s="11" t="s">
        <v>810</v>
      </c>
      <c r="N6" s="84" t="s">
        <v>145</v>
      </c>
      <c r="O6" s="11" t="s">
        <v>811</v>
      </c>
      <c r="P6" s="11"/>
      <c r="Q6" s="12"/>
      <c r="R6" s="12"/>
    </row>
    <row r="7" spans="1:18" x14ac:dyDescent="0.25">
      <c r="C7" s="11" t="s">
        <v>31</v>
      </c>
      <c r="D7" s="11"/>
      <c r="E7" s="12" t="s">
        <v>316</v>
      </c>
      <c r="F7" s="11"/>
      <c r="G7" s="11" t="s">
        <v>767</v>
      </c>
      <c r="H7" s="11" t="s">
        <v>812</v>
      </c>
      <c r="I7" s="11" t="s">
        <v>813</v>
      </c>
      <c r="J7" s="11" t="s">
        <v>261</v>
      </c>
      <c r="K7" s="11"/>
      <c r="L7" s="11"/>
      <c r="M7" s="11" t="s">
        <v>814</v>
      </c>
      <c r="N7" s="84" t="s">
        <v>1055</v>
      </c>
      <c r="O7" s="11" t="s">
        <v>815</v>
      </c>
      <c r="P7" s="11"/>
      <c r="Q7" s="12"/>
      <c r="R7" s="12"/>
    </row>
    <row r="8" spans="1:18" x14ac:dyDescent="0.25">
      <c r="A8" s="2" t="s">
        <v>301</v>
      </c>
      <c r="C8" s="11" t="s">
        <v>31</v>
      </c>
      <c r="D8" s="11"/>
      <c r="E8" s="12" t="s">
        <v>316</v>
      </c>
      <c r="F8" s="11" t="s">
        <v>816</v>
      </c>
      <c r="G8" s="11"/>
      <c r="H8" s="11" t="s">
        <v>812</v>
      </c>
      <c r="I8" s="11" t="s">
        <v>817</v>
      </c>
      <c r="J8" s="11" t="s">
        <v>261</v>
      </c>
      <c r="K8" s="11" t="s">
        <v>818</v>
      </c>
      <c r="L8" s="11" t="s">
        <v>48</v>
      </c>
      <c r="M8" s="11" t="s">
        <v>819</v>
      </c>
      <c r="N8" s="84" t="s">
        <v>1053</v>
      </c>
      <c r="O8" s="11" t="s">
        <v>500</v>
      </c>
      <c r="P8" s="11"/>
      <c r="Q8" s="12"/>
      <c r="R8" s="12"/>
    </row>
    <row r="9" spans="1:18" x14ac:dyDescent="0.25">
      <c r="A9" s="2" t="s">
        <v>382</v>
      </c>
      <c r="C9" s="11" t="s">
        <v>31</v>
      </c>
      <c r="D9" s="11"/>
      <c r="E9" s="12" t="s">
        <v>316</v>
      </c>
      <c r="F9" s="11" t="s">
        <v>741</v>
      </c>
      <c r="G9" s="11"/>
      <c r="H9" s="11" t="s">
        <v>820</v>
      </c>
      <c r="I9" s="11" t="s">
        <v>821</v>
      </c>
      <c r="J9" s="11" t="s">
        <v>308</v>
      </c>
      <c r="K9" s="11" t="s">
        <v>822</v>
      </c>
      <c r="L9" s="11" t="s">
        <v>94</v>
      </c>
      <c r="M9" s="11" t="s">
        <v>810</v>
      </c>
      <c r="N9" s="84" t="s">
        <v>145</v>
      </c>
      <c r="O9" s="11"/>
      <c r="P9" s="10" t="s">
        <v>823</v>
      </c>
      <c r="Q9" s="12"/>
      <c r="R9" s="12"/>
    </row>
    <row r="10" spans="1:18" x14ac:dyDescent="0.25">
      <c r="A10" s="2" t="s">
        <v>261</v>
      </c>
      <c r="C10" s="11" t="s">
        <v>31</v>
      </c>
      <c r="D10" s="11"/>
      <c r="E10" s="12" t="s">
        <v>316</v>
      </c>
      <c r="F10" s="11"/>
      <c r="G10" s="11" t="s">
        <v>824</v>
      </c>
      <c r="H10" s="11" t="s">
        <v>825</v>
      </c>
      <c r="I10" s="11" t="s">
        <v>826</v>
      </c>
      <c r="J10" s="11" t="s">
        <v>310</v>
      </c>
      <c r="K10" s="11"/>
      <c r="L10" s="11"/>
      <c r="M10" s="11" t="s">
        <v>827</v>
      </c>
      <c r="N10" s="84" t="s">
        <v>1055</v>
      </c>
      <c r="O10" s="11"/>
      <c r="P10" s="11"/>
      <c r="Q10" s="12"/>
      <c r="R10" s="12"/>
    </row>
    <row r="11" spans="1:18" x14ac:dyDescent="0.25">
      <c r="A11" s="2" t="s">
        <v>310</v>
      </c>
      <c r="C11" s="11" t="s">
        <v>31</v>
      </c>
      <c r="D11" s="11"/>
      <c r="E11" s="12" t="s">
        <v>316</v>
      </c>
      <c r="F11" s="11"/>
      <c r="G11" s="11" t="s">
        <v>828</v>
      </c>
      <c r="H11" s="11" t="s">
        <v>582</v>
      </c>
      <c r="I11" s="11" t="s">
        <v>829</v>
      </c>
      <c r="J11" s="11" t="s">
        <v>261</v>
      </c>
      <c r="K11" s="11" t="s">
        <v>830</v>
      </c>
      <c r="L11" s="11" t="s">
        <v>94</v>
      </c>
      <c r="M11" s="11" t="s">
        <v>831</v>
      </c>
      <c r="N11" s="11" t="s">
        <v>1062</v>
      </c>
      <c r="O11" s="11"/>
      <c r="P11" s="11"/>
      <c r="Q11" s="12"/>
      <c r="R11" s="12"/>
    </row>
    <row r="12" spans="1:18" x14ac:dyDescent="0.25">
      <c r="A12" s="2" t="s">
        <v>383</v>
      </c>
      <c r="C12" s="11" t="s">
        <v>31</v>
      </c>
      <c r="D12" s="11"/>
      <c r="E12" s="12" t="s">
        <v>316</v>
      </c>
      <c r="F12" s="11"/>
      <c r="G12" s="11" t="s">
        <v>758</v>
      </c>
      <c r="H12" s="11" t="s">
        <v>812</v>
      </c>
      <c r="I12" s="11" t="s">
        <v>832</v>
      </c>
      <c r="J12" s="11" t="s">
        <v>261</v>
      </c>
      <c r="K12" s="11" t="s">
        <v>833</v>
      </c>
      <c r="L12" s="11" t="s">
        <v>39</v>
      </c>
      <c r="M12" s="11" t="s">
        <v>834</v>
      </c>
      <c r="N12" s="84" t="s">
        <v>39</v>
      </c>
      <c r="O12" s="11" t="s">
        <v>835</v>
      </c>
      <c r="P12" s="11"/>
      <c r="Q12" s="12"/>
      <c r="R12" s="12"/>
    </row>
    <row r="13" spans="1:18" x14ac:dyDescent="0.25">
      <c r="A13" s="2" t="s">
        <v>384</v>
      </c>
      <c r="C13" s="11" t="s">
        <v>31</v>
      </c>
      <c r="D13" s="11"/>
      <c r="E13" s="12" t="s">
        <v>316</v>
      </c>
      <c r="F13" s="11" t="s">
        <v>836</v>
      </c>
      <c r="G13" s="11" t="s">
        <v>837</v>
      </c>
      <c r="H13" s="11" t="s">
        <v>582</v>
      </c>
      <c r="I13" s="11" t="s">
        <v>838</v>
      </c>
      <c r="J13" s="11" t="s">
        <v>310</v>
      </c>
      <c r="K13" s="11" t="s">
        <v>839</v>
      </c>
      <c r="L13" s="11" t="s">
        <v>39</v>
      </c>
      <c r="M13" s="11" t="s">
        <v>840</v>
      </c>
      <c r="N13" s="84" t="s">
        <v>39</v>
      </c>
      <c r="O13" s="11"/>
      <c r="P13" s="24" t="s">
        <v>841</v>
      </c>
      <c r="Q13" s="12"/>
      <c r="R13" s="12"/>
    </row>
    <row r="14" spans="1:18" x14ac:dyDescent="0.25">
      <c r="A14" s="2" t="s">
        <v>308</v>
      </c>
      <c r="C14" s="11" t="s">
        <v>31</v>
      </c>
      <c r="D14" s="11"/>
      <c r="E14" s="12" t="s">
        <v>316</v>
      </c>
      <c r="F14" s="11"/>
      <c r="G14" s="11" t="s">
        <v>842</v>
      </c>
      <c r="H14" s="11" t="s">
        <v>582</v>
      </c>
      <c r="I14" s="25" t="s">
        <v>843</v>
      </c>
      <c r="J14" s="11" t="s">
        <v>261</v>
      </c>
      <c r="K14" s="11" t="s">
        <v>844</v>
      </c>
      <c r="L14" s="11" t="s">
        <v>572</v>
      </c>
      <c r="M14" s="11" t="s">
        <v>845</v>
      </c>
      <c r="N14" s="84" t="s">
        <v>39</v>
      </c>
      <c r="O14" s="11" t="s">
        <v>846</v>
      </c>
      <c r="P14" s="11"/>
      <c r="Q14" s="12"/>
      <c r="R14" s="12"/>
    </row>
    <row r="15" spans="1:18" x14ac:dyDescent="0.25">
      <c r="C15" s="11" t="s">
        <v>31</v>
      </c>
      <c r="D15" s="11"/>
      <c r="E15" s="12" t="s">
        <v>316</v>
      </c>
      <c r="F15" s="11"/>
      <c r="G15" s="11"/>
      <c r="H15" s="11" t="s">
        <v>847</v>
      </c>
      <c r="I15" s="25" t="s">
        <v>848</v>
      </c>
      <c r="J15" s="11" t="s">
        <v>261</v>
      </c>
      <c r="K15" s="12" t="s">
        <v>849</v>
      </c>
      <c r="L15" s="11" t="s">
        <v>39</v>
      </c>
      <c r="M15" s="11" t="s">
        <v>814</v>
      </c>
      <c r="N15" s="84" t="s">
        <v>1055</v>
      </c>
      <c r="O15" s="11" t="s">
        <v>850</v>
      </c>
      <c r="P15" s="11"/>
      <c r="Q15" s="11" t="s">
        <v>851</v>
      </c>
      <c r="R15" s="12"/>
    </row>
    <row r="16" spans="1:18" x14ac:dyDescent="0.25">
      <c r="C16" s="11" t="s">
        <v>31</v>
      </c>
      <c r="D16" s="11"/>
      <c r="E16" s="12" t="s">
        <v>316</v>
      </c>
      <c r="F16" s="11" t="s">
        <v>852</v>
      </c>
      <c r="G16" s="11"/>
      <c r="H16" s="11" t="s">
        <v>853</v>
      </c>
      <c r="I16" s="11" t="s">
        <v>854</v>
      </c>
      <c r="J16" s="11" t="s">
        <v>310</v>
      </c>
      <c r="K16" s="11" t="s">
        <v>855</v>
      </c>
      <c r="L16" s="11" t="s">
        <v>39</v>
      </c>
      <c r="M16" s="11" t="s">
        <v>856</v>
      </c>
      <c r="N16" s="84" t="s">
        <v>48</v>
      </c>
      <c r="O16" s="11" t="s">
        <v>857</v>
      </c>
      <c r="P16" s="11"/>
      <c r="Q16" s="12"/>
      <c r="R16" s="12"/>
    </row>
    <row r="17" spans="3:18" x14ac:dyDescent="0.25">
      <c r="C17" s="11" t="s">
        <v>31</v>
      </c>
      <c r="D17" s="11"/>
      <c r="E17" s="12" t="s">
        <v>316</v>
      </c>
      <c r="F17" s="11"/>
      <c r="G17" s="11" t="s">
        <v>858</v>
      </c>
      <c r="H17" s="11"/>
      <c r="I17" s="11" t="s">
        <v>859</v>
      </c>
      <c r="J17" s="11" t="s">
        <v>261</v>
      </c>
      <c r="K17" s="11" t="s">
        <v>860</v>
      </c>
      <c r="L17" s="11" t="s">
        <v>39</v>
      </c>
      <c r="M17" s="11" t="s">
        <v>814</v>
      </c>
      <c r="N17" s="84" t="s">
        <v>1055</v>
      </c>
      <c r="O17" s="11" t="s">
        <v>861</v>
      </c>
      <c r="P17" s="11"/>
      <c r="Q17" s="12"/>
      <c r="R17" s="12"/>
    </row>
    <row r="18" spans="3:18" x14ac:dyDescent="0.25">
      <c r="C18" s="11" t="s">
        <v>31</v>
      </c>
      <c r="D18" s="11"/>
      <c r="E18" s="12" t="s">
        <v>316</v>
      </c>
      <c r="F18" s="11"/>
      <c r="G18" s="11" t="s">
        <v>767</v>
      </c>
      <c r="H18" s="11" t="s">
        <v>172</v>
      </c>
      <c r="I18" s="11" t="s">
        <v>163</v>
      </c>
      <c r="J18" s="11" t="s">
        <v>261</v>
      </c>
      <c r="K18" s="11"/>
      <c r="L18" s="11"/>
      <c r="M18" s="11" t="s">
        <v>814</v>
      </c>
      <c r="N18" s="84" t="s">
        <v>1055</v>
      </c>
      <c r="O18" s="11"/>
      <c r="P18" s="11" t="s">
        <v>862</v>
      </c>
      <c r="Q18" s="12"/>
      <c r="R18" s="12"/>
    </row>
    <row r="19" spans="3:18" x14ac:dyDescent="0.25">
      <c r="C19" s="11" t="s">
        <v>31</v>
      </c>
      <c r="D19" s="11"/>
      <c r="E19" s="12" t="s">
        <v>316</v>
      </c>
      <c r="F19" s="11" t="s">
        <v>863</v>
      </c>
      <c r="G19" s="11" t="s">
        <v>864</v>
      </c>
      <c r="H19" s="11" t="s">
        <v>865</v>
      </c>
      <c r="I19" s="11" t="s">
        <v>866</v>
      </c>
      <c r="J19" s="11" t="s">
        <v>310</v>
      </c>
      <c r="K19" s="11" t="s">
        <v>867</v>
      </c>
      <c r="L19" s="11" t="s">
        <v>39</v>
      </c>
      <c r="M19" s="11" t="s">
        <v>868</v>
      </c>
      <c r="N19" s="84" t="s">
        <v>1057</v>
      </c>
      <c r="O19" s="11" t="s">
        <v>869</v>
      </c>
      <c r="P19" s="11"/>
      <c r="Q19" s="12"/>
      <c r="R19" s="12"/>
    </row>
    <row r="20" spans="3:18" x14ac:dyDescent="0.25">
      <c r="C20" s="11" t="s">
        <v>31</v>
      </c>
      <c r="D20" s="11"/>
      <c r="E20" s="12" t="s">
        <v>316</v>
      </c>
      <c r="F20" s="11" t="s">
        <v>863</v>
      </c>
      <c r="G20" s="11" t="s">
        <v>870</v>
      </c>
      <c r="H20" s="11" t="s">
        <v>871</v>
      </c>
      <c r="I20" s="11" t="s">
        <v>866</v>
      </c>
      <c r="J20" s="11" t="s">
        <v>310</v>
      </c>
      <c r="K20" s="11" t="s">
        <v>872</v>
      </c>
      <c r="L20" s="11" t="s">
        <v>39</v>
      </c>
      <c r="M20" s="11" t="s">
        <v>873</v>
      </c>
      <c r="N20" s="84" t="s">
        <v>1056</v>
      </c>
      <c r="O20" s="11" t="s">
        <v>597</v>
      </c>
      <c r="P20" s="11"/>
      <c r="Q20" s="12"/>
      <c r="R20" s="12"/>
    </row>
    <row r="21" spans="3:18" x14ac:dyDescent="0.25">
      <c r="C21" s="11" t="s">
        <v>31</v>
      </c>
      <c r="D21" s="11"/>
      <c r="E21" s="12" t="s">
        <v>316</v>
      </c>
      <c r="F21" s="11"/>
      <c r="G21" s="11" t="s">
        <v>874</v>
      </c>
      <c r="H21" s="11" t="s">
        <v>875</v>
      </c>
      <c r="I21" s="11" t="s">
        <v>866</v>
      </c>
      <c r="J21" s="11" t="s">
        <v>310</v>
      </c>
      <c r="K21" s="11" t="s">
        <v>876</v>
      </c>
      <c r="L21" s="11" t="s">
        <v>39</v>
      </c>
      <c r="M21" s="11" t="s">
        <v>877</v>
      </c>
      <c r="N21" s="84" t="s">
        <v>1055</v>
      </c>
      <c r="O21" s="11" t="s">
        <v>878</v>
      </c>
      <c r="P21" s="11"/>
      <c r="Q21" s="12"/>
      <c r="R21" s="12"/>
    </row>
    <row r="22" spans="3:18" x14ac:dyDescent="0.25">
      <c r="C22" s="11" t="s">
        <v>31</v>
      </c>
      <c r="D22" s="11"/>
      <c r="E22" s="12" t="s">
        <v>316</v>
      </c>
      <c r="F22" s="11"/>
      <c r="G22" s="11" t="s">
        <v>879</v>
      </c>
      <c r="H22" s="11" t="s">
        <v>880</v>
      </c>
      <c r="I22" s="11" t="s">
        <v>866</v>
      </c>
      <c r="J22" s="11" t="s">
        <v>310</v>
      </c>
      <c r="K22" s="11" t="s">
        <v>881</v>
      </c>
      <c r="L22" s="11" t="s">
        <v>39</v>
      </c>
      <c r="M22" s="11" t="s">
        <v>882</v>
      </c>
      <c r="N22" s="84" t="s">
        <v>1064</v>
      </c>
      <c r="O22" s="11"/>
      <c r="P22" s="11"/>
      <c r="Q22" s="12"/>
      <c r="R22" s="12"/>
    </row>
    <row r="23" spans="3:18" x14ac:dyDescent="0.25">
      <c r="C23" s="11" t="s">
        <v>31</v>
      </c>
      <c r="D23" s="11"/>
      <c r="E23" s="12" t="s">
        <v>316</v>
      </c>
      <c r="F23" s="11"/>
      <c r="G23" s="11" t="s">
        <v>883</v>
      </c>
      <c r="H23" s="11" t="s">
        <v>884</v>
      </c>
      <c r="I23" s="11" t="s">
        <v>866</v>
      </c>
      <c r="J23" s="11" t="s">
        <v>310</v>
      </c>
      <c r="K23" s="11" t="s">
        <v>881</v>
      </c>
      <c r="L23" s="11" t="s">
        <v>39</v>
      </c>
      <c r="M23" s="11" t="s">
        <v>885</v>
      </c>
      <c r="N23" s="84" t="s">
        <v>1068</v>
      </c>
      <c r="O23" s="11"/>
      <c r="P23" s="11"/>
      <c r="Q23" s="12"/>
      <c r="R23" s="12"/>
    </row>
    <row r="24" spans="3:18" x14ac:dyDescent="0.25">
      <c r="C24" s="11" t="s">
        <v>31</v>
      </c>
      <c r="D24" s="11"/>
      <c r="E24" s="12" t="s">
        <v>316</v>
      </c>
      <c r="F24" s="11" t="s">
        <v>886</v>
      </c>
      <c r="G24" s="11" t="s">
        <v>887</v>
      </c>
      <c r="H24" s="11" t="s">
        <v>230</v>
      </c>
      <c r="I24" s="11" t="s">
        <v>888</v>
      </c>
      <c r="J24" s="11" t="s">
        <v>310</v>
      </c>
      <c r="K24" s="11"/>
      <c r="L24" s="11"/>
      <c r="M24" s="11" t="s">
        <v>889</v>
      </c>
      <c r="N24" s="84" t="s">
        <v>1067</v>
      </c>
      <c r="O24" s="11" t="s">
        <v>890</v>
      </c>
      <c r="P24" s="11"/>
      <c r="Q24" s="12"/>
      <c r="R24" s="12"/>
    </row>
    <row r="25" spans="3:18" x14ac:dyDescent="0.25">
      <c r="C25" s="11" t="s">
        <v>31</v>
      </c>
      <c r="D25" s="11"/>
      <c r="E25" s="12" t="s">
        <v>316</v>
      </c>
      <c r="F25" s="11"/>
      <c r="G25" s="11" t="s">
        <v>887</v>
      </c>
      <c r="H25" s="11" t="s">
        <v>891</v>
      </c>
      <c r="I25" s="11" t="s">
        <v>892</v>
      </c>
      <c r="J25" s="11" t="s">
        <v>310</v>
      </c>
      <c r="K25" s="11" t="s">
        <v>893</v>
      </c>
      <c r="L25" s="11" t="s">
        <v>39</v>
      </c>
      <c r="M25" s="11" t="s">
        <v>889</v>
      </c>
      <c r="N25" s="84" t="s">
        <v>1067</v>
      </c>
      <c r="O25" s="11"/>
      <c r="P25" s="11"/>
      <c r="Q25" s="12"/>
      <c r="R25" s="12"/>
    </row>
    <row r="26" spans="3:18" x14ac:dyDescent="0.25">
      <c r="C26" s="11" t="s">
        <v>31</v>
      </c>
      <c r="D26" s="11"/>
      <c r="E26" s="12" t="s">
        <v>316</v>
      </c>
      <c r="F26" s="11"/>
      <c r="G26" s="11" t="s">
        <v>828</v>
      </c>
      <c r="H26" s="11" t="s">
        <v>634</v>
      </c>
      <c r="I26" s="11" t="s">
        <v>894</v>
      </c>
      <c r="J26" s="11" t="s">
        <v>261</v>
      </c>
      <c r="K26" s="11"/>
      <c r="L26" s="11"/>
      <c r="M26" s="11" t="s">
        <v>831</v>
      </c>
      <c r="N26" s="11" t="s">
        <v>1062</v>
      </c>
      <c r="O26" s="11" t="s">
        <v>531</v>
      </c>
      <c r="P26" s="11" t="s">
        <v>895</v>
      </c>
      <c r="Q26" s="12"/>
      <c r="R26" s="12"/>
    </row>
    <row r="27" spans="3:18" x14ac:dyDescent="0.25">
      <c r="C27" s="11" t="s">
        <v>31</v>
      </c>
      <c r="D27" s="11"/>
      <c r="E27" s="12" t="s">
        <v>316</v>
      </c>
      <c r="F27" s="11" t="s">
        <v>886</v>
      </c>
      <c r="G27" s="11" t="s">
        <v>887</v>
      </c>
      <c r="H27" s="11" t="s">
        <v>52</v>
      </c>
      <c r="I27" s="11" t="s">
        <v>896</v>
      </c>
      <c r="J27" s="11" t="s">
        <v>310</v>
      </c>
      <c r="K27" s="11" t="s">
        <v>897</v>
      </c>
      <c r="L27" s="11" t="s">
        <v>94</v>
      </c>
      <c r="M27" s="11" t="s">
        <v>889</v>
      </c>
      <c r="N27" s="84" t="s">
        <v>1067</v>
      </c>
      <c r="O27" s="11" t="s">
        <v>898</v>
      </c>
      <c r="P27" s="11"/>
      <c r="Q27" s="12"/>
      <c r="R27" s="12"/>
    </row>
    <row r="28" spans="3:18" x14ac:dyDescent="0.25">
      <c r="C28" s="11" t="s">
        <v>31</v>
      </c>
      <c r="D28" s="11"/>
      <c r="E28" s="12" t="s">
        <v>316</v>
      </c>
      <c r="F28" s="11"/>
      <c r="G28" s="11" t="s">
        <v>828</v>
      </c>
      <c r="H28" s="11" t="s">
        <v>52</v>
      </c>
      <c r="I28" s="11" t="s">
        <v>899</v>
      </c>
      <c r="J28" s="11" t="s">
        <v>261</v>
      </c>
      <c r="K28" s="11"/>
      <c r="L28" s="11"/>
      <c r="M28" s="11" t="s">
        <v>831</v>
      </c>
      <c r="N28" s="11" t="s">
        <v>1062</v>
      </c>
      <c r="O28" s="11" t="s">
        <v>900</v>
      </c>
      <c r="P28" s="11"/>
      <c r="Q28" s="12"/>
      <c r="R28" s="12"/>
    </row>
    <row r="29" spans="3:18" x14ac:dyDescent="0.25">
      <c r="C29" s="11" t="s">
        <v>31</v>
      </c>
      <c r="D29" s="11"/>
      <c r="E29" s="12" t="s">
        <v>316</v>
      </c>
      <c r="F29" s="11"/>
      <c r="G29" s="11" t="s">
        <v>887</v>
      </c>
      <c r="H29" s="11" t="s">
        <v>901</v>
      </c>
      <c r="I29" s="11" t="s">
        <v>902</v>
      </c>
      <c r="J29" s="11" t="s">
        <v>310</v>
      </c>
      <c r="K29" s="11" t="s">
        <v>903</v>
      </c>
      <c r="L29" s="11" t="s">
        <v>39</v>
      </c>
      <c r="M29" s="11" t="s">
        <v>889</v>
      </c>
      <c r="N29" s="84" t="s">
        <v>1067</v>
      </c>
      <c r="O29" s="11"/>
      <c r="P29" s="11"/>
      <c r="Q29" s="12"/>
      <c r="R29" s="12"/>
    </row>
    <row r="30" spans="3:18" x14ac:dyDescent="0.25">
      <c r="C30" s="11" t="s">
        <v>31</v>
      </c>
      <c r="D30" s="11"/>
      <c r="E30" s="12" t="s">
        <v>316</v>
      </c>
      <c r="F30" s="11" t="s">
        <v>904</v>
      </c>
      <c r="G30" s="11"/>
      <c r="H30" s="11" t="s">
        <v>905</v>
      </c>
      <c r="I30" s="11" t="s">
        <v>906</v>
      </c>
      <c r="J30" s="11" t="s">
        <v>310</v>
      </c>
      <c r="K30" s="11" t="s">
        <v>907</v>
      </c>
      <c r="L30" s="11" t="s">
        <v>39</v>
      </c>
      <c r="M30" s="11" t="s">
        <v>856</v>
      </c>
      <c r="N30" s="84" t="s">
        <v>48</v>
      </c>
      <c r="O30" s="11" t="s">
        <v>908</v>
      </c>
      <c r="P30" s="11"/>
      <c r="Q30" s="12"/>
      <c r="R30" s="12"/>
    </row>
    <row r="31" spans="3:18" x14ac:dyDescent="0.25">
      <c r="C31" s="11" t="s">
        <v>31</v>
      </c>
      <c r="D31" s="11"/>
      <c r="E31" s="12" t="s">
        <v>316</v>
      </c>
      <c r="F31" s="11" t="s">
        <v>909</v>
      </c>
      <c r="G31" s="11"/>
      <c r="H31" s="11" t="s">
        <v>428</v>
      </c>
      <c r="I31" s="11" t="s">
        <v>426</v>
      </c>
      <c r="J31" s="11"/>
      <c r="K31" s="11"/>
      <c r="L31" s="11"/>
      <c r="M31" s="11"/>
      <c r="N31" s="11"/>
      <c r="O31" s="11"/>
      <c r="P31" s="12" t="s">
        <v>427</v>
      </c>
      <c r="Q31" s="12"/>
      <c r="R31" s="12"/>
    </row>
    <row r="32" spans="3:18" x14ac:dyDescent="0.25">
      <c r="C32" s="11" t="s">
        <v>31</v>
      </c>
      <c r="D32" s="11"/>
      <c r="E32" s="12" t="s">
        <v>316</v>
      </c>
      <c r="F32" s="11" t="s">
        <v>910</v>
      </c>
      <c r="G32" s="11" t="s">
        <v>911</v>
      </c>
      <c r="H32" s="11" t="s">
        <v>428</v>
      </c>
      <c r="I32" s="11" t="s">
        <v>426</v>
      </c>
      <c r="J32" s="11" t="s">
        <v>310</v>
      </c>
      <c r="K32" s="11"/>
      <c r="L32" s="11"/>
      <c r="M32" s="11"/>
      <c r="N32" s="11"/>
      <c r="O32" s="11"/>
      <c r="P32" s="12" t="s">
        <v>427</v>
      </c>
      <c r="Q32" s="12"/>
      <c r="R32" s="12"/>
    </row>
    <row r="33" spans="3:18" x14ac:dyDescent="0.25">
      <c r="C33" s="11" t="s">
        <v>31</v>
      </c>
      <c r="D33" s="11"/>
      <c r="E33" s="12" t="s">
        <v>316</v>
      </c>
      <c r="F33" s="11" t="s">
        <v>912</v>
      </c>
      <c r="G33" s="11"/>
      <c r="H33" s="11" t="s">
        <v>585</v>
      </c>
      <c r="I33" s="11" t="s">
        <v>913</v>
      </c>
      <c r="J33" s="11" t="s">
        <v>310</v>
      </c>
      <c r="K33" s="11"/>
      <c r="L33" s="11"/>
      <c r="M33" s="11"/>
      <c r="N33" s="11"/>
      <c r="O33" s="11"/>
      <c r="P33" s="12" t="s">
        <v>427</v>
      </c>
      <c r="Q33" s="12"/>
      <c r="R33" s="12"/>
    </row>
    <row r="34" spans="3:18" x14ac:dyDescent="0.25">
      <c r="C34" s="11" t="s">
        <v>31</v>
      </c>
      <c r="D34" s="11"/>
      <c r="E34" s="12" t="s">
        <v>316</v>
      </c>
      <c r="F34" s="11" t="s">
        <v>914</v>
      </c>
      <c r="G34" s="11"/>
      <c r="H34" s="11" t="s">
        <v>915</v>
      </c>
      <c r="I34" s="11" t="s">
        <v>913</v>
      </c>
      <c r="J34" s="11" t="s">
        <v>261</v>
      </c>
      <c r="K34" s="11"/>
      <c r="L34" s="11"/>
      <c r="M34" s="11"/>
      <c r="N34" s="11"/>
      <c r="O34" s="11"/>
      <c r="P34" s="12" t="s">
        <v>427</v>
      </c>
      <c r="Q34" s="12"/>
      <c r="R34" s="12"/>
    </row>
    <row r="35" spans="3:18" x14ac:dyDescent="0.25">
      <c r="C35" s="11" t="s">
        <v>31</v>
      </c>
      <c r="D35" s="11"/>
      <c r="E35" s="12" t="s">
        <v>316</v>
      </c>
      <c r="F35" s="11" t="s">
        <v>910</v>
      </c>
      <c r="G35" s="11"/>
      <c r="H35" s="11" t="s">
        <v>585</v>
      </c>
      <c r="I35" s="11" t="s">
        <v>913</v>
      </c>
      <c r="J35" s="11" t="s">
        <v>310</v>
      </c>
      <c r="K35" s="11"/>
      <c r="L35" s="11"/>
      <c r="M35" s="11"/>
      <c r="N35" s="11"/>
      <c r="O35" s="11"/>
      <c r="P35" s="12" t="s">
        <v>427</v>
      </c>
      <c r="Q35" s="12"/>
      <c r="R35" s="12"/>
    </row>
    <row r="36" spans="3:18" x14ac:dyDescent="0.25">
      <c r="C36" s="11" t="s">
        <v>31</v>
      </c>
      <c r="D36" s="11"/>
      <c r="E36" s="12" t="s">
        <v>316</v>
      </c>
      <c r="F36" s="11" t="s">
        <v>916</v>
      </c>
      <c r="G36" s="11" t="s">
        <v>917</v>
      </c>
      <c r="H36" s="11" t="s">
        <v>654</v>
      </c>
      <c r="I36" s="11" t="s">
        <v>913</v>
      </c>
      <c r="J36" s="11" t="s">
        <v>261</v>
      </c>
      <c r="K36" s="11"/>
      <c r="L36" s="11"/>
      <c r="M36" s="11"/>
      <c r="N36" s="11"/>
      <c r="O36" s="11"/>
      <c r="P36" s="12" t="s">
        <v>427</v>
      </c>
      <c r="Q36" s="12"/>
      <c r="R36" s="12"/>
    </row>
    <row r="37" spans="3:18" x14ac:dyDescent="0.25">
      <c r="C37" s="11" t="s">
        <v>31</v>
      </c>
      <c r="D37" s="11"/>
      <c r="E37" s="12" t="s">
        <v>316</v>
      </c>
      <c r="F37" s="11" t="s">
        <v>918</v>
      </c>
      <c r="G37" s="11"/>
      <c r="H37" s="11" t="s">
        <v>585</v>
      </c>
      <c r="I37" s="11" t="s">
        <v>913</v>
      </c>
      <c r="J37" s="11" t="s">
        <v>310</v>
      </c>
      <c r="K37" s="11"/>
      <c r="L37" s="11"/>
      <c r="M37" s="11"/>
      <c r="N37" s="11"/>
      <c r="O37" s="11"/>
      <c r="P37" s="12" t="s">
        <v>427</v>
      </c>
      <c r="Q37" s="12"/>
      <c r="R37" s="12"/>
    </row>
    <row r="38" spans="3:18" x14ac:dyDescent="0.25">
      <c r="C38" s="11" t="s">
        <v>31</v>
      </c>
      <c r="D38" s="11"/>
      <c r="E38" s="12" t="s">
        <v>316</v>
      </c>
      <c r="F38" s="11" t="s">
        <v>919</v>
      </c>
      <c r="G38" s="11"/>
      <c r="H38" s="11" t="s">
        <v>654</v>
      </c>
      <c r="I38" s="11" t="s">
        <v>913</v>
      </c>
      <c r="J38" s="11" t="s">
        <v>310</v>
      </c>
      <c r="K38" s="11"/>
      <c r="L38" s="11"/>
      <c r="M38" s="11"/>
      <c r="N38" s="11"/>
      <c r="O38" s="11"/>
      <c r="P38" s="12" t="s">
        <v>427</v>
      </c>
      <c r="Q38" s="12"/>
      <c r="R38" s="12"/>
    </row>
    <row r="39" spans="3:18" x14ac:dyDescent="0.25">
      <c r="C39" s="11" t="s">
        <v>31</v>
      </c>
      <c r="D39" s="11"/>
      <c r="E39" s="12" t="s">
        <v>316</v>
      </c>
      <c r="F39" s="11"/>
      <c r="G39" s="11" t="s">
        <v>920</v>
      </c>
      <c r="H39" s="11" t="s">
        <v>654</v>
      </c>
      <c r="I39" s="11" t="s">
        <v>913</v>
      </c>
      <c r="J39" s="11" t="s">
        <v>261</v>
      </c>
      <c r="K39" s="11"/>
      <c r="L39" s="11"/>
      <c r="M39" s="11"/>
      <c r="N39" s="11"/>
      <c r="O39" s="11"/>
      <c r="P39" s="12" t="s">
        <v>427</v>
      </c>
      <c r="Q39" s="12"/>
      <c r="R39" s="12"/>
    </row>
    <row r="40" spans="3:18" x14ac:dyDescent="0.25">
      <c r="C40" s="11" t="s">
        <v>31</v>
      </c>
      <c r="D40" s="11"/>
      <c r="E40" s="12" t="s">
        <v>316</v>
      </c>
      <c r="F40" s="11" t="s">
        <v>863</v>
      </c>
      <c r="G40" s="11" t="s">
        <v>921</v>
      </c>
      <c r="H40" s="11" t="s">
        <v>52</v>
      </c>
      <c r="I40" s="11" t="s">
        <v>922</v>
      </c>
      <c r="J40" s="11" t="s">
        <v>261</v>
      </c>
      <c r="K40" s="11" t="s">
        <v>923</v>
      </c>
      <c r="L40" s="11" t="s">
        <v>39</v>
      </c>
      <c r="M40" s="11" t="s">
        <v>924</v>
      </c>
      <c r="N40" s="84" t="s">
        <v>1070</v>
      </c>
      <c r="O40" s="11" t="s">
        <v>925</v>
      </c>
      <c r="P40" s="11"/>
      <c r="Q40" s="12"/>
      <c r="R40" s="12"/>
    </row>
    <row r="41" spans="3:18" x14ac:dyDescent="0.25">
      <c r="C41" s="11" t="s">
        <v>31</v>
      </c>
      <c r="D41" s="11"/>
      <c r="E41" s="12" t="s">
        <v>316</v>
      </c>
      <c r="F41" s="11" t="s">
        <v>816</v>
      </c>
      <c r="G41" s="11"/>
      <c r="H41" s="11" t="s">
        <v>582</v>
      </c>
      <c r="I41" s="11" t="s">
        <v>926</v>
      </c>
      <c r="J41" s="11" t="s">
        <v>261</v>
      </c>
      <c r="K41" s="11" t="s">
        <v>927</v>
      </c>
      <c r="L41" s="11" t="s">
        <v>48</v>
      </c>
      <c r="M41" s="11" t="s">
        <v>819</v>
      </c>
      <c r="N41" s="84" t="s">
        <v>1053</v>
      </c>
      <c r="O41" s="11" t="s">
        <v>509</v>
      </c>
      <c r="P41" s="11"/>
      <c r="Q41" s="12"/>
      <c r="R41" s="12"/>
    </row>
    <row r="42" spans="3:18" x14ac:dyDescent="0.25">
      <c r="C42" s="11" t="s">
        <v>31</v>
      </c>
      <c r="D42" s="11"/>
      <c r="E42" s="12" t="s">
        <v>316</v>
      </c>
      <c r="F42" s="11" t="s">
        <v>816</v>
      </c>
      <c r="G42" s="11"/>
      <c r="H42" s="11" t="s">
        <v>172</v>
      </c>
      <c r="I42" s="11" t="s">
        <v>926</v>
      </c>
      <c r="J42" s="11" t="s">
        <v>261</v>
      </c>
      <c r="K42" s="11" t="s">
        <v>927</v>
      </c>
      <c r="L42" s="11" t="s">
        <v>48</v>
      </c>
      <c r="M42" s="11" t="s">
        <v>819</v>
      </c>
      <c r="N42" s="84" t="s">
        <v>1053</v>
      </c>
      <c r="O42" s="11" t="s">
        <v>509</v>
      </c>
      <c r="P42" s="11"/>
      <c r="Q42" s="12"/>
      <c r="R42" s="12"/>
    </row>
    <row r="43" spans="3:18" x14ac:dyDescent="0.25">
      <c r="C43" s="11" t="s">
        <v>31</v>
      </c>
      <c r="D43" s="11"/>
      <c r="E43" s="12" t="s">
        <v>316</v>
      </c>
      <c r="F43" s="11" t="s">
        <v>928</v>
      </c>
      <c r="G43" s="11"/>
      <c r="H43" s="11" t="s">
        <v>582</v>
      </c>
      <c r="I43" s="11" t="s">
        <v>926</v>
      </c>
      <c r="J43" s="11" t="s">
        <v>261</v>
      </c>
      <c r="K43" s="11" t="s">
        <v>927</v>
      </c>
      <c r="L43" s="11" t="s">
        <v>48</v>
      </c>
      <c r="M43" s="11" t="s">
        <v>929</v>
      </c>
      <c r="N43" s="84" t="s">
        <v>1052</v>
      </c>
      <c r="O43" s="11" t="s">
        <v>222</v>
      </c>
      <c r="P43" s="11"/>
      <c r="Q43" s="12"/>
      <c r="R43" s="12"/>
    </row>
    <row r="44" spans="3:18" x14ac:dyDescent="0.25">
      <c r="C44" s="11" t="s">
        <v>31</v>
      </c>
      <c r="D44" s="11"/>
      <c r="E44" s="12" t="s">
        <v>316</v>
      </c>
      <c r="F44" s="11" t="s">
        <v>928</v>
      </c>
      <c r="G44" s="11"/>
      <c r="H44" s="11" t="s">
        <v>172</v>
      </c>
      <c r="I44" s="11" t="s">
        <v>926</v>
      </c>
      <c r="J44" s="11" t="s">
        <v>261</v>
      </c>
      <c r="K44" s="11" t="s">
        <v>927</v>
      </c>
      <c r="L44" s="11" t="s">
        <v>48</v>
      </c>
      <c r="M44" s="11" t="s">
        <v>929</v>
      </c>
      <c r="N44" s="84" t="s">
        <v>1052</v>
      </c>
      <c r="O44" s="11" t="s">
        <v>222</v>
      </c>
      <c r="P44" s="11"/>
      <c r="Q44" s="12"/>
      <c r="R44" s="12"/>
    </row>
    <row r="45" spans="3:18" x14ac:dyDescent="0.25">
      <c r="C45" s="11" t="s">
        <v>31</v>
      </c>
      <c r="D45" s="11"/>
      <c r="E45" s="12" t="s">
        <v>316</v>
      </c>
      <c r="F45" s="11" t="s">
        <v>930</v>
      </c>
      <c r="G45" s="11"/>
      <c r="H45" s="11" t="s">
        <v>582</v>
      </c>
      <c r="I45" s="11" t="s">
        <v>926</v>
      </c>
      <c r="J45" s="11" t="s">
        <v>261</v>
      </c>
      <c r="K45" s="11" t="s">
        <v>927</v>
      </c>
      <c r="L45" s="11" t="s">
        <v>48</v>
      </c>
      <c r="M45" s="11" t="s">
        <v>931</v>
      </c>
      <c r="N45" s="84" t="s">
        <v>1056</v>
      </c>
      <c r="O45" s="11" t="s">
        <v>932</v>
      </c>
      <c r="P45" s="11"/>
      <c r="Q45" s="12"/>
      <c r="R45" s="12"/>
    </row>
    <row r="46" spans="3:18" x14ac:dyDescent="0.25">
      <c r="C46" s="11" t="s">
        <v>31</v>
      </c>
      <c r="D46" s="11"/>
      <c r="E46" s="12" t="s">
        <v>316</v>
      </c>
      <c r="F46" s="11" t="s">
        <v>930</v>
      </c>
      <c r="G46" s="11"/>
      <c r="H46" s="11" t="s">
        <v>172</v>
      </c>
      <c r="I46" s="11" t="s">
        <v>926</v>
      </c>
      <c r="J46" s="11" t="s">
        <v>261</v>
      </c>
      <c r="K46" s="11" t="s">
        <v>927</v>
      </c>
      <c r="L46" s="11" t="s">
        <v>48</v>
      </c>
      <c r="M46" s="11" t="s">
        <v>931</v>
      </c>
      <c r="N46" s="84" t="s">
        <v>1056</v>
      </c>
      <c r="O46" s="11" t="s">
        <v>932</v>
      </c>
      <c r="P46" s="11"/>
      <c r="Q46" s="12"/>
      <c r="R46" s="12"/>
    </row>
    <row r="47" spans="3:18" x14ac:dyDescent="0.25">
      <c r="C47" s="11" t="s">
        <v>31</v>
      </c>
      <c r="D47" s="11"/>
      <c r="E47" s="12" t="s">
        <v>316</v>
      </c>
      <c r="F47" s="11" t="s">
        <v>933</v>
      </c>
      <c r="G47" s="11"/>
      <c r="H47" s="11" t="s">
        <v>582</v>
      </c>
      <c r="I47" s="11" t="s">
        <v>926</v>
      </c>
      <c r="J47" s="11" t="s">
        <v>261</v>
      </c>
      <c r="K47" s="11" t="s">
        <v>927</v>
      </c>
      <c r="L47" s="11" t="s">
        <v>48</v>
      </c>
      <c r="M47" s="11" t="s">
        <v>934</v>
      </c>
      <c r="N47" s="84" t="s">
        <v>1053</v>
      </c>
      <c r="O47" s="11" t="s">
        <v>935</v>
      </c>
      <c r="P47" s="11"/>
      <c r="Q47" s="12"/>
      <c r="R47" s="12"/>
    </row>
    <row r="48" spans="3:18" x14ac:dyDescent="0.25">
      <c r="C48" s="11" t="s">
        <v>31</v>
      </c>
      <c r="D48" s="11"/>
      <c r="E48" s="12" t="s">
        <v>316</v>
      </c>
      <c r="F48" s="11" t="s">
        <v>933</v>
      </c>
      <c r="G48" s="11"/>
      <c r="H48" s="11" t="s">
        <v>172</v>
      </c>
      <c r="I48" s="11" t="s">
        <v>926</v>
      </c>
      <c r="J48" s="11" t="s">
        <v>261</v>
      </c>
      <c r="K48" s="11" t="s">
        <v>927</v>
      </c>
      <c r="L48" s="11" t="s">
        <v>48</v>
      </c>
      <c r="M48" s="11" t="s">
        <v>934</v>
      </c>
      <c r="N48" s="84" t="s">
        <v>1053</v>
      </c>
      <c r="O48" s="11" t="s">
        <v>935</v>
      </c>
      <c r="P48" s="11"/>
      <c r="Q48" s="12"/>
      <c r="R48" s="12"/>
    </row>
    <row r="49" spans="3:18" x14ac:dyDescent="0.25">
      <c r="C49" s="11" t="s">
        <v>31</v>
      </c>
      <c r="D49" s="11"/>
      <c r="E49" s="12" t="s">
        <v>316</v>
      </c>
      <c r="F49" s="11"/>
      <c r="G49" s="11" t="s">
        <v>936</v>
      </c>
      <c r="H49" s="11" t="s">
        <v>582</v>
      </c>
      <c r="I49" s="11" t="s">
        <v>926</v>
      </c>
      <c r="J49" s="11" t="s">
        <v>261</v>
      </c>
      <c r="K49" s="11" t="s">
        <v>927</v>
      </c>
      <c r="L49" s="11" t="s">
        <v>48</v>
      </c>
      <c r="M49" s="11" t="s">
        <v>814</v>
      </c>
      <c r="N49" s="84" t="s">
        <v>1055</v>
      </c>
      <c r="O49" s="11" t="s">
        <v>850</v>
      </c>
      <c r="P49" s="11"/>
      <c r="Q49" s="12"/>
      <c r="R49" s="12"/>
    </row>
    <row r="50" spans="3:18" x14ac:dyDescent="0.25">
      <c r="C50" s="11" t="s">
        <v>31</v>
      </c>
      <c r="D50" s="11"/>
      <c r="E50" s="12" t="s">
        <v>316</v>
      </c>
      <c r="F50" s="11" t="s">
        <v>937</v>
      </c>
      <c r="G50" s="11" t="s">
        <v>938</v>
      </c>
      <c r="H50" s="11" t="s">
        <v>939</v>
      </c>
      <c r="I50" s="11" t="s">
        <v>926</v>
      </c>
      <c r="J50" s="11" t="s">
        <v>310</v>
      </c>
      <c r="K50" s="11" t="s">
        <v>940</v>
      </c>
      <c r="L50" s="11" t="s">
        <v>39</v>
      </c>
      <c r="M50" s="11" t="s">
        <v>941</v>
      </c>
      <c r="N50" s="84" t="s">
        <v>1056</v>
      </c>
      <c r="O50" s="11" t="s">
        <v>942</v>
      </c>
      <c r="P50" s="11"/>
      <c r="Q50" s="12"/>
      <c r="R50" s="12"/>
    </row>
    <row r="51" spans="3:18" x14ac:dyDescent="0.25">
      <c r="C51" s="11" t="s">
        <v>31</v>
      </c>
      <c r="D51" s="11"/>
      <c r="E51" s="12" t="s">
        <v>316</v>
      </c>
      <c r="F51" s="11"/>
      <c r="G51" s="11" t="s">
        <v>943</v>
      </c>
      <c r="H51" s="11" t="s">
        <v>944</v>
      </c>
      <c r="I51" s="11" t="s">
        <v>926</v>
      </c>
      <c r="J51" s="11" t="s">
        <v>310</v>
      </c>
      <c r="K51" s="11" t="s">
        <v>940</v>
      </c>
      <c r="L51" s="11" t="s">
        <v>39</v>
      </c>
      <c r="M51" s="11" t="s">
        <v>945</v>
      </c>
      <c r="N51" s="84" t="s">
        <v>39</v>
      </c>
      <c r="O51" s="11" t="s">
        <v>946</v>
      </c>
      <c r="P51" s="11"/>
      <c r="Q51" s="12"/>
      <c r="R51" s="12"/>
    </row>
    <row r="52" spans="3:18" x14ac:dyDescent="0.25">
      <c r="C52" s="11" t="s">
        <v>31</v>
      </c>
      <c r="D52" s="11"/>
      <c r="E52" s="12" t="s">
        <v>316</v>
      </c>
      <c r="F52" s="11" t="s">
        <v>836</v>
      </c>
      <c r="G52" s="11" t="s">
        <v>837</v>
      </c>
      <c r="H52" s="11" t="s">
        <v>947</v>
      </c>
      <c r="I52" s="11" t="s">
        <v>926</v>
      </c>
      <c r="J52" s="11" t="s">
        <v>310</v>
      </c>
      <c r="K52" s="11" t="s">
        <v>948</v>
      </c>
      <c r="L52" s="11" t="s">
        <v>48</v>
      </c>
      <c r="M52" s="11" t="s">
        <v>840</v>
      </c>
      <c r="N52" s="84" t="s">
        <v>39</v>
      </c>
      <c r="O52" s="11" t="s">
        <v>949</v>
      </c>
      <c r="P52" s="11"/>
      <c r="Q52" s="12"/>
      <c r="R52" s="12"/>
    </row>
    <row r="53" spans="3:18" x14ac:dyDescent="0.25">
      <c r="C53" s="11" t="s">
        <v>31</v>
      </c>
      <c r="D53" s="11"/>
      <c r="E53" s="12" t="s">
        <v>316</v>
      </c>
      <c r="F53" s="11" t="s">
        <v>836</v>
      </c>
      <c r="G53" s="11" t="s">
        <v>837</v>
      </c>
      <c r="H53" s="11" t="s">
        <v>950</v>
      </c>
      <c r="I53" s="11" t="s">
        <v>926</v>
      </c>
      <c r="J53" s="11" t="s">
        <v>310</v>
      </c>
      <c r="K53" s="11" t="s">
        <v>951</v>
      </c>
      <c r="L53" s="11" t="s">
        <v>48</v>
      </c>
      <c r="M53" s="11" t="s">
        <v>840</v>
      </c>
      <c r="N53" s="84" t="s">
        <v>39</v>
      </c>
      <c r="O53" s="11" t="s">
        <v>949</v>
      </c>
      <c r="P53" s="11"/>
      <c r="Q53" s="12"/>
      <c r="R53" s="12"/>
    </row>
    <row r="54" spans="3:18" x14ac:dyDescent="0.25">
      <c r="C54" s="11" t="s">
        <v>31</v>
      </c>
      <c r="D54" s="11"/>
      <c r="E54" s="12" t="s">
        <v>316</v>
      </c>
      <c r="F54" s="11" t="s">
        <v>918</v>
      </c>
      <c r="G54" s="11" t="s">
        <v>952</v>
      </c>
      <c r="H54" s="11" t="s">
        <v>953</v>
      </c>
      <c r="I54" s="11" t="s">
        <v>926</v>
      </c>
      <c r="J54" s="11" t="s">
        <v>310</v>
      </c>
      <c r="K54" s="11" t="s">
        <v>954</v>
      </c>
      <c r="L54" s="11" t="s">
        <v>48</v>
      </c>
      <c r="M54" s="11" t="s">
        <v>955</v>
      </c>
      <c r="N54" s="84" t="s">
        <v>1056</v>
      </c>
      <c r="O54" s="11" t="s">
        <v>956</v>
      </c>
      <c r="P54" s="11"/>
      <c r="Q54" s="12"/>
      <c r="R54" s="12"/>
    </row>
    <row r="55" spans="3:18" x14ac:dyDescent="0.25">
      <c r="C55" s="11" t="s">
        <v>31</v>
      </c>
      <c r="D55" s="11"/>
      <c r="E55" s="12" t="s">
        <v>316</v>
      </c>
      <c r="F55" s="11" t="s">
        <v>918</v>
      </c>
      <c r="G55" s="11" t="s">
        <v>952</v>
      </c>
      <c r="H55" s="11" t="s">
        <v>957</v>
      </c>
      <c r="I55" s="11" t="s">
        <v>926</v>
      </c>
      <c r="J55" s="11" t="s">
        <v>310</v>
      </c>
      <c r="K55" s="11" t="s">
        <v>958</v>
      </c>
      <c r="L55" s="11" t="s">
        <v>48</v>
      </c>
      <c r="M55" s="11" t="s">
        <v>955</v>
      </c>
      <c r="N55" s="84" t="s">
        <v>1056</v>
      </c>
      <c r="O55" s="11" t="s">
        <v>956</v>
      </c>
      <c r="P55" s="11"/>
      <c r="Q55" s="12"/>
      <c r="R55" s="12"/>
    </row>
    <row r="56" spans="3:18" x14ac:dyDescent="0.25">
      <c r="C56" s="11" t="s">
        <v>31</v>
      </c>
      <c r="D56" s="11"/>
      <c r="E56" s="12" t="s">
        <v>316</v>
      </c>
      <c r="F56" s="11" t="s">
        <v>741</v>
      </c>
      <c r="G56" s="11"/>
      <c r="H56" s="11" t="s">
        <v>118</v>
      </c>
      <c r="I56" s="11" t="s">
        <v>926</v>
      </c>
      <c r="J56" s="11" t="s">
        <v>308</v>
      </c>
      <c r="K56" s="11" t="s">
        <v>746</v>
      </c>
      <c r="L56" s="11" t="s">
        <v>39</v>
      </c>
      <c r="M56" s="11" t="s">
        <v>810</v>
      </c>
      <c r="N56" s="84" t="s">
        <v>145</v>
      </c>
      <c r="O56" s="11" t="s">
        <v>811</v>
      </c>
      <c r="P56" s="11"/>
      <c r="Q56" s="12"/>
      <c r="R56" s="12"/>
    </row>
    <row r="57" spans="3:18" x14ac:dyDescent="0.25">
      <c r="C57" s="11" t="s">
        <v>31</v>
      </c>
      <c r="D57" s="11"/>
      <c r="E57" s="12" t="s">
        <v>316</v>
      </c>
      <c r="F57" s="11" t="s">
        <v>741</v>
      </c>
      <c r="G57" s="11"/>
      <c r="H57" s="11" t="s">
        <v>959</v>
      </c>
      <c r="I57" s="11" t="s">
        <v>926</v>
      </c>
      <c r="J57" s="11" t="s">
        <v>308</v>
      </c>
      <c r="K57" s="11" t="s">
        <v>960</v>
      </c>
      <c r="L57" s="11" t="s">
        <v>39</v>
      </c>
      <c r="M57" s="11" t="s">
        <v>961</v>
      </c>
      <c r="N57" s="84" t="s">
        <v>39</v>
      </c>
      <c r="O57" s="11" t="s">
        <v>509</v>
      </c>
      <c r="P57" s="11"/>
      <c r="Q57" s="12"/>
      <c r="R57" s="12"/>
    </row>
    <row r="58" spans="3:18" x14ac:dyDescent="0.25">
      <c r="C58" s="11" t="s">
        <v>31</v>
      </c>
      <c r="D58" s="11"/>
      <c r="E58" s="12" t="s">
        <v>316</v>
      </c>
      <c r="F58" s="11" t="s">
        <v>863</v>
      </c>
      <c r="G58" s="11" t="s">
        <v>921</v>
      </c>
      <c r="H58" s="11" t="s">
        <v>172</v>
      </c>
      <c r="I58" s="11" t="s">
        <v>926</v>
      </c>
      <c r="J58" s="11" t="s">
        <v>261</v>
      </c>
      <c r="K58" s="11" t="s">
        <v>962</v>
      </c>
      <c r="L58" s="11" t="s">
        <v>39</v>
      </c>
      <c r="M58" s="11" t="s">
        <v>924</v>
      </c>
      <c r="N58" s="84" t="s">
        <v>1070</v>
      </c>
      <c r="O58" s="11" t="s">
        <v>963</v>
      </c>
      <c r="P58" s="11"/>
      <c r="Q58" s="12"/>
      <c r="R58" s="12"/>
    </row>
    <row r="59" spans="3:18" x14ac:dyDescent="0.25">
      <c r="C59" s="11" t="s">
        <v>31</v>
      </c>
      <c r="D59" s="11"/>
      <c r="E59" s="12" t="s">
        <v>316</v>
      </c>
      <c r="F59" s="11" t="s">
        <v>937</v>
      </c>
      <c r="G59" s="11" t="s">
        <v>921</v>
      </c>
      <c r="H59" s="11" t="s">
        <v>172</v>
      </c>
      <c r="I59" s="11" t="s">
        <v>926</v>
      </c>
      <c r="J59" s="11" t="s">
        <v>261</v>
      </c>
      <c r="K59" s="11" t="s">
        <v>962</v>
      </c>
      <c r="L59" s="11" t="s">
        <v>39</v>
      </c>
      <c r="M59" s="11" t="s">
        <v>964</v>
      </c>
      <c r="N59" s="84" t="s">
        <v>1070</v>
      </c>
      <c r="O59" s="11" t="s">
        <v>965</v>
      </c>
      <c r="P59" s="11"/>
      <c r="Q59" s="12"/>
      <c r="R59" s="12"/>
    </row>
    <row r="60" spans="3:18" x14ac:dyDescent="0.25">
      <c r="C60" s="11" t="s">
        <v>300</v>
      </c>
      <c r="D60" s="11"/>
      <c r="E60" s="12" t="s">
        <v>316</v>
      </c>
      <c r="F60" s="11" t="s">
        <v>966</v>
      </c>
      <c r="G60" s="11"/>
      <c r="H60" s="11" t="s">
        <v>967</v>
      </c>
      <c r="I60" s="11" t="s">
        <v>968</v>
      </c>
      <c r="J60" s="11" t="s">
        <v>261</v>
      </c>
      <c r="K60" s="11" t="s">
        <v>969</v>
      </c>
      <c r="L60" s="11" t="s">
        <v>572</v>
      </c>
      <c r="M60" s="11" t="s">
        <v>845</v>
      </c>
      <c r="N60" s="84" t="s">
        <v>39</v>
      </c>
      <c r="O60" s="11" t="s">
        <v>509</v>
      </c>
      <c r="P60" s="11"/>
      <c r="Q60" s="12"/>
      <c r="R60" s="12"/>
    </row>
    <row r="61" spans="3:18" x14ac:dyDescent="0.25">
      <c r="C61" s="11" t="s">
        <v>300</v>
      </c>
      <c r="D61" s="11"/>
      <c r="E61" s="12" t="s">
        <v>316</v>
      </c>
      <c r="F61" s="11"/>
      <c r="G61" s="11" t="s">
        <v>970</v>
      </c>
      <c r="H61" s="11" t="s">
        <v>971</v>
      </c>
      <c r="I61" s="11" t="s">
        <v>972</v>
      </c>
      <c r="J61" s="11" t="s">
        <v>310</v>
      </c>
      <c r="K61" s="11" t="s">
        <v>973</v>
      </c>
      <c r="L61" s="11" t="s">
        <v>94</v>
      </c>
      <c r="M61" s="11" t="s">
        <v>974</v>
      </c>
      <c r="N61" s="84" t="s">
        <v>1056</v>
      </c>
      <c r="O61" s="11" t="s">
        <v>486</v>
      </c>
      <c r="P61" s="11"/>
      <c r="Q61" s="12"/>
      <c r="R61" s="12"/>
    </row>
    <row r="62" spans="3:18" x14ac:dyDescent="0.25">
      <c r="C62" s="11" t="s">
        <v>300</v>
      </c>
      <c r="D62" s="11"/>
      <c r="E62" s="12" t="s">
        <v>316</v>
      </c>
      <c r="F62" s="11"/>
      <c r="G62" s="11"/>
      <c r="H62" s="11" t="s">
        <v>52</v>
      </c>
      <c r="I62" s="11" t="s">
        <v>975</v>
      </c>
      <c r="J62" s="11"/>
      <c r="K62" s="11" t="s">
        <v>851</v>
      </c>
      <c r="L62" s="11" t="s">
        <v>39</v>
      </c>
      <c r="M62" s="11" t="s">
        <v>814</v>
      </c>
      <c r="N62" s="84" t="s">
        <v>1055</v>
      </c>
      <c r="O62" s="11" t="s">
        <v>542</v>
      </c>
      <c r="P62" s="11"/>
      <c r="Q62" s="12"/>
      <c r="R62" s="12"/>
    </row>
    <row r="63" spans="3:18" x14ac:dyDescent="0.25">
      <c r="C63" s="11" t="s">
        <v>300</v>
      </c>
      <c r="D63" s="11"/>
      <c r="E63" s="12" t="s">
        <v>316</v>
      </c>
      <c r="F63" s="11"/>
      <c r="G63" s="11" t="s">
        <v>828</v>
      </c>
      <c r="H63" s="11" t="s">
        <v>976</v>
      </c>
      <c r="I63" s="25" t="s">
        <v>977</v>
      </c>
      <c r="J63" s="11" t="s">
        <v>261</v>
      </c>
      <c r="K63" s="11" t="s">
        <v>830</v>
      </c>
      <c r="L63" s="11" t="s">
        <v>94</v>
      </c>
      <c r="M63" s="11" t="s">
        <v>831</v>
      </c>
      <c r="N63" s="11" t="s">
        <v>1062</v>
      </c>
      <c r="O63" s="11"/>
      <c r="P63" s="11" t="s">
        <v>978</v>
      </c>
      <c r="Q63" s="12"/>
      <c r="R63" s="12"/>
    </row>
    <row r="64" spans="3:18" x14ac:dyDescent="0.25">
      <c r="C64" s="11" t="s">
        <v>300</v>
      </c>
      <c r="D64" s="11"/>
      <c r="E64" s="12" t="s">
        <v>316</v>
      </c>
      <c r="F64" s="11"/>
      <c r="G64" s="11" t="s">
        <v>979</v>
      </c>
      <c r="H64" s="11" t="s">
        <v>506</v>
      </c>
      <c r="I64" s="25" t="s">
        <v>980</v>
      </c>
      <c r="J64" s="11" t="s">
        <v>299</v>
      </c>
      <c r="K64" s="11"/>
      <c r="L64" s="11"/>
      <c r="M64" s="11"/>
      <c r="N64" s="11"/>
      <c r="O64" s="11"/>
      <c r="P64" s="11"/>
      <c r="Q64" s="12" t="s">
        <v>981</v>
      </c>
      <c r="R64" s="12"/>
    </row>
    <row r="65" spans="3:18" x14ac:dyDescent="0.25">
      <c r="C65" s="11" t="s">
        <v>300</v>
      </c>
      <c r="D65" s="11"/>
      <c r="E65" s="12" t="s">
        <v>316</v>
      </c>
      <c r="F65" s="11" t="s">
        <v>816</v>
      </c>
      <c r="G65" s="11"/>
      <c r="H65" s="11" t="s">
        <v>582</v>
      </c>
      <c r="I65" s="11" t="s">
        <v>982</v>
      </c>
      <c r="J65" s="11" t="s">
        <v>261</v>
      </c>
      <c r="K65" s="11"/>
      <c r="L65" s="11"/>
      <c r="M65" s="11" t="s">
        <v>819</v>
      </c>
      <c r="N65" s="84" t="s">
        <v>1053</v>
      </c>
      <c r="O65" s="11" t="s">
        <v>509</v>
      </c>
      <c r="P65" s="11"/>
      <c r="Q65" s="12"/>
      <c r="R65" s="12"/>
    </row>
    <row r="66" spans="3:18" x14ac:dyDescent="0.25">
      <c r="C66" s="11" t="s">
        <v>300</v>
      </c>
      <c r="D66" s="11"/>
      <c r="E66" s="12" t="s">
        <v>316</v>
      </c>
      <c r="F66" s="11"/>
      <c r="G66" s="11" t="s">
        <v>936</v>
      </c>
      <c r="H66" s="11" t="s">
        <v>582</v>
      </c>
      <c r="I66" s="11" t="s">
        <v>982</v>
      </c>
      <c r="J66" s="11" t="s">
        <v>261</v>
      </c>
      <c r="K66" s="11"/>
      <c r="L66" s="11"/>
      <c r="M66" s="11" t="s">
        <v>814</v>
      </c>
      <c r="N66" s="84" t="s">
        <v>1055</v>
      </c>
      <c r="O66" s="11" t="s">
        <v>850</v>
      </c>
      <c r="P66" s="11"/>
      <c r="Q66" s="12"/>
      <c r="R66" s="12"/>
    </row>
    <row r="67" spans="3:18" x14ac:dyDescent="0.25">
      <c r="C67" s="11" t="s">
        <v>300</v>
      </c>
      <c r="D67" s="11"/>
      <c r="E67" s="12" t="s">
        <v>316</v>
      </c>
      <c r="F67" s="11" t="s">
        <v>816</v>
      </c>
      <c r="G67" s="11"/>
      <c r="H67" s="11" t="s">
        <v>52</v>
      </c>
      <c r="I67" s="25" t="s">
        <v>848</v>
      </c>
      <c r="J67" s="11" t="s">
        <v>261</v>
      </c>
      <c r="K67" s="12" t="s">
        <v>849</v>
      </c>
      <c r="L67" s="11"/>
      <c r="M67" s="11" t="s">
        <v>819</v>
      </c>
      <c r="N67" s="84" t="s">
        <v>1053</v>
      </c>
      <c r="O67" s="11"/>
      <c r="P67" s="11"/>
      <c r="Q67" s="11" t="s">
        <v>983</v>
      </c>
      <c r="R67" s="12"/>
    </row>
  </sheetData>
  <conditionalFormatting sqref="C1:D1">
    <cfRule type="cellIs" dxfId="47" priority="4" operator="equal">
      <formula>"Manque doc"</formula>
    </cfRule>
    <cfRule type="cellIs" dxfId="46" priority="5" operator="equal">
      <formula>"En cours"</formula>
    </cfRule>
    <cfRule type="cellIs" dxfId="45" priority="6" operator="equal">
      <formula>"Archivé"</formula>
    </cfRule>
  </conditionalFormatting>
  <conditionalFormatting sqref="C2:D67">
    <cfRule type="cellIs" dxfId="44" priority="1" operator="equal">
      <formula>"Manque doc"</formula>
    </cfRule>
    <cfRule type="cellIs" dxfId="43" priority="2" operator="equal">
      <formula>"En cours"</formula>
    </cfRule>
    <cfRule type="cellIs" dxfId="42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2532B-952E-4334-AF98-BFF6AFED2FA2}">
  <sheetPr codeName="Feuil5"/>
  <dimension ref="A1:R25"/>
  <sheetViews>
    <sheetView zoomScale="85" zoomScaleNormal="85" workbookViewId="0">
      <selection activeCell="N13" sqref="N13"/>
    </sheetView>
  </sheetViews>
  <sheetFormatPr baseColWidth="10" defaultRowHeight="15" x14ac:dyDescent="0.25"/>
  <cols>
    <col min="1" max="1" width="27.28515625" bestFit="1" customWidth="1"/>
    <col min="2" max="2" width="2.85546875" customWidth="1"/>
    <col min="3" max="3" width="18" bestFit="1" customWidth="1"/>
    <col min="4" max="4" width="15.85546875" bestFit="1" customWidth="1"/>
    <col min="5" max="5" width="15" bestFit="1" customWidth="1"/>
    <col min="6" max="6" width="19.5703125" bestFit="1" customWidth="1"/>
    <col min="7" max="7" width="27.85546875" bestFit="1" customWidth="1"/>
    <col min="8" max="8" width="27" bestFit="1" customWidth="1"/>
    <col min="9" max="9" width="37.5703125" bestFit="1" customWidth="1"/>
    <col min="10" max="10" width="22.140625" bestFit="1" customWidth="1"/>
    <col min="11" max="11" width="19.28515625" bestFit="1" customWidth="1"/>
    <col min="12" max="12" width="11.85546875" bestFit="1" customWidth="1"/>
    <col min="13" max="13" width="19.42578125" bestFit="1" customWidth="1"/>
    <col min="14" max="14" width="18.140625" bestFit="1" customWidth="1"/>
    <col min="15" max="15" width="10.5703125" bestFit="1" customWidth="1"/>
    <col min="16" max="16" width="18.5703125" bestFit="1" customWidth="1"/>
    <col min="17" max="17" width="26.5703125" bestFit="1" customWidth="1"/>
    <col min="18" max="18" width="13.28515625" bestFit="1" customWidth="1"/>
  </cols>
  <sheetData>
    <row r="1" spans="1:18" ht="30" x14ac:dyDescent="0.25">
      <c r="A1" s="2" t="s">
        <v>67</v>
      </c>
      <c r="C1" s="23" t="s">
        <v>15</v>
      </c>
      <c r="D1" s="23" t="s">
        <v>16</v>
      </c>
      <c r="E1" s="23" t="s">
        <v>17</v>
      </c>
      <c r="F1" s="23" t="s">
        <v>18</v>
      </c>
      <c r="G1" s="23" t="s">
        <v>19</v>
      </c>
      <c r="H1" s="23" t="s">
        <v>20</v>
      </c>
      <c r="I1" s="23" t="s">
        <v>21</v>
      </c>
      <c r="J1" s="23" t="s">
        <v>22</v>
      </c>
      <c r="K1" s="23" t="s">
        <v>23</v>
      </c>
      <c r="L1" s="23" t="s">
        <v>24</v>
      </c>
      <c r="M1" s="23" t="s">
        <v>25</v>
      </c>
      <c r="N1" s="81" t="s">
        <v>1051</v>
      </c>
      <c r="O1" s="23" t="s">
        <v>27</v>
      </c>
      <c r="P1" s="23" t="s">
        <v>28</v>
      </c>
      <c r="Q1" s="23" t="s">
        <v>29</v>
      </c>
      <c r="R1" s="23" t="s">
        <v>30</v>
      </c>
    </row>
    <row r="2" spans="1:18" x14ac:dyDescent="0.25">
      <c r="A2" s="2" t="s">
        <v>330</v>
      </c>
      <c r="C2" s="12" t="s">
        <v>31</v>
      </c>
      <c r="D2" s="12"/>
      <c r="E2" s="12" t="s">
        <v>317</v>
      </c>
      <c r="F2" s="11" t="s">
        <v>89</v>
      </c>
      <c r="G2" s="11" t="s">
        <v>90</v>
      </c>
      <c r="H2" s="11" t="s">
        <v>91</v>
      </c>
      <c r="I2" s="11" t="s">
        <v>58</v>
      </c>
      <c r="J2" s="11" t="s">
        <v>92</v>
      </c>
      <c r="K2" s="10" t="s">
        <v>93</v>
      </c>
      <c r="L2" s="10" t="s">
        <v>94</v>
      </c>
      <c r="M2" s="10" t="s">
        <v>95</v>
      </c>
      <c r="N2" s="84" t="s">
        <v>1055</v>
      </c>
      <c r="O2" s="11"/>
      <c r="P2" s="11"/>
      <c r="Q2" s="12"/>
      <c r="R2" s="12"/>
    </row>
    <row r="3" spans="1:18" x14ac:dyDescent="0.25">
      <c r="A3" s="2" t="s">
        <v>365</v>
      </c>
      <c r="C3" s="12" t="s">
        <v>31</v>
      </c>
      <c r="D3" s="12"/>
      <c r="E3" s="12" t="s">
        <v>317</v>
      </c>
      <c r="F3" s="11" t="s">
        <v>76</v>
      </c>
      <c r="G3" s="11" t="s">
        <v>77</v>
      </c>
      <c r="H3" s="11" t="s">
        <v>78</v>
      </c>
      <c r="I3" s="11" t="s">
        <v>79</v>
      </c>
      <c r="J3" s="11" t="s">
        <v>80</v>
      </c>
      <c r="K3" s="10" t="s">
        <v>81</v>
      </c>
      <c r="L3" s="10" t="s">
        <v>39</v>
      </c>
      <c r="M3" s="10" t="s">
        <v>82</v>
      </c>
      <c r="N3" s="10" t="s">
        <v>39</v>
      </c>
      <c r="O3" s="11"/>
      <c r="P3" s="11"/>
      <c r="Q3" s="12"/>
      <c r="R3" s="12"/>
    </row>
    <row r="4" spans="1:18" x14ac:dyDescent="0.25">
      <c r="C4" s="12" t="s">
        <v>31</v>
      </c>
      <c r="D4" s="12"/>
      <c r="E4" s="12" t="s">
        <v>317</v>
      </c>
      <c r="F4" s="11" t="s">
        <v>83</v>
      </c>
      <c r="G4" s="11" t="s">
        <v>84</v>
      </c>
      <c r="H4" s="11" t="s">
        <v>85</v>
      </c>
      <c r="I4" s="11" t="s">
        <v>86</v>
      </c>
      <c r="J4" s="11" t="s">
        <v>80</v>
      </c>
      <c r="K4" s="10" t="s">
        <v>87</v>
      </c>
      <c r="L4" s="10" t="s">
        <v>39</v>
      </c>
      <c r="M4" s="10" t="s">
        <v>88</v>
      </c>
      <c r="N4" s="84" t="s">
        <v>1056</v>
      </c>
      <c r="O4" s="11"/>
      <c r="P4" s="11"/>
      <c r="Q4" s="12"/>
      <c r="R4" s="12"/>
    </row>
    <row r="5" spans="1:18" x14ac:dyDescent="0.25">
      <c r="C5" s="12" t="s">
        <v>31</v>
      </c>
      <c r="D5" s="12"/>
      <c r="E5" s="12" t="s">
        <v>317</v>
      </c>
      <c r="F5" s="11" t="s">
        <v>111</v>
      </c>
      <c r="G5" s="11" t="s">
        <v>112</v>
      </c>
      <c r="H5" s="11" t="s">
        <v>111</v>
      </c>
      <c r="I5" s="11" t="s">
        <v>113</v>
      </c>
      <c r="J5" s="11" t="s">
        <v>72</v>
      </c>
      <c r="K5" s="10" t="s">
        <v>114</v>
      </c>
      <c r="L5" s="10" t="s">
        <v>48</v>
      </c>
      <c r="M5" s="10" t="s">
        <v>115</v>
      </c>
      <c r="N5" s="84" t="s">
        <v>39</v>
      </c>
      <c r="O5" s="11"/>
      <c r="P5" s="11"/>
      <c r="Q5" s="12"/>
      <c r="R5" s="12"/>
    </row>
    <row r="6" spans="1:18" x14ac:dyDescent="0.25">
      <c r="C6" s="12" t="s">
        <v>31</v>
      </c>
      <c r="D6" s="12"/>
      <c r="E6" s="12" t="s">
        <v>317</v>
      </c>
      <c r="F6" s="12" t="s">
        <v>96</v>
      </c>
      <c r="G6" s="11" t="s">
        <v>97</v>
      </c>
      <c r="H6" s="12" t="s">
        <v>108</v>
      </c>
      <c r="I6" s="12" t="s">
        <v>109</v>
      </c>
      <c r="J6" s="11" t="s">
        <v>92</v>
      </c>
      <c r="K6" s="15" t="s">
        <v>110</v>
      </c>
      <c r="L6" s="15" t="s">
        <v>107</v>
      </c>
      <c r="M6" s="15" t="s">
        <v>102</v>
      </c>
      <c r="N6" s="15" t="s">
        <v>39</v>
      </c>
      <c r="O6" s="12"/>
      <c r="P6" s="12"/>
      <c r="Q6" s="12"/>
      <c r="R6" s="12"/>
    </row>
    <row r="7" spans="1:18" x14ac:dyDescent="0.25">
      <c r="C7" s="12" t="s">
        <v>31</v>
      </c>
      <c r="D7" s="12"/>
      <c r="E7" s="12" t="s">
        <v>316</v>
      </c>
      <c r="F7" s="11" t="s">
        <v>89</v>
      </c>
      <c r="G7" s="11" t="s">
        <v>90</v>
      </c>
      <c r="H7" s="11" t="s">
        <v>126</v>
      </c>
      <c r="I7" s="11" t="s">
        <v>127</v>
      </c>
      <c r="J7" s="11" t="s">
        <v>92</v>
      </c>
      <c r="K7" s="11"/>
      <c r="L7" s="11"/>
      <c r="M7" s="10" t="s">
        <v>95</v>
      </c>
      <c r="N7" s="84" t="s">
        <v>1055</v>
      </c>
      <c r="O7" s="11"/>
      <c r="P7" s="24" t="s">
        <v>984</v>
      </c>
      <c r="Q7" s="12"/>
      <c r="R7" s="12"/>
    </row>
    <row r="8" spans="1:18" x14ac:dyDescent="0.25">
      <c r="A8" s="2" t="s">
        <v>67</v>
      </c>
      <c r="C8" s="12" t="s">
        <v>31</v>
      </c>
      <c r="D8" s="12"/>
      <c r="E8" s="12" t="s">
        <v>316</v>
      </c>
      <c r="F8" s="11" t="s">
        <v>116</v>
      </c>
      <c r="G8" s="11" t="s">
        <v>117</v>
      </c>
      <c r="H8" s="11" t="s">
        <v>118</v>
      </c>
      <c r="I8" s="11" t="s">
        <v>119</v>
      </c>
      <c r="J8" s="11" t="s">
        <v>92</v>
      </c>
      <c r="K8" s="10" t="s">
        <v>120</v>
      </c>
      <c r="L8" s="10" t="s">
        <v>39</v>
      </c>
      <c r="M8" s="10" t="s">
        <v>121</v>
      </c>
      <c r="N8" s="10" t="s">
        <v>75</v>
      </c>
      <c r="O8" s="11"/>
      <c r="P8" s="11"/>
      <c r="Q8" s="12"/>
      <c r="R8" s="12"/>
    </row>
    <row r="9" spans="1:18" x14ac:dyDescent="0.25">
      <c r="A9" s="2" t="s">
        <v>387</v>
      </c>
      <c r="C9" s="12" t="s">
        <v>31</v>
      </c>
      <c r="D9" s="12"/>
      <c r="E9" s="12" t="s">
        <v>316</v>
      </c>
      <c r="F9" s="11" t="s">
        <v>83</v>
      </c>
      <c r="G9" s="11" t="s">
        <v>84</v>
      </c>
      <c r="H9" s="11" t="s">
        <v>122</v>
      </c>
      <c r="I9" s="11" t="s">
        <v>123</v>
      </c>
      <c r="J9" s="11" t="s">
        <v>80</v>
      </c>
      <c r="K9" s="10" t="s">
        <v>124</v>
      </c>
      <c r="L9" s="10" t="s">
        <v>39</v>
      </c>
      <c r="M9" s="10" t="s">
        <v>88</v>
      </c>
      <c r="N9" s="84" t="s">
        <v>1056</v>
      </c>
      <c r="O9" s="11"/>
      <c r="P9" s="9" t="s">
        <v>125</v>
      </c>
      <c r="Q9" s="12"/>
      <c r="R9" s="12"/>
    </row>
    <row r="10" spans="1:18" x14ac:dyDescent="0.25">
      <c r="A10" s="2" t="s">
        <v>92</v>
      </c>
      <c r="C10" s="12" t="s">
        <v>31</v>
      </c>
      <c r="D10" s="12"/>
      <c r="E10" s="12" t="s">
        <v>316</v>
      </c>
      <c r="F10" s="12" t="s">
        <v>96</v>
      </c>
      <c r="G10" s="11" t="s">
        <v>97</v>
      </c>
      <c r="H10" s="12" t="s">
        <v>98</v>
      </c>
      <c r="I10" s="11" t="s">
        <v>99</v>
      </c>
      <c r="J10" s="11" t="s">
        <v>92</v>
      </c>
      <c r="K10" s="15" t="s">
        <v>100</v>
      </c>
      <c r="L10" s="15" t="s">
        <v>101</v>
      </c>
      <c r="M10" s="15" t="s">
        <v>102</v>
      </c>
      <c r="N10" s="15" t="s">
        <v>39</v>
      </c>
      <c r="O10" s="12"/>
      <c r="P10" s="12"/>
      <c r="Q10" s="12"/>
      <c r="R10" s="12"/>
    </row>
    <row r="11" spans="1:18" x14ac:dyDescent="0.25">
      <c r="A11" s="2" t="s">
        <v>80</v>
      </c>
      <c r="C11" s="12" t="s">
        <v>31</v>
      </c>
      <c r="D11" s="12"/>
      <c r="E11" s="12" t="s">
        <v>316</v>
      </c>
      <c r="F11" s="12" t="s">
        <v>96</v>
      </c>
      <c r="G11" s="11" t="s">
        <v>97</v>
      </c>
      <c r="H11" s="12" t="s">
        <v>103</v>
      </c>
      <c r="I11" s="11" t="s">
        <v>99</v>
      </c>
      <c r="J11" s="11" t="s">
        <v>92</v>
      </c>
      <c r="K11" s="15" t="s">
        <v>104</v>
      </c>
      <c r="L11" s="15" t="s">
        <v>101</v>
      </c>
      <c r="M11" s="15" t="s">
        <v>102</v>
      </c>
      <c r="N11" s="15" t="s">
        <v>39</v>
      </c>
      <c r="O11" s="12"/>
      <c r="P11" s="12"/>
      <c r="Q11" s="12"/>
      <c r="R11" s="12"/>
    </row>
    <row r="12" spans="1:18" x14ac:dyDescent="0.25">
      <c r="A12" s="2" t="s">
        <v>72</v>
      </c>
      <c r="C12" s="12" t="s">
        <v>31</v>
      </c>
      <c r="D12" s="12"/>
      <c r="E12" s="12" t="s">
        <v>316</v>
      </c>
      <c r="F12" s="12" t="s">
        <v>96</v>
      </c>
      <c r="G12" s="11" t="s">
        <v>97</v>
      </c>
      <c r="H12" s="11" t="s">
        <v>105</v>
      </c>
      <c r="I12" s="11" t="s">
        <v>99</v>
      </c>
      <c r="J12" s="11" t="s">
        <v>92</v>
      </c>
      <c r="K12" s="10" t="s">
        <v>106</v>
      </c>
      <c r="L12" s="10" t="s">
        <v>107</v>
      </c>
      <c r="M12" s="15" t="s">
        <v>102</v>
      </c>
      <c r="N12" s="10" t="s">
        <v>39</v>
      </c>
      <c r="O12" s="11"/>
      <c r="P12" s="11"/>
      <c r="Q12" s="12"/>
      <c r="R12" s="12"/>
    </row>
    <row r="13" spans="1:18" x14ac:dyDescent="0.25">
      <c r="A13" s="2" t="s">
        <v>388</v>
      </c>
      <c r="C13" s="12" t="s">
        <v>31</v>
      </c>
      <c r="D13" s="12"/>
      <c r="E13" s="12" t="s">
        <v>316</v>
      </c>
      <c r="F13" s="11" t="s">
        <v>68</v>
      </c>
      <c r="G13" s="11" t="s">
        <v>69</v>
      </c>
      <c r="H13" s="11" t="s">
        <v>70</v>
      </c>
      <c r="I13" s="11" t="s">
        <v>71</v>
      </c>
      <c r="J13" s="11" t="s">
        <v>72</v>
      </c>
      <c r="K13" s="10" t="s">
        <v>73</v>
      </c>
      <c r="L13" s="10" t="s">
        <v>39</v>
      </c>
      <c r="M13" s="10" t="s">
        <v>74</v>
      </c>
      <c r="N13" s="84" t="s">
        <v>1073</v>
      </c>
      <c r="O13" s="11"/>
      <c r="P13" s="11"/>
      <c r="Q13" s="12"/>
      <c r="R13" s="12"/>
    </row>
    <row r="14" spans="1:18" x14ac:dyDescent="0.25">
      <c r="C14" s="12" t="s">
        <v>31</v>
      </c>
      <c r="D14" s="12"/>
      <c r="E14" s="12" t="s">
        <v>316</v>
      </c>
      <c r="F14" s="11" t="s">
        <v>89</v>
      </c>
      <c r="G14" s="11" t="s">
        <v>90</v>
      </c>
      <c r="H14" s="11" t="s">
        <v>129</v>
      </c>
      <c r="I14" s="11" t="s">
        <v>130</v>
      </c>
      <c r="J14" s="11" t="s">
        <v>92</v>
      </c>
      <c r="K14" s="11"/>
      <c r="L14" s="11"/>
      <c r="M14" s="10" t="s">
        <v>95</v>
      </c>
      <c r="N14" s="84" t="s">
        <v>1055</v>
      </c>
      <c r="O14" s="11"/>
      <c r="P14" s="24" t="s">
        <v>128</v>
      </c>
      <c r="Q14" s="12"/>
      <c r="R14" s="12"/>
    </row>
    <row r="15" spans="1:18" x14ac:dyDescent="0.25">
      <c r="C15" s="12" t="s">
        <v>56</v>
      </c>
      <c r="D15" s="12" t="s">
        <v>131</v>
      </c>
      <c r="E15" s="12" t="s">
        <v>316</v>
      </c>
      <c r="F15" s="11" t="s">
        <v>132</v>
      </c>
      <c r="G15" s="11" t="s">
        <v>133</v>
      </c>
      <c r="H15" s="11" t="s">
        <v>134</v>
      </c>
      <c r="I15" s="11" t="s">
        <v>135</v>
      </c>
      <c r="J15" s="11" t="s">
        <v>80</v>
      </c>
      <c r="K15" s="26" t="s">
        <v>136</v>
      </c>
      <c r="L15" s="26" t="s">
        <v>48</v>
      </c>
      <c r="M15" s="10" t="s">
        <v>1061</v>
      </c>
      <c r="N15" s="84" t="s">
        <v>48</v>
      </c>
      <c r="O15" s="11"/>
      <c r="P15" s="11"/>
      <c r="Q15" s="12"/>
      <c r="R15" s="12"/>
    </row>
    <row r="18" spans="1:1" x14ac:dyDescent="0.25">
      <c r="A18" t="str" cm="1">
        <f t="array" ref="A18:A25">_xlfn.UNIQUE(P3S_BDD[Famille])</f>
        <v>Relais autovariable</v>
      </c>
    </row>
    <row r="19" spans="1:1" x14ac:dyDescent="0.25">
      <c r="A19" t="str">
        <v>Détendeur DMV 15</v>
      </c>
    </row>
    <row r="20" spans="1:1" x14ac:dyDescent="0.25">
      <c r="A20" t="str">
        <v>Détendeur LDR</v>
      </c>
    </row>
    <row r="21" spans="1:1" x14ac:dyDescent="0.25">
      <c r="A21" t="str">
        <v>Soupape d'urgence</v>
      </c>
    </row>
    <row r="22" spans="1:1" x14ac:dyDescent="0.25">
      <c r="A22" t="str">
        <v>Relais adaptable 2A</v>
      </c>
    </row>
    <row r="23" spans="1:1" x14ac:dyDescent="0.25">
      <c r="A23" t="str">
        <v>Valve d'échappement</v>
      </c>
    </row>
    <row r="24" spans="1:1" x14ac:dyDescent="0.25">
      <c r="A24" t="str">
        <v>Soupape de sûreté</v>
      </c>
    </row>
    <row r="25" spans="1:1" x14ac:dyDescent="0.25">
      <c r="A25" t="str">
        <v>Détendeur à cames</v>
      </c>
    </row>
  </sheetData>
  <conditionalFormatting sqref="C1:D1">
    <cfRule type="cellIs" dxfId="41" priority="4" operator="equal">
      <formula>"Manque doc"</formula>
    </cfRule>
    <cfRule type="cellIs" dxfId="40" priority="5" operator="equal">
      <formula>"En cours"</formula>
    </cfRule>
    <cfRule type="cellIs" dxfId="39" priority="6" operator="equal">
      <formula>"Archivé"</formula>
    </cfRule>
  </conditionalFormatting>
  <conditionalFormatting sqref="C2:D15">
    <cfRule type="cellIs" dxfId="38" priority="1" operator="equal">
      <formula>"Manque doc"</formula>
    </cfRule>
    <cfRule type="cellIs" dxfId="37" priority="2" operator="equal">
      <formula>"En cours"</formula>
    </cfRule>
    <cfRule type="cellIs" dxfId="36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4378A-364D-407E-A63E-F8BB4E326763}">
  <sheetPr codeName="Feuil6"/>
  <dimension ref="A1:R21"/>
  <sheetViews>
    <sheetView workbookViewId="0">
      <selection activeCell="M15" sqref="M15"/>
    </sheetView>
  </sheetViews>
  <sheetFormatPr baseColWidth="10" defaultRowHeight="15" x14ac:dyDescent="0.25"/>
  <cols>
    <col min="1" max="1" width="28.7109375" bestFit="1" customWidth="1"/>
    <col min="2" max="2" width="2.85546875" customWidth="1"/>
    <col min="3" max="3" width="18" bestFit="1" customWidth="1"/>
    <col min="4" max="4" width="17.7109375" bestFit="1" customWidth="1"/>
    <col min="5" max="5" width="15" bestFit="1" customWidth="1"/>
    <col min="6" max="6" width="16.140625" bestFit="1" customWidth="1"/>
    <col min="7" max="7" width="27.85546875" bestFit="1" customWidth="1"/>
    <col min="8" max="8" width="17.5703125" bestFit="1" customWidth="1"/>
    <col min="9" max="9" width="52.5703125" bestFit="1" customWidth="1"/>
    <col min="10" max="10" width="20.85546875" bestFit="1" customWidth="1"/>
    <col min="11" max="11" width="27.7109375" bestFit="1" customWidth="1"/>
    <col min="12" max="12" width="11.85546875" bestFit="1" customWidth="1"/>
    <col min="13" max="13" width="27.42578125" bestFit="1" customWidth="1"/>
    <col min="14" max="14" width="13.28515625" bestFit="1" customWidth="1"/>
    <col min="15" max="15" width="10.5703125" bestFit="1" customWidth="1"/>
    <col min="16" max="16" width="18.5703125" bestFit="1" customWidth="1"/>
    <col min="17" max="17" width="26.5703125" bestFit="1" customWidth="1"/>
    <col min="18" max="18" width="13.28515625" bestFit="1" customWidth="1"/>
  </cols>
  <sheetData>
    <row r="1" spans="1:18" ht="30" x14ac:dyDescent="0.25">
      <c r="A1" s="2" t="s">
        <v>137</v>
      </c>
      <c r="C1" s="23" t="s">
        <v>15</v>
      </c>
      <c r="D1" s="23" t="s">
        <v>16</v>
      </c>
      <c r="E1" s="23" t="s">
        <v>17</v>
      </c>
      <c r="F1" s="23" t="s">
        <v>18</v>
      </c>
      <c r="G1" s="23" t="s">
        <v>19</v>
      </c>
      <c r="H1" s="23" t="s">
        <v>20</v>
      </c>
      <c r="I1" s="23" t="s">
        <v>21</v>
      </c>
      <c r="J1" s="23" t="s">
        <v>22</v>
      </c>
      <c r="K1" s="23" t="s">
        <v>23</v>
      </c>
      <c r="L1" s="23" t="s">
        <v>24</v>
      </c>
      <c r="M1" s="23" t="s">
        <v>25</v>
      </c>
      <c r="N1" s="81" t="s">
        <v>1050</v>
      </c>
      <c r="O1" s="23" t="s">
        <v>27</v>
      </c>
      <c r="P1" s="23" t="s">
        <v>28</v>
      </c>
      <c r="Q1" s="23" t="s">
        <v>29</v>
      </c>
      <c r="R1" s="23" t="s">
        <v>30</v>
      </c>
    </row>
    <row r="2" spans="1:18" x14ac:dyDescent="0.25">
      <c r="A2" s="2" t="s">
        <v>339</v>
      </c>
      <c r="C2" s="11" t="s">
        <v>31</v>
      </c>
      <c r="D2" s="11"/>
      <c r="E2" s="12" t="s">
        <v>316</v>
      </c>
      <c r="F2" s="11" t="s">
        <v>138</v>
      </c>
      <c r="G2" s="11" t="s">
        <v>157</v>
      </c>
      <c r="H2" s="11" t="s">
        <v>158</v>
      </c>
      <c r="I2" s="11" t="s">
        <v>159</v>
      </c>
      <c r="J2" s="11" t="s">
        <v>142</v>
      </c>
      <c r="K2" s="10" t="s">
        <v>160</v>
      </c>
      <c r="L2" s="10" t="s">
        <v>39</v>
      </c>
      <c r="M2" s="10" t="s">
        <v>144</v>
      </c>
      <c r="N2" s="10" t="s">
        <v>145</v>
      </c>
      <c r="O2" s="11"/>
      <c r="P2" s="11"/>
      <c r="Q2" s="12"/>
      <c r="R2" s="12"/>
    </row>
    <row r="3" spans="1:18" x14ac:dyDescent="0.25">
      <c r="A3" s="2" t="s">
        <v>361</v>
      </c>
      <c r="C3" s="11" t="s">
        <v>31</v>
      </c>
      <c r="D3" s="11"/>
      <c r="E3" s="12" t="s">
        <v>316</v>
      </c>
      <c r="F3" s="11" t="s">
        <v>146</v>
      </c>
      <c r="G3" s="11" t="s">
        <v>157</v>
      </c>
      <c r="H3" s="11" t="s">
        <v>158</v>
      </c>
      <c r="I3" s="11" t="s">
        <v>159</v>
      </c>
      <c r="J3" s="11" t="s">
        <v>147</v>
      </c>
      <c r="K3" s="10" t="s">
        <v>160</v>
      </c>
      <c r="L3" s="10" t="s">
        <v>39</v>
      </c>
      <c r="M3" s="10" t="s">
        <v>144</v>
      </c>
      <c r="N3" s="10" t="s">
        <v>145</v>
      </c>
      <c r="O3" s="11"/>
      <c r="P3" s="11"/>
      <c r="Q3" s="12"/>
      <c r="R3" s="12"/>
    </row>
    <row r="4" spans="1:18" x14ac:dyDescent="0.25">
      <c r="C4" s="11" t="s">
        <v>31</v>
      </c>
      <c r="D4" s="11"/>
      <c r="E4" s="12" t="s">
        <v>316</v>
      </c>
      <c r="F4" s="11" t="s">
        <v>138</v>
      </c>
      <c r="G4" s="11" t="s">
        <v>157</v>
      </c>
      <c r="H4" s="11" t="s">
        <v>158</v>
      </c>
      <c r="I4" s="11" t="s">
        <v>161</v>
      </c>
      <c r="J4" s="11" t="s">
        <v>142</v>
      </c>
      <c r="K4" s="10" t="s">
        <v>160</v>
      </c>
      <c r="L4" s="10" t="s">
        <v>39</v>
      </c>
      <c r="M4" s="10" t="s">
        <v>144</v>
      </c>
      <c r="N4" s="10" t="s">
        <v>145</v>
      </c>
      <c r="O4" s="11"/>
      <c r="P4" s="11"/>
      <c r="Q4" s="12"/>
      <c r="R4" s="12"/>
    </row>
    <row r="5" spans="1:18" x14ac:dyDescent="0.25">
      <c r="C5" s="11" t="s">
        <v>31</v>
      </c>
      <c r="D5" s="11"/>
      <c r="E5" s="12" t="s">
        <v>316</v>
      </c>
      <c r="F5" s="11" t="s">
        <v>146</v>
      </c>
      <c r="G5" s="11" t="s">
        <v>157</v>
      </c>
      <c r="H5" s="11" t="s">
        <v>158</v>
      </c>
      <c r="I5" s="11" t="s">
        <v>161</v>
      </c>
      <c r="J5" s="11" t="s">
        <v>147</v>
      </c>
      <c r="K5" s="10" t="s">
        <v>160</v>
      </c>
      <c r="L5" s="10" t="s">
        <v>39</v>
      </c>
      <c r="M5" s="10" t="s">
        <v>144</v>
      </c>
      <c r="N5" s="10" t="s">
        <v>145</v>
      </c>
      <c r="O5" s="11"/>
      <c r="P5" s="11"/>
      <c r="Q5" s="12"/>
      <c r="R5" s="12"/>
    </row>
    <row r="6" spans="1:18" x14ac:dyDescent="0.25">
      <c r="C6" s="11" t="s">
        <v>31</v>
      </c>
      <c r="D6" s="12"/>
      <c r="E6" s="12" t="s">
        <v>316</v>
      </c>
      <c r="F6" s="11" t="s">
        <v>166</v>
      </c>
      <c r="G6" s="11" t="s">
        <v>167</v>
      </c>
      <c r="H6" s="11" t="s">
        <v>168</v>
      </c>
      <c r="I6" s="11" t="s">
        <v>169</v>
      </c>
      <c r="J6" s="11" t="s">
        <v>147</v>
      </c>
      <c r="K6" s="11"/>
      <c r="L6" s="11"/>
      <c r="M6" s="10" t="s">
        <v>170</v>
      </c>
      <c r="N6" s="10" t="s">
        <v>39</v>
      </c>
      <c r="O6" s="11"/>
      <c r="P6" s="24" t="s">
        <v>171</v>
      </c>
      <c r="Q6" s="12"/>
      <c r="R6" s="12"/>
    </row>
    <row r="7" spans="1:18" x14ac:dyDescent="0.25">
      <c r="C7" s="11" t="s">
        <v>31</v>
      </c>
      <c r="D7" s="11"/>
      <c r="E7" s="12" t="s">
        <v>316</v>
      </c>
      <c r="F7" s="11" t="s">
        <v>138</v>
      </c>
      <c r="G7" s="11" t="s">
        <v>162</v>
      </c>
      <c r="H7" s="11" t="s">
        <v>140</v>
      </c>
      <c r="I7" s="11" t="s">
        <v>163</v>
      </c>
      <c r="J7" s="11" t="s">
        <v>142</v>
      </c>
      <c r="K7" s="10" t="s">
        <v>164</v>
      </c>
      <c r="L7" s="10" t="s">
        <v>39</v>
      </c>
      <c r="M7" s="10" t="s">
        <v>152</v>
      </c>
      <c r="N7" s="10" t="s">
        <v>39</v>
      </c>
      <c r="O7" s="11"/>
      <c r="P7" s="11"/>
      <c r="Q7" s="12"/>
      <c r="R7" s="12"/>
    </row>
    <row r="8" spans="1:18" x14ac:dyDescent="0.25">
      <c r="A8" s="2" t="s">
        <v>137</v>
      </c>
      <c r="C8" s="11" t="s">
        <v>31</v>
      </c>
      <c r="D8" s="11"/>
      <c r="E8" s="12" t="s">
        <v>316</v>
      </c>
      <c r="F8" s="11" t="s">
        <v>146</v>
      </c>
      <c r="G8" s="11" t="s">
        <v>162</v>
      </c>
      <c r="H8" s="11" t="s">
        <v>140</v>
      </c>
      <c r="I8" s="11" t="s">
        <v>163</v>
      </c>
      <c r="J8" s="11" t="s">
        <v>147</v>
      </c>
      <c r="K8" s="10" t="s">
        <v>164</v>
      </c>
      <c r="L8" s="10" t="s">
        <v>39</v>
      </c>
      <c r="M8" s="10" t="s">
        <v>152</v>
      </c>
      <c r="N8" s="10" t="s">
        <v>39</v>
      </c>
      <c r="O8" s="11"/>
      <c r="P8" s="12"/>
      <c r="Q8" s="12"/>
      <c r="R8" s="12"/>
    </row>
    <row r="9" spans="1:18" x14ac:dyDescent="0.25">
      <c r="A9" s="2" t="s">
        <v>390</v>
      </c>
      <c r="C9" s="11" t="s">
        <v>31</v>
      </c>
      <c r="D9" s="11"/>
      <c r="E9" s="12" t="s">
        <v>316</v>
      </c>
      <c r="F9" s="11" t="s">
        <v>138</v>
      </c>
      <c r="G9" s="11" t="s">
        <v>139</v>
      </c>
      <c r="H9" s="11" t="s">
        <v>140</v>
      </c>
      <c r="I9" s="11" t="s">
        <v>141</v>
      </c>
      <c r="J9" s="11" t="s">
        <v>142</v>
      </c>
      <c r="K9" s="10" t="s">
        <v>143</v>
      </c>
      <c r="L9" s="10" t="s">
        <v>48</v>
      </c>
      <c r="M9" s="10" t="s">
        <v>144</v>
      </c>
      <c r="N9" s="10" t="s">
        <v>145</v>
      </c>
      <c r="O9" s="11"/>
      <c r="P9" s="11"/>
      <c r="Q9" s="12"/>
      <c r="R9" s="12"/>
    </row>
    <row r="10" spans="1:18" x14ac:dyDescent="0.25">
      <c r="A10" s="2" t="s">
        <v>389</v>
      </c>
      <c r="C10" s="11" t="s">
        <v>31</v>
      </c>
      <c r="D10" s="11"/>
      <c r="E10" s="12" t="s">
        <v>316</v>
      </c>
      <c r="F10" s="11" t="s">
        <v>146</v>
      </c>
      <c r="G10" s="11" t="s">
        <v>139</v>
      </c>
      <c r="H10" s="11" t="s">
        <v>140</v>
      </c>
      <c r="I10" s="11" t="s">
        <v>141</v>
      </c>
      <c r="J10" s="11" t="s">
        <v>147</v>
      </c>
      <c r="K10" s="10" t="s">
        <v>143</v>
      </c>
      <c r="L10" s="10" t="s">
        <v>48</v>
      </c>
      <c r="M10" s="10" t="s">
        <v>144</v>
      </c>
      <c r="N10" s="10" t="s">
        <v>145</v>
      </c>
      <c r="O10" s="11"/>
      <c r="P10" s="11"/>
      <c r="Q10" s="12"/>
      <c r="R10" s="12"/>
    </row>
    <row r="11" spans="1:18" x14ac:dyDescent="0.25">
      <c r="A11" s="2" t="s">
        <v>147</v>
      </c>
      <c r="C11" s="11" t="s">
        <v>31</v>
      </c>
      <c r="D11" s="11"/>
      <c r="E11" s="12" t="s">
        <v>316</v>
      </c>
      <c r="F11" s="11" t="s">
        <v>138</v>
      </c>
      <c r="G11" s="11" t="s">
        <v>155</v>
      </c>
      <c r="H11" s="11" t="s">
        <v>140</v>
      </c>
      <c r="I11" s="11" t="s">
        <v>141</v>
      </c>
      <c r="J11" s="11" t="s">
        <v>142</v>
      </c>
      <c r="K11" s="10" t="s">
        <v>156</v>
      </c>
      <c r="L11" s="10" t="s">
        <v>48</v>
      </c>
      <c r="M11" s="10" t="s">
        <v>144</v>
      </c>
      <c r="N11" s="10" t="s">
        <v>145</v>
      </c>
      <c r="O11" s="11"/>
      <c r="P11" s="11"/>
      <c r="Q11" s="12"/>
      <c r="R11" s="12"/>
    </row>
    <row r="12" spans="1:18" x14ac:dyDescent="0.25">
      <c r="A12" s="2" t="s">
        <v>142</v>
      </c>
      <c r="C12" s="11" t="s">
        <v>31</v>
      </c>
      <c r="D12" s="11"/>
      <c r="E12" s="12" t="s">
        <v>316</v>
      </c>
      <c r="F12" s="11" t="s">
        <v>146</v>
      </c>
      <c r="G12" s="11" t="s">
        <v>155</v>
      </c>
      <c r="H12" s="11" t="s">
        <v>140</v>
      </c>
      <c r="I12" s="11" t="s">
        <v>141</v>
      </c>
      <c r="J12" s="11" t="s">
        <v>147</v>
      </c>
      <c r="K12" s="10" t="s">
        <v>165</v>
      </c>
      <c r="L12" s="10" t="s">
        <v>48</v>
      </c>
      <c r="M12" s="10" t="s">
        <v>144</v>
      </c>
      <c r="N12" s="10" t="s">
        <v>145</v>
      </c>
      <c r="O12" s="11"/>
      <c r="P12" s="11"/>
      <c r="Q12" s="12"/>
      <c r="R12" s="12"/>
    </row>
    <row r="13" spans="1:18" x14ac:dyDescent="0.25">
      <c r="A13" s="2" t="s">
        <v>80</v>
      </c>
      <c r="C13" s="11" t="s">
        <v>31</v>
      </c>
      <c r="D13" s="11"/>
      <c r="E13" s="12" t="s">
        <v>316</v>
      </c>
      <c r="F13" s="11" t="s">
        <v>146</v>
      </c>
      <c r="G13" s="11" t="s">
        <v>148</v>
      </c>
      <c r="H13" s="11" t="s">
        <v>140</v>
      </c>
      <c r="I13" s="11" t="s">
        <v>154</v>
      </c>
      <c r="J13" s="11" t="s">
        <v>147</v>
      </c>
      <c r="K13" s="10" t="s">
        <v>150</v>
      </c>
      <c r="L13" s="10" t="s">
        <v>151</v>
      </c>
      <c r="M13" s="10" t="s">
        <v>152</v>
      </c>
      <c r="N13" s="10" t="s">
        <v>39</v>
      </c>
      <c r="O13" s="11"/>
      <c r="P13" s="24" t="s">
        <v>153</v>
      </c>
      <c r="Q13" s="12"/>
      <c r="R13" s="12"/>
    </row>
    <row r="14" spans="1:18" x14ac:dyDescent="0.25">
      <c r="A14" s="2" t="s">
        <v>391</v>
      </c>
      <c r="C14" s="11" t="s">
        <v>31</v>
      </c>
      <c r="D14" s="11"/>
      <c r="E14" s="12" t="s">
        <v>316</v>
      </c>
      <c r="F14" s="11" t="s">
        <v>138</v>
      </c>
      <c r="G14" s="11" t="s">
        <v>148</v>
      </c>
      <c r="H14" s="11" t="s">
        <v>140</v>
      </c>
      <c r="I14" s="11" t="s">
        <v>149</v>
      </c>
      <c r="J14" s="11" t="s">
        <v>142</v>
      </c>
      <c r="K14" s="10" t="s">
        <v>150</v>
      </c>
      <c r="L14" s="10" t="s">
        <v>151</v>
      </c>
      <c r="M14" s="10" t="s">
        <v>152</v>
      </c>
      <c r="N14" s="10" t="s">
        <v>39</v>
      </c>
      <c r="O14" s="11"/>
      <c r="P14" s="24" t="s">
        <v>153</v>
      </c>
      <c r="Q14" s="12"/>
      <c r="R14" s="12"/>
    </row>
    <row r="15" spans="1:18" x14ac:dyDescent="0.25">
      <c r="C15" s="11"/>
      <c r="D15" s="12"/>
      <c r="E15" s="12"/>
      <c r="F15" s="11"/>
      <c r="G15" s="11"/>
      <c r="H15" s="11"/>
      <c r="I15" s="11"/>
      <c r="J15" s="11"/>
      <c r="K15" s="11"/>
      <c r="L15" s="11"/>
      <c r="M15" s="23"/>
      <c r="N15" s="23"/>
      <c r="O15" s="11"/>
      <c r="P15" s="11"/>
      <c r="Q15" s="12"/>
      <c r="R15" s="12"/>
    </row>
    <row r="16" spans="1:18" x14ac:dyDescent="0.25">
      <c r="M16" s="22"/>
      <c r="N16" s="22"/>
    </row>
    <row r="19" spans="1:1" x14ac:dyDescent="0.25">
      <c r="A19" t="str" cm="1">
        <f t="array" ref="A19:A21">_xlfn.UNIQUE(P4N_BDD[Famille])</f>
        <v>Etrier Bordeaux</v>
      </c>
    </row>
    <row r="20" spans="1:1" x14ac:dyDescent="0.25">
      <c r="A20" t="str">
        <v>Etrier Montpellier</v>
      </c>
    </row>
    <row r="21" spans="1:1" x14ac:dyDescent="0.25">
      <c r="A21" t="str">
        <v>Bloc Foré</v>
      </c>
    </row>
  </sheetData>
  <conditionalFormatting sqref="C1:D1">
    <cfRule type="cellIs" dxfId="35" priority="4" operator="equal">
      <formula>"Manque doc"</formula>
    </cfRule>
    <cfRule type="cellIs" dxfId="34" priority="5" operator="equal">
      <formula>"En cours"</formula>
    </cfRule>
    <cfRule type="cellIs" dxfId="33" priority="6" operator="equal">
      <formula>"Archivé"</formula>
    </cfRule>
  </conditionalFormatting>
  <conditionalFormatting sqref="C2:D13 C14:C15">
    <cfRule type="cellIs" dxfId="32" priority="1" operator="equal">
      <formula>"Manque doc"</formula>
    </cfRule>
    <cfRule type="cellIs" dxfId="31" priority="2" operator="equal">
      <formula>"En cours"</formula>
    </cfRule>
    <cfRule type="cellIs" dxfId="30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186E0-1176-4046-A912-D48C6AB12A67}">
  <sheetPr codeName="Feuil7"/>
  <dimension ref="A1:R16"/>
  <sheetViews>
    <sheetView workbookViewId="0">
      <selection activeCell="N4" sqref="N4"/>
    </sheetView>
  </sheetViews>
  <sheetFormatPr baseColWidth="10" defaultRowHeight="15" x14ac:dyDescent="0.25"/>
  <cols>
    <col min="1" max="1" width="27.28515625" bestFit="1" customWidth="1"/>
    <col min="2" max="2" width="2.85546875" customWidth="1"/>
    <col min="3" max="3" width="18" bestFit="1" customWidth="1"/>
    <col min="4" max="4" width="24.140625" bestFit="1" customWidth="1"/>
    <col min="5" max="5" width="15" bestFit="1" customWidth="1"/>
    <col min="6" max="6" width="14.7109375" bestFit="1" customWidth="1"/>
    <col min="7" max="7" width="27.85546875" bestFit="1" customWidth="1"/>
    <col min="8" max="8" width="20.7109375" bestFit="1" customWidth="1"/>
    <col min="9" max="9" width="31.7109375" bestFit="1" customWidth="1"/>
    <col min="10" max="10" width="22.28515625" bestFit="1" customWidth="1"/>
    <col min="11" max="11" width="20" bestFit="1" customWidth="1"/>
    <col min="12" max="12" width="11.85546875" bestFit="1" customWidth="1"/>
    <col min="13" max="13" width="20" bestFit="1" customWidth="1"/>
    <col min="14" max="14" width="15.85546875" bestFit="1" customWidth="1"/>
    <col min="15" max="15" width="10.5703125" bestFit="1" customWidth="1"/>
    <col min="16" max="16" width="17.42578125" bestFit="1" customWidth="1"/>
    <col min="17" max="17" width="26.5703125" bestFit="1" customWidth="1"/>
    <col min="18" max="18" width="13.28515625" bestFit="1" customWidth="1"/>
  </cols>
  <sheetData>
    <row r="1" spans="1:18" x14ac:dyDescent="0.25">
      <c r="A1" s="2" t="s">
        <v>173</v>
      </c>
      <c r="C1" s="23" t="s">
        <v>15</v>
      </c>
      <c r="D1" s="23" t="s">
        <v>16</v>
      </c>
      <c r="E1" s="23" t="s">
        <v>17</v>
      </c>
      <c r="F1" s="23" t="s">
        <v>18</v>
      </c>
      <c r="G1" s="23" t="s">
        <v>19</v>
      </c>
      <c r="H1" s="23" t="s">
        <v>20</v>
      </c>
      <c r="I1" s="23" t="s">
        <v>21</v>
      </c>
      <c r="J1" s="23" t="s">
        <v>22</v>
      </c>
      <c r="K1" s="23" t="s">
        <v>23</v>
      </c>
      <c r="L1" s="23" t="s">
        <v>24</v>
      </c>
      <c r="M1" s="23" t="s">
        <v>25</v>
      </c>
      <c r="N1" s="23" t="s">
        <v>26</v>
      </c>
      <c r="O1" s="23" t="s">
        <v>27</v>
      </c>
      <c r="P1" s="23" t="s">
        <v>28</v>
      </c>
      <c r="Q1" s="23" t="s">
        <v>29</v>
      </c>
      <c r="R1" s="23" t="s">
        <v>30</v>
      </c>
    </row>
    <row r="2" spans="1:18" x14ac:dyDescent="0.25">
      <c r="A2" s="2" t="s">
        <v>353</v>
      </c>
      <c r="C2" s="12" t="s">
        <v>31</v>
      </c>
      <c r="D2" s="12"/>
      <c r="E2" s="12" t="s">
        <v>316</v>
      </c>
      <c r="F2" s="11" t="s">
        <v>182</v>
      </c>
      <c r="G2" s="12"/>
      <c r="H2" s="12" t="s">
        <v>182</v>
      </c>
      <c r="I2" s="12" t="s">
        <v>188</v>
      </c>
      <c r="J2" s="11" t="s">
        <v>178</v>
      </c>
      <c r="K2" s="12" t="s">
        <v>189</v>
      </c>
      <c r="L2" s="12"/>
      <c r="M2" s="12" t="s">
        <v>189</v>
      </c>
      <c r="N2" s="12"/>
      <c r="O2" s="12"/>
      <c r="P2" s="12"/>
      <c r="Q2" s="12"/>
      <c r="R2" s="12"/>
    </row>
    <row r="3" spans="1:18" x14ac:dyDescent="0.25">
      <c r="A3" s="2" t="s">
        <v>355</v>
      </c>
      <c r="C3" s="12" t="s">
        <v>31</v>
      </c>
      <c r="D3" s="12"/>
      <c r="E3" s="12" t="s">
        <v>316</v>
      </c>
      <c r="F3" s="11" t="s">
        <v>182</v>
      </c>
      <c r="G3" s="11" t="s">
        <v>183</v>
      </c>
      <c r="H3" s="11" t="s">
        <v>182</v>
      </c>
      <c r="I3" s="11" t="s">
        <v>184</v>
      </c>
      <c r="J3" s="11" t="s">
        <v>178</v>
      </c>
      <c r="K3" s="10" t="s">
        <v>185</v>
      </c>
      <c r="L3" s="10" t="s">
        <v>45</v>
      </c>
      <c r="M3" s="10" t="s">
        <v>186</v>
      </c>
      <c r="N3" s="84" t="s">
        <v>39</v>
      </c>
      <c r="O3" s="11"/>
      <c r="P3" s="24" t="s">
        <v>187</v>
      </c>
      <c r="Q3" s="12"/>
      <c r="R3" s="12"/>
    </row>
    <row r="4" spans="1:18" x14ac:dyDescent="0.25">
      <c r="C4" s="12" t="s">
        <v>31</v>
      </c>
      <c r="D4" s="12"/>
      <c r="E4" s="12" t="s">
        <v>316</v>
      </c>
      <c r="F4" s="11" t="s">
        <v>174</v>
      </c>
      <c r="G4" s="11" t="s">
        <v>175</v>
      </c>
      <c r="H4" s="11" t="s">
        <v>176</v>
      </c>
      <c r="I4" s="11" t="s">
        <v>177</v>
      </c>
      <c r="J4" s="11" t="s">
        <v>178</v>
      </c>
      <c r="K4" s="10" t="s">
        <v>179</v>
      </c>
      <c r="L4" s="10" t="s">
        <v>48</v>
      </c>
      <c r="M4" s="10" t="s">
        <v>180</v>
      </c>
      <c r="N4" s="84" t="s">
        <v>1066</v>
      </c>
      <c r="O4" s="10" t="s">
        <v>181</v>
      </c>
      <c r="P4" s="11"/>
      <c r="Q4" s="12"/>
      <c r="R4" s="12"/>
    </row>
    <row r="5" spans="1:18" x14ac:dyDescent="0.25">
      <c r="C5" s="12" t="s">
        <v>56</v>
      </c>
      <c r="D5" s="12" t="s">
        <v>57</v>
      </c>
      <c r="E5" s="12" t="s">
        <v>316</v>
      </c>
      <c r="F5" s="11" t="s">
        <v>182</v>
      </c>
      <c r="G5" s="11" t="s">
        <v>195</v>
      </c>
      <c r="H5" s="11" t="s">
        <v>196</v>
      </c>
      <c r="I5" s="11" t="s">
        <v>197</v>
      </c>
      <c r="J5" s="11" t="s">
        <v>178</v>
      </c>
      <c r="K5" s="11"/>
      <c r="L5" s="11"/>
      <c r="M5" s="10" t="s">
        <v>198</v>
      </c>
      <c r="N5" s="10" t="s">
        <v>199</v>
      </c>
      <c r="O5" s="11"/>
      <c r="P5" s="11"/>
      <c r="Q5" s="12"/>
      <c r="R5" s="12"/>
    </row>
    <row r="6" spans="1:18" x14ac:dyDescent="0.25">
      <c r="C6" s="12" t="s">
        <v>56</v>
      </c>
      <c r="D6" s="12" t="s">
        <v>190</v>
      </c>
      <c r="E6" s="12" t="s">
        <v>316</v>
      </c>
      <c r="F6" s="11" t="s">
        <v>182</v>
      </c>
      <c r="G6" s="12">
        <v>77044707</v>
      </c>
      <c r="H6" s="12" t="s">
        <v>182</v>
      </c>
      <c r="I6" s="25" t="s">
        <v>191</v>
      </c>
      <c r="J6" s="11" t="s">
        <v>178</v>
      </c>
      <c r="K6" s="12"/>
      <c r="L6" s="12"/>
      <c r="M6" s="1"/>
      <c r="N6" s="12"/>
      <c r="O6" s="12"/>
      <c r="P6" s="15" t="s">
        <v>192</v>
      </c>
      <c r="Q6" s="12"/>
      <c r="R6" s="12"/>
    </row>
    <row r="7" spans="1:18" x14ac:dyDescent="0.25">
      <c r="C7" s="12" t="s">
        <v>56</v>
      </c>
      <c r="D7" s="12" t="s">
        <v>190</v>
      </c>
      <c r="E7" s="12" t="s">
        <v>316</v>
      </c>
      <c r="F7" s="11" t="s">
        <v>182</v>
      </c>
      <c r="G7" s="11" t="s">
        <v>193</v>
      </c>
      <c r="H7" s="11" t="s">
        <v>182</v>
      </c>
      <c r="I7" s="25" t="s">
        <v>191</v>
      </c>
      <c r="J7" s="11" t="s">
        <v>178</v>
      </c>
      <c r="K7" s="11"/>
      <c r="L7" s="11"/>
      <c r="M7" s="11"/>
      <c r="N7" s="11"/>
      <c r="O7" s="11"/>
      <c r="P7" s="10" t="s">
        <v>194</v>
      </c>
      <c r="Q7" s="12"/>
      <c r="R7" s="12"/>
    </row>
    <row r="8" spans="1:18" x14ac:dyDescent="0.25">
      <c r="A8" s="2" t="s">
        <v>173</v>
      </c>
    </row>
    <row r="9" spans="1:18" x14ac:dyDescent="0.25">
      <c r="A9" s="2" t="s">
        <v>392</v>
      </c>
    </row>
    <row r="10" spans="1:18" x14ac:dyDescent="0.25">
      <c r="A10" s="2" t="s">
        <v>178</v>
      </c>
    </row>
    <row r="15" spans="1:18" x14ac:dyDescent="0.25">
      <c r="A15" t="str" cm="1">
        <f t="array" ref="A15:A16">_xlfn.UNIQUE(P4S_BDD[Famille])</f>
        <v>Panneau RME</v>
      </c>
    </row>
    <row r="16" spans="1:18" x14ac:dyDescent="0.25">
      <c r="A16" t="str">
        <v>Robinet / Clapet</v>
      </c>
    </row>
  </sheetData>
  <conditionalFormatting sqref="C1:D1">
    <cfRule type="cellIs" dxfId="29" priority="4" operator="equal">
      <formula>"Manque doc"</formula>
    </cfRule>
    <cfRule type="cellIs" dxfId="28" priority="5" operator="equal">
      <formula>"En cours"</formula>
    </cfRule>
    <cfRule type="cellIs" dxfId="27" priority="6" operator="equal">
      <formula>"Archivé"</formula>
    </cfRule>
  </conditionalFormatting>
  <conditionalFormatting sqref="C2:D7">
    <cfRule type="cellIs" dxfId="26" priority="1" operator="equal">
      <formula>"Manque doc"</formula>
    </cfRule>
    <cfRule type="cellIs" dxfId="25" priority="2" operator="equal">
      <formula>"En cours"</formula>
    </cfRule>
    <cfRule type="cellIs" dxfId="24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9718B-1125-4D33-9661-B0D37F141729}">
  <sheetPr codeName="Feuil8"/>
  <dimension ref="A1:R21"/>
  <sheetViews>
    <sheetView workbookViewId="0">
      <selection activeCell="N4" sqref="N4"/>
    </sheetView>
  </sheetViews>
  <sheetFormatPr baseColWidth="10" defaultRowHeight="15" x14ac:dyDescent="0.25"/>
  <cols>
    <col min="1" max="1" width="27.28515625" bestFit="1" customWidth="1"/>
    <col min="2" max="2" width="2.85546875" customWidth="1"/>
    <col min="3" max="3" width="18" bestFit="1" customWidth="1"/>
    <col min="4" max="4" width="15.85546875" bestFit="1" customWidth="1"/>
    <col min="5" max="5" width="15" bestFit="1" customWidth="1"/>
    <col min="6" max="6" width="21.28515625" bestFit="1" customWidth="1"/>
    <col min="7" max="7" width="27.85546875" bestFit="1" customWidth="1"/>
    <col min="8" max="8" width="18.28515625" bestFit="1" customWidth="1"/>
    <col min="9" max="9" width="35.42578125" bestFit="1" customWidth="1"/>
    <col min="10" max="10" width="21.42578125" bestFit="1" customWidth="1"/>
    <col min="11" max="11" width="17.5703125" bestFit="1" customWidth="1"/>
    <col min="12" max="12" width="11.85546875" bestFit="1" customWidth="1"/>
    <col min="13" max="13" width="11" bestFit="1" customWidth="1"/>
    <col min="14" max="14" width="13.28515625" bestFit="1" customWidth="1"/>
    <col min="15" max="15" width="10.5703125" bestFit="1" customWidth="1"/>
    <col min="16" max="16" width="17.42578125" bestFit="1" customWidth="1"/>
    <col min="17" max="17" width="26.5703125" bestFit="1" customWidth="1"/>
    <col min="18" max="18" width="13.28515625" bestFit="1" customWidth="1"/>
  </cols>
  <sheetData>
    <row r="1" spans="1:18" x14ac:dyDescent="0.25">
      <c r="A1" s="2" t="s">
        <v>200</v>
      </c>
      <c r="C1" s="23" t="s">
        <v>15</v>
      </c>
      <c r="D1" s="23" t="s">
        <v>16</v>
      </c>
      <c r="E1" s="23" t="s">
        <v>17</v>
      </c>
      <c r="F1" s="23" t="s">
        <v>18</v>
      </c>
      <c r="G1" s="23" t="s">
        <v>19</v>
      </c>
      <c r="H1" s="23" t="s">
        <v>20</v>
      </c>
      <c r="I1" s="23" t="s">
        <v>21</v>
      </c>
      <c r="J1" s="23" t="s">
        <v>22</v>
      </c>
      <c r="K1" s="23" t="s">
        <v>23</v>
      </c>
      <c r="L1" s="23" t="s">
        <v>24</v>
      </c>
      <c r="M1" s="23" t="s">
        <v>25</v>
      </c>
      <c r="N1" s="23" t="s">
        <v>26</v>
      </c>
      <c r="O1" s="23" t="s">
        <v>27</v>
      </c>
      <c r="P1" s="23" t="s">
        <v>28</v>
      </c>
      <c r="Q1" s="23" t="s">
        <v>29</v>
      </c>
      <c r="R1" s="23" t="s">
        <v>30</v>
      </c>
    </row>
    <row r="2" spans="1:18" x14ac:dyDescent="0.25">
      <c r="A2" s="2" t="s">
        <v>320</v>
      </c>
      <c r="C2" s="12" t="s">
        <v>31</v>
      </c>
      <c r="D2" s="12"/>
      <c r="E2" s="12" t="s">
        <v>317</v>
      </c>
      <c r="F2" s="12" t="s">
        <v>208</v>
      </c>
      <c r="G2" s="11"/>
      <c r="H2" s="12" t="s">
        <v>215</v>
      </c>
      <c r="I2" s="12" t="s">
        <v>109</v>
      </c>
      <c r="J2" s="11" t="s">
        <v>205</v>
      </c>
      <c r="K2" s="15" t="s">
        <v>216</v>
      </c>
      <c r="L2" s="15" t="s">
        <v>39</v>
      </c>
      <c r="M2" s="15" t="s">
        <v>213</v>
      </c>
      <c r="N2" s="15" t="s">
        <v>45</v>
      </c>
      <c r="O2" s="12"/>
      <c r="P2" s="12"/>
      <c r="Q2" s="12"/>
      <c r="R2" s="12"/>
    </row>
    <row r="3" spans="1:18" x14ac:dyDescent="0.25">
      <c r="A3" s="2" t="s">
        <v>343</v>
      </c>
      <c r="C3" s="12" t="s">
        <v>31</v>
      </c>
      <c r="D3" s="12"/>
      <c r="E3" s="12" t="s">
        <v>317</v>
      </c>
      <c r="F3" s="12" t="s">
        <v>217</v>
      </c>
      <c r="G3" s="11" t="s">
        <v>218</v>
      </c>
      <c r="H3" s="12" t="s">
        <v>219</v>
      </c>
      <c r="I3" s="12" t="s">
        <v>220</v>
      </c>
      <c r="J3" s="11" t="s">
        <v>205</v>
      </c>
      <c r="K3" s="12"/>
      <c r="L3" s="12"/>
      <c r="M3" s="15" t="s">
        <v>221</v>
      </c>
      <c r="N3" s="15" t="s">
        <v>48</v>
      </c>
      <c r="O3" s="15" t="s">
        <v>222</v>
      </c>
      <c r="P3" s="12"/>
      <c r="Q3" s="12"/>
      <c r="R3" s="12"/>
    </row>
    <row r="4" spans="1:18" x14ac:dyDescent="0.25">
      <c r="C4" s="12" t="s">
        <v>31</v>
      </c>
      <c r="D4" s="12"/>
      <c r="E4" s="12" t="s">
        <v>316</v>
      </c>
      <c r="F4" s="11" t="s">
        <v>201</v>
      </c>
      <c r="G4" s="11" t="s">
        <v>202</v>
      </c>
      <c r="H4" s="11" t="s">
        <v>203</v>
      </c>
      <c r="I4" s="11" t="s">
        <v>204</v>
      </c>
      <c r="J4" s="11" t="s">
        <v>205</v>
      </c>
      <c r="K4" s="10" t="s">
        <v>206</v>
      </c>
      <c r="L4" s="10" t="s">
        <v>39</v>
      </c>
      <c r="M4" s="10" t="s">
        <v>207</v>
      </c>
      <c r="N4" s="84" t="s">
        <v>94</v>
      </c>
      <c r="O4" s="11"/>
      <c r="P4" s="11"/>
      <c r="Q4" s="12"/>
      <c r="R4" s="12"/>
    </row>
    <row r="5" spans="1:18" x14ac:dyDescent="0.25">
      <c r="C5" s="12" t="s">
        <v>31</v>
      </c>
      <c r="D5" s="12"/>
      <c r="E5" s="12" t="s">
        <v>316</v>
      </c>
      <c r="F5" s="12" t="s">
        <v>208</v>
      </c>
      <c r="G5" s="11" t="s">
        <v>209</v>
      </c>
      <c r="H5" s="12" t="s">
        <v>210</v>
      </c>
      <c r="I5" s="12" t="s">
        <v>211</v>
      </c>
      <c r="J5" s="11" t="s">
        <v>205</v>
      </c>
      <c r="K5" s="15" t="s">
        <v>212</v>
      </c>
      <c r="L5" s="15" t="s">
        <v>45</v>
      </c>
      <c r="M5" s="15" t="s">
        <v>213</v>
      </c>
      <c r="N5" s="15" t="s">
        <v>45</v>
      </c>
      <c r="O5" s="15" t="s">
        <v>214</v>
      </c>
      <c r="P5" s="12"/>
      <c r="Q5" s="12"/>
      <c r="R5" s="12"/>
    </row>
    <row r="6" spans="1:18" x14ac:dyDescent="0.25">
      <c r="C6" s="12" t="s">
        <v>56</v>
      </c>
      <c r="D6" s="12" t="s">
        <v>223</v>
      </c>
      <c r="E6" s="12" t="s">
        <v>316</v>
      </c>
      <c r="F6" s="12" t="s">
        <v>208</v>
      </c>
      <c r="G6" s="11"/>
      <c r="H6" s="12" t="s">
        <v>224</v>
      </c>
      <c r="I6" s="12" t="s">
        <v>225</v>
      </c>
      <c r="J6" s="11" t="s">
        <v>205</v>
      </c>
      <c r="K6" s="15" t="s">
        <v>226</v>
      </c>
      <c r="L6" s="12"/>
      <c r="M6" s="15" t="s">
        <v>213</v>
      </c>
      <c r="N6" s="15" t="s">
        <v>45</v>
      </c>
      <c r="O6" s="12"/>
      <c r="P6" s="15" t="s">
        <v>227</v>
      </c>
      <c r="Q6" s="12"/>
      <c r="R6" s="12"/>
    </row>
    <row r="7" spans="1:18" x14ac:dyDescent="0.25">
      <c r="C7" s="12" t="s">
        <v>56</v>
      </c>
      <c r="D7" s="12" t="s">
        <v>57</v>
      </c>
      <c r="E7" s="12" t="s">
        <v>316</v>
      </c>
      <c r="F7" s="11" t="s">
        <v>228</v>
      </c>
      <c r="G7" s="11" t="s">
        <v>229</v>
      </c>
      <c r="H7" s="12" t="s">
        <v>230</v>
      </c>
      <c r="I7" s="12" t="s">
        <v>231</v>
      </c>
      <c r="J7" s="11" t="s">
        <v>232</v>
      </c>
      <c r="K7" s="12"/>
      <c r="L7" s="12"/>
      <c r="M7" s="10" t="s">
        <v>233</v>
      </c>
      <c r="N7" s="10" t="s">
        <v>39</v>
      </c>
      <c r="O7" s="12"/>
      <c r="P7" s="12"/>
      <c r="Q7" s="12"/>
      <c r="R7" s="12"/>
    </row>
    <row r="8" spans="1:18" x14ac:dyDescent="0.25">
      <c r="A8" s="2" t="s">
        <v>200</v>
      </c>
      <c r="C8" s="12" t="s">
        <v>56</v>
      </c>
      <c r="D8" s="12" t="s">
        <v>57</v>
      </c>
      <c r="E8" s="12" t="s">
        <v>316</v>
      </c>
      <c r="F8" s="11" t="s">
        <v>228</v>
      </c>
      <c r="G8" s="11" t="s">
        <v>229</v>
      </c>
      <c r="H8" s="11" t="s">
        <v>230</v>
      </c>
      <c r="I8" s="11" t="s">
        <v>234</v>
      </c>
      <c r="J8" s="11" t="s">
        <v>232</v>
      </c>
      <c r="K8" s="11"/>
      <c r="L8" s="11"/>
      <c r="M8" s="10" t="s">
        <v>233</v>
      </c>
      <c r="N8" s="10" t="s">
        <v>39</v>
      </c>
      <c r="O8" s="11"/>
      <c r="P8" s="11"/>
      <c r="Q8" s="12"/>
      <c r="R8" s="12"/>
    </row>
    <row r="9" spans="1:18" x14ac:dyDescent="0.25">
      <c r="A9" s="2" t="s">
        <v>395</v>
      </c>
    </row>
    <row r="10" spans="1:18" x14ac:dyDescent="0.25">
      <c r="A10" s="2" t="s">
        <v>396</v>
      </c>
    </row>
    <row r="11" spans="1:18" x14ac:dyDescent="0.25">
      <c r="A11" s="2" t="s">
        <v>232</v>
      </c>
    </row>
    <row r="12" spans="1:18" x14ac:dyDescent="0.25">
      <c r="A12" s="2" t="s">
        <v>240</v>
      </c>
    </row>
    <row r="13" spans="1:18" x14ac:dyDescent="0.25">
      <c r="A13" s="2" t="s">
        <v>205</v>
      </c>
    </row>
    <row r="18" spans="1:1" x14ac:dyDescent="0.25">
      <c r="A18" t="str" cm="1">
        <f t="array" ref="A18:A21">_xlfn.UNIQUE(P6S_BDD[Famille])</f>
        <v>EV - 21C</v>
      </c>
    </row>
    <row r="19" spans="1:1" x14ac:dyDescent="0.25">
      <c r="A19" t="str">
        <v>EV - Electrivalve à relais</v>
      </c>
    </row>
    <row r="20" spans="1:1" x14ac:dyDescent="0.25">
      <c r="A20" t="str">
        <v>EV - EVD</v>
      </c>
    </row>
    <row r="21" spans="1:1" x14ac:dyDescent="0.25">
      <c r="A21" t="str">
        <v>Bloc intermédiaire - W4</v>
      </c>
    </row>
  </sheetData>
  <conditionalFormatting sqref="C1:D1">
    <cfRule type="cellIs" dxfId="23" priority="4" operator="equal">
      <formula>"Manque doc"</formula>
    </cfRule>
    <cfRule type="cellIs" dxfId="22" priority="5" operator="equal">
      <formula>"En cours"</formula>
    </cfRule>
    <cfRule type="cellIs" dxfId="21" priority="6" operator="equal">
      <formula>"Archivé"</formula>
    </cfRule>
  </conditionalFormatting>
  <conditionalFormatting sqref="C2:D8">
    <cfRule type="cellIs" dxfId="20" priority="1" operator="equal">
      <formula>"Manque doc"</formula>
    </cfRule>
    <cfRule type="cellIs" dxfId="19" priority="2" operator="equal">
      <formula>"En cours"</formula>
    </cfRule>
    <cfRule type="cellIs" dxfId="18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FA569-17A1-416D-92E0-BA8FD01D2EBB}">
  <sheetPr codeName="Feuil9"/>
  <dimension ref="A1:R29"/>
  <sheetViews>
    <sheetView workbookViewId="0">
      <selection activeCell="N18" sqref="N18"/>
    </sheetView>
  </sheetViews>
  <sheetFormatPr baseColWidth="10" defaultRowHeight="15" x14ac:dyDescent="0.25"/>
  <cols>
    <col min="1" max="1" width="27.28515625" bestFit="1" customWidth="1"/>
    <col min="2" max="2" width="2.85546875" customWidth="1"/>
    <col min="3" max="3" width="18" bestFit="1" customWidth="1"/>
    <col min="4" max="4" width="15.85546875" bestFit="1" customWidth="1"/>
    <col min="5" max="5" width="15" bestFit="1" customWidth="1"/>
    <col min="6" max="6" width="12.85546875" bestFit="1" customWidth="1"/>
    <col min="7" max="7" width="27.85546875" bestFit="1" customWidth="1"/>
    <col min="8" max="8" width="23" bestFit="1" customWidth="1"/>
    <col min="9" max="9" width="45.42578125" bestFit="1" customWidth="1"/>
    <col min="10" max="10" width="22.85546875" bestFit="1" customWidth="1"/>
    <col min="11" max="11" width="13.85546875" bestFit="1" customWidth="1"/>
    <col min="12" max="12" width="11.85546875" bestFit="1" customWidth="1"/>
    <col min="13" max="13" width="19.42578125" bestFit="1" customWidth="1"/>
    <col min="14" max="14" width="17.5703125" bestFit="1" customWidth="1"/>
    <col min="15" max="15" width="10.5703125" bestFit="1" customWidth="1"/>
    <col min="16" max="16" width="18.5703125" bestFit="1" customWidth="1"/>
    <col min="17" max="17" width="26.5703125" bestFit="1" customWidth="1"/>
    <col min="18" max="18" width="13.28515625" bestFit="1" customWidth="1"/>
  </cols>
  <sheetData>
    <row r="1" spans="1:18" ht="30" x14ac:dyDescent="0.25">
      <c r="A1" s="2" t="s">
        <v>304</v>
      </c>
      <c r="C1" s="23" t="s">
        <v>15</v>
      </c>
      <c r="D1" s="23" t="s">
        <v>16</v>
      </c>
      <c r="E1" s="23" t="s">
        <v>17</v>
      </c>
      <c r="F1" s="23" t="s">
        <v>18</v>
      </c>
      <c r="G1" s="23" t="s">
        <v>19</v>
      </c>
      <c r="H1" s="23" t="s">
        <v>20</v>
      </c>
      <c r="I1" s="23" t="s">
        <v>21</v>
      </c>
      <c r="J1" s="23" t="s">
        <v>22</v>
      </c>
      <c r="K1" s="23" t="s">
        <v>23</v>
      </c>
      <c r="L1" s="23" t="s">
        <v>24</v>
      </c>
      <c r="M1" s="81" t="s">
        <v>25</v>
      </c>
      <c r="N1" s="81" t="s">
        <v>1050</v>
      </c>
      <c r="O1" s="23" t="s">
        <v>27</v>
      </c>
      <c r="P1" s="23" t="s">
        <v>28</v>
      </c>
      <c r="Q1" s="23" t="s">
        <v>29</v>
      </c>
      <c r="R1" s="23" t="s">
        <v>30</v>
      </c>
    </row>
    <row r="2" spans="1:18" x14ac:dyDescent="0.25">
      <c r="A2" s="2" t="s">
        <v>350</v>
      </c>
      <c r="C2" s="11" t="s">
        <v>31</v>
      </c>
      <c r="D2" s="11"/>
      <c r="E2" s="12" t="s">
        <v>317</v>
      </c>
      <c r="F2" s="11"/>
      <c r="G2" s="11" t="s">
        <v>770</v>
      </c>
      <c r="H2" s="11" t="s">
        <v>771</v>
      </c>
      <c r="I2" s="11" t="s">
        <v>772</v>
      </c>
      <c r="J2" s="11" t="s">
        <v>307</v>
      </c>
      <c r="K2" s="11"/>
      <c r="L2" s="11"/>
      <c r="M2" s="11"/>
      <c r="N2" s="11"/>
      <c r="O2" s="11"/>
      <c r="P2" s="11"/>
      <c r="Q2" s="12"/>
      <c r="R2" s="12"/>
    </row>
    <row r="3" spans="1:18" x14ac:dyDescent="0.25">
      <c r="A3" s="2" t="s">
        <v>352</v>
      </c>
      <c r="C3" s="11" t="s">
        <v>31</v>
      </c>
      <c r="D3" s="11"/>
      <c r="E3" s="12" t="s">
        <v>317</v>
      </c>
      <c r="F3" s="11"/>
      <c r="G3" s="11" t="s">
        <v>773</v>
      </c>
      <c r="H3" s="11" t="s">
        <v>774</v>
      </c>
      <c r="I3" s="11" t="s">
        <v>79</v>
      </c>
      <c r="J3" s="11" t="s">
        <v>305</v>
      </c>
      <c r="K3" s="11" t="s">
        <v>775</v>
      </c>
      <c r="L3" s="11" t="s">
        <v>39</v>
      </c>
      <c r="M3" s="11"/>
      <c r="N3" s="11"/>
      <c r="O3" s="11"/>
      <c r="P3" s="11"/>
      <c r="Q3" s="12"/>
      <c r="R3" s="12"/>
    </row>
    <row r="4" spans="1:18" x14ac:dyDescent="0.25">
      <c r="C4" s="11" t="s">
        <v>31</v>
      </c>
      <c r="D4" s="11"/>
      <c r="E4" s="12" t="s">
        <v>317</v>
      </c>
      <c r="F4" s="11" t="s">
        <v>776</v>
      </c>
      <c r="G4" s="11"/>
      <c r="H4" s="11" t="s">
        <v>777</v>
      </c>
      <c r="I4" s="11" t="s">
        <v>778</v>
      </c>
      <c r="J4" s="11" t="s">
        <v>240</v>
      </c>
      <c r="K4" s="11" t="s">
        <v>779</v>
      </c>
      <c r="L4" s="11" t="s">
        <v>39</v>
      </c>
      <c r="M4" s="11"/>
      <c r="N4" s="11"/>
      <c r="O4" s="11"/>
      <c r="P4" s="11"/>
      <c r="Q4" s="12"/>
      <c r="R4" s="12"/>
    </row>
    <row r="5" spans="1:18" x14ac:dyDescent="0.25">
      <c r="C5" s="11" t="s">
        <v>31</v>
      </c>
      <c r="D5" s="11"/>
      <c r="E5" s="12" t="s">
        <v>317</v>
      </c>
      <c r="F5" s="11"/>
      <c r="G5" s="11" t="s">
        <v>780</v>
      </c>
      <c r="H5" s="11" t="s">
        <v>215</v>
      </c>
      <c r="I5" s="11" t="s">
        <v>781</v>
      </c>
      <c r="J5" s="11" t="s">
        <v>305</v>
      </c>
      <c r="K5" s="11"/>
      <c r="L5" s="11"/>
      <c r="M5" s="11"/>
      <c r="N5" s="11"/>
      <c r="O5" s="11"/>
      <c r="P5" s="11"/>
      <c r="Q5" s="12"/>
      <c r="R5" s="12"/>
    </row>
    <row r="6" spans="1:18" x14ac:dyDescent="0.25">
      <c r="C6" s="11" t="s">
        <v>31</v>
      </c>
      <c r="D6" s="11"/>
      <c r="E6" s="12" t="s">
        <v>317</v>
      </c>
      <c r="F6" s="11"/>
      <c r="G6" s="11" t="s">
        <v>780</v>
      </c>
      <c r="H6" s="11" t="s">
        <v>215</v>
      </c>
      <c r="I6" s="11" t="s">
        <v>782</v>
      </c>
      <c r="J6" s="11" t="s">
        <v>305</v>
      </c>
      <c r="K6" s="11"/>
      <c r="L6" s="11"/>
      <c r="M6" s="11"/>
      <c r="N6" s="11"/>
      <c r="O6" s="11"/>
      <c r="P6" s="11"/>
      <c r="Q6" s="12"/>
      <c r="R6" s="12"/>
    </row>
    <row r="7" spans="1:18" x14ac:dyDescent="0.25">
      <c r="C7" s="11" t="s">
        <v>31</v>
      </c>
      <c r="D7" s="11"/>
      <c r="E7" s="12" t="s">
        <v>317</v>
      </c>
      <c r="F7" s="11"/>
      <c r="G7" s="11"/>
      <c r="H7" s="11" t="s">
        <v>783</v>
      </c>
      <c r="I7" s="11" t="s">
        <v>784</v>
      </c>
      <c r="J7" s="11" t="s">
        <v>305</v>
      </c>
      <c r="K7" s="11" t="s">
        <v>785</v>
      </c>
      <c r="L7" s="11" t="s">
        <v>786</v>
      </c>
      <c r="M7" s="11"/>
      <c r="N7" s="11"/>
      <c r="O7" s="11"/>
      <c r="P7" s="11"/>
      <c r="Q7" s="12"/>
      <c r="R7" s="12"/>
    </row>
    <row r="8" spans="1:18" x14ac:dyDescent="0.25">
      <c r="A8" s="2" t="s">
        <v>304</v>
      </c>
      <c r="C8" s="11" t="s">
        <v>31</v>
      </c>
      <c r="D8" s="11"/>
      <c r="E8" s="12" t="s">
        <v>317</v>
      </c>
      <c r="F8" s="11"/>
      <c r="G8" s="11"/>
      <c r="H8" s="11" t="s">
        <v>783</v>
      </c>
      <c r="I8" s="11" t="s">
        <v>787</v>
      </c>
      <c r="J8" s="11" t="s">
        <v>305</v>
      </c>
      <c r="K8" s="11" t="s">
        <v>788</v>
      </c>
      <c r="L8" s="11" t="s">
        <v>789</v>
      </c>
      <c r="M8" s="11"/>
      <c r="N8" s="11"/>
      <c r="O8" s="11"/>
      <c r="P8" s="11"/>
      <c r="Q8" s="12"/>
      <c r="R8" s="12"/>
    </row>
    <row r="9" spans="1:18" x14ac:dyDescent="0.25">
      <c r="A9" s="2" t="s">
        <v>397</v>
      </c>
      <c r="C9" s="11" t="s">
        <v>31</v>
      </c>
      <c r="D9" s="11"/>
      <c r="E9" s="12" t="s">
        <v>317</v>
      </c>
      <c r="F9" s="11"/>
      <c r="G9" s="11" t="s">
        <v>790</v>
      </c>
      <c r="H9" s="11" t="s">
        <v>791</v>
      </c>
      <c r="I9" s="11" t="s">
        <v>792</v>
      </c>
      <c r="J9" s="11" t="s">
        <v>307</v>
      </c>
      <c r="K9" s="11" t="s">
        <v>793</v>
      </c>
      <c r="L9" s="11" t="s">
        <v>39</v>
      </c>
      <c r="M9" s="11"/>
      <c r="N9" s="11"/>
      <c r="O9" s="11"/>
      <c r="P9" s="11" t="s">
        <v>794</v>
      </c>
      <c r="Q9" s="12"/>
      <c r="R9" s="12"/>
    </row>
    <row r="10" spans="1:18" x14ac:dyDescent="0.25">
      <c r="A10" s="2" t="s">
        <v>305</v>
      </c>
      <c r="C10" s="11" t="s">
        <v>31</v>
      </c>
      <c r="D10" s="11"/>
      <c r="E10" s="12" t="s">
        <v>317</v>
      </c>
      <c r="F10" s="11"/>
      <c r="G10" s="11" t="s">
        <v>795</v>
      </c>
      <c r="H10" s="11" t="s">
        <v>582</v>
      </c>
      <c r="I10" s="11" t="s">
        <v>796</v>
      </c>
      <c r="J10" s="11" t="s">
        <v>305</v>
      </c>
      <c r="K10" s="11" t="s">
        <v>797</v>
      </c>
      <c r="L10" s="11" t="s">
        <v>39</v>
      </c>
      <c r="M10" s="11"/>
      <c r="N10" s="11"/>
      <c r="O10" s="11"/>
      <c r="P10" s="11"/>
      <c r="Q10" s="12"/>
      <c r="R10" s="12"/>
    </row>
    <row r="11" spans="1:18" x14ac:dyDescent="0.25">
      <c r="A11" s="2" t="s">
        <v>72</v>
      </c>
      <c r="C11" s="11" t="s">
        <v>31</v>
      </c>
      <c r="D11" s="11"/>
      <c r="E11" s="12" t="s">
        <v>317</v>
      </c>
      <c r="F11" s="11"/>
      <c r="G11" s="11" t="s">
        <v>770</v>
      </c>
      <c r="H11" s="11" t="s">
        <v>798</v>
      </c>
      <c r="I11" s="11" t="s">
        <v>799</v>
      </c>
      <c r="J11" s="11" t="s">
        <v>307</v>
      </c>
      <c r="K11" s="11"/>
      <c r="L11" s="11"/>
      <c r="M11" s="11"/>
      <c r="N11" s="11"/>
      <c r="O11" s="11"/>
      <c r="P11" s="11"/>
      <c r="Q11" s="12"/>
      <c r="R11" s="12"/>
    </row>
    <row r="12" spans="1:18" x14ac:dyDescent="0.25">
      <c r="A12" s="2" t="s">
        <v>388</v>
      </c>
      <c r="C12" s="11" t="s">
        <v>303</v>
      </c>
      <c r="D12" s="11"/>
      <c r="E12" s="12" t="s">
        <v>317</v>
      </c>
      <c r="F12" s="11"/>
      <c r="G12" s="11" t="s">
        <v>800</v>
      </c>
      <c r="H12" s="11" t="s">
        <v>52</v>
      </c>
      <c r="I12" s="11" t="s">
        <v>801</v>
      </c>
      <c r="J12" s="11" t="s">
        <v>240</v>
      </c>
      <c r="K12" s="11" t="s">
        <v>802</v>
      </c>
      <c r="L12" s="11" t="s">
        <v>39</v>
      </c>
      <c r="M12" s="11"/>
      <c r="N12" s="11"/>
      <c r="O12" s="11"/>
      <c r="P12" s="11"/>
      <c r="Q12" s="12"/>
      <c r="R12" s="12"/>
    </row>
    <row r="13" spans="1:18" x14ac:dyDescent="0.25">
      <c r="A13" s="2" t="s">
        <v>240</v>
      </c>
      <c r="C13" s="11" t="s">
        <v>303</v>
      </c>
      <c r="D13" s="11"/>
      <c r="E13" s="12" t="s">
        <v>317</v>
      </c>
      <c r="F13" s="11"/>
      <c r="G13" s="11"/>
      <c r="H13" s="11" t="s">
        <v>803</v>
      </c>
      <c r="I13" s="11" t="s">
        <v>804</v>
      </c>
      <c r="J13" s="11" t="s">
        <v>309</v>
      </c>
      <c r="K13" s="11" t="s">
        <v>805</v>
      </c>
      <c r="L13" s="11"/>
      <c r="M13" s="11"/>
      <c r="N13" s="11"/>
      <c r="O13" s="11"/>
      <c r="P13" s="11"/>
      <c r="Q13" s="12"/>
      <c r="R13" s="12"/>
    </row>
    <row r="14" spans="1:18" x14ac:dyDescent="0.25">
      <c r="A14" s="2" t="s">
        <v>309</v>
      </c>
      <c r="C14" s="11" t="s">
        <v>303</v>
      </c>
      <c r="D14" s="11"/>
      <c r="E14" s="12" t="s">
        <v>317</v>
      </c>
      <c r="F14" s="11"/>
      <c r="G14" s="11"/>
      <c r="H14" s="11" t="s">
        <v>806</v>
      </c>
      <c r="I14" s="11" t="s">
        <v>804</v>
      </c>
      <c r="J14" s="11" t="s">
        <v>309</v>
      </c>
      <c r="K14" s="11" t="s">
        <v>807</v>
      </c>
      <c r="L14" s="11"/>
      <c r="M14" s="11"/>
      <c r="N14" s="11"/>
      <c r="O14" s="11"/>
      <c r="P14" s="11"/>
      <c r="Q14" s="12"/>
      <c r="R14" s="12"/>
    </row>
    <row r="15" spans="1:18" x14ac:dyDescent="0.25">
      <c r="C15" s="11" t="s">
        <v>31</v>
      </c>
      <c r="D15" s="11"/>
      <c r="E15" s="12" t="s">
        <v>316</v>
      </c>
      <c r="F15" s="11"/>
      <c r="G15" s="11" t="s">
        <v>985</v>
      </c>
      <c r="H15" s="11" t="s">
        <v>986</v>
      </c>
      <c r="I15" s="11" t="s">
        <v>987</v>
      </c>
      <c r="J15" s="11" t="s">
        <v>305</v>
      </c>
      <c r="K15" s="11"/>
      <c r="L15" s="11"/>
      <c r="M15" s="11" t="s">
        <v>988</v>
      </c>
      <c r="N15" s="84" t="s">
        <v>1048</v>
      </c>
      <c r="O15" s="11"/>
      <c r="P15" s="11" t="s">
        <v>989</v>
      </c>
      <c r="Q15" s="12"/>
      <c r="R15" s="12"/>
    </row>
    <row r="16" spans="1:18" x14ac:dyDescent="0.25">
      <c r="C16" s="11" t="s">
        <v>31</v>
      </c>
      <c r="D16" s="11"/>
      <c r="E16" s="12" t="s">
        <v>316</v>
      </c>
      <c r="F16" s="11"/>
      <c r="G16" s="11" t="s">
        <v>990</v>
      </c>
      <c r="H16" s="11" t="s">
        <v>991</v>
      </c>
      <c r="I16" s="11" t="s">
        <v>992</v>
      </c>
      <c r="J16" s="11" t="s">
        <v>307</v>
      </c>
      <c r="K16" s="11" t="s">
        <v>993</v>
      </c>
      <c r="L16" s="11" t="s">
        <v>39</v>
      </c>
      <c r="M16" s="11" t="s">
        <v>994</v>
      </c>
      <c r="N16" s="84" t="s">
        <v>1069</v>
      </c>
      <c r="O16" s="11" t="s">
        <v>995</v>
      </c>
      <c r="P16" s="11"/>
      <c r="Q16" s="12"/>
      <c r="R16" s="12"/>
    </row>
    <row r="17" spans="3:18" x14ac:dyDescent="0.25">
      <c r="C17" s="11" t="s">
        <v>31</v>
      </c>
      <c r="D17" s="11"/>
      <c r="E17" s="12" t="s">
        <v>316</v>
      </c>
      <c r="F17" s="11"/>
      <c r="G17" s="11" t="s">
        <v>996</v>
      </c>
      <c r="H17" s="11" t="s">
        <v>997</v>
      </c>
      <c r="I17" s="11" t="s">
        <v>998</v>
      </c>
      <c r="J17" s="11" t="s">
        <v>307</v>
      </c>
      <c r="K17" s="11"/>
      <c r="L17" s="11"/>
      <c r="M17" s="11" t="s">
        <v>999</v>
      </c>
      <c r="N17" s="84" t="s">
        <v>1071</v>
      </c>
      <c r="O17" s="11" t="s">
        <v>1000</v>
      </c>
      <c r="P17" s="11"/>
      <c r="Q17" s="12"/>
      <c r="R17" s="12"/>
    </row>
    <row r="18" spans="3:18" x14ac:dyDescent="0.25">
      <c r="C18" s="11" t="s">
        <v>31</v>
      </c>
      <c r="D18" s="11"/>
      <c r="E18" s="12" t="s">
        <v>316</v>
      </c>
      <c r="F18" s="11"/>
      <c r="G18" s="11" t="s">
        <v>1001</v>
      </c>
      <c r="H18" s="11" t="s">
        <v>1002</v>
      </c>
      <c r="I18" s="11" t="s">
        <v>1003</v>
      </c>
      <c r="J18" s="11" t="s">
        <v>307</v>
      </c>
      <c r="K18" s="11" t="s">
        <v>1004</v>
      </c>
      <c r="L18" s="11" t="s">
        <v>39</v>
      </c>
      <c r="M18" s="11" t="s">
        <v>1005</v>
      </c>
      <c r="N18" s="84" t="s">
        <v>1072</v>
      </c>
      <c r="O18" s="11" t="s">
        <v>1006</v>
      </c>
      <c r="P18" s="11"/>
      <c r="Q18" s="12"/>
      <c r="R18" s="12"/>
    </row>
    <row r="19" spans="3:18" x14ac:dyDescent="0.25">
      <c r="C19" s="11" t="s">
        <v>31</v>
      </c>
      <c r="D19" s="11"/>
      <c r="E19" s="12" t="s">
        <v>316</v>
      </c>
      <c r="F19" s="11" t="s">
        <v>776</v>
      </c>
      <c r="G19" s="11"/>
      <c r="H19" s="11" t="s">
        <v>812</v>
      </c>
      <c r="I19" s="11" t="s">
        <v>1007</v>
      </c>
      <c r="J19" s="11" t="s">
        <v>240</v>
      </c>
      <c r="K19" s="11" t="s">
        <v>1008</v>
      </c>
      <c r="L19" s="11" t="s">
        <v>94</v>
      </c>
      <c r="M19" s="11" t="s">
        <v>1009</v>
      </c>
      <c r="N19" s="84" t="s">
        <v>94</v>
      </c>
      <c r="O19" s="11"/>
      <c r="P19" s="24" t="s">
        <v>1010</v>
      </c>
      <c r="Q19" s="12"/>
      <c r="R19" s="12"/>
    </row>
    <row r="20" spans="3:18" x14ac:dyDescent="0.25">
      <c r="C20" s="11" t="s">
        <v>31</v>
      </c>
      <c r="D20" s="11"/>
      <c r="E20" s="12" t="s">
        <v>316</v>
      </c>
      <c r="F20" s="11" t="s">
        <v>1011</v>
      </c>
      <c r="G20" s="11"/>
      <c r="H20" s="11" t="s">
        <v>1012</v>
      </c>
      <c r="I20" s="11" t="s">
        <v>1013</v>
      </c>
      <c r="J20" s="11" t="s">
        <v>305</v>
      </c>
      <c r="K20" s="11"/>
      <c r="L20" s="11"/>
      <c r="M20" s="11" t="s">
        <v>1014</v>
      </c>
      <c r="N20" s="84" t="s">
        <v>48</v>
      </c>
      <c r="O20" s="11" t="s">
        <v>1015</v>
      </c>
      <c r="P20" s="11"/>
      <c r="Q20" s="12"/>
      <c r="R20" s="12"/>
    </row>
    <row r="21" spans="3:18" x14ac:dyDescent="0.25">
      <c r="C21" s="11" t="s">
        <v>31</v>
      </c>
      <c r="D21" s="11"/>
      <c r="E21" s="12" t="s">
        <v>316</v>
      </c>
      <c r="F21" s="11" t="s">
        <v>1011</v>
      </c>
      <c r="G21" s="11"/>
      <c r="H21" s="11" t="s">
        <v>1016</v>
      </c>
      <c r="I21" s="11" t="s">
        <v>177</v>
      </c>
      <c r="J21" s="11" t="s">
        <v>305</v>
      </c>
      <c r="K21" s="11" t="s">
        <v>1017</v>
      </c>
      <c r="L21" s="11" t="s">
        <v>45</v>
      </c>
      <c r="M21" s="11" t="s">
        <v>1014</v>
      </c>
      <c r="N21" s="84" t="s">
        <v>48</v>
      </c>
      <c r="O21" s="11" t="s">
        <v>1018</v>
      </c>
      <c r="P21" s="11"/>
      <c r="Q21" s="12"/>
      <c r="R21" s="12"/>
    </row>
    <row r="22" spans="3:18" x14ac:dyDescent="0.25">
      <c r="C22" s="11" t="s">
        <v>31</v>
      </c>
      <c r="D22" s="11"/>
      <c r="E22" s="12" t="s">
        <v>316</v>
      </c>
      <c r="F22" s="11" t="s">
        <v>1011</v>
      </c>
      <c r="G22" s="11"/>
      <c r="H22" s="11" t="s">
        <v>1019</v>
      </c>
      <c r="I22" s="11" t="s">
        <v>1020</v>
      </c>
      <c r="J22" s="11" t="s">
        <v>305</v>
      </c>
      <c r="K22" s="11" t="s">
        <v>1021</v>
      </c>
      <c r="L22" s="11" t="s">
        <v>39</v>
      </c>
      <c r="M22" s="11"/>
      <c r="N22" s="11"/>
      <c r="O22" s="11"/>
      <c r="P22" s="11"/>
      <c r="Q22" s="12"/>
      <c r="R22" s="12"/>
    </row>
    <row r="23" spans="3:18" x14ac:dyDescent="0.25">
      <c r="C23" s="11" t="s">
        <v>31</v>
      </c>
      <c r="D23" s="11"/>
      <c r="E23" s="12" t="s">
        <v>316</v>
      </c>
      <c r="F23" s="11" t="s">
        <v>1011</v>
      </c>
      <c r="G23" s="11"/>
      <c r="H23" s="11" t="s">
        <v>1022</v>
      </c>
      <c r="I23" s="11" t="s">
        <v>1023</v>
      </c>
      <c r="J23" s="11" t="s">
        <v>305</v>
      </c>
      <c r="K23" s="11"/>
      <c r="L23" s="11"/>
      <c r="M23" s="11" t="s">
        <v>1014</v>
      </c>
      <c r="N23" s="84" t="s">
        <v>48</v>
      </c>
      <c r="O23" s="11" t="s">
        <v>1024</v>
      </c>
      <c r="P23" s="11"/>
      <c r="Q23" s="12"/>
      <c r="R23" s="12"/>
    </row>
    <row r="24" spans="3:18" x14ac:dyDescent="0.25">
      <c r="C24" s="11" t="s">
        <v>31</v>
      </c>
      <c r="D24" s="11"/>
      <c r="E24" s="12" t="s">
        <v>316</v>
      </c>
      <c r="F24" s="11"/>
      <c r="G24" s="11" t="s">
        <v>773</v>
      </c>
      <c r="H24" s="11" t="s">
        <v>1025</v>
      </c>
      <c r="I24" s="11" t="s">
        <v>1026</v>
      </c>
      <c r="J24" s="11" t="s">
        <v>305</v>
      </c>
      <c r="K24" s="11" t="s">
        <v>1027</v>
      </c>
      <c r="L24" s="11" t="s">
        <v>48</v>
      </c>
      <c r="M24" s="11" t="s">
        <v>1028</v>
      </c>
      <c r="N24" s="83" t="s">
        <v>1049</v>
      </c>
      <c r="O24" s="11" t="s">
        <v>669</v>
      </c>
      <c r="P24" s="11"/>
      <c r="Q24" s="12"/>
      <c r="R24" s="12"/>
    </row>
    <row r="25" spans="3:18" x14ac:dyDescent="0.25">
      <c r="C25" s="11" t="s">
        <v>56</v>
      </c>
      <c r="D25" s="11"/>
      <c r="E25" s="12" t="s">
        <v>316</v>
      </c>
      <c r="F25" s="11"/>
      <c r="G25" s="11"/>
      <c r="H25" s="11" t="s">
        <v>798</v>
      </c>
      <c r="I25" s="11" t="s">
        <v>1029</v>
      </c>
      <c r="J25" s="11"/>
      <c r="K25" s="11" t="s">
        <v>1030</v>
      </c>
      <c r="L25" s="11"/>
      <c r="M25" s="11"/>
      <c r="N25" s="11"/>
      <c r="O25" s="11"/>
      <c r="P25" s="11"/>
      <c r="Q25" s="12"/>
      <c r="R25" s="12"/>
    </row>
    <row r="26" spans="3:18" x14ac:dyDescent="0.25">
      <c r="C26" s="11" t="s">
        <v>303</v>
      </c>
      <c r="D26" s="11"/>
      <c r="E26" s="12" t="s">
        <v>316</v>
      </c>
      <c r="F26" s="11"/>
      <c r="G26" s="11"/>
      <c r="H26" s="11" t="s">
        <v>1031</v>
      </c>
      <c r="I26" s="11" t="s">
        <v>804</v>
      </c>
      <c r="J26" s="11" t="s">
        <v>309</v>
      </c>
      <c r="K26" s="11" t="s">
        <v>1032</v>
      </c>
      <c r="L26" s="11"/>
      <c r="M26" s="11"/>
      <c r="N26" s="11"/>
      <c r="O26" s="11"/>
      <c r="P26" s="11"/>
      <c r="Q26" s="12"/>
      <c r="R26" s="12"/>
    </row>
    <row r="27" spans="3:18" x14ac:dyDescent="0.25">
      <c r="C27" s="11" t="s">
        <v>303</v>
      </c>
      <c r="D27" s="11"/>
      <c r="E27" s="12" t="s">
        <v>316</v>
      </c>
      <c r="F27" s="11"/>
      <c r="G27" s="11"/>
      <c r="H27" s="11" t="s">
        <v>1033</v>
      </c>
      <c r="I27" s="11" t="s">
        <v>1034</v>
      </c>
      <c r="J27" s="11" t="s">
        <v>240</v>
      </c>
      <c r="K27" s="11"/>
      <c r="L27" s="11"/>
      <c r="M27" s="11"/>
      <c r="N27" s="11"/>
      <c r="O27" s="11"/>
      <c r="P27" s="11"/>
      <c r="Q27" s="12"/>
      <c r="R27" s="12"/>
    </row>
    <row r="28" spans="3:18" x14ac:dyDescent="0.25">
      <c r="C28" s="11" t="s">
        <v>303</v>
      </c>
      <c r="D28" s="11"/>
      <c r="E28" s="12" t="s">
        <v>316</v>
      </c>
      <c r="F28" s="11"/>
      <c r="G28" s="11"/>
      <c r="H28" s="11" t="s">
        <v>1035</v>
      </c>
      <c r="I28" s="11" t="s">
        <v>1036</v>
      </c>
      <c r="J28" s="11" t="s">
        <v>309</v>
      </c>
      <c r="K28" s="11"/>
      <c r="L28" s="11"/>
      <c r="M28" s="11" t="s">
        <v>1037</v>
      </c>
      <c r="N28" s="11"/>
      <c r="O28" s="11" t="s">
        <v>1038</v>
      </c>
      <c r="P28" s="11"/>
      <c r="Q28" s="12"/>
      <c r="R28" s="12"/>
    </row>
    <row r="29" spans="3:18" x14ac:dyDescent="0.25">
      <c r="C29" s="11" t="s">
        <v>303</v>
      </c>
      <c r="D29" s="11"/>
      <c r="E29" s="12" t="s">
        <v>316</v>
      </c>
      <c r="F29" s="11"/>
      <c r="G29" s="11"/>
      <c r="H29" s="11" t="s">
        <v>1039</v>
      </c>
      <c r="I29" s="11" t="s">
        <v>1040</v>
      </c>
      <c r="J29" s="11" t="s">
        <v>309</v>
      </c>
      <c r="K29" s="11" t="s">
        <v>1041</v>
      </c>
      <c r="L29" s="11" t="s">
        <v>39</v>
      </c>
      <c r="M29" s="11"/>
      <c r="N29" s="11"/>
      <c r="O29" s="11"/>
      <c r="P29" s="11"/>
      <c r="Q29" s="12"/>
      <c r="R29" s="12"/>
    </row>
  </sheetData>
  <conditionalFormatting sqref="C1:D1">
    <cfRule type="cellIs" dxfId="17" priority="4" operator="equal">
      <formula>"Manque doc"</formula>
    </cfRule>
    <cfRule type="cellIs" dxfId="16" priority="5" operator="equal">
      <formula>"En cours"</formula>
    </cfRule>
    <cfRule type="cellIs" dxfId="15" priority="6" operator="equal">
      <formula>"Archivé"</formula>
    </cfRule>
  </conditionalFormatting>
  <conditionalFormatting sqref="C2:D29">
    <cfRule type="cellIs" dxfId="14" priority="1" operator="equal">
      <formula>"Manque doc"</formula>
    </cfRule>
    <cfRule type="cellIs" dxfId="13" priority="2" operator="equal">
      <formula>"En cours"</formula>
    </cfRule>
    <cfRule type="cellIs" dxfId="12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6E1EC-FDDC-4007-85DF-F50A70D0758E}">
  <sheetPr codeName="Feuil10"/>
  <dimension ref="A1:R19"/>
  <sheetViews>
    <sheetView workbookViewId="0">
      <selection activeCell="N10" activeCellId="1" sqref="N8 N10"/>
    </sheetView>
  </sheetViews>
  <sheetFormatPr baseColWidth="10" defaultRowHeight="15" x14ac:dyDescent="0.25"/>
  <cols>
    <col min="1" max="1" width="27.28515625" bestFit="1" customWidth="1"/>
    <col min="2" max="2" width="2.85546875" customWidth="1"/>
    <col min="3" max="3" width="18" bestFit="1" customWidth="1"/>
    <col min="4" max="4" width="15.85546875" bestFit="1" customWidth="1"/>
    <col min="5" max="5" width="15" bestFit="1" customWidth="1"/>
    <col min="6" max="6" width="12.85546875" bestFit="1" customWidth="1"/>
    <col min="7" max="7" width="27.85546875" bestFit="1" customWidth="1"/>
    <col min="8" max="8" width="26.140625" bestFit="1" customWidth="1"/>
    <col min="9" max="9" width="52.28515625" bestFit="1" customWidth="1"/>
    <col min="10" max="10" width="22.42578125" bestFit="1" customWidth="1"/>
    <col min="11" max="11" width="13.85546875" bestFit="1" customWidth="1"/>
    <col min="12" max="12" width="11.85546875" bestFit="1" customWidth="1"/>
    <col min="13" max="13" width="16.85546875" bestFit="1" customWidth="1"/>
    <col min="14" max="14" width="13.28515625" bestFit="1" customWidth="1"/>
    <col min="15" max="15" width="10.5703125" bestFit="1" customWidth="1"/>
    <col min="16" max="16" width="17.140625" bestFit="1" customWidth="1"/>
    <col min="17" max="17" width="26.5703125" bestFit="1" customWidth="1"/>
    <col min="18" max="18" width="13.28515625" bestFit="1" customWidth="1"/>
  </cols>
  <sheetData>
    <row r="1" spans="1:18" x14ac:dyDescent="0.25">
      <c r="A1" s="2" t="s">
        <v>235</v>
      </c>
      <c r="C1" s="23" t="s">
        <v>15</v>
      </c>
      <c r="D1" s="23" t="s">
        <v>16</v>
      </c>
      <c r="E1" s="23" t="s">
        <v>17</v>
      </c>
      <c r="F1" s="23" t="s">
        <v>18</v>
      </c>
      <c r="G1" s="23" t="s">
        <v>19</v>
      </c>
      <c r="H1" s="23" t="s">
        <v>20</v>
      </c>
      <c r="I1" s="23" t="s">
        <v>21</v>
      </c>
      <c r="J1" s="23" t="s">
        <v>22</v>
      </c>
      <c r="K1" s="23" t="s">
        <v>23</v>
      </c>
      <c r="L1" s="23" t="s">
        <v>24</v>
      </c>
      <c r="M1" s="23" t="s">
        <v>25</v>
      </c>
      <c r="N1" s="23" t="s">
        <v>26</v>
      </c>
      <c r="O1" s="23" t="s">
        <v>27</v>
      </c>
      <c r="P1" s="23" t="s">
        <v>28</v>
      </c>
      <c r="Q1" s="23" t="s">
        <v>29</v>
      </c>
      <c r="R1" s="23" t="s">
        <v>30</v>
      </c>
    </row>
    <row r="2" spans="1:18" x14ac:dyDescent="0.25">
      <c r="A2" s="2" t="s">
        <v>351</v>
      </c>
      <c r="C2" s="12" t="s">
        <v>31</v>
      </c>
      <c r="D2" s="12"/>
      <c r="E2" s="12" t="s">
        <v>317</v>
      </c>
      <c r="F2" s="11" t="s">
        <v>236</v>
      </c>
      <c r="G2" s="11" t="s">
        <v>237</v>
      </c>
      <c r="H2" s="11" t="s">
        <v>238</v>
      </c>
      <c r="I2" s="11" t="s">
        <v>239</v>
      </c>
      <c r="J2" s="11" t="s">
        <v>240</v>
      </c>
      <c r="K2" s="10" t="s">
        <v>241</v>
      </c>
      <c r="L2" s="10" t="s">
        <v>48</v>
      </c>
      <c r="M2" s="11"/>
      <c r="N2" s="11"/>
      <c r="O2" s="11"/>
      <c r="P2" s="11"/>
      <c r="Q2" s="12"/>
      <c r="R2" s="12"/>
    </row>
    <row r="3" spans="1:18" x14ac:dyDescent="0.25">
      <c r="A3" s="2" t="s">
        <v>357</v>
      </c>
      <c r="C3" s="12" t="s">
        <v>31</v>
      </c>
      <c r="D3" s="12"/>
      <c r="E3" s="12" t="s">
        <v>317</v>
      </c>
      <c r="F3" s="11" t="s">
        <v>236</v>
      </c>
      <c r="G3" s="11"/>
      <c r="H3" s="11" t="s">
        <v>259</v>
      </c>
      <c r="I3" s="11" t="s">
        <v>260</v>
      </c>
      <c r="J3" s="11" t="s">
        <v>261</v>
      </c>
      <c r="K3" s="10" t="s">
        <v>262</v>
      </c>
      <c r="L3" s="10" t="s">
        <v>48</v>
      </c>
      <c r="M3" s="11"/>
      <c r="N3" s="11"/>
      <c r="O3" s="11"/>
      <c r="P3" s="11"/>
      <c r="Q3" s="12"/>
      <c r="R3" s="12"/>
    </row>
    <row r="4" spans="1:18" x14ac:dyDescent="0.25">
      <c r="C4" s="12" t="s">
        <v>31</v>
      </c>
      <c r="D4" s="12"/>
      <c r="E4" s="12" t="s">
        <v>317</v>
      </c>
      <c r="F4" s="11" t="s">
        <v>236</v>
      </c>
      <c r="G4" s="11"/>
      <c r="H4" s="11" t="s">
        <v>272</v>
      </c>
      <c r="I4" s="11" t="s">
        <v>273</v>
      </c>
      <c r="J4" s="11" t="s">
        <v>253</v>
      </c>
      <c r="K4" s="10" t="s">
        <v>274</v>
      </c>
      <c r="L4" s="10" t="s">
        <v>48</v>
      </c>
      <c r="M4" s="11"/>
      <c r="N4" s="11"/>
      <c r="O4" s="11"/>
      <c r="P4" s="11"/>
      <c r="Q4" s="12"/>
      <c r="R4" s="12"/>
    </row>
    <row r="5" spans="1:18" x14ac:dyDescent="0.25">
      <c r="C5" s="12" t="s">
        <v>31</v>
      </c>
      <c r="D5" s="12"/>
      <c r="E5" s="12" t="s">
        <v>316</v>
      </c>
      <c r="F5" s="11" t="s">
        <v>236</v>
      </c>
      <c r="G5" s="11" t="s">
        <v>250</v>
      </c>
      <c r="H5" s="11" t="s">
        <v>251</v>
      </c>
      <c r="I5" s="11" t="s">
        <v>252</v>
      </c>
      <c r="J5" s="11" t="s">
        <v>253</v>
      </c>
      <c r="K5" s="10" t="s">
        <v>254</v>
      </c>
      <c r="L5" s="10" t="s">
        <v>48</v>
      </c>
      <c r="M5" s="10" t="s">
        <v>255</v>
      </c>
      <c r="N5" s="84" t="s">
        <v>1060</v>
      </c>
      <c r="O5" s="11"/>
      <c r="P5" s="11"/>
      <c r="Q5" s="12"/>
      <c r="R5" s="12"/>
    </row>
    <row r="6" spans="1:18" x14ac:dyDescent="0.25">
      <c r="C6" s="12" t="s">
        <v>31</v>
      </c>
      <c r="D6" s="12"/>
      <c r="E6" s="12" t="s">
        <v>316</v>
      </c>
      <c r="F6" s="11" t="s">
        <v>236</v>
      </c>
      <c r="G6" s="11" t="s">
        <v>256</v>
      </c>
      <c r="H6" s="11" t="s">
        <v>251</v>
      </c>
      <c r="I6" s="11" t="s">
        <v>252</v>
      </c>
      <c r="J6" s="11" t="s">
        <v>253</v>
      </c>
      <c r="K6" s="10" t="s">
        <v>257</v>
      </c>
      <c r="L6" s="10" t="s">
        <v>39</v>
      </c>
      <c r="M6" s="10" t="s">
        <v>258</v>
      </c>
      <c r="N6" s="84" t="s">
        <v>48</v>
      </c>
      <c r="O6" s="11"/>
      <c r="P6" s="11"/>
      <c r="Q6" s="12"/>
      <c r="R6" s="12"/>
    </row>
    <row r="7" spans="1:18" x14ac:dyDescent="0.25">
      <c r="C7" s="12" t="s">
        <v>31</v>
      </c>
      <c r="D7" s="12"/>
      <c r="E7" s="12" t="s">
        <v>316</v>
      </c>
      <c r="F7" s="11" t="s">
        <v>236</v>
      </c>
      <c r="G7" s="11" t="s">
        <v>275</v>
      </c>
      <c r="H7" s="11" t="s">
        <v>251</v>
      </c>
      <c r="I7" s="11" t="s">
        <v>252</v>
      </c>
      <c r="J7" s="11" t="s">
        <v>253</v>
      </c>
      <c r="K7" s="11"/>
      <c r="L7" s="11"/>
      <c r="M7" s="10" t="s">
        <v>276</v>
      </c>
      <c r="N7" s="84" t="s">
        <v>48</v>
      </c>
      <c r="O7" s="10" t="s">
        <v>277</v>
      </c>
      <c r="P7" s="11"/>
      <c r="Q7" s="12"/>
      <c r="R7" s="12"/>
    </row>
    <row r="8" spans="1:18" x14ac:dyDescent="0.25">
      <c r="A8" s="2" t="s">
        <v>235</v>
      </c>
      <c r="C8" s="12" t="s">
        <v>31</v>
      </c>
      <c r="D8" s="12"/>
      <c r="E8" s="12" t="s">
        <v>316</v>
      </c>
      <c r="F8" s="11" t="s">
        <v>242</v>
      </c>
      <c r="G8" s="11"/>
      <c r="H8" s="11" t="s">
        <v>247</v>
      </c>
      <c r="I8" s="11" t="s">
        <v>248</v>
      </c>
      <c r="J8" s="11" t="s">
        <v>205</v>
      </c>
      <c r="K8" s="10" t="s">
        <v>249</v>
      </c>
      <c r="L8" s="10" t="s">
        <v>48</v>
      </c>
      <c r="M8" s="10" t="s">
        <v>246</v>
      </c>
      <c r="N8" s="84" t="s">
        <v>1063</v>
      </c>
      <c r="O8" s="11"/>
      <c r="P8" s="11"/>
      <c r="Q8" s="12"/>
      <c r="R8" s="12"/>
    </row>
    <row r="9" spans="1:18" x14ac:dyDescent="0.25">
      <c r="A9" s="2" t="s">
        <v>399</v>
      </c>
      <c r="C9" s="12" t="s">
        <v>31</v>
      </c>
      <c r="D9" s="12"/>
      <c r="E9" s="12" t="s">
        <v>316</v>
      </c>
      <c r="F9" s="11" t="s">
        <v>236</v>
      </c>
      <c r="G9" s="11" t="s">
        <v>278</v>
      </c>
      <c r="H9" s="11" t="s">
        <v>52</v>
      </c>
      <c r="I9" s="11" t="s">
        <v>279</v>
      </c>
      <c r="J9" s="11" t="s">
        <v>240</v>
      </c>
      <c r="K9" s="11"/>
      <c r="L9" s="11"/>
      <c r="M9" s="10" t="s">
        <v>280</v>
      </c>
      <c r="N9" s="84" t="s">
        <v>39</v>
      </c>
      <c r="O9" s="10" t="s">
        <v>281</v>
      </c>
      <c r="P9" s="11"/>
      <c r="Q9" s="12"/>
      <c r="R9" s="12"/>
    </row>
    <row r="10" spans="1:18" x14ac:dyDescent="0.25">
      <c r="A10" s="2" t="s">
        <v>295</v>
      </c>
      <c r="C10" s="12" t="s">
        <v>31</v>
      </c>
      <c r="D10" s="12"/>
      <c r="E10" s="12" t="s">
        <v>316</v>
      </c>
      <c r="F10" s="11" t="s">
        <v>242</v>
      </c>
      <c r="G10" s="11"/>
      <c r="H10" s="11" t="s">
        <v>243</v>
      </c>
      <c r="I10" s="11" t="s">
        <v>244</v>
      </c>
      <c r="J10" s="11" t="s">
        <v>205</v>
      </c>
      <c r="K10" s="10" t="s">
        <v>245</v>
      </c>
      <c r="L10" s="10" t="s">
        <v>94</v>
      </c>
      <c r="M10" s="10" t="s">
        <v>246</v>
      </c>
      <c r="N10" s="84" t="s">
        <v>1063</v>
      </c>
      <c r="O10" s="11"/>
      <c r="P10" s="11"/>
      <c r="Q10" s="12"/>
      <c r="R10" s="12"/>
    </row>
    <row r="11" spans="1:18" x14ac:dyDescent="0.25">
      <c r="A11" s="2" t="s">
        <v>253</v>
      </c>
      <c r="C11" s="12" t="s">
        <v>31</v>
      </c>
      <c r="D11" s="12"/>
      <c r="E11" s="12" t="s">
        <v>316</v>
      </c>
      <c r="F11" s="11" t="s">
        <v>236</v>
      </c>
      <c r="G11" s="11"/>
      <c r="H11" s="11" t="s">
        <v>263</v>
      </c>
      <c r="I11" s="25" t="s">
        <v>264</v>
      </c>
      <c r="J11" s="11" t="s">
        <v>253</v>
      </c>
      <c r="K11" s="10" t="s">
        <v>265</v>
      </c>
      <c r="L11" s="10" t="s">
        <v>48</v>
      </c>
      <c r="M11" s="10" t="s">
        <v>266</v>
      </c>
      <c r="N11" s="10" t="s">
        <v>94</v>
      </c>
      <c r="O11" s="11"/>
      <c r="P11" s="21" t="s">
        <v>267</v>
      </c>
      <c r="Q11" s="12" t="s">
        <v>268</v>
      </c>
      <c r="R11" s="12" t="s">
        <v>269</v>
      </c>
    </row>
    <row r="12" spans="1:18" x14ac:dyDescent="0.25">
      <c r="A12" s="2" t="s">
        <v>205</v>
      </c>
      <c r="C12" s="12" t="s">
        <v>31</v>
      </c>
      <c r="D12" s="12"/>
      <c r="E12" s="12" t="s">
        <v>316</v>
      </c>
      <c r="F12" s="11" t="s">
        <v>236</v>
      </c>
      <c r="G12" s="11"/>
      <c r="H12" s="11" t="s">
        <v>270</v>
      </c>
      <c r="I12" s="25" t="s">
        <v>264</v>
      </c>
      <c r="J12" s="11" t="s">
        <v>253</v>
      </c>
      <c r="K12" s="10" t="s">
        <v>271</v>
      </c>
      <c r="L12" s="10" t="s">
        <v>94</v>
      </c>
      <c r="M12" s="10" t="s">
        <v>266</v>
      </c>
      <c r="N12" s="10" t="s">
        <v>94</v>
      </c>
      <c r="O12" s="11"/>
      <c r="P12" s="21" t="s">
        <v>267</v>
      </c>
      <c r="Q12" s="12" t="s">
        <v>268</v>
      </c>
      <c r="R12" s="12" t="s">
        <v>269</v>
      </c>
    </row>
    <row r="13" spans="1:18" x14ac:dyDescent="0.25">
      <c r="C13" s="12" t="s">
        <v>31</v>
      </c>
      <c r="D13" s="12"/>
      <c r="E13" s="12" t="s">
        <v>316</v>
      </c>
      <c r="F13" s="11" t="s">
        <v>236</v>
      </c>
      <c r="G13" s="11"/>
      <c r="H13" s="11" t="s">
        <v>282</v>
      </c>
      <c r="I13" s="11" t="s">
        <v>283</v>
      </c>
      <c r="J13" s="11" t="s">
        <v>253</v>
      </c>
      <c r="K13" s="11"/>
      <c r="L13" s="11"/>
      <c r="M13" s="10" t="s">
        <v>284</v>
      </c>
      <c r="N13" s="84" t="s">
        <v>94</v>
      </c>
      <c r="O13" s="10" t="s">
        <v>285</v>
      </c>
      <c r="P13" s="10" t="s">
        <v>286</v>
      </c>
      <c r="Q13" s="12"/>
      <c r="R13" s="12"/>
    </row>
    <row r="14" spans="1:18" x14ac:dyDescent="0.25">
      <c r="C14" s="12" t="s">
        <v>56</v>
      </c>
      <c r="D14" s="12" t="s">
        <v>57</v>
      </c>
      <c r="E14" s="12" t="s">
        <v>316</v>
      </c>
      <c r="F14" s="11" t="s">
        <v>291</v>
      </c>
      <c r="G14" s="11" t="s">
        <v>292</v>
      </c>
      <c r="H14" s="11" t="s">
        <v>293</v>
      </c>
      <c r="I14" s="11" t="s">
        <v>294</v>
      </c>
      <c r="J14" s="11" t="s">
        <v>295</v>
      </c>
      <c r="K14" s="11"/>
      <c r="L14" s="11"/>
      <c r="M14" s="10" t="s">
        <v>296</v>
      </c>
      <c r="N14" s="10" t="s">
        <v>297</v>
      </c>
      <c r="O14" s="11"/>
      <c r="P14" s="12"/>
      <c r="Q14" s="12"/>
      <c r="R14" s="12"/>
    </row>
    <row r="15" spans="1:18" x14ac:dyDescent="0.25">
      <c r="C15" s="12" t="s">
        <v>56</v>
      </c>
      <c r="D15" s="12" t="s">
        <v>287</v>
      </c>
      <c r="E15" s="12" t="s">
        <v>316</v>
      </c>
      <c r="F15" s="11" t="s">
        <v>236</v>
      </c>
      <c r="G15" s="11"/>
      <c r="H15" s="11" t="s">
        <v>288</v>
      </c>
      <c r="I15" s="11" t="s">
        <v>289</v>
      </c>
      <c r="J15" s="11" t="s">
        <v>253</v>
      </c>
      <c r="K15" s="10" t="s">
        <v>290</v>
      </c>
      <c r="L15" s="10" t="s">
        <v>39</v>
      </c>
      <c r="M15" s="11"/>
      <c r="N15" s="11"/>
      <c r="O15" s="11"/>
      <c r="P15" s="11"/>
      <c r="Q15" s="12"/>
      <c r="R15" s="12"/>
    </row>
    <row r="17" spans="1:1" x14ac:dyDescent="0.25">
      <c r="A17" t="str" cm="1">
        <f t="array" ref="A17:A19">_xlfn.UNIQUE(P9S_BDD[Famille])</f>
        <v>Indicateur</v>
      </c>
    </row>
    <row r="18" spans="1:1" x14ac:dyDescent="0.25">
      <c r="A18" t="str">
        <v>EV - W2 - W3</v>
      </c>
    </row>
    <row r="19" spans="1:1" x14ac:dyDescent="0.25">
      <c r="A19" t="str">
        <v>Relais</v>
      </c>
    </row>
  </sheetData>
  <conditionalFormatting sqref="C1:D1">
    <cfRule type="cellIs" dxfId="11" priority="4" operator="equal">
      <formula>"Manque doc"</formula>
    </cfRule>
    <cfRule type="cellIs" dxfId="10" priority="5" operator="equal">
      <formula>"En cours"</formula>
    </cfRule>
    <cfRule type="cellIs" dxfId="9" priority="6" operator="equal">
      <formula>"Archivé"</formula>
    </cfRule>
  </conditionalFormatting>
  <conditionalFormatting sqref="C2:D15">
    <cfRule type="cellIs" dxfId="8" priority="1" operator="equal">
      <formula>"Manque doc"</formula>
    </cfRule>
    <cfRule type="cellIs" dxfId="7" priority="2" operator="equal">
      <formula>"En cours"</formula>
    </cfRule>
    <cfRule type="cellIs" dxfId="6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CEC18-F827-46BD-95D7-1C38B2DDF7E3}">
  <sheetPr codeName="Feuil11"/>
  <dimension ref="A1:I19"/>
  <sheetViews>
    <sheetView workbookViewId="0">
      <selection activeCell="C23" sqref="C23"/>
    </sheetView>
  </sheetViews>
  <sheetFormatPr baseColWidth="10" defaultRowHeight="15" x14ac:dyDescent="0.25"/>
  <cols>
    <col min="1" max="1" width="18.42578125" bestFit="1" customWidth="1"/>
    <col min="2" max="2" width="20.85546875" bestFit="1" customWidth="1"/>
    <col min="3" max="3" width="33.28515625" bestFit="1" customWidth="1"/>
    <col min="4" max="4" width="17.42578125" bestFit="1" customWidth="1"/>
    <col min="5" max="5" width="33.28515625" bestFit="1" customWidth="1"/>
    <col min="6" max="6" width="27.28515625" bestFit="1" customWidth="1"/>
    <col min="7" max="9" width="27.7109375" bestFit="1" customWidth="1"/>
  </cols>
  <sheetData>
    <row r="1" spans="1:9" x14ac:dyDescent="0.25">
      <c r="A1" s="2" t="s">
        <v>370</v>
      </c>
      <c r="B1" s="2" t="s">
        <v>379</v>
      </c>
      <c r="C1" s="5" t="s">
        <v>372</v>
      </c>
      <c r="D1" s="4" t="s">
        <v>376</v>
      </c>
      <c r="E1" s="5" t="s">
        <v>374</v>
      </c>
      <c r="F1" s="2" t="s">
        <v>371</v>
      </c>
      <c r="G1" s="2" t="s">
        <v>377</v>
      </c>
      <c r="H1" s="2" t="s">
        <v>375</v>
      </c>
      <c r="I1" s="2" t="s">
        <v>373</v>
      </c>
    </row>
    <row r="2" spans="1:9" x14ac:dyDescent="0.25">
      <c r="A2" s="3" t="s">
        <v>321</v>
      </c>
      <c r="B2" s="4" t="s">
        <v>340</v>
      </c>
      <c r="C2" s="4" t="s">
        <v>323</v>
      </c>
      <c r="D2" s="7" t="s">
        <v>342</v>
      </c>
      <c r="E2" s="4" t="s">
        <v>334</v>
      </c>
      <c r="F2" s="5" t="s">
        <v>322</v>
      </c>
      <c r="G2" s="2" t="s">
        <v>349</v>
      </c>
      <c r="H2" s="2" t="s">
        <v>337</v>
      </c>
      <c r="I2" s="2" t="s">
        <v>332</v>
      </c>
    </row>
    <row r="3" spans="1:9" x14ac:dyDescent="0.25">
      <c r="A3" s="3" t="s">
        <v>324</v>
      </c>
      <c r="B3" s="4" t="s">
        <v>345</v>
      </c>
      <c r="C3" s="4" t="s">
        <v>328</v>
      </c>
      <c r="D3" s="4"/>
      <c r="E3" s="5"/>
      <c r="F3" s="5" t="s">
        <v>369</v>
      </c>
      <c r="G3" s="2" t="s">
        <v>366</v>
      </c>
      <c r="H3" s="2" t="s">
        <v>359</v>
      </c>
      <c r="I3" s="2" t="s">
        <v>344</v>
      </c>
    </row>
    <row r="4" spans="1:9" x14ac:dyDescent="0.25">
      <c r="A4" s="3" t="s">
        <v>325</v>
      </c>
      <c r="B4" s="4" t="s">
        <v>348</v>
      </c>
      <c r="C4" s="4" t="s">
        <v>335</v>
      </c>
      <c r="D4" s="4"/>
      <c r="E4" s="5"/>
      <c r="H4" s="2" t="s">
        <v>367</v>
      </c>
    </row>
    <row r="5" spans="1:9" x14ac:dyDescent="0.25">
      <c r="A5" s="3" t="s">
        <v>327</v>
      </c>
      <c r="B5" s="4" t="s">
        <v>364</v>
      </c>
      <c r="C5" s="4" t="s">
        <v>338</v>
      </c>
      <c r="D5" s="4"/>
      <c r="E5" s="2"/>
    </row>
    <row r="6" spans="1:9" x14ac:dyDescent="0.25">
      <c r="A6" s="3" t="s">
        <v>329</v>
      </c>
      <c r="B6" s="2"/>
      <c r="C6" s="4" t="s">
        <v>341</v>
      </c>
      <c r="D6" s="4"/>
      <c r="E6" s="2"/>
    </row>
    <row r="7" spans="1:9" x14ac:dyDescent="0.25">
      <c r="A7" s="3" t="s">
        <v>333</v>
      </c>
      <c r="B7" s="2"/>
      <c r="C7" s="4" t="s">
        <v>346</v>
      </c>
      <c r="D7" s="4"/>
      <c r="E7" s="2"/>
    </row>
    <row r="8" spans="1:9" x14ac:dyDescent="0.25">
      <c r="A8" s="3" t="s">
        <v>336</v>
      </c>
      <c r="B8" s="2"/>
      <c r="C8" s="4" t="s">
        <v>354</v>
      </c>
      <c r="D8" s="4"/>
      <c r="E8" s="2"/>
    </row>
    <row r="9" spans="1:9" x14ac:dyDescent="0.25">
      <c r="A9" s="3" t="s">
        <v>347</v>
      </c>
      <c r="B9" s="2"/>
      <c r="C9" s="2"/>
      <c r="D9" s="4"/>
      <c r="E9" s="2"/>
    </row>
    <row r="10" spans="1:9" x14ac:dyDescent="0.25">
      <c r="A10" s="3" t="s">
        <v>358</v>
      </c>
      <c r="B10" s="2"/>
      <c r="C10" s="2"/>
      <c r="D10" s="4"/>
      <c r="E10" s="2"/>
    </row>
    <row r="11" spans="1:9" x14ac:dyDescent="0.25">
      <c r="A11" s="3" t="s">
        <v>360</v>
      </c>
      <c r="B11" s="2"/>
      <c r="C11" s="2"/>
      <c r="D11" s="4"/>
      <c r="E11" s="2"/>
    </row>
    <row r="12" spans="1:9" x14ac:dyDescent="0.25">
      <c r="A12" s="3" t="s">
        <v>368</v>
      </c>
      <c r="B12" s="2"/>
      <c r="C12" s="2"/>
      <c r="D12" s="4"/>
      <c r="E12" s="2"/>
    </row>
    <row r="15" spans="1:9" x14ac:dyDescent="0.25">
      <c r="A15" s="2" t="s">
        <v>370</v>
      </c>
      <c r="B15" s="2" t="s">
        <v>379</v>
      </c>
      <c r="C15" s="5" t="s">
        <v>372</v>
      </c>
      <c r="D15" s="4" t="s">
        <v>376</v>
      </c>
      <c r="E15" s="5" t="s">
        <v>374</v>
      </c>
      <c r="F15" s="2" t="s">
        <v>371</v>
      </c>
      <c r="G15" s="2" t="s">
        <v>377</v>
      </c>
      <c r="H15" s="2" t="s">
        <v>375</v>
      </c>
      <c r="I15" s="2" t="s">
        <v>373</v>
      </c>
    </row>
    <row r="16" spans="1:9" x14ac:dyDescent="0.25">
      <c r="A16" s="3"/>
      <c r="B16" s="4" t="s">
        <v>400</v>
      </c>
      <c r="C16" s="4" t="s">
        <v>404</v>
      </c>
      <c r="D16" s="7"/>
      <c r="E16" s="4" t="s">
        <v>404</v>
      </c>
      <c r="F16" s="5" t="s">
        <v>385</v>
      </c>
      <c r="G16" s="2" t="s">
        <v>386</v>
      </c>
      <c r="H16" s="2" t="s">
        <v>393</v>
      </c>
      <c r="I16" s="2" t="s">
        <v>398</v>
      </c>
    </row>
    <row r="17" spans="1:9" x14ac:dyDescent="0.25">
      <c r="A17" s="2"/>
      <c r="B17" s="8" t="s">
        <v>401</v>
      </c>
      <c r="C17" s="2"/>
      <c r="D17" s="4"/>
      <c r="E17" s="8" t="s">
        <v>405</v>
      </c>
      <c r="H17" s="2" t="s">
        <v>394</v>
      </c>
      <c r="I17" s="2" t="s">
        <v>308</v>
      </c>
    </row>
    <row r="18" spans="1:9" x14ac:dyDescent="0.25">
      <c r="A18" s="2"/>
      <c r="B18" s="8" t="s">
        <v>402</v>
      </c>
      <c r="C18" s="2"/>
      <c r="D18" s="4"/>
      <c r="E18" s="2"/>
      <c r="I18" s="2" t="s">
        <v>261</v>
      </c>
    </row>
    <row r="19" spans="1:9" x14ac:dyDescent="0.25">
      <c r="A19" s="2"/>
      <c r="B19" s="8" t="s">
        <v>403</v>
      </c>
      <c r="C19" s="2"/>
      <c r="D19" s="4"/>
      <c r="E19" s="2"/>
    </row>
  </sheetData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18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</tablePart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DC59D-5F6B-428D-A548-CA0E151E38BD}">
  <sheetPr codeName="Feuil12"/>
  <dimension ref="A1:R609"/>
  <sheetViews>
    <sheetView tabSelected="1" workbookViewId="0">
      <selection activeCell="K4" sqref="K4"/>
    </sheetView>
  </sheetViews>
  <sheetFormatPr baseColWidth="10" defaultRowHeight="15" x14ac:dyDescent="0.25"/>
  <cols>
    <col min="1" max="2" width="11.42578125" style="147"/>
    <col min="3" max="3" width="28.7109375" style="147" bestFit="1" customWidth="1"/>
    <col min="4" max="4" width="20.85546875" style="147" bestFit="1" customWidth="1"/>
    <col min="5" max="5" width="33.28515625" style="147" bestFit="1" customWidth="1"/>
    <col min="6" max="6" width="24.85546875" style="147" bestFit="1" customWidth="1"/>
    <col min="7" max="7" width="33.28515625" style="147" bestFit="1" customWidth="1"/>
    <col min="8" max="8" width="27.28515625" style="147" bestFit="1" customWidth="1"/>
    <col min="9" max="10" width="27.7109375" style="147" bestFit="1" customWidth="1"/>
    <col min="11" max="11" width="57.5703125" style="147" bestFit="1" customWidth="1"/>
    <col min="12" max="12" width="22" style="147" bestFit="1" customWidth="1"/>
    <col min="13" max="13" width="25.140625" style="147" bestFit="1" customWidth="1"/>
    <col min="14" max="14" width="12.42578125" style="147" bestFit="1" customWidth="1"/>
    <col min="15" max="15" width="26" style="147" bestFit="1" customWidth="1"/>
    <col min="16" max="16" width="14.85546875" style="147" bestFit="1" customWidth="1"/>
    <col min="17" max="17" width="24" style="147" bestFit="1" customWidth="1"/>
    <col min="18" max="18" width="26.85546875" style="147" bestFit="1" customWidth="1"/>
    <col min="19" max="16384" width="11.42578125" style="147"/>
  </cols>
  <sheetData>
    <row r="1" spans="1:18" x14ac:dyDescent="0.25">
      <c r="A1" s="8"/>
      <c r="B1" s="8"/>
      <c r="C1" s="148" t="s">
        <v>15</v>
      </c>
      <c r="D1" s="148" t="s">
        <v>16</v>
      </c>
      <c r="E1" s="148" t="s">
        <v>17</v>
      </c>
      <c r="F1" s="148" t="s">
        <v>18</v>
      </c>
      <c r="G1" s="148" t="s">
        <v>19</v>
      </c>
      <c r="H1" s="148" t="s">
        <v>20</v>
      </c>
      <c r="I1" s="148" t="s">
        <v>21</v>
      </c>
      <c r="J1" s="148" t="s">
        <v>22</v>
      </c>
      <c r="K1" s="148" t="s">
        <v>1044</v>
      </c>
      <c r="L1" s="148" t="s">
        <v>24</v>
      </c>
      <c r="M1" s="148" t="s">
        <v>25</v>
      </c>
      <c r="N1" s="148" t="s">
        <v>26</v>
      </c>
      <c r="O1" s="148" t="s">
        <v>27</v>
      </c>
      <c r="P1" s="148" t="s">
        <v>28</v>
      </c>
      <c r="Q1" s="148" t="s">
        <v>29</v>
      </c>
      <c r="R1" s="148" t="s">
        <v>30</v>
      </c>
    </row>
    <row r="2" spans="1:18" x14ac:dyDescent="0.25">
      <c r="A2" s="8"/>
      <c r="B2" s="8"/>
      <c r="C2" s="8"/>
      <c r="D2" s="8"/>
      <c r="E2" s="8"/>
      <c r="F2" s="8"/>
      <c r="G2" s="148"/>
      <c r="H2" s="8"/>
      <c r="I2" s="8"/>
      <c r="J2" s="148"/>
      <c r="K2" s="8"/>
      <c r="L2" s="8"/>
      <c r="M2" s="148"/>
      <c r="N2" s="148"/>
      <c r="O2" s="8"/>
      <c r="P2" s="8"/>
      <c r="Q2" s="8"/>
      <c r="R2" s="8"/>
    </row>
    <row r="3" spans="1:18" x14ac:dyDescent="0.25">
      <c r="A3" s="8"/>
      <c r="B3" s="8"/>
      <c r="C3" s="8"/>
      <c r="D3" s="8"/>
      <c r="E3" s="8"/>
      <c r="F3" s="8"/>
      <c r="G3" s="148"/>
      <c r="H3" s="8"/>
      <c r="I3" s="8"/>
      <c r="J3" s="148"/>
      <c r="K3" s="8"/>
      <c r="L3" s="8"/>
      <c r="M3" s="148"/>
      <c r="N3" s="148"/>
      <c r="O3" s="8"/>
      <c r="P3" s="8"/>
      <c r="Q3" s="8"/>
      <c r="R3" s="8"/>
    </row>
    <row r="4" spans="1:18" x14ac:dyDescent="0.25">
      <c r="A4" s="8"/>
      <c r="B4" s="8"/>
      <c r="C4" s="8"/>
      <c r="D4" s="8"/>
      <c r="E4" s="8"/>
      <c r="F4" s="8"/>
      <c r="G4" s="148"/>
      <c r="H4" s="8"/>
      <c r="I4" s="8"/>
      <c r="J4" s="148"/>
      <c r="K4" s="8"/>
      <c r="L4" s="8"/>
      <c r="M4" s="148"/>
      <c r="N4" s="148"/>
      <c r="O4" s="8"/>
      <c r="P4" s="8"/>
      <c r="Q4" s="8"/>
      <c r="R4" s="8"/>
    </row>
    <row r="5" spans="1:18" x14ac:dyDescent="0.25">
      <c r="A5" s="8"/>
      <c r="B5" s="8"/>
      <c r="C5" s="8"/>
      <c r="D5" s="8"/>
      <c r="E5" s="8"/>
      <c r="F5" s="8"/>
      <c r="G5" s="148"/>
      <c r="H5" s="8"/>
      <c r="I5" s="8"/>
      <c r="J5" s="148"/>
      <c r="K5" s="8"/>
      <c r="L5" s="8"/>
      <c r="M5" s="148"/>
      <c r="N5" s="148"/>
      <c r="O5" s="8"/>
      <c r="P5" s="8"/>
      <c r="Q5" s="8"/>
      <c r="R5" s="8"/>
    </row>
    <row r="6" spans="1:18" x14ac:dyDescent="0.25">
      <c r="A6" s="8"/>
      <c r="B6" s="8"/>
      <c r="C6" s="8"/>
      <c r="D6" s="8"/>
      <c r="E6" s="8"/>
      <c r="F6" s="8"/>
      <c r="G6" s="148"/>
      <c r="H6" s="8"/>
      <c r="I6" s="8"/>
      <c r="J6" s="148"/>
      <c r="K6" s="8"/>
      <c r="L6" s="8"/>
      <c r="M6" s="148"/>
      <c r="N6" s="148"/>
      <c r="O6" s="8"/>
      <c r="P6" s="8"/>
      <c r="Q6" s="8"/>
      <c r="R6" s="8"/>
    </row>
    <row r="7" spans="1:18" x14ac:dyDescent="0.25">
      <c r="A7" s="8"/>
      <c r="B7" s="8"/>
      <c r="C7" s="8"/>
      <c r="D7" s="8"/>
      <c r="E7" s="8"/>
      <c r="F7" s="8"/>
      <c r="G7" s="148"/>
      <c r="H7" s="8"/>
      <c r="I7" s="8"/>
      <c r="J7" s="148"/>
      <c r="K7" s="8"/>
      <c r="L7" s="8"/>
      <c r="M7" s="148"/>
      <c r="N7" s="148"/>
      <c r="O7" s="8"/>
      <c r="P7" s="8"/>
      <c r="Q7" s="8"/>
      <c r="R7" s="8"/>
    </row>
    <row r="8" spans="1:18" x14ac:dyDescent="0.25">
      <c r="C8" s="8"/>
      <c r="D8" s="8"/>
      <c r="E8" s="8"/>
      <c r="F8" s="8"/>
      <c r="G8" s="148"/>
      <c r="H8" s="8"/>
      <c r="I8" s="8"/>
      <c r="J8" s="148"/>
      <c r="K8" s="8"/>
      <c r="L8" s="8"/>
      <c r="M8" s="148"/>
      <c r="N8" s="148"/>
      <c r="O8" s="8"/>
      <c r="P8" s="8"/>
      <c r="Q8" s="8"/>
      <c r="R8" s="8"/>
    </row>
    <row r="9" spans="1:18" x14ac:dyDescent="0.25">
      <c r="C9" s="8"/>
      <c r="D9" s="8"/>
      <c r="E9" s="8"/>
      <c r="F9" s="8"/>
      <c r="G9" s="148"/>
      <c r="H9" s="8"/>
      <c r="I9" s="8"/>
      <c r="J9" s="148"/>
      <c r="K9" s="8"/>
      <c r="L9" s="8"/>
      <c r="M9" s="148"/>
      <c r="N9" s="148"/>
      <c r="O9" s="8"/>
      <c r="P9" s="8"/>
      <c r="Q9" s="8"/>
      <c r="R9" s="8"/>
    </row>
    <row r="10" spans="1:18" x14ac:dyDescent="0.25">
      <c r="C10" s="8"/>
      <c r="D10" s="8"/>
      <c r="E10" s="8"/>
      <c r="F10" s="8"/>
      <c r="G10" s="148"/>
      <c r="H10" s="8"/>
      <c r="I10" s="8"/>
      <c r="J10" s="148"/>
      <c r="K10" s="8"/>
      <c r="L10" s="8"/>
      <c r="M10" s="148"/>
      <c r="N10" s="148"/>
      <c r="O10" s="8"/>
      <c r="P10" s="8"/>
      <c r="Q10" s="8"/>
      <c r="R10" s="8"/>
    </row>
    <row r="11" spans="1:18" x14ac:dyDescent="0.25">
      <c r="C11" s="8"/>
      <c r="D11" s="8"/>
      <c r="E11" s="8"/>
      <c r="F11" s="8"/>
      <c r="G11" s="148"/>
      <c r="H11" s="8"/>
      <c r="I11" s="8"/>
      <c r="J11" s="148"/>
      <c r="K11" s="8"/>
      <c r="L11" s="8"/>
      <c r="M11" s="148"/>
      <c r="N11" s="148"/>
      <c r="O11" s="8"/>
      <c r="P11" s="8"/>
      <c r="Q11" s="8"/>
      <c r="R11" s="8"/>
    </row>
    <row r="12" spans="1:18" x14ac:dyDescent="0.25">
      <c r="C12" s="8"/>
      <c r="D12" s="8"/>
      <c r="E12" s="8"/>
      <c r="F12" s="8"/>
      <c r="G12" s="148"/>
      <c r="H12" s="8"/>
      <c r="I12" s="8"/>
      <c r="J12" s="148"/>
      <c r="K12" s="8"/>
      <c r="L12" s="8"/>
      <c r="M12" s="148"/>
      <c r="N12" s="148"/>
      <c r="O12" s="8"/>
      <c r="P12" s="8"/>
      <c r="Q12" s="8"/>
      <c r="R12" s="8"/>
    </row>
    <row r="13" spans="1:18" x14ac:dyDescent="0.25">
      <c r="C13" s="8"/>
      <c r="D13" s="8"/>
      <c r="E13" s="8"/>
      <c r="F13" s="8"/>
      <c r="G13" s="148"/>
      <c r="H13" s="8"/>
      <c r="I13" s="8"/>
      <c r="J13" s="148"/>
      <c r="K13" s="8"/>
      <c r="L13" s="8"/>
      <c r="M13" s="148"/>
      <c r="N13" s="148"/>
      <c r="O13" s="8"/>
      <c r="P13" s="8"/>
      <c r="Q13" s="8"/>
      <c r="R13" s="8"/>
    </row>
    <row r="14" spans="1:18" x14ac:dyDescent="0.25">
      <c r="C14" s="8"/>
      <c r="D14" s="8"/>
      <c r="E14" s="8"/>
      <c r="F14" s="8"/>
      <c r="G14" s="148"/>
      <c r="H14" s="8"/>
      <c r="I14" s="8"/>
      <c r="J14" s="148"/>
      <c r="K14" s="8"/>
      <c r="L14" s="8"/>
      <c r="M14" s="148"/>
      <c r="N14" s="148"/>
      <c r="O14" s="8"/>
      <c r="P14" s="8"/>
      <c r="Q14" s="8"/>
      <c r="R14" s="8"/>
    </row>
    <row r="15" spans="1:18" x14ac:dyDescent="0.25">
      <c r="C15" s="8"/>
      <c r="D15" s="8"/>
      <c r="E15" s="8"/>
      <c r="F15" s="8"/>
      <c r="G15" s="148"/>
      <c r="H15" s="8"/>
      <c r="I15" s="8"/>
      <c r="J15" s="148"/>
      <c r="K15" s="8"/>
      <c r="L15" s="8"/>
      <c r="M15" s="148"/>
      <c r="N15" s="148"/>
      <c r="O15" s="8"/>
      <c r="P15" s="8"/>
      <c r="Q15" s="8"/>
      <c r="R15" s="8"/>
    </row>
    <row r="16" spans="1:18" x14ac:dyDescent="0.25">
      <c r="C16" s="8"/>
      <c r="D16" s="8"/>
      <c r="E16" s="8"/>
      <c r="F16" s="8"/>
      <c r="G16" s="148"/>
      <c r="H16" s="8"/>
      <c r="I16" s="8"/>
      <c r="J16" s="148"/>
      <c r="K16" s="8"/>
      <c r="L16" s="8"/>
      <c r="M16" s="148"/>
      <c r="N16" s="148"/>
      <c r="O16" s="8"/>
      <c r="P16" s="8"/>
      <c r="Q16" s="8"/>
      <c r="R16" s="8"/>
    </row>
    <row r="17" spans="3:18" x14ac:dyDescent="0.25">
      <c r="C17" s="8"/>
      <c r="D17" s="8"/>
      <c r="E17" s="8"/>
      <c r="F17" s="8"/>
      <c r="G17" s="148"/>
      <c r="H17" s="8"/>
      <c r="I17" s="8"/>
      <c r="J17" s="148"/>
      <c r="K17" s="8"/>
      <c r="L17" s="8"/>
      <c r="M17" s="148"/>
      <c r="N17" s="148"/>
      <c r="O17" s="8"/>
      <c r="P17" s="8"/>
      <c r="Q17" s="8"/>
      <c r="R17" s="8"/>
    </row>
    <row r="18" spans="3:18" x14ac:dyDescent="0.25">
      <c r="C18" s="8"/>
      <c r="D18" s="8"/>
      <c r="E18" s="8"/>
      <c r="F18" s="8"/>
      <c r="G18" s="148"/>
      <c r="H18" s="8"/>
      <c r="I18" s="8"/>
      <c r="J18" s="148"/>
      <c r="K18" s="8"/>
      <c r="L18" s="8"/>
      <c r="M18" s="148"/>
      <c r="N18" s="148"/>
      <c r="O18" s="8"/>
      <c r="P18" s="8"/>
      <c r="Q18" s="8"/>
      <c r="R18" s="8"/>
    </row>
    <row r="19" spans="3:18" x14ac:dyDescent="0.25">
      <c r="C19" s="8"/>
      <c r="D19" s="8"/>
      <c r="E19" s="8"/>
      <c r="F19" s="8"/>
      <c r="G19" s="148"/>
      <c r="H19" s="8"/>
      <c r="I19" s="8"/>
      <c r="J19" s="148"/>
      <c r="K19" s="8"/>
      <c r="L19" s="8"/>
      <c r="M19" s="148"/>
      <c r="N19" s="148"/>
      <c r="O19" s="8"/>
      <c r="P19" s="8"/>
      <c r="Q19" s="8"/>
      <c r="R19" s="8"/>
    </row>
    <row r="20" spans="3:18" x14ac:dyDescent="0.25">
      <c r="C20" s="8"/>
      <c r="D20" s="8"/>
      <c r="E20" s="8"/>
      <c r="F20" s="8"/>
      <c r="G20" s="148"/>
      <c r="H20" s="8"/>
      <c r="I20" s="8"/>
      <c r="J20" s="148"/>
      <c r="K20" s="8"/>
      <c r="L20" s="8"/>
      <c r="M20" s="148"/>
      <c r="N20" s="148"/>
      <c r="O20" s="8"/>
      <c r="P20" s="8"/>
      <c r="Q20" s="8"/>
      <c r="R20" s="8"/>
    </row>
    <row r="21" spans="3:18" x14ac:dyDescent="0.25">
      <c r="C21" s="8"/>
      <c r="D21" s="8"/>
      <c r="E21" s="8"/>
      <c r="F21" s="8"/>
      <c r="G21" s="148"/>
      <c r="H21" s="8"/>
      <c r="I21" s="8"/>
      <c r="J21" s="148"/>
      <c r="K21" s="8"/>
      <c r="L21" s="8"/>
      <c r="M21" s="148"/>
      <c r="N21" s="148"/>
      <c r="O21" s="8"/>
      <c r="P21" s="8"/>
      <c r="Q21" s="8"/>
      <c r="R21" s="8"/>
    </row>
    <row r="22" spans="3:18" x14ac:dyDescent="0.25">
      <c r="C22" s="8"/>
      <c r="D22" s="8"/>
      <c r="E22" s="8"/>
      <c r="F22" s="8"/>
      <c r="G22" s="148"/>
      <c r="H22" s="8"/>
      <c r="I22" s="8"/>
      <c r="J22" s="148"/>
      <c r="K22" s="8"/>
      <c r="L22" s="8"/>
      <c r="M22" s="148"/>
      <c r="N22" s="148"/>
      <c r="O22" s="8"/>
      <c r="P22" s="8"/>
      <c r="Q22" s="8"/>
      <c r="R22" s="8"/>
    </row>
    <row r="23" spans="3:18" x14ac:dyDescent="0.25">
      <c r="C23" s="8"/>
      <c r="D23" s="8"/>
      <c r="E23" s="8"/>
      <c r="F23" s="8"/>
      <c r="G23" s="148"/>
      <c r="H23" s="8"/>
      <c r="I23" s="8"/>
      <c r="J23" s="148"/>
      <c r="K23" s="8"/>
      <c r="L23" s="8"/>
      <c r="M23" s="148"/>
      <c r="N23" s="148"/>
      <c r="O23" s="8"/>
      <c r="P23" s="8"/>
      <c r="Q23" s="8"/>
      <c r="R23" s="8"/>
    </row>
    <row r="24" spans="3:18" x14ac:dyDescent="0.25">
      <c r="C24" s="8"/>
      <c r="D24" s="8"/>
      <c r="E24" s="8"/>
      <c r="F24" s="8"/>
      <c r="G24" s="148"/>
      <c r="H24" s="8"/>
      <c r="I24" s="8"/>
      <c r="J24" s="148"/>
      <c r="K24" s="8"/>
      <c r="L24" s="8"/>
      <c r="M24" s="148"/>
      <c r="N24" s="148"/>
      <c r="O24" s="8"/>
      <c r="P24" s="8"/>
      <c r="Q24" s="8"/>
      <c r="R24" s="8"/>
    </row>
    <row r="25" spans="3:18" x14ac:dyDescent="0.25">
      <c r="C25" s="8"/>
      <c r="D25" s="8"/>
      <c r="E25" s="8"/>
      <c r="F25" s="8"/>
      <c r="G25" s="148"/>
      <c r="H25" s="8"/>
      <c r="I25" s="8"/>
      <c r="J25" s="148"/>
      <c r="K25" s="8"/>
      <c r="L25" s="8"/>
      <c r="M25" s="148"/>
      <c r="N25" s="148"/>
      <c r="O25" s="8"/>
      <c r="P25" s="8"/>
      <c r="Q25" s="8"/>
      <c r="R25" s="8"/>
    </row>
    <row r="26" spans="3:18" x14ac:dyDescent="0.25">
      <c r="C26" s="8"/>
      <c r="D26" s="8"/>
      <c r="E26" s="8"/>
      <c r="F26" s="8"/>
      <c r="G26" s="148"/>
      <c r="H26" s="8"/>
      <c r="I26" s="8"/>
      <c r="J26" s="148"/>
      <c r="K26" s="8"/>
      <c r="L26" s="8"/>
      <c r="M26" s="148"/>
      <c r="N26" s="148"/>
      <c r="O26" s="8"/>
      <c r="P26" s="8"/>
      <c r="Q26" s="8"/>
      <c r="R26" s="8"/>
    </row>
    <row r="27" spans="3:18" x14ac:dyDescent="0.25">
      <c r="C27" s="8"/>
      <c r="D27" s="8"/>
      <c r="E27" s="8"/>
      <c r="F27" s="8"/>
      <c r="G27" s="148"/>
      <c r="H27" s="8"/>
      <c r="I27" s="8"/>
      <c r="J27" s="148"/>
      <c r="K27" s="8"/>
      <c r="L27" s="8"/>
      <c r="M27" s="148"/>
      <c r="N27" s="148"/>
      <c r="O27" s="8"/>
      <c r="P27" s="8"/>
      <c r="Q27" s="8"/>
      <c r="R27" s="8"/>
    </row>
    <row r="28" spans="3:18" x14ac:dyDescent="0.25">
      <c r="C28" s="8"/>
      <c r="D28" s="8"/>
      <c r="E28" s="8"/>
      <c r="F28" s="8"/>
      <c r="G28" s="148"/>
      <c r="H28" s="8"/>
      <c r="I28" s="8"/>
      <c r="J28" s="148"/>
      <c r="K28" s="8"/>
      <c r="L28" s="8"/>
      <c r="M28" s="148"/>
      <c r="N28" s="148"/>
      <c r="O28" s="8"/>
      <c r="P28" s="8"/>
      <c r="Q28" s="8"/>
      <c r="R28" s="8"/>
    </row>
    <row r="29" spans="3:18" x14ac:dyDescent="0.25">
      <c r="C29" s="8"/>
      <c r="D29" s="8"/>
      <c r="E29" s="8"/>
      <c r="F29" s="8"/>
      <c r="G29" s="148"/>
      <c r="H29" s="8"/>
      <c r="I29" s="8"/>
      <c r="J29" s="148"/>
      <c r="K29" s="8"/>
      <c r="L29" s="8"/>
      <c r="M29" s="148"/>
      <c r="N29" s="148"/>
      <c r="O29" s="8"/>
      <c r="P29" s="8"/>
      <c r="Q29" s="8"/>
      <c r="R29" s="8"/>
    </row>
    <row r="30" spans="3:18" x14ac:dyDescent="0.25">
      <c r="C30" s="8"/>
      <c r="D30" s="8"/>
      <c r="E30" s="8"/>
      <c r="F30" s="8"/>
      <c r="G30" s="148"/>
      <c r="H30" s="8"/>
      <c r="I30" s="8"/>
      <c r="J30" s="148"/>
      <c r="K30" s="8"/>
      <c r="L30" s="8"/>
      <c r="M30" s="148"/>
      <c r="N30" s="148"/>
      <c r="O30" s="8"/>
      <c r="P30" s="8"/>
      <c r="Q30" s="8"/>
      <c r="R30" s="8"/>
    </row>
    <row r="31" spans="3:18" x14ac:dyDescent="0.25">
      <c r="C31" s="8"/>
      <c r="D31" s="8"/>
      <c r="E31" s="8"/>
      <c r="F31" s="8"/>
      <c r="G31" s="148"/>
      <c r="H31" s="8"/>
      <c r="I31" s="8"/>
      <c r="J31" s="148"/>
      <c r="K31" s="8"/>
      <c r="L31" s="8"/>
      <c r="M31" s="148"/>
      <c r="N31" s="148"/>
      <c r="O31" s="8"/>
      <c r="P31" s="8"/>
      <c r="Q31" s="8"/>
      <c r="R31" s="8"/>
    </row>
    <row r="32" spans="3:18" x14ac:dyDescent="0.25">
      <c r="C32" s="8"/>
      <c r="D32" s="8"/>
      <c r="E32" s="8"/>
      <c r="F32" s="8"/>
      <c r="G32" s="148"/>
      <c r="H32" s="8"/>
      <c r="I32" s="8"/>
      <c r="J32" s="148"/>
      <c r="K32" s="8"/>
      <c r="L32" s="8"/>
      <c r="M32" s="148"/>
      <c r="N32" s="148"/>
      <c r="O32" s="8"/>
      <c r="P32" s="8"/>
      <c r="Q32" s="8"/>
      <c r="R32" s="8"/>
    </row>
    <row r="33" spans="3:18" x14ac:dyDescent="0.25">
      <c r="C33" s="8"/>
      <c r="D33" s="8"/>
      <c r="E33" s="8"/>
      <c r="F33" s="8"/>
      <c r="G33" s="148"/>
      <c r="H33" s="8"/>
      <c r="I33" s="8"/>
      <c r="J33" s="148"/>
      <c r="K33" s="8"/>
      <c r="L33" s="8"/>
      <c r="M33" s="148"/>
      <c r="N33" s="148"/>
      <c r="O33" s="8"/>
      <c r="P33" s="8"/>
      <c r="Q33" s="8"/>
      <c r="R33" s="8"/>
    </row>
    <row r="34" spans="3:18" x14ac:dyDescent="0.25">
      <c r="C34" s="8"/>
      <c r="D34" s="8"/>
      <c r="E34" s="8"/>
      <c r="F34" s="8"/>
      <c r="G34" s="148"/>
      <c r="H34" s="8"/>
      <c r="I34" s="8"/>
      <c r="J34" s="148"/>
      <c r="K34" s="8"/>
      <c r="L34" s="8"/>
      <c r="M34" s="148"/>
      <c r="N34" s="148"/>
      <c r="O34" s="8"/>
      <c r="P34" s="8"/>
      <c r="Q34" s="8"/>
      <c r="R34" s="8"/>
    </row>
    <row r="35" spans="3:18" x14ac:dyDescent="0.25">
      <c r="C35" s="8"/>
      <c r="D35" s="8"/>
      <c r="E35" s="8"/>
      <c r="F35" s="8"/>
      <c r="G35" s="148"/>
      <c r="H35" s="8"/>
      <c r="I35" s="8"/>
      <c r="J35" s="148"/>
      <c r="K35" s="8"/>
      <c r="L35" s="8"/>
      <c r="M35" s="148"/>
      <c r="N35" s="148"/>
      <c r="O35" s="8"/>
      <c r="P35" s="8"/>
      <c r="Q35" s="8"/>
      <c r="R35" s="8"/>
    </row>
    <row r="36" spans="3:18" x14ac:dyDescent="0.25">
      <c r="C36" s="8"/>
      <c r="D36" s="8"/>
      <c r="E36" s="8"/>
      <c r="F36" s="8"/>
      <c r="G36" s="148"/>
      <c r="H36" s="8"/>
      <c r="I36" s="8"/>
      <c r="J36" s="148"/>
      <c r="K36" s="8"/>
      <c r="L36" s="8"/>
      <c r="M36" s="148"/>
      <c r="N36" s="148"/>
      <c r="O36" s="8"/>
      <c r="P36" s="8"/>
      <c r="Q36" s="8"/>
      <c r="R36" s="8"/>
    </row>
    <row r="37" spans="3:18" x14ac:dyDescent="0.25">
      <c r="C37" s="8"/>
      <c r="D37" s="8"/>
      <c r="E37" s="8"/>
      <c r="F37" s="8"/>
      <c r="G37" s="148"/>
      <c r="H37" s="8"/>
      <c r="I37" s="8"/>
      <c r="J37" s="148"/>
      <c r="K37" s="8"/>
      <c r="L37" s="8"/>
      <c r="M37" s="148"/>
      <c r="N37" s="148"/>
      <c r="O37" s="8"/>
      <c r="P37" s="8"/>
      <c r="Q37" s="8"/>
      <c r="R37" s="8"/>
    </row>
    <row r="38" spans="3:18" x14ac:dyDescent="0.25">
      <c r="C38" s="8"/>
      <c r="D38" s="8"/>
      <c r="E38" s="8"/>
      <c r="F38" s="8"/>
      <c r="G38" s="148"/>
      <c r="H38" s="8"/>
      <c r="I38" s="8"/>
      <c r="J38" s="148"/>
      <c r="K38" s="8"/>
      <c r="L38" s="8"/>
      <c r="M38" s="148"/>
      <c r="N38" s="148"/>
      <c r="O38" s="8"/>
      <c r="P38" s="8"/>
      <c r="Q38" s="8"/>
      <c r="R38" s="8"/>
    </row>
    <row r="39" spans="3:18" x14ac:dyDescent="0.25">
      <c r="C39" s="8"/>
      <c r="D39" s="8"/>
      <c r="E39" s="8"/>
      <c r="F39" s="8"/>
      <c r="G39" s="148"/>
      <c r="H39" s="8"/>
      <c r="I39" s="8"/>
      <c r="J39" s="148"/>
      <c r="K39" s="8"/>
      <c r="L39" s="8"/>
      <c r="M39" s="148"/>
      <c r="N39" s="148"/>
      <c r="O39" s="8"/>
      <c r="P39" s="8"/>
      <c r="Q39" s="8"/>
      <c r="R39" s="8"/>
    </row>
    <row r="40" spans="3:18" x14ac:dyDescent="0.25">
      <c r="C40" s="8"/>
      <c r="D40" s="8"/>
      <c r="E40" s="8"/>
      <c r="F40" s="8"/>
      <c r="G40" s="148"/>
      <c r="H40" s="8"/>
      <c r="I40" s="8"/>
      <c r="J40" s="148"/>
      <c r="K40" s="8"/>
      <c r="L40" s="8"/>
      <c r="M40" s="148"/>
      <c r="N40" s="148"/>
      <c r="O40" s="8"/>
      <c r="P40" s="8"/>
      <c r="Q40" s="8"/>
      <c r="R40" s="8"/>
    </row>
    <row r="41" spans="3:18" x14ac:dyDescent="0.25">
      <c r="C41" s="8"/>
      <c r="D41" s="8"/>
      <c r="E41" s="8"/>
      <c r="F41" s="8"/>
      <c r="G41" s="148"/>
      <c r="H41" s="8"/>
      <c r="I41" s="8"/>
      <c r="J41" s="148"/>
      <c r="K41" s="8"/>
      <c r="L41" s="8"/>
      <c r="M41" s="148"/>
      <c r="N41" s="148"/>
      <c r="O41" s="8"/>
      <c r="P41" s="8"/>
      <c r="Q41" s="8"/>
      <c r="R41" s="8"/>
    </row>
    <row r="42" spans="3:18" x14ac:dyDescent="0.25">
      <c r="C42" s="8"/>
      <c r="D42" s="8"/>
      <c r="E42" s="8"/>
      <c r="F42" s="8"/>
      <c r="G42" s="148"/>
      <c r="H42" s="8"/>
      <c r="I42" s="8"/>
      <c r="J42" s="148"/>
      <c r="K42" s="8"/>
      <c r="L42" s="8"/>
      <c r="M42" s="148"/>
      <c r="N42" s="148"/>
      <c r="O42" s="8"/>
      <c r="P42" s="8"/>
      <c r="Q42" s="8"/>
      <c r="R42" s="8"/>
    </row>
    <row r="43" spans="3:18" x14ac:dyDescent="0.25">
      <c r="C43" s="8"/>
      <c r="D43" s="8"/>
      <c r="E43" s="8"/>
      <c r="F43" s="8"/>
      <c r="G43" s="148"/>
      <c r="H43" s="8"/>
      <c r="I43" s="8"/>
      <c r="J43" s="148"/>
      <c r="K43" s="8"/>
      <c r="L43" s="8"/>
      <c r="M43" s="148"/>
      <c r="N43" s="148"/>
      <c r="O43" s="8"/>
      <c r="P43" s="8"/>
      <c r="Q43" s="8"/>
      <c r="R43" s="8"/>
    </row>
    <row r="44" spans="3:18" x14ac:dyDescent="0.25">
      <c r="C44" s="8"/>
      <c r="D44" s="8"/>
      <c r="E44" s="8"/>
      <c r="F44" s="8"/>
      <c r="G44" s="148"/>
      <c r="H44" s="8"/>
      <c r="I44" s="8"/>
      <c r="J44" s="148"/>
      <c r="K44" s="8"/>
      <c r="L44" s="8"/>
      <c r="M44" s="148"/>
      <c r="N44" s="148"/>
      <c r="O44" s="8"/>
      <c r="P44" s="8"/>
      <c r="Q44" s="8"/>
      <c r="R44" s="8"/>
    </row>
    <row r="45" spans="3:18" x14ac:dyDescent="0.25">
      <c r="C45" s="8"/>
      <c r="D45" s="8"/>
      <c r="E45" s="8"/>
      <c r="F45" s="8"/>
      <c r="G45" s="148"/>
      <c r="H45" s="8"/>
      <c r="I45" s="8"/>
      <c r="J45" s="148"/>
      <c r="K45" s="8"/>
      <c r="L45" s="8"/>
      <c r="M45" s="148"/>
      <c r="N45" s="148"/>
      <c r="O45" s="8"/>
      <c r="P45" s="8"/>
      <c r="Q45" s="8"/>
      <c r="R45" s="8"/>
    </row>
    <row r="46" spans="3:18" x14ac:dyDescent="0.25">
      <c r="C46" s="8"/>
      <c r="D46" s="8"/>
      <c r="E46" s="8"/>
      <c r="F46" s="8"/>
      <c r="G46" s="148"/>
      <c r="H46" s="8"/>
      <c r="I46" s="8"/>
      <c r="J46" s="148"/>
      <c r="K46" s="8"/>
      <c r="L46" s="8"/>
      <c r="M46" s="148"/>
      <c r="N46" s="148"/>
      <c r="O46" s="8"/>
      <c r="P46" s="8"/>
      <c r="Q46" s="8"/>
      <c r="R46" s="8"/>
    </row>
    <row r="47" spans="3:18" x14ac:dyDescent="0.25">
      <c r="C47" s="8"/>
      <c r="D47" s="8"/>
      <c r="E47" s="8"/>
      <c r="F47" s="8"/>
      <c r="G47" s="148"/>
      <c r="H47" s="8"/>
      <c r="I47" s="8"/>
      <c r="J47" s="148"/>
      <c r="K47" s="8"/>
      <c r="L47" s="8"/>
      <c r="M47" s="148"/>
      <c r="N47" s="148"/>
      <c r="O47" s="8"/>
      <c r="P47" s="8"/>
      <c r="Q47" s="8"/>
      <c r="R47" s="8"/>
    </row>
    <row r="48" spans="3:18" x14ac:dyDescent="0.25">
      <c r="C48" s="8"/>
      <c r="D48" s="8"/>
      <c r="E48" s="8"/>
      <c r="F48" s="8"/>
      <c r="G48" s="148"/>
      <c r="H48" s="8"/>
      <c r="I48" s="8"/>
      <c r="J48" s="148"/>
      <c r="K48" s="8"/>
      <c r="L48" s="8"/>
      <c r="M48" s="148"/>
      <c r="N48" s="148"/>
      <c r="O48" s="8"/>
      <c r="P48" s="8"/>
      <c r="Q48" s="8"/>
      <c r="R48" s="8"/>
    </row>
    <row r="49" spans="3:18" x14ac:dyDescent="0.25">
      <c r="C49" s="8"/>
      <c r="D49" s="8"/>
      <c r="E49" s="8"/>
      <c r="F49" s="8"/>
      <c r="G49" s="148"/>
      <c r="H49" s="8"/>
      <c r="I49" s="8"/>
      <c r="J49" s="148"/>
      <c r="K49" s="8"/>
      <c r="L49" s="8"/>
      <c r="M49" s="148"/>
      <c r="N49" s="148"/>
      <c r="O49" s="8"/>
      <c r="P49" s="8"/>
      <c r="Q49" s="8"/>
      <c r="R49" s="8"/>
    </row>
    <row r="50" spans="3:18" x14ac:dyDescent="0.25">
      <c r="C50" s="8"/>
      <c r="D50" s="8"/>
      <c r="E50" s="8"/>
      <c r="F50" s="8"/>
      <c r="G50" s="148"/>
      <c r="H50" s="8"/>
      <c r="I50" s="8"/>
      <c r="J50" s="148"/>
      <c r="K50" s="8"/>
      <c r="L50" s="8"/>
      <c r="M50" s="148"/>
      <c r="N50" s="148"/>
      <c r="O50" s="8"/>
      <c r="P50" s="8"/>
      <c r="Q50" s="8"/>
      <c r="R50" s="8"/>
    </row>
    <row r="51" spans="3:18" x14ac:dyDescent="0.25">
      <c r="C51" s="8"/>
      <c r="D51" s="8"/>
      <c r="E51" s="8"/>
      <c r="F51" s="8"/>
      <c r="G51" s="148"/>
      <c r="H51" s="8"/>
      <c r="I51" s="8"/>
      <c r="J51" s="148"/>
      <c r="K51" s="8"/>
      <c r="L51" s="8"/>
      <c r="M51" s="148"/>
      <c r="N51" s="148"/>
      <c r="O51" s="8"/>
      <c r="P51" s="8"/>
      <c r="Q51" s="8"/>
      <c r="R51" s="8"/>
    </row>
    <row r="52" spans="3:18" x14ac:dyDescent="0.25">
      <c r="C52" s="8"/>
      <c r="D52" s="8"/>
      <c r="E52" s="8"/>
      <c r="F52" s="8"/>
      <c r="G52" s="148"/>
      <c r="H52" s="8"/>
      <c r="I52" s="8"/>
      <c r="J52" s="148"/>
      <c r="K52" s="8"/>
      <c r="L52" s="8"/>
      <c r="M52" s="148"/>
      <c r="N52" s="148"/>
      <c r="O52" s="8"/>
      <c r="P52" s="8"/>
      <c r="Q52" s="8"/>
      <c r="R52" s="8"/>
    </row>
    <row r="53" spans="3:18" x14ac:dyDescent="0.25">
      <c r="C53" s="8"/>
      <c r="D53" s="8"/>
      <c r="E53" s="8"/>
      <c r="F53" s="8"/>
      <c r="G53" s="148"/>
      <c r="H53" s="8"/>
      <c r="I53" s="8"/>
      <c r="J53" s="148"/>
      <c r="K53" s="8"/>
      <c r="L53" s="8"/>
      <c r="M53" s="148"/>
      <c r="N53" s="148"/>
      <c r="O53" s="8"/>
      <c r="P53" s="8"/>
      <c r="Q53" s="8"/>
      <c r="R53" s="8"/>
    </row>
    <row r="54" spans="3:18" x14ac:dyDescent="0.25">
      <c r="C54" s="8"/>
      <c r="D54" s="8"/>
      <c r="E54" s="8"/>
      <c r="F54" s="8"/>
      <c r="G54" s="148"/>
      <c r="H54" s="8"/>
      <c r="I54" s="8"/>
      <c r="J54" s="148"/>
      <c r="K54" s="8"/>
      <c r="L54" s="8"/>
      <c r="M54" s="148"/>
      <c r="N54" s="148"/>
      <c r="O54" s="8"/>
      <c r="P54" s="8"/>
      <c r="Q54" s="8"/>
      <c r="R54" s="8"/>
    </row>
    <row r="55" spans="3:18" x14ac:dyDescent="0.25">
      <c r="C55" s="8"/>
      <c r="D55" s="8"/>
      <c r="E55" s="8"/>
      <c r="F55" s="8"/>
      <c r="G55" s="148"/>
      <c r="H55" s="8"/>
      <c r="I55" s="8"/>
      <c r="J55" s="148"/>
      <c r="K55" s="8"/>
      <c r="L55" s="8"/>
      <c r="M55" s="148"/>
      <c r="N55" s="148"/>
      <c r="O55" s="8"/>
      <c r="P55" s="8"/>
      <c r="Q55" s="8"/>
      <c r="R55" s="8"/>
    </row>
    <row r="56" spans="3:18" x14ac:dyDescent="0.25">
      <c r="C56" s="8"/>
      <c r="D56" s="8"/>
      <c r="E56" s="8"/>
      <c r="F56" s="8"/>
      <c r="G56" s="148"/>
      <c r="H56" s="8"/>
      <c r="I56" s="8"/>
      <c r="J56" s="148"/>
      <c r="K56" s="8"/>
      <c r="L56" s="8"/>
      <c r="M56" s="148"/>
      <c r="N56" s="148"/>
      <c r="O56" s="8"/>
      <c r="P56" s="8"/>
      <c r="Q56" s="8"/>
      <c r="R56" s="8"/>
    </row>
    <row r="57" spans="3:18" x14ac:dyDescent="0.25">
      <c r="C57" s="8"/>
      <c r="D57" s="8"/>
      <c r="E57" s="8"/>
      <c r="F57" s="8"/>
      <c r="G57" s="148"/>
      <c r="H57" s="8"/>
      <c r="I57" s="8"/>
      <c r="J57" s="148"/>
      <c r="K57" s="8"/>
      <c r="L57" s="8"/>
      <c r="M57" s="148"/>
      <c r="N57" s="148"/>
      <c r="O57" s="8"/>
      <c r="P57" s="8"/>
      <c r="Q57" s="8"/>
      <c r="R57" s="8"/>
    </row>
    <row r="58" spans="3:18" x14ac:dyDescent="0.25">
      <c r="C58" s="8"/>
      <c r="D58" s="8"/>
      <c r="E58" s="8"/>
      <c r="F58" s="8"/>
      <c r="G58" s="148"/>
      <c r="H58" s="8"/>
      <c r="I58" s="8"/>
      <c r="J58" s="148"/>
      <c r="K58" s="8"/>
      <c r="L58" s="8"/>
      <c r="M58" s="148"/>
      <c r="N58" s="148"/>
      <c r="O58" s="8"/>
      <c r="P58" s="8"/>
      <c r="Q58" s="8"/>
      <c r="R58" s="8"/>
    </row>
    <row r="59" spans="3:18" x14ac:dyDescent="0.25">
      <c r="C59" s="8"/>
      <c r="D59" s="8"/>
      <c r="E59" s="8"/>
      <c r="F59" s="8"/>
      <c r="G59" s="148"/>
      <c r="H59" s="8"/>
      <c r="I59" s="8"/>
      <c r="J59" s="148"/>
      <c r="K59" s="8"/>
      <c r="L59" s="8"/>
      <c r="M59" s="148"/>
      <c r="N59" s="148"/>
      <c r="O59" s="8"/>
      <c r="P59" s="8"/>
      <c r="Q59" s="8"/>
      <c r="R59" s="8"/>
    </row>
    <row r="60" spans="3:18" x14ac:dyDescent="0.25">
      <c r="C60" s="8"/>
      <c r="D60" s="8"/>
      <c r="E60" s="8"/>
      <c r="F60" s="8"/>
      <c r="G60" s="148"/>
      <c r="H60" s="8"/>
      <c r="I60" s="8"/>
      <c r="J60" s="148"/>
      <c r="K60" s="8"/>
      <c r="L60" s="8"/>
      <c r="M60" s="148"/>
      <c r="N60" s="148"/>
      <c r="O60" s="8"/>
      <c r="P60" s="8"/>
      <c r="Q60" s="8"/>
      <c r="R60" s="8"/>
    </row>
    <row r="61" spans="3:18" x14ac:dyDescent="0.25">
      <c r="C61" s="8"/>
      <c r="D61" s="8"/>
      <c r="E61" s="8"/>
      <c r="F61" s="8"/>
      <c r="G61" s="148"/>
      <c r="H61" s="8"/>
      <c r="I61" s="8"/>
      <c r="J61" s="148"/>
      <c r="K61" s="8"/>
      <c r="L61" s="8"/>
      <c r="M61" s="148"/>
      <c r="N61" s="148"/>
      <c r="O61" s="8"/>
      <c r="P61" s="8"/>
      <c r="Q61" s="8"/>
      <c r="R61" s="8"/>
    </row>
    <row r="62" spans="3:18" x14ac:dyDescent="0.25">
      <c r="C62" s="8"/>
      <c r="D62" s="8"/>
      <c r="E62" s="8"/>
      <c r="F62" s="8"/>
      <c r="G62" s="148"/>
      <c r="H62" s="8"/>
      <c r="I62" s="8"/>
      <c r="J62" s="148"/>
      <c r="K62" s="8"/>
      <c r="L62" s="8"/>
      <c r="M62" s="148"/>
      <c r="N62" s="148"/>
      <c r="O62" s="8"/>
      <c r="P62" s="8"/>
      <c r="Q62" s="8"/>
      <c r="R62" s="8"/>
    </row>
    <row r="63" spans="3:18" x14ac:dyDescent="0.25">
      <c r="C63" s="8"/>
      <c r="D63" s="8"/>
      <c r="E63" s="8"/>
      <c r="F63" s="8"/>
      <c r="G63" s="148"/>
      <c r="H63" s="8"/>
      <c r="I63" s="8"/>
      <c r="J63" s="148"/>
      <c r="K63" s="8"/>
      <c r="L63" s="8"/>
      <c r="M63" s="148"/>
      <c r="N63" s="148"/>
      <c r="O63" s="8"/>
      <c r="P63" s="8"/>
      <c r="Q63" s="8"/>
      <c r="R63" s="8"/>
    </row>
    <row r="64" spans="3:18" x14ac:dyDescent="0.25">
      <c r="C64" s="8"/>
      <c r="D64" s="8"/>
      <c r="E64" s="8"/>
      <c r="F64" s="8"/>
      <c r="G64" s="148"/>
      <c r="H64" s="8"/>
      <c r="I64" s="8"/>
      <c r="J64" s="148"/>
      <c r="K64" s="8"/>
      <c r="L64" s="8"/>
      <c r="M64" s="148"/>
      <c r="N64" s="148"/>
      <c r="O64" s="8"/>
      <c r="P64" s="8"/>
      <c r="Q64" s="8"/>
      <c r="R64" s="8"/>
    </row>
    <row r="65" spans="3:18" x14ac:dyDescent="0.25">
      <c r="C65" s="8"/>
      <c r="D65" s="8"/>
      <c r="E65" s="8"/>
      <c r="F65" s="8"/>
      <c r="G65" s="148"/>
      <c r="H65" s="8"/>
      <c r="I65" s="8"/>
      <c r="J65" s="148"/>
      <c r="K65" s="8"/>
      <c r="L65" s="8"/>
      <c r="M65" s="148"/>
      <c r="N65" s="148"/>
      <c r="O65" s="8"/>
      <c r="P65" s="8"/>
      <c r="Q65" s="8"/>
      <c r="R65" s="8"/>
    </row>
    <row r="66" spans="3:18" x14ac:dyDescent="0.25">
      <c r="C66" s="8"/>
      <c r="D66" s="8"/>
      <c r="E66" s="8"/>
      <c r="F66" s="8"/>
      <c r="G66" s="148"/>
      <c r="H66" s="8"/>
      <c r="I66" s="8"/>
      <c r="J66" s="148"/>
      <c r="K66" s="8"/>
      <c r="L66" s="8"/>
      <c r="M66" s="148"/>
      <c r="N66" s="148"/>
      <c r="O66" s="8"/>
      <c r="P66" s="8"/>
      <c r="Q66" s="8"/>
      <c r="R66" s="8"/>
    </row>
    <row r="67" spans="3:18" x14ac:dyDescent="0.25">
      <c r="C67" s="8"/>
      <c r="D67" s="8"/>
      <c r="E67" s="8"/>
      <c r="F67" s="8"/>
      <c r="G67" s="148"/>
      <c r="H67" s="8"/>
      <c r="I67" s="8"/>
      <c r="J67" s="148"/>
      <c r="K67" s="8"/>
      <c r="L67" s="8"/>
      <c r="M67" s="148"/>
      <c r="N67" s="148"/>
      <c r="O67" s="8"/>
      <c r="P67" s="8"/>
      <c r="Q67" s="8"/>
      <c r="R67" s="8"/>
    </row>
    <row r="68" spans="3:18" x14ac:dyDescent="0.25">
      <c r="C68" s="8"/>
      <c r="D68" s="8"/>
      <c r="E68" s="8"/>
      <c r="F68" s="8"/>
      <c r="G68" s="148"/>
      <c r="H68" s="8"/>
      <c r="I68" s="8"/>
      <c r="J68" s="148"/>
      <c r="K68" s="8"/>
      <c r="L68" s="8"/>
      <c r="M68" s="148"/>
      <c r="N68" s="148"/>
      <c r="O68" s="8"/>
      <c r="P68" s="8"/>
      <c r="Q68" s="8"/>
      <c r="R68" s="8"/>
    </row>
    <row r="69" spans="3:18" x14ac:dyDescent="0.25">
      <c r="C69" s="8"/>
      <c r="D69" s="8"/>
      <c r="E69" s="8"/>
      <c r="F69" s="8"/>
      <c r="G69" s="148"/>
      <c r="H69" s="8"/>
      <c r="I69" s="8"/>
      <c r="J69" s="148"/>
      <c r="K69" s="8"/>
      <c r="L69" s="8"/>
      <c r="M69" s="148"/>
      <c r="N69" s="148"/>
      <c r="O69" s="8"/>
      <c r="P69" s="8"/>
      <c r="Q69" s="8"/>
      <c r="R69" s="8"/>
    </row>
    <row r="70" spans="3:18" x14ac:dyDescent="0.25">
      <c r="C70" s="8"/>
      <c r="D70" s="8"/>
      <c r="E70" s="8"/>
      <c r="F70" s="8"/>
      <c r="G70" s="148"/>
      <c r="H70" s="8"/>
      <c r="I70" s="8"/>
      <c r="J70" s="148"/>
      <c r="K70" s="8"/>
      <c r="L70" s="8"/>
      <c r="M70" s="148"/>
      <c r="N70" s="148"/>
      <c r="O70" s="8"/>
      <c r="P70" s="8"/>
      <c r="Q70" s="8"/>
      <c r="R70" s="8"/>
    </row>
    <row r="71" spans="3:18" x14ac:dyDescent="0.25">
      <c r="C71" s="8"/>
      <c r="D71" s="8"/>
      <c r="E71" s="8"/>
      <c r="F71" s="8"/>
      <c r="G71" s="148"/>
      <c r="H71" s="8"/>
      <c r="I71" s="8"/>
      <c r="J71" s="148"/>
      <c r="K71" s="8"/>
      <c r="L71" s="8"/>
      <c r="M71" s="148"/>
      <c r="N71" s="148"/>
      <c r="O71" s="8"/>
      <c r="P71" s="8"/>
      <c r="Q71" s="8"/>
      <c r="R71" s="8"/>
    </row>
    <row r="72" spans="3:18" x14ac:dyDescent="0.25">
      <c r="C72" s="8"/>
      <c r="D72" s="8"/>
      <c r="E72" s="8"/>
      <c r="F72" s="8"/>
      <c r="G72" s="148"/>
      <c r="H72" s="8"/>
      <c r="I72" s="8"/>
      <c r="J72" s="148"/>
      <c r="K72" s="8"/>
      <c r="L72" s="8"/>
      <c r="M72" s="148"/>
      <c r="N72" s="148"/>
      <c r="O72" s="8"/>
      <c r="P72" s="8"/>
      <c r="Q72" s="8"/>
      <c r="R72" s="8"/>
    </row>
    <row r="73" spans="3:18" x14ac:dyDescent="0.25">
      <c r="C73" s="8"/>
      <c r="D73" s="8"/>
      <c r="E73" s="8"/>
      <c r="F73" s="8"/>
      <c r="G73" s="148"/>
      <c r="H73" s="8"/>
      <c r="I73" s="8"/>
      <c r="J73" s="148"/>
      <c r="K73" s="8"/>
      <c r="L73" s="8"/>
      <c r="M73" s="148"/>
      <c r="N73" s="148"/>
      <c r="O73" s="8"/>
      <c r="P73" s="8"/>
      <c r="Q73" s="8"/>
      <c r="R73" s="8"/>
    </row>
    <row r="74" spans="3:18" x14ac:dyDescent="0.25">
      <c r="C74" s="8"/>
      <c r="D74" s="8"/>
      <c r="E74" s="8"/>
      <c r="F74" s="8"/>
      <c r="G74" s="148"/>
      <c r="H74" s="8"/>
      <c r="I74" s="8"/>
      <c r="J74" s="148"/>
      <c r="K74" s="8"/>
      <c r="L74" s="8"/>
      <c r="M74" s="148"/>
      <c r="N74" s="148"/>
      <c r="O74" s="8"/>
      <c r="P74" s="8"/>
      <c r="Q74" s="8"/>
      <c r="R74" s="8"/>
    </row>
    <row r="75" spans="3:18" x14ac:dyDescent="0.25">
      <c r="C75" s="8"/>
      <c r="D75" s="8"/>
      <c r="E75" s="8"/>
      <c r="F75" s="8"/>
      <c r="G75" s="148"/>
      <c r="H75" s="8"/>
      <c r="I75" s="8"/>
      <c r="J75" s="148"/>
      <c r="K75" s="8"/>
      <c r="L75" s="8"/>
      <c r="M75" s="148"/>
      <c r="N75" s="148"/>
      <c r="O75" s="8"/>
      <c r="P75" s="8"/>
      <c r="Q75" s="8"/>
      <c r="R75" s="8"/>
    </row>
    <row r="76" spans="3:18" x14ac:dyDescent="0.25">
      <c r="C76" s="8"/>
      <c r="D76" s="8"/>
      <c r="E76" s="8"/>
      <c r="F76" s="8"/>
      <c r="G76" s="148"/>
      <c r="H76" s="8"/>
      <c r="I76" s="8"/>
      <c r="J76" s="148"/>
      <c r="K76" s="8"/>
      <c r="L76" s="8"/>
      <c r="M76" s="148"/>
      <c r="N76" s="148"/>
      <c r="O76" s="8"/>
      <c r="P76" s="8"/>
      <c r="Q76" s="8"/>
      <c r="R76" s="8"/>
    </row>
    <row r="77" spans="3:18" x14ac:dyDescent="0.25">
      <c r="C77" s="8"/>
      <c r="D77" s="8"/>
      <c r="E77" s="8"/>
      <c r="F77" s="8"/>
      <c r="G77" s="148"/>
      <c r="H77" s="8"/>
      <c r="I77" s="8"/>
      <c r="J77" s="148"/>
      <c r="K77" s="8"/>
      <c r="L77" s="8"/>
      <c r="M77" s="148"/>
      <c r="N77" s="148"/>
      <c r="O77" s="8"/>
      <c r="P77" s="8"/>
      <c r="Q77" s="8"/>
      <c r="R77" s="8"/>
    </row>
    <row r="78" spans="3:18" x14ac:dyDescent="0.25">
      <c r="C78" s="8"/>
      <c r="D78" s="8"/>
      <c r="E78" s="8"/>
      <c r="F78" s="8"/>
      <c r="G78" s="148"/>
      <c r="H78" s="8"/>
      <c r="I78" s="8"/>
      <c r="J78" s="148"/>
      <c r="K78" s="8"/>
      <c r="L78" s="8"/>
      <c r="M78" s="148"/>
      <c r="N78" s="148"/>
      <c r="O78" s="8"/>
      <c r="P78" s="8"/>
      <c r="Q78" s="8"/>
      <c r="R78" s="8"/>
    </row>
    <row r="79" spans="3:18" x14ac:dyDescent="0.25">
      <c r="C79" s="8"/>
      <c r="D79" s="8"/>
      <c r="E79" s="8"/>
      <c r="F79" s="8"/>
      <c r="G79" s="148"/>
      <c r="H79" s="8"/>
      <c r="I79" s="8"/>
      <c r="J79" s="148"/>
      <c r="K79" s="8"/>
      <c r="L79" s="8"/>
      <c r="M79" s="148"/>
      <c r="N79" s="148"/>
      <c r="O79" s="8"/>
      <c r="P79" s="8"/>
      <c r="Q79" s="8"/>
      <c r="R79" s="8"/>
    </row>
    <row r="80" spans="3:18" x14ac:dyDescent="0.25">
      <c r="C80" s="8"/>
      <c r="D80" s="8"/>
      <c r="E80" s="8"/>
      <c r="F80" s="8"/>
      <c r="G80" s="148"/>
      <c r="H80" s="8"/>
      <c r="I80" s="8"/>
      <c r="J80" s="148"/>
      <c r="K80" s="8"/>
      <c r="L80" s="8"/>
      <c r="M80" s="148"/>
      <c r="N80" s="148"/>
      <c r="O80" s="8"/>
      <c r="P80" s="8"/>
      <c r="Q80" s="8"/>
      <c r="R80" s="8"/>
    </row>
    <row r="81" spans="3:18" x14ac:dyDescent="0.25">
      <c r="C81" s="8"/>
      <c r="D81" s="8"/>
      <c r="E81" s="8"/>
      <c r="F81" s="8"/>
      <c r="G81" s="148"/>
      <c r="H81" s="8"/>
      <c r="I81" s="8"/>
      <c r="J81" s="148"/>
      <c r="K81" s="8"/>
      <c r="L81" s="8"/>
      <c r="M81" s="148"/>
      <c r="N81" s="148"/>
      <c r="O81" s="8"/>
      <c r="P81" s="8"/>
      <c r="Q81" s="8"/>
      <c r="R81" s="8"/>
    </row>
    <row r="82" spans="3:18" x14ac:dyDescent="0.25">
      <c r="C82" s="8"/>
      <c r="D82" s="8"/>
      <c r="E82" s="8"/>
      <c r="F82" s="8"/>
      <c r="G82" s="148"/>
      <c r="H82" s="8"/>
      <c r="I82" s="8"/>
      <c r="J82" s="148"/>
      <c r="K82" s="8"/>
      <c r="L82" s="8"/>
      <c r="M82" s="148"/>
      <c r="N82" s="148"/>
      <c r="O82" s="8"/>
      <c r="P82" s="8"/>
      <c r="Q82" s="8"/>
      <c r="R82" s="8"/>
    </row>
    <row r="83" spans="3:18" x14ac:dyDescent="0.25">
      <c r="C83" s="8"/>
      <c r="D83" s="8"/>
      <c r="E83" s="8"/>
      <c r="F83" s="8"/>
      <c r="G83" s="148"/>
      <c r="H83" s="8"/>
      <c r="I83" s="8"/>
      <c r="J83" s="148"/>
      <c r="K83" s="8"/>
      <c r="L83" s="8"/>
      <c r="M83" s="148"/>
      <c r="N83" s="148"/>
      <c r="O83" s="8"/>
      <c r="P83" s="8"/>
      <c r="Q83" s="8"/>
      <c r="R83" s="8"/>
    </row>
    <row r="84" spans="3:18" x14ac:dyDescent="0.25">
      <c r="C84" s="8"/>
      <c r="D84" s="8"/>
      <c r="E84" s="8"/>
      <c r="F84" s="8"/>
      <c r="G84" s="148"/>
      <c r="H84" s="8"/>
      <c r="I84" s="8"/>
      <c r="J84" s="148"/>
      <c r="K84" s="8"/>
      <c r="L84" s="8"/>
      <c r="M84" s="148"/>
      <c r="N84" s="148"/>
      <c r="O84" s="8"/>
      <c r="P84" s="8"/>
      <c r="Q84" s="8"/>
      <c r="R84" s="8"/>
    </row>
    <row r="85" spans="3:18" x14ac:dyDescent="0.25">
      <c r="C85" s="8"/>
      <c r="D85" s="8"/>
      <c r="E85" s="8"/>
      <c r="F85" s="8"/>
      <c r="G85" s="148"/>
      <c r="H85" s="8"/>
      <c r="I85" s="8"/>
      <c r="J85" s="148"/>
      <c r="K85" s="8"/>
      <c r="L85" s="8"/>
      <c r="M85" s="148"/>
      <c r="N85" s="148"/>
      <c r="O85" s="8"/>
      <c r="P85" s="8"/>
      <c r="Q85" s="8"/>
      <c r="R85" s="8"/>
    </row>
    <row r="86" spans="3:18" x14ac:dyDescent="0.25">
      <c r="C86" s="8"/>
      <c r="D86" s="8"/>
      <c r="E86" s="8"/>
      <c r="F86" s="8"/>
      <c r="G86" s="148"/>
      <c r="H86" s="8"/>
      <c r="I86" s="8"/>
      <c r="J86" s="148"/>
      <c r="K86" s="8"/>
      <c r="L86" s="8"/>
      <c r="M86" s="148"/>
      <c r="N86" s="148"/>
      <c r="O86" s="8"/>
      <c r="P86" s="8"/>
      <c r="Q86" s="8"/>
      <c r="R86" s="8"/>
    </row>
    <row r="87" spans="3:18" x14ac:dyDescent="0.25">
      <c r="C87" s="8"/>
      <c r="D87" s="8"/>
      <c r="E87" s="8"/>
      <c r="F87" s="8"/>
      <c r="G87" s="148"/>
      <c r="H87" s="8"/>
      <c r="I87" s="8"/>
      <c r="J87" s="148"/>
      <c r="K87" s="8"/>
      <c r="L87" s="8"/>
      <c r="M87" s="148"/>
      <c r="N87" s="148"/>
      <c r="O87" s="8"/>
      <c r="P87" s="8"/>
      <c r="Q87" s="8"/>
      <c r="R87" s="8"/>
    </row>
    <row r="88" spans="3:18" x14ac:dyDescent="0.25">
      <c r="C88" s="8"/>
      <c r="D88" s="8"/>
      <c r="E88" s="8"/>
      <c r="F88" s="8"/>
      <c r="G88" s="148"/>
      <c r="H88" s="8"/>
      <c r="I88" s="8"/>
      <c r="J88" s="148"/>
      <c r="K88" s="8"/>
      <c r="L88" s="8"/>
      <c r="M88" s="148"/>
      <c r="N88" s="148"/>
      <c r="O88" s="8"/>
      <c r="P88" s="8"/>
      <c r="Q88" s="8"/>
      <c r="R88" s="8"/>
    </row>
    <row r="89" spans="3:18" x14ac:dyDescent="0.25">
      <c r="C89" s="8"/>
      <c r="D89" s="8"/>
      <c r="E89" s="8"/>
      <c r="F89" s="8"/>
      <c r="G89" s="148"/>
      <c r="H89" s="8"/>
      <c r="I89" s="8"/>
      <c r="J89" s="148"/>
      <c r="K89" s="8"/>
      <c r="L89" s="8"/>
      <c r="M89" s="148"/>
      <c r="N89" s="148"/>
      <c r="O89" s="8"/>
      <c r="P89" s="8"/>
      <c r="Q89" s="8"/>
      <c r="R89" s="8"/>
    </row>
    <row r="90" spans="3:18" x14ac:dyDescent="0.25">
      <c r="C90" s="8"/>
      <c r="D90" s="8"/>
      <c r="E90" s="8"/>
      <c r="F90" s="8"/>
      <c r="G90" s="148"/>
      <c r="H90" s="8"/>
      <c r="I90" s="8"/>
      <c r="J90" s="148"/>
      <c r="K90" s="8"/>
      <c r="L90" s="8"/>
      <c r="M90" s="148"/>
      <c r="N90" s="148"/>
      <c r="O90" s="8"/>
      <c r="P90" s="8"/>
      <c r="Q90" s="8"/>
      <c r="R90" s="8"/>
    </row>
    <row r="91" spans="3:18" x14ac:dyDescent="0.25">
      <c r="C91" s="8"/>
      <c r="D91" s="8"/>
      <c r="E91" s="8"/>
      <c r="F91" s="8"/>
      <c r="G91" s="148"/>
      <c r="H91" s="8"/>
      <c r="I91" s="8"/>
      <c r="J91" s="148"/>
      <c r="K91" s="8"/>
      <c r="L91" s="8"/>
      <c r="M91" s="148"/>
      <c r="N91" s="148"/>
      <c r="O91" s="8"/>
      <c r="P91" s="8"/>
      <c r="Q91" s="8"/>
      <c r="R91" s="8"/>
    </row>
    <row r="92" spans="3:18" x14ac:dyDescent="0.25">
      <c r="C92" s="8"/>
      <c r="D92" s="8"/>
      <c r="E92" s="8"/>
      <c r="F92" s="8"/>
      <c r="G92" s="148"/>
      <c r="H92" s="8"/>
      <c r="I92" s="8"/>
      <c r="J92" s="148"/>
      <c r="K92" s="8"/>
      <c r="L92" s="8"/>
      <c r="M92" s="148"/>
      <c r="N92" s="148"/>
      <c r="O92" s="8"/>
      <c r="P92" s="8"/>
      <c r="Q92" s="8"/>
      <c r="R92" s="8"/>
    </row>
    <row r="93" spans="3:18" x14ac:dyDescent="0.25">
      <c r="C93" s="8"/>
      <c r="D93" s="8"/>
      <c r="E93" s="8"/>
      <c r="F93" s="8"/>
      <c r="G93" s="148"/>
      <c r="H93" s="8"/>
      <c r="I93" s="8"/>
      <c r="J93" s="148"/>
      <c r="K93" s="8"/>
      <c r="L93" s="8"/>
      <c r="M93" s="148"/>
      <c r="N93" s="148"/>
      <c r="O93" s="8"/>
      <c r="P93" s="8"/>
      <c r="Q93" s="8"/>
      <c r="R93" s="8"/>
    </row>
    <row r="94" spans="3:18" x14ac:dyDescent="0.25">
      <c r="C94" s="8"/>
      <c r="D94" s="8"/>
      <c r="E94" s="8"/>
      <c r="F94" s="8"/>
      <c r="G94" s="148"/>
      <c r="H94" s="8"/>
      <c r="I94" s="8"/>
      <c r="J94" s="148"/>
      <c r="K94" s="8"/>
      <c r="L94" s="8"/>
      <c r="M94" s="148"/>
      <c r="N94" s="148"/>
      <c r="O94" s="8"/>
      <c r="P94" s="8"/>
      <c r="Q94" s="8"/>
      <c r="R94" s="8"/>
    </row>
    <row r="95" spans="3:18" x14ac:dyDescent="0.25">
      <c r="C95" s="8"/>
      <c r="D95" s="8"/>
      <c r="E95" s="8"/>
      <c r="F95" s="8"/>
      <c r="G95" s="148"/>
      <c r="H95" s="8"/>
      <c r="I95" s="8"/>
      <c r="J95" s="148"/>
      <c r="K95" s="8"/>
      <c r="L95" s="8"/>
      <c r="M95" s="148"/>
      <c r="N95" s="148"/>
      <c r="O95" s="8"/>
      <c r="P95" s="8"/>
      <c r="Q95" s="8"/>
      <c r="R95" s="8"/>
    </row>
    <row r="96" spans="3:18" x14ac:dyDescent="0.25">
      <c r="C96" s="8"/>
      <c r="D96" s="8"/>
      <c r="E96" s="8"/>
      <c r="F96" s="8"/>
      <c r="G96" s="148"/>
      <c r="H96" s="8"/>
      <c r="I96" s="8"/>
      <c r="J96" s="148"/>
      <c r="K96" s="8"/>
      <c r="L96" s="8"/>
      <c r="M96" s="148"/>
      <c r="N96" s="148"/>
      <c r="O96" s="8"/>
      <c r="P96" s="8"/>
      <c r="Q96" s="8"/>
      <c r="R96" s="8"/>
    </row>
    <row r="97" spans="3:18" x14ac:dyDescent="0.25">
      <c r="C97" s="8"/>
      <c r="D97" s="8"/>
      <c r="E97" s="8"/>
      <c r="F97" s="8"/>
      <c r="G97" s="148"/>
      <c r="H97" s="8"/>
      <c r="I97" s="8"/>
      <c r="J97" s="148"/>
      <c r="K97" s="8"/>
      <c r="L97" s="8"/>
      <c r="M97" s="148"/>
      <c r="N97" s="148"/>
      <c r="O97" s="8"/>
      <c r="P97" s="8"/>
      <c r="Q97" s="8"/>
      <c r="R97" s="8"/>
    </row>
    <row r="98" spans="3:18" x14ac:dyDescent="0.25">
      <c r="C98" s="8"/>
      <c r="D98" s="8"/>
      <c r="E98" s="8"/>
      <c r="F98" s="8"/>
      <c r="G98" s="148"/>
      <c r="H98" s="8"/>
      <c r="I98" s="8"/>
      <c r="J98" s="148"/>
      <c r="K98" s="8"/>
      <c r="L98" s="8"/>
      <c r="M98" s="148"/>
      <c r="N98" s="148"/>
      <c r="O98" s="8"/>
      <c r="P98" s="8"/>
      <c r="Q98" s="8"/>
      <c r="R98" s="8"/>
    </row>
    <row r="99" spans="3:18" x14ac:dyDescent="0.25">
      <c r="C99" s="8"/>
      <c r="D99" s="8"/>
      <c r="E99" s="8"/>
      <c r="F99" s="8"/>
      <c r="G99" s="148"/>
      <c r="H99" s="8"/>
      <c r="I99" s="8"/>
      <c r="J99" s="148"/>
      <c r="K99" s="8"/>
      <c r="L99" s="8"/>
      <c r="M99" s="148"/>
      <c r="N99" s="148"/>
      <c r="O99" s="8"/>
      <c r="P99" s="8"/>
      <c r="Q99" s="8"/>
      <c r="R99" s="8"/>
    </row>
    <row r="100" spans="3:18" x14ac:dyDescent="0.25">
      <c r="C100" s="8"/>
      <c r="D100" s="8"/>
      <c r="E100" s="8"/>
      <c r="F100" s="8"/>
      <c r="G100" s="148"/>
      <c r="H100" s="8"/>
      <c r="I100" s="8"/>
      <c r="J100" s="148"/>
      <c r="K100" s="8"/>
      <c r="L100" s="8"/>
      <c r="M100" s="148"/>
      <c r="N100" s="148"/>
      <c r="O100" s="8"/>
      <c r="P100" s="8"/>
      <c r="Q100" s="8"/>
      <c r="R100" s="8"/>
    </row>
    <row r="101" spans="3:18" x14ac:dyDescent="0.25">
      <c r="C101" s="8"/>
      <c r="D101" s="8"/>
      <c r="E101" s="8"/>
      <c r="F101" s="8"/>
      <c r="G101" s="148"/>
      <c r="H101" s="8"/>
      <c r="I101" s="8"/>
      <c r="J101" s="148"/>
      <c r="K101" s="8"/>
      <c r="L101" s="8"/>
      <c r="M101" s="148"/>
      <c r="N101" s="148"/>
      <c r="O101" s="8"/>
      <c r="P101" s="8"/>
      <c r="Q101" s="8"/>
      <c r="R101" s="8"/>
    </row>
    <row r="102" spans="3:18" x14ac:dyDescent="0.25">
      <c r="C102" s="8"/>
      <c r="D102" s="8"/>
      <c r="E102" s="8"/>
      <c r="F102" s="8"/>
      <c r="G102" s="148"/>
      <c r="H102" s="8"/>
      <c r="I102" s="8"/>
      <c r="J102" s="148"/>
      <c r="K102" s="8"/>
      <c r="L102" s="8"/>
      <c r="M102" s="148"/>
      <c r="N102" s="148"/>
      <c r="O102" s="8"/>
      <c r="P102" s="8"/>
      <c r="Q102" s="8"/>
      <c r="R102" s="8"/>
    </row>
    <row r="103" spans="3:18" x14ac:dyDescent="0.25">
      <c r="C103" s="8"/>
      <c r="D103" s="8"/>
      <c r="E103" s="8"/>
      <c r="F103" s="8"/>
      <c r="G103" s="148"/>
      <c r="H103" s="8"/>
      <c r="I103" s="8"/>
      <c r="J103" s="148"/>
      <c r="K103" s="8"/>
      <c r="L103" s="8"/>
      <c r="M103" s="148"/>
      <c r="N103" s="148"/>
      <c r="O103" s="8"/>
      <c r="P103" s="8"/>
      <c r="Q103" s="8"/>
      <c r="R103" s="8"/>
    </row>
    <row r="104" spans="3:18" x14ac:dyDescent="0.25">
      <c r="C104" s="8"/>
      <c r="D104" s="8"/>
      <c r="E104" s="8"/>
      <c r="F104" s="8"/>
      <c r="G104" s="148"/>
      <c r="H104" s="8"/>
      <c r="I104" s="8"/>
      <c r="J104" s="148"/>
      <c r="K104" s="8"/>
      <c r="L104" s="8"/>
      <c r="M104" s="148"/>
      <c r="N104" s="148"/>
      <c r="O104" s="8"/>
      <c r="P104" s="8"/>
      <c r="Q104" s="8"/>
      <c r="R104" s="8"/>
    </row>
    <row r="105" spans="3:18" x14ac:dyDescent="0.25">
      <c r="C105" s="8"/>
      <c r="D105" s="8"/>
      <c r="E105" s="8"/>
      <c r="F105" s="8"/>
      <c r="G105" s="148"/>
      <c r="H105" s="8"/>
      <c r="I105" s="8"/>
      <c r="J105" s="148"/>
      <c r="K105" s="8"/>
      <c r="L105" s="8"/>
      <c r="M105" s="148"/>
      <c r="N105" s="148"/>
      <c r="O105" s="8"/>
      <c r="P105" s="8"/>
      <c r="Q105" s="8"/>
      <c r="R105" s="8"/>
    </row>
    <row r="106" spans="3:18" x14ac:dyDescent="0.25">
      <c r="C106" s="8"/>
      <c r="D106" s="8"/>
      <c r="E106" s="8"/>
      <c r="F106" s="8"/>
      <c r="G106" s="148"/>
      <c r="H106" s="8"/>
      <c r="I106" s="8"/>
      <c r="J106" s="148"/>
      <c r="K106" s="8"/>
      <c r="L106" s="8"/>
      <c r="M106" s="148"/>
      <c r="N106" s="148"/>
      <c r="O106" s="8"/>
      <c r="P106" s="8"/>
      <c r="Q106" s="8"/>
      <c r="R106" s="8"/>
    </row>
    <row r="107" spans="3:18" x14ac:dyDescent="0.25">
      <c r="C107" s="8"/>
      <c r="D107" s="8"/>
      <c r="E107" s="8"/>
      <c r="F107" s="8"/>
      <c r="G107" s="148"/>
      <c r="H107" s="8"/>
      <c r="I107" s="8"/>
      <c r="J107" s="148"/>
      <c r="K107" s="8"/>
      <c r="L107" s="8"/>
      <c r="M107" s="148"/>
      <c r="N107" s="148"/>
      <c r="O107" s="8"/>
      <c r="P107" s="8"/>
      <c r="Q107" s="8"/>
      <c r="R107" s="8"/>
    </row>
    <row r="108" spans="3:18" x14ac:dyDescent="0.25">
      <c r="C108" s="8"/>
      <c r="D108" s="8"/>
      <c r="E108" s="8"/>
      <c r="F108" s="8"/>
      <c r="G108" s="148"/>
      <c r="H108" s="8"/>
      <c r="I108" s="8"/>
      <c r="J108" s="148"/>
      <c r="K108" s="8"/>
      <c r="L108" s="8"/>
      <c r="M108" s="148"/>
      <c r="N108" s="148"/>
      <c r="O108" s="8"/>
      <c r="P108" s="8"/>
      <c r="Q108" s="8"/>
      <c r="R108" s="8"/>
    </row>
    <row r="109" spans="3:18" x14ac:dyDescent="0.25">
      <c r="C109" s="8"/>
      <c r="D109" s="8"/>
      <c r="E109" s="8"/>
      <c r="F109" s="8"/>
      <c r="G109" s="148"/>
      <c r="H109" s="8"/>
      <c r="I109" s="8"/>
      <c r="J109" s="148"/>
      <c r="K109" s="8"/>
      <c r="L109" s="8"/>
      <c r="M109" s="148"/>
      <c r="N109" s="148"/>
      <c r="O109" s="8"/>
      <c r="P109" s="8"/>
      <c r="Q109" s="8"/>
      <c r="R109" s="8"/>
    </row>
    <row r="110" spans="3:18" x14ac:dyDescent="0.25">
      <c r="C110" s="8"/>
      <c r="D110" s="8"/>
      <c r="E110" s="8"/>
      <c r="F110" s="8"/>
      <c r="G110" s="148"/>
      <c r="H110" s="8"/>
      <c r="I110" s="8"/>
      <c r="J110" s="148"/>
      <c r="K110" s="8"/>
      <c r="L110" s="8"/>
      <c r="M110" s="148"/>
      <c r="N110" s="148"/>
      <c r="O110" s="8"/>
      <c r="P110" s="8"/>
      <c r="Q110" s="8"/>
      <c r="R110" s="8"/>
    </row>
    <row r="111" spans="3:18" x14ac:dyDescent="0.25">
      <c r="C111" s="8"/>
      <c r="D111" s="8" t="s">
        <v>400</v>
      </c>
      <c r="E111" s="8" t="s">
        <v>404</v>
      </c>
      <c r="F111" s="8"/>
      <c r="G111" s="148" t="s">
        <v>404</v>
      </c>
      <c r="H111" s="8" t="s">
        <v>385</v>
      </c>
      <c r="I111" s="8" t="s">
        <v>386</v>
      </c>
      <c r="J111" s="148" t="s">
        <v>393</v>
      </c>
      <c r="K111" s="8" t="s">
        <v>398</v>
      </c>
      <c r="L111" s="8"/>
      <c r="M111" s="148"/>
      <c r="N111" s="148"/>
      <c r="O111" s="8"/>
      <c r="P111" s="8"/>
      <c r="Q111" s="8"/>
      <c r="R111" s="8"/>
    </row>
    <row r="112" spans="3:18" x14ac:dyDescent="0.25">
      <c r="C112" s="8"/>
      <c r="D112" s="8" t="s">
        <v>401</v>
      </c>
      <c r="E112" s="8"/>
      <c r="F112" s="8"/>
      <c r="G112" s="148" t="s">
        <v>405</v>
      </c>
      <c r="H112" s="8"/>
      <c r="I112" s="8"/>
      <c r="J112" s="148" t="s">
        <v>394</v>
      </c>
      <c r="K112" s="8" t="s">
        <v>308</v>
      </c>
      <c r="L112" s="8"/>
      <c r="M112" s="148"/>
      <c r="N112" s="148"/>
      <c r="O112" s="8"/>
      <c r="P112" s="8"/>
      <c r="Q112" s="8"/>
      <c r="R112" s="8"/>
    </row>
    <row r="113" spans="3:18" x14ac:dyDescent="0.25">
      <c r="C113" s="8"/>
      <c r="D113" s="8"/>
      <c r="E113" s="8" t="s">
        <v>31</v>
      </c>
      <c r="F113" s="8"/>
      <c r="G113" s="148" t="s">
        <v>317</v>
      </c>
      <c r="H113" s="8" t="s">
        <v>716</v>
      </c>
      <c r="I113" s="8" t="s">
        <v>717</v>
      </c>
      <c r="J113" s="148" t="s">
        <v>711</v>
      </c>
      <c r="K113" s="8" t="s">
        <v>720</v>
      </c>
      <c r="L113" s="8" t="s">
        <v>306</v>
      </c>
      <c r="M113" s="148" t="s">
        <v>719</v>
      </c>
      <c r="N113" s="148" t="s">
        <v>48</v>
      </c>
      <c r="O113" s="8"/>
      <c r="P113" s="8"/>
      <c r="Q113" s="8"/>
      <c r="R113" s="8"/>
    </row>
    <row r="114" spans="3:18" x14ac:dyDescent="0.25">
      <c r="C114" s="8"/>
      <c r="D114" s="8"/>
      <c r="E114" s="8" t="s">
        <v>31</v>
      </c>
      <c r="F114" s="8"/>
      <c r="G114" s="148" t="s">
        <v>316</v>
      </c>
      <c r="H114" s="8" t="s">
        <v>716</v>
      </c>
      <c r="I114" s="8" t="s">
        <v>717</v>
      </c>
      <c r="J114" s="148" t="s">
        <v>721</v>
      </c>
      <c r="K114" s="8" t="s">
        <v>722</v>
      </c>
      <c r="L114" s="8" t="s">
        <v>306</v>
      </c>
      <c r="M114" s="148" t="s">
        <v>723</v>
      </c>
      <c r="N114" s="148" t="s">
        <v>39</v>
      </c>
      <c r="O114" s="8" t="s">
        <v>724</v>
      </c>
      <c r="P114" s="8" t="s">
        <v>1046</v>
      </c>
      <c r="Q114" s="8"/>
      <c r="R114" s="8" t="s">
        <v>725</v>
      </c>
    </row>
    <row r="115" spans="3:18" x14ac:dyDescent="0.25">
      <c r="C115" s="8"/>
      <c r="D115" s="8"/>
      <c r="E115" s="8" t="s">
        <v>303</v>
      </c>
      <c r="F115" s="8"/>
      <c r="G115" s="148" t="s">
        <v>316</v>
      </c>
      <c r="H115" s="8" t="s">
        <v>726</v>
      </c>
      <c r="I115" s="8"/>
      <c r="J115" s="148"/>
      <c r="K115" s="8" t="s">
        <v>727</v>
      </c>
      <c r="L115" s="8" t="s">
        <v>306</v>
      </c>
      <c r="M115" s="148" t="s">
        <v>728</v>
      </c>
      <c r="N115" s="148"/>
      <c r="O115" s="8"/>
      <c r="P115" s="8"/>
      <c r="Q115" s="8"/>
      <c r="R115" s="8"/>
    </row>
    <row r="116" spans="3:18" x14ac:dyDescent="0.25">
      <c r="C116" s="8"/>
      <c r="D116" s="8"/>
      <c r="E116" s="8" t="s">
        <v>303</v>
      </c>
      <c r="F116" s="8"/>
      <c r="G116" s="148" t="s">
        <v>316</v>
      </c>
      <c r="H116" s="8" t="s">
        <v>726</v>
      </c>
      <c r="I116" s="8"/>
      <c r="J116" s="148" t="s">
        <v>582</v>
      </c>
      <c r="K116" s="8" t="s">
        <v>729</v>
      </c>
      <c r="L116" s="8" t="s">
        <v>306</v>
      </c>
      <c r="M116" s="148"/>
      <c r="N116" s="148"/>
      <c r="O116" s="8"/>
      <c r="P116" s="8"/>
      <c r="Q116" s="8"/>
      <c r="R116" s="8"/>
    </row>
    <row r="117" spans="3:18" x14ac:dyDescent="0.25">
      <c r="C117" s="8"/>
      <c r="D117" s="8"/>
      <c r="E117" s="8" t="s">
        <v>303</v>
      </c>
      <c r="F117" s="8"/>
      <c r="G117" s="148" t="s">
        <v>316</v>
      </c>
      <c r="H117" s="8" t="s">
        <v>730</v>
      </c>
      <c r="I117" s="8"/>
      <c r="J117" s="148"/>
      <c r="K117" s="8" t="s">
        <v>727</v>
      </c>
      <c r="L117" s="8" t="s">
        <v>306</v>
      </c>
      <c r="M117" s="148" t="s">
        <v>731</v>
      </c>
      <c r="N117" s="148"/>
      <c r="O117" s="8"/>
      <c r="P117" s="8"/>
      <c r="Q117" s="8"/>
      <c r="R117" s="8"/>
    </row>
    <row r="118" spans="3:18" x14ac:dyDescent="0.25">
      <c r="C118" s="8"/>
      <c r="D118" s="8"/>
      <c r="E118" s="8" t="s">
        <v>303</v>
      </c>
      <c r="F118" s="8"/>
      <c r="G118" s="148" t="s">
        <v>316</v>
      </c>
      <c r="H118" s="8" t="s">
        <v>732</v>
      </c>
      <c r="I118" s="8"/>
      <c r="J118" s="148" t="s">
        <v>515</v>
      </c>
      <c r="K118" s="8" t="s">
        <v>733</v>
      </c>
      <c r="L118" s="8" t="s">
        <v>306</v>
      </c>
      <c r="M118" s="148" t="s">
        <v>734</v>
      </c>
      <c r="N118" s="148" t="s">
        <v>94</v>
      </c>
      <c r="O118" s="8"/>
      <c r="P118" s="8"/>
      <c r="Q118" s="8"/>
      <c r="R118" s="8"/>
    </row>
    <row r="119" spans="3:18" x14ac:dyDescent="0.25">
      <c r="C119" s="8"/>
      <c r="D119" s="8"/>
      <c r="E119" s="8" t="s">
        <v>303</v>
      </c>
      <c r="F119" s="8"/>
      <c r="G119" s="148" t="s">
        <v>316</v>
      </c>
      <c r="H119" s="8" t="s">
        <v>732</v>
      </c>
      <c r="I119" s="8"/>
      <c r="J119" s="148" t="s">
        <v>515</v>
      </c>
      <c r="K119" s="8" t="s">
        <v>735</v>
      </c>
      <c r="L119" s="8" t="s">
        <v>306</v>
      </c>
      <c r="M119" s="148" t="s">
        <v>736</v>
      </c>
      <c r="N119" s="148" t="s">
        <v>94</v>
      </c>
      <c r="O119" s="8"/>
      <c r="P119" s="8"/>
      <c r="Q119" s="8"/>
      <c r="R119" s="8"/>
    </row>
    <row r="120" spans="3:18" x14ac:dyDescent="0.25">
      <c r="C120" s="8"/>
      <c r="D120" s="8"/>
      <c r="E120" s="8" t="s">
        <v>303</v>
      </c>
      <c r="F120" s="8"/>
      <c r="G120" s="148" t="s">
        <v>316</v>
      </c>
      <c r="H120" s="8" t="s">
        <v>732</v>
      </c>
      <c r="I120" s="8"/>
      <c r="J120" s="148" t="s">
        <v>515</v>
      </c>
      <c r="K120" s="8" t="s">
        <v>737</v>
      </c>
      <c r="L120" s="8" t="s">
        <v>306</v>
      </c>
      <c r="M120" s="148" t="s">
        <v>738</v>
      </c>
      <c r="N120" s="148" t="s">
        <v>39</v>
      </c>
      <c r="O120" s="8"/>
      <c r="P120" s="8"/>
      <c r="Q120" s="8"/>
      <c r="R120" s="8"/>
    </row>
    <row r="121" spans="3:18" x14ac:dyDescent="0.25">
      <c r="C121" s="8"/>
      <c r="D121" s="8"/>
      <c r="E121" s="8" t="s">
        <v>31</v>
      </c>
      <c r="F121" s="8"/>
      <c r="G121" s="148" t="s">
        <v>316</v>
      </c>
      <c r="H121" s="8" t="s">
        <v>739</v>
      </c>
      <c r="I121" s="8" t="s">
        <v>740</v>
      </c>
      <c r="J121" s="148" t="s">
        <v>425</v>
      </c>
      <c r="K121" s="8" t="s">
        <v>426</v>
      </c>
      <c r="L121" s="8" t="s">
        <v>306</v>
      </c>
      <c r="M121" s="148"/>
      <c r="N121" s="148"/>
      <c r="O121" s="8"/>
      <c r="P121" s="8"/>
      <c r="Q121" s="8"/>
      <c r="R121" s="8" t="s">
        <v>427</v>
      </c>
    </row>
    <row r="122" spans="3:18" x14ac:dyDescent="0.25">
      <c r="C122" s="8"/>
      <c r="D122" s="8"/>
      <c r="E122" s="8" t="s">
        <v>303</v>
      </c>
      <c r="F122" s="8"/>
      <c r="G122" s="148" t="s">
        <v>316</v>
      </c>
      <c r="H122" s="8" t="s">
        <v>741</v>
      </c>
      <c r="I122" s="8"/>
      <c r="J122" s="148" t="s">
        <v>742</v>
      </c>
      <c r="K122" s="8" t="s">
        <v>743</v>
      </c>
      <c r="L122" s="8" t="s">
        <v>308</v>
      </c>
      <c r="M122" s="148" t="s">
        <v>744</v>
      </c>
      <c r="N122" s="148" t="s">
        <v>39</v>
      </c>
      <c r="O122" s="8"/>
      <c r="P122" s="8"/>
      <c r="Q122" s="8"/>
      <c r="R122" s="8"/>
    </row>
    <row r="123" spans="3:18" x14ac:dyDescent="0.25">
      <c r="C123" s="8"/>
      <c r="D123" s="8"/>
      <c r="E123" s="8" t="s">
        <v>303</v>
      </c>
      <c r="F123" s="8"/>
      <c r="G123" s="148" t="s">
        <v>316</v>
      </c>
      <c r="H123" s="8" t="s">
        <v>741</v>
      </c>
      <c r="I123" s="8"/>
      <c r="J123" s="148" t="s">
        <v>118</v>
      </c>
      <c r="K123" s="8" t="s">
        <v>745</v>
      </c>
      <c r="L123" s="8" t="s">
        <v>308</v>
      </c>
      <c r="M123" s="148" t="s">
        <v>746</v>
      </c>
      <c r="N123" s="148"/>
      <c r="O123" s="8"/>
      <c r="P123" s="8"/>
      <c r="Q123" s="8"/>
      <c r="R123" s="8"/>
    </row>
    <row r="124" spans="3:18" x14ac:dyDescent="0.25">
      <c r="C124" s="8"/>
      <c r="D124" s="8"/>
      <c r="E124" s="8" t="s">
        <v>31</v>
      </c>
      <c r="F124" s="8"/>
      <c r="G124" s="148" t="s">
        <v>316</v>
      </c>
      <c r="H124" s="8" t="s">
        <v>747</v>
      </c>
      <c r="I124" s="8">
        <v>75050000</v>
      </c>
      <c r="J124" s="148" t="s">
        <v>523</v>
      </c>
      <c r="K124" s="8" t="s">
        <v>749</v>
      </c>
      <c r="L124" s="8" t="s">
        <v>306</v>
      </c>
      <c r="M124" s="148" t="s">
        <v>525</v>
      </c>
      <c r="N124" s="148" t="s">
        <v>48</v>
      </c>
      <c r="O124" s="8" t="s">
        <v>410</v>
      </c>
      <c r="P124" s="8" t="s">
        <v>1054</v>
      </c>
      <c r="Q124" s="8"/>
      <c r="R124" s="8"/>
    </row>
    <row r="125" spans="3:18" x14ac:dyDescent="0.25">
      <c r="C125" s="8"/>
      <c r="D125" s="8"/>
      <c r="E125" s="8" t="s">
        <v>56</v>
      </c>
      <c r="F125" s="8"/>
      <c r="G125" s="148" t="s">
        <v>316</v>
      </c>
      <c r="H125" s="8" t="s">
        <v>750</v>
      </c>
      <c r="I125" s="8">
        <v>74495797</v>
      </c>
      <c r="J125" s="148" t="s">
        <v>408</v>
      </c>
      <c r="K125" s="8" t="s">
        <v>409</v>
      </c>
      <c r="L125" s="8"/>
      <c r="M125" s="148"/>
      <c r="N125" s="148"/>
      <c r="O125" s="8" t="s">
        <v>410</v>
      </c>
      <c r="P125" s="8" t="s">
        <v>1054</v>
      </c>
      <c r="Q125" s="8"/>
      <c r="R125" s="8"/>
    </row>
    <row r="126" spans="3:18" x14ac:dyDescent="0.25">
      <c r="C126" s="8"/>
      <c r="D126" s="8"/>
      <c r="E126" s="8" t="s">
        <v>300</v>
      </c>
      <c r="F126" s="8"/>
      <c r="G126" s="148" t="s">
        <v>316</v>
      </c>
      <c r="H126" s="8" t="s">
        <v>752</v>
      </c>
      <c r="I126" s="8">
        <v>7040013</v>
      </c>
      <c r="J126" s="148" t="s">
        <v>408</v>
      </c>
      <c r="K126" s="8" t="s">
        <v>754</v>
      </c>
      <c r="L126" s="8" t="s">
        <v>306</v>
      </c>
      <c r="M126" s="148" t="s">
        <v>755</v>
      </c>
      <c r="N126" s="148" t="s">
        <v>39</v>
      </c>
      <c r="O126" s="8" t="s">
        <v>410</v>
      </c>
      <c r="P126" s="8" t="s">
        <v>1054</v>
      </c>
      <c r="Q126" s="8"/>
      <c r="R126" s="8"/>
    </row>
    <row r="127" spans="3:18" x14ac:dyDescent="0.25">
      <c r="C127" s="8"/>
      <c r="D127" s="8"/>
      <c r="E127" s="8" t="s">
        <v>56</v>
      </c>
      <c r="F127" s="8"/>
      <c r="G127" s="148" t="s">
        <v>316</v>
      </c>
      <c r="H127" s="8" t="s">
        <v>756</v>
      </c>
      <c r="I127" s="8">
        <v>5050104</v>
      </c>
      <c r="J127" s="148" t="s">
        <v>408</v>
      </c>
      <c r="K127" s="8" t="s">
        <v>409</v>
      </c>
      <c r="L127" s="8"/>
      <c r="M127" s="148"/>
      <c r="N127" s="148"/>
      <c r="O127" s="8" t="s">
        <v>410</v>
      </c>
      <c r="P127" s="8" t="s">
        <v>1054</v>
      </c>
      <c r="Q127" s="8"/>
      <c r="R127" s="8"/>
    </row>
    <row r="128" spans="3:18" x14ac:dyDescent="0.25">
      <c r="C128" s="8"/>
      <c r="D128" s="8"/>
      <c r="E128" s="8"/>
      <c r="F128" s="8"/>
      <c r="G128" s="148"/>
      <c r="H128" s="8"/>
      <c r="I128" s="8"/>
      <c r="J128" s="148"/>
      <c r="K128" s="8"/>
      <c r="L128" s="8"/>
      <c r="M128" s="148"/>
      <c r="N128" s="148"/>
      <c r="O128" s="8"/>
      <c r="P128" s="8"/>
      <c r="Q128" s="8"/>
      <c r="R128" s="8"/>
    </row>
    <row r="129" spans="3:18" x14ac:dyDescent="0.25">
      <c r="C129" s="8"/>
      <c r="D129" s="8"/>
      <c r="E129" s="8"/>
      <c r="F129" s="8"/>
      <c r="G129" s="148"/>
      <c r="H129" s="8"/>
      <c r="I129" s="8"/>
      <c r="J129" s="148"/>
      <c r="K129" s="8"/>
      <c r="L129" s="8"/>
      <c r="M129" s="148"/>
      <c r="N129" s="148"/>
      <c r="O129" s="8"/>
      <c r="P129" s="8"/>
      <c r="Q129" s="8"/>
      <c r="R129" s="8"/>
    </row>
    <row r="130" spans="3:18" x14ac:dyDescent="0.25">
      <c r="C130" s="8"/>
      <c r="D130" s="8"/>
      <c r="E130" s="8"/>
      <c r="F130" s="8"/>
      <c r="G130" s="148"/>
      <c r="H130" s="8"/>
      <c r="I130" s="8"/>
      <c r="J130" s="148"/>
      <c r="K130" s="8"/>
      <c r="L130" s="8"/>
      <c r="M130" s="148"/>
      <c r="N130" s="148"/>
      <c r="O130" s="8"/>
      <c r="P130" s="8"/>
      <c r="Q130" s="8"/>
      <c r="R130" s="8"/>
    </row>
    <row r="131" spans="3:18" x14ac:dyDescent="0.25">
      <c r="C131" s="8"/>
      <c r="D131" s="8"/>
      <c r="E131" s="8"/>
      <c r="F131" s="8"/>
      <c r="G131" s="148"/>
      <c r="H131" s="8"/>
      <c r="I131" s="8"/>
      <c r="J131" s="148"/>
      <c r="K131" s="8"/>
      <c r="L131" s="8"/>
      <c r="M131" s="148"/>
      <c r="N131" s="148"/>
      <c r="O131" s="8"/>
      <c r="P131" s="8"/>
      <c r="Q131" s="8"/>
      <c r="R131" s="8"/>
    </row>
    <row r="132" spans="3:18" x14ac:dyDescent="0.25">
      <c r="C132" s="8"/>
      <c r="D132" s="8"/>
      <c r="E132" s="8"/>
      <c r="F132" s="8"/>
      <c r="G132" s="148"/>
      <c r="H132" s="8"/>
      <c r="I132" s="8"/>
      <c r="J132" s="148"/>
      <c r="K132" s="8"/>
      <c r="L132" s="8"/>
      <c r="M132" s="148"/>
      <c r="N132" s="148"/>
      <c r="O132" s="8"/>
      <c r="P132" s="8"/>
      <c r="Q132" s="8"/>
      <c r="R132" s="8"/>
    </row>
    <row r="133" spans="3:18" x14ac:dyDescent="0.25">
      <c r="C133" s="8"/>
      <c r="D133" s="8"/>
      <c r="E133" s="8"/>
      <c r="F133" s="8"/>
      <c r="G133" s="148"/>
      <c r="H133" s="8"/>
      <c r="I133" s="8"/>
      <c r="J133" s="148"/>
      <c r="K133" s="8"/>
      <c r="L133" s="8"/>
      <c r="M133" s="148"/>
      <c r="N133" s="148"/>
      <c r="O133" s="8"/>
      <c r="P133" s="8"/>
      <c r="Q133" s="8"/>
      <c r="R133" s="8"/>
    </row>
    <row r="134" spans="3:18" x14ac:dyDescent="0.25">
      <c r="C134" s="8"/>
      <c r="D134" s="8"/>
      <c r="E134" s="8"/>
      <c r="F134" s="8"/>
      <c r="G134" s="148"/>
      <c r="H134" s="8"/>
      <c r="I134" s="8"/>
      <c r="J134" s="148"/>
      <c r="K134" s="8"/>
      <c r="L134" s="8"/>
      <c r="M134" s="148"/>
      <c r="N134" s="148"/>
      <c r="O134" s="8"/>
      <c r="P134" s="8"/>
      <c r="Q134" s="8"/>
      <c r="R134" s="8"/>
    </row>
    <row r="135" spans="3:18" x14ac:dyDescent="0.25">
      <c r="C135" s="8"/>
      <c r="D135" s="8"/>
      <c r="E135" s="8"/>
      <c r="F135" s="8"/>
      <c r="G135" s="148"/>
      <c r="H135" s="8"/>
      <c r="I135" s="8"/>
      <c r="J135" s="148"/>
      <c r="K135" s="8"/>
      <c r="L135" s="8"/>
      <c r="M135" s="148"/>
      <c r="N135" s="148"/>
      <c r="O135" s="8"/>
      <c r="P135" s="8"/>
      <c r="Q135" s="8"/>
      <c r="R135" s="8"/>
    </row>
    <row r="136" spans="3:18" x14ac:dyDescent="0.25">
      <c r="C136" s="8"/>
      <c r="D136" s="8"/>
      <c r="E136" s="8"/>
      <c r="F136" s="8"/>
      <c r="G136" s="148"/>
      <c r="H136" s="8"/>
      <c r="I136" s="8"/>
      <c r="J136" s="148"/>
      <c r="K136" s="8"/>
      <c r="L136" s="8"/>
      <c r="M136" s="148"/>
      <c r="N136" s="148"/>
      <c r="O136" s="8"/>
      <c r="P136" s="8"/>
      <c r="Q136" s="8"/>
      <c r="R136" s="8"/>
    </row>
    <row r="137" spans="3:18" x14ac:dyDescent="0.25">
      <c r="C137" s="8"/>
      <c r="D137" s="8"/>
      <c r="E137" s="8"/>
      <c r="F137" s="8"/>
      <c r="G137" s="148"/>
      <c r="H137" s="8"/>
      <c r="I137" s="8"/>
      <c r="J137" s="148"/>
      <c r="K137" s="8"/>
      <c r="L137" s="8"/>
      <c r="M137" s="148"/>
      <c r="N137" s="148"/>
      <c r="O137" s="8"/>
      <c r="P137" s="8"/>
      <c r="Q137" s="8"/>
      <c r="R137" s="8"/>
    </row>
    <row r="138" spans="3:18" x14ac:dyDescent="0.25">
      <c r="C138" s="8"/>
      <c r="D138" s="8"/>
      <c r="E138" s="8"/>
      <c r="F138" s="8"/>
      <c r="G138" s="148"/>
      <c r="H138" s="8"/>
      <c r="I138" s="8"/>
      <c r="J138" s="148"/>
      <c r="K138" s="8"/>
      <c r="L138" s="8"/>
      <c r="M138" s="148"/>
      <c r="N138" s="148"/>
      <c r="O138" s="8"/>
      <c r="P138" s="8"/>
      <c r="Q138" s="8"/>
      <c r="R138" s="8"/>
    </row>
    <row r="139" spans="3:18" x14ac:dyDescent="0.25">
      <c r="C139" s="8"/>
      <c r="D139" s="8"/>
      <c r="E139" s="8"/>
      <c r="F139" s="8"/>
      <c r="G139" s="148"/>
      <c r="H139" s="8"/>
      <c r="I139" s="8"/>
      <c r="J139" s="148"/>
      <c r="K139" s="8"/>
      <c r="L139" s="8"/>
      <c r="M139" s="148"/>
      <c r="N139" s="148"/>
      <c r="O139" s="8"/>
      <c r="P139" s="8"/>
      <c r="Q139" s="8"/>
      <c r="R139" s="8"/>
    </row>
    <row r="140" spans="3:18" x14ac:dyDescent="0.25">
      <c r="C140" s="8"/>
      <c r="D140" s="8"/>
      <c r="E140" s="8"/>
      <c r="F140" s="8"/>
      <c r="G140" s="148"/>
      <c r="H140" s="8"/>
      <c r="I140" s="8"/>
      <c r="J140" s="148"/>
      <c r="K140" s="8"/>
      <c r="L140" s="8"/>
      <c r="M140" s="148"/>
      <c r="N140" s="148"/>
      <c r="O140" s="8"/>
      <c r="P140" s="8"/>
      <c r="Q140" s="8"/>
      <c r="R140" s="8"/>
    </row>
    <row r="141" spans="3:18" x14ac:dyDescent="0.25">
      <c r="C141" s="8"/>
      <c r="D141" s="8"/>
      <c r="E141" s="8"/>
      <c r="F141" s="8"/>
      <c r="G141" s="148"/>
      <c r="H141" s="8"/>
      <c r="I141" s="8"/>
      <c r="J141" s="148"/>
      <c r="K141" s="8"/>
      <c r="L141" s="8"/>
      <c r="M141" s="148"/>
      <c r="N141" s="148"/>
      <c r="O141" s="8"/>
      <c r="P141" s="8"/>
      <c r="Q141" s="8"/>
      <c r="R141" s="8"/>
    </row>
    <row r="142" spans="3:18" x14ac:dyDescent="0.25">
      <c r="C142" s="8"/>
      <c r="D142" s="8"/>
      <c r="E142" s="8"/>
      <c r="F142" s="8"/>
      <c r="G142" s="148"/>
      <c r="H142" s="8"/>
      <c r="I142" s="8"/>
      <c r="J142" s="148"/>
      <c r="K142" s="8"/>
      <c r="L142" s="8"/>
      <c r="M142" s="148"/>
      <c r="N142" s="148"/>
      <c r="O142" s="8"/>
      <c r="P142" s="8"/>
      <c r="Q142" s="8"/>
      <c r="R142" s="8"/>
    </row>
    <row r="143" spans="3:18" x14ac:dyDescent="0.25">
      <c r="C143" s="8"/>
      <c r="D143" s="8"/>
      <c r="E143" s="8"/>
      <c r="F143" s="8"/>
      <c r="G143" s="148"/>
      <c r="H143" s="8"/>
      <c r="I143" s="8"/>
      <c r="J143" s="148"/>
      <c r="K143" s="8"/>
      <c r="L143" s="8"/>
      <c r="M143" s="148"/>
      <c r="N143" s="148"/>
      <c r="O143" s="8"/>
      <c r="P143" s="8"/>
      <c r="Q143" s="8"/>
      <c r="R143" s="8"/>
    </row>
    <row r="144" spans="3:18" x14ac:dyDescent="0.25">
      <c r="C144" s="8"/>
      <c r="D144" s="8"/>
      <c r="E144" s="8"/>
      <c r="F144" s="8"/>
      <c r="G144" s="148"/>
      <c r="H144" s="8"/>
      <c r="I144" s="8"/>
      <c r="J144" s="148"/>
      <c r="K144" s="8"/>
      <c r="L144" s="8"/>
      <c r="M144" s="148"/>
      <c r="N144" s="148"/>
      <c r="O144" s="8"/>
      <c r="P144" s="8"/>
      <c r="Q144" s="8"/>
      <c r="R144" s="8"/>
    </row>
    <row r="145" spans="3:18" x14ac:dyDescent="0.25">
      <c r="C145" s="8"/>
      <c r="D145" s="8"/>
      <c r="E145" s="8"/>
      <c r="F145" s="8"/>
      <c r="G145" s="148"/>
      <c r="H145" s="8"/>
      <c r="I145" s="8"/>
      <c r="J145" s="148"/>
      <c r="K145" s="8"/>
      <c r="L145" s="8"/>
      <c r="M145" s="148"/>
      <c r="N145" s="148"/>
      <c r="O145" s="8"/>
      <c r="P145" s="8"/>
      <c r="Q145" s="8"/>
      <c r="R145" s="8"/>
    </row>
    <row r="146" spans="3:18" x14ac:dyDescent="0.25">
      <c r="C146" s="8"/>
      <c r="D146" s="8"/>
      <c r="E146" s="8"/>
      <c r="F146" s="8"/>
      <c r="G146" s="148"/>
      <c r="H146" s="8"/>
      <c r="I146" s="8"/>
      <c r="J146" s="148"/>
      <c r="K146" s="8"/>
      <c r="L146" s="8"/>
      <c r="M146" s="148"/>
      <c r="N146" s="148"/>
      <c r="O146" s="8"/>
      <c r="P146" s="8"/>
      <c r="Q146" s="8"/>
      <c r="R146" s="8"/>
    </row>
    <row r="147" spans="3:18" x14ac:dyDescent="0.25">
      <c r="C147" s="8"/>
      <c r="D147" s="8"/>
      <c r="E147" s="8"/>
      <c r="F147" s="8"/>
      <c r="G147" s="148"/>
      <c r="H147" s="8"/>
      <c r="I147" s="8"/>
      <c r="J147" s="148"/>
      <c r="K147" s="8"/>
      <c r="L147" s="8"/>
      <c r="M147" s="148"/>
      <c r="N147" s="148"/>
      <c r="O147" s="8"/>
      <c r="P147" s="8"/>
      <c r="Q147" s="8"/>
      <c r="R147" s="8"/>
    </row>
    <row r="148" spans="3:18" x14ac:dyDescent="0.25">
      <c r="C148" s="8"/>
      <c r="D148" s="8"/>
      <c r="E148" s="8"/>
      <c r="F148" s="8"/>
      <c r="G148" s="148"/>
      <c r="H148" s="8"/>
      <c r="I148" s="8"/>
      <c r="J148" s="148"/>
      <c r="K148" s="8"/>
      <c r="L148" s="8"/>
      <c r="M148" s="148"/>
      <c r="N148" s="148"/>
      <c r="O148" s="8"/>
      <c r="P148" s="8"/>
      <c r="Q148" s="8"/>
      <c r="R148" s="8"/>
    </row>
    <row r="149" spans="3:18" x14ac:dyDescent="0.25">
      <c r="C149" s="8"/>
      <c r="D149" s="8"/>
      <c r="E149" s="8"/>
      <c r="F149" s="8"/>
      <c r="G149" s="148"/>
      <c r="H149" s="8"/>
      <c r="I149" s="8"/>
      <c r="J149" s="148"/>
      <c r="K149" s="8"/>
      <c r="L149" s="8"/>
      <c r="M149" s="148"/>
      <c r="N149" s="148"/>
      <c r="O149" s="8"/>
      <c r="P149" s="8"/>
      <c r="Q149" s="8"/>
      <c r="R149" s="8"/>
    </row>
    <row r="150" spans="3:18" x14ac:dyDescent="0.25">
      <c r="C150" s="8"/>
      <c r="D150" s="8"/>
      <c r="E150" s="8"/>
      <c r="F150" s="8"/>
      <c r="G150" s="148"/>
      <c r="H150" s="8"/>
      <c r="I150" s="8"/>
      <c r="J150" s="148"/>
      <c r="K150" s="8"/>
      <c r="L150" s="8"/>
      <c r="M150" s="148"/>
      <c r="N150" s="148"/>
      <c r="O150" s="8"/>
      <c r="P150" s="8"/>
      <c r="Q150" s="8"/>
      <c r="R150" s="8"/>
    </row>
    <row r="151" spans="3:18" x14ac:dyDescent="0.25">
      <c r="C151" s="8"/>
      <c r="D151" s="8"/>
      <c r="E151" s="8"/>
      <c r="F151" s="8"/>
      <c r="G151" s="148"/>
      <c r="H151" s="8"/>
      <c r="I151" s="8"/>
      <c r="J151" s="148"/>
      <c r="K151" s="8"/>
      <c r="L151" s="8"/>
      <c r="M151" s="148"/>
      <c r="N151" s="148"/>
      <c r="O151" s="8"/>
      <c r="P151" s="8"/>
      <c r="Q151" s="8"/>
      <c r="R151" s="8"/>
    </row>
    <row r="152" spans="3:18" x14ac:dyDescent="0.25">
      <c r="C152" s="8"/>
      <c r="D152" s="8"/>
      <c r="E152" s="8"/>
      <c r="F152" s="8"/>
      <c r="G152" s="148"/>
      <c r="H152" s="8"/>
      <c r="I152" s="8"/>
      <c r="J152" s="148"/>
      <c r="K152" s="8"/>
      <c r="L152" s="8"/>
      <c r="M152" s="148"/>
      <c r="N152" s="148"/>
      <c r="O152" s="8"/>
      <c r="P152" s="8"/>
      <c r="Q152" s="8"/>
      <c r="R152" s="8"/>
    </row>
    <row r="153" spans="3:18" x14ac:dyDescent="0.25">
      <c r="C153" s="8"/>
      <c r="D153" s="8"/>
      <c r="E153" s="8"/>
      <c r="F153" s="8"/>
      <c r="G153" s="148"/>
      <c r="H153" s="8"/>
      <c r="I153" s="8"/>
      <c r="J153" s="148"/>
      <c r="K153" s="8"/>
      <c r="L153" s="8"/>
      <c r="M153" s="148"/>
      <c r="N153" s="148"/>
      <c r="O153" s="8"/>
      <c r="P153" s="8"/>
      <c r="Q153" s="8"/>
      <c r="R153" s="8"/>
    </row>
    <row r="154" spans="3:18" x14ac:dyDescent="0.25">
      <c r="C154" s="8"/>
      <c r="D154" s="8"/>
      <c r="E154" s="8"/>
      <c r="F154" s="8"/>
      <c r="G154" s="148"/>
      <c r="H154" s="8"/>
      <c r="I154" s="8"/>
      <c r="J154" s="148"/>
      <c r="K154" s="8"/>
      <c r="L154" s="8"/>
      <c r="M154" s="148"/>
      <c r="N154" s="148"/>
      <c r="O154" s="8"/>
      <c r="P154" s="8"/>
      <c r="Q154" s="8"/>
      <c r="R154" s="8"/>
    </row>
    <row r="155" spans="3:18" x14ac:dyDescent="0.25">
      <c r="C155" s="8"/>
      <c r="D155" s="8"/>
      <c r="E155" s="8"/>
      <c r="F155" s="8"/>
      <c r="G155" s="148"/>
      <c r="H155" s="8"/>
      <c r="I155" s="8"/>
      <c r="J155" s="148"/>
      <c r="K155" s="8"/>
      <c r="L155" s="8"/>
      <c r="M155" s="148"/>
      <c r="N155" s="148"/>
      <c r="O155" s="8"/>
      <c r="P155" s="8"/>
      <c r="Q155" s="8"/>
      <c r="R155" s="8"/>
    </row>
    <row r="156" spans="3:18" x14ac:dyDescent="0.25">
      <c r="C156" s="8"/>
      <c r="D156" s="8"/>
      <c r="E156" s="8"/>
      <c r="F156" s="8"/>
      <c r="G156" s="148"/>
      <c r="H156" s="8"/>
      <c r="I156" s="8"/>
      <c r="J156" s="148"/>
      <c r="K156" s="8"/>
      <c r="L156" s="8"/>
      <c r="M156" s="148"/>
      <c r="N156" s="148"/>
      <c r="O156" s="8"/>
      <c r="P156" s="8"/>
      <c r="Q156" s="8"/>
      <c r="R156" s="8"/>
    </row>
    <row r="157" spans="3:18" x14ac:dyDescent="0.25">
      <c r="C157" s="8"/>
      <c r="D157" s="8"/>
      <c r="E157" s="8"/>
      <c r="F157" s="8"/>
      <c r="G157" s="148"/>
      <c r="H157" s="8"/>
      <c r="I157" s="8"/>
      <c r="J157" s="148"/>
      <c r="K157" s="8"/>
      <c r="L157" s="8"/>
      <c r="M157" s="148"/>
      <c r="N157" s="148"/>
      <c r="O157" s="8"/>
      <c r="P157" s="8"/>
      <c r="Q157" s="8"/>
      <c r="R157" s="8"/>
    </row>
    <row r="158" spans="3:18" x14ac:dyDescent="0.25">
      <c r="C158" s="8"/>
      <c r="D158" s="8"/>
      <c r="E158" s="8"/>
      <c r="F158" s="8"/>
      <c r="G158" s="148"/>
      <c r="H158" s="8"/>
      <c r="I158" s="8"/>
      <c r="J158" s="148"/>
      <c r="K158" s="8"/>
      <c r="L158" s="8"/>
      <c r="M158" s="148"/>
      <c r="N158" s="148"/>
      <c r="O158" s="8"/>
      <c r="P158" s="8"/>
      <c r="Q158" s="8"/>
      <c r="R158" s="8"/>
    </row>
    <row r="159" spans="3:18" x14ac:dyDescent="0.25">
      <c r="C159" s="8"/>
      <c r="D159" s="8"/>
      <c r="E159" s="8"/>
      <c r="F159" s="8"/>
      <c r="G159" s="148"/>
      <c r="H159" s="8"/>
      <c r="I159" s="8"/>
      <c r="J159" s="148"/>
      <c r="K159" s="8"/>
      <c r="L159" s="8"/>
      <c r="M159" s="148"/>
      <c r="N159" s="148"/>
      <c r="O159" s="8"/>
      <c r="P159" s="8"/>
      <c r="Q159" s="8"/>
      <c r="R159" s="8"/>
    </row>
    <row r="160" spans="3:18" x14ac:dyDescent="0.25">
      <c r="C160" s="8"/>
      <c r="D160" s="8"/>
      <c r="E160" s="8"/>
      <c r="F160" s="8"/>
      <c r="G160" s="148"/>
      <c r="H160" s="8"/>
      <c r="I160" s="8"/>
      <c r="J160" s="148"/>
      <c r="K160" s="8"/>
      <c r="L160" s="8"/>
      <c r="M160" s="148"/>
      <c r="N160" s="148"/>
      <c r="O160" s="8"/>
      <c r="P160" s="8"/>
      <c r="Q160" s="8"/>
      <c r="R160" s="8"/>
    </row>
    <row r="161" spans="3:18" x14ac:dyDescent="0.25">
      <c r="C161" s="8"/>
      <c r="D161" s="8"/>
      <c r="E161" s="8"/>
      <c r="F161" s="8"/>
      <c r="G161" s="148"/>
      <c r="H161" s="8"/>
      <c r="I161" s="8"/>
      <c r="J161" s="148"/>
      <c r="K161" s="8"/>
      <c r="L161" s="8"/>
      <c r="M161" s="148"/>
      <c r="N161" s="148"/>
      <c r="O161" s="8"/>
      <c r="P161" s="8"/>
      <c r="Q161" s="8"/>
      <c r="R161" s="8"/>
    </row>
    <row r="162" spans="3:18" x14ac:dyDescent="0.25">
      <c r="C162" s="8"/>
      <c r="D162" s="8"/>
      <c r="E162" s="8"/>
      <c r="F162" s="8"/>
      <c r="G162" s="148"/>
      <c r="H162" s="8"/>
      <c r="I162" s="8"/>
      <c r="J162" s="148"/>
      <c r="K162" s="8"/>
      <c r="L162" s="8"/>
      <c r="M162" s="148"/>
      <c r="N162" s="148"/>
      <c r="O162" s="8"/>
      <c r="P162" s="8"/>
      <c r="Q162" s="8"/>
      <c r="R162" s="8"/>
    </row>
    <row r="163" spans="3:18" x14ac:dyDescent="0.25">
      <c r="C163" s="8"/>
      <c r="D163" s="8"/>
      <c r="E163" s="8"/>
      <c r="F163" s="8"/>
      <c r="G163" s="148"/>
      <c r="H163" s="8"/>
      <c r="I163" s="8"/>
      <c r="J163" s="148"/>
      <c r="K163" s="8"/>
      <c r="L163" s="8"/>
      <c r="M163" s="148"/>
      <c r="N163" s="148"/>
      <c r="O163" s="8"/>
      <c r="P163" s="8"/>
      <c r="Q163" s="8"/>
      <c r="R163" s="8"/>
    </row>
    <row r="164" spans="3:18" x14ac:dyDescent="0.25">
      <c r="C164" s="8"/>
      <c r="D164" s="8"/>
      <c r="E164" s="8"/>
      <c r="F164" s="8"/>
      <c r="G164" s="148"/>
      <c r="H164" s="8"/>
      <c r="I164" s="8"/>
      <c r="J164" s="148"/>
      <c r="K164" s="8"/>
      <c r="L164" s="8"/>
      <c r="M164" s="148"/>
      <c r="N164" s="148"/>
      <c r="O164" s="8"/>
      <c r="P164" s="8"/>
      <c r="Q164" s="8"/>
      <c r="R164" s="8"/>
    </row>
    <row r="165" spans="3:18" x14ac:dyDescent="0.25">
      <c r="C165" s="8"/>
      <c r="D165" s="8"/>
      <c r="E165" s="8"/>
      <c r="F165" s="8"/>
      <c r="G165" s="148"/>
      <c r="H165" s="8"/>
      <c r="I165" s="8"/>
      <c r="J165" s="148"/>
      <c r="K165" s="8"/>
      <c r="L165" s="8"/>
      <c r="M165" s="148"/>
      <c r="N165" s="148"/>
      <c r="O165" s="8"/>
      <c r="P165" s="8"/>
      <c r="Q165" s="8"/>
      <c r="R165" s="8"/>
    </row>
    <row r="166" spans="3:18" x14ac:dyDescent="0.25">
      <c r="C166" s="8"/>
      <c r="D166" s="8"/>
      <c r="E166" s="8"/>
      <c r="F166" s="8"/>
      <c r="G166" s="148"/>
      <c r="H166" s="8"/>
      <c r="I166" s="8"/>
      <c r="J166" s="148"/>
      <c r="K166" s="8"/>
      <c r="L166" s="8"/>
      <c r="M166" s="148"/>
      <c r="N166" s="148"/>
      <c r="O166" s="8"/>
      <c r="P166" s="8"/>
      <c r="Q166" s="8"/>
      <c r="R166" s="8"/>
    </row>
    <row r="167" spans="3:18" x14ac:dyDescent="0.25">
      <c r="C167" s="8"/>
      <c r="D167" s="8"/>
      <c r="E167" s="8"/>
      <c r="F167" s="8"/>
      <c r="G167" s="148"/>
      <c r="H167" s="8"/>
      <c r="I167" s="8"/>
      <c r="J167" s="148"/>
      <c r="K167" s="8"/>
      <c r="L167" s="8"/>
      <c r="M167" s="148"/>
      <c r="N167" s="148"/>
      <c r="O167" s="8"/>
      <c r="P167" s="8"/>
      <c r="Q167" s="8"/>
      <c r="R167" s="8"/>
    </row>
    <row r="168" spans="3:18" x14ac:dyDescent="0.25">
      <c r="C168" s="8"/>
      <c r="D168" s="8"/>
      <c r="E168" s="8"/>
      <c r="F168" s="8"/>
      <c r="G168" s="148"/>
      <c r="H168" s="8"/>
      <c r="I168" s="8"/>
      <c r="J168" s="148"/>
      <c r="K168" s="8"/>
      <c r="L168" s="8"/>
      <c r="M168" s="148"/>
      <c r="N168" s="148"/>
      <c r="O168" s="8"/>
      <c r="P168" s="8"/>
      <c r="Q168" s="8"/>
      <c r="R168" s="8"/>
    </row>
    <row r="169" spans="3:18" x14ac:dyDescent="0.25">
      <c r="C169" s="8"/>
      <c r="D169" s="8"/>
      <c r="E169" s="8"/>
      <c r="F169" s="8"/>
      <c r="G169" s="148"/>
      <c r="H169" s="8"/>
      <c r="I169" s="8"/>
      <c r="J169" s="148"/>
      <c r="K169" s="8"/>
      <c r="L169" s="8"/>
      <c r="M169" s="148"/>
      <c r="N169" s="148"/>
      <c r="O169" s="8"/>
      <c r="P169" s="8"/>
      <c r="Q169" s="8"/>
      <c r="R169" s="8"/>
    </row>
    <row r="170" spans="3:18" x14ac:dyDescent="0.25">
      <c r="C170" s="8"/>
      <c r="D170" s="8"/>
      <c r="E170" s="8"/>
      <c r="F170" s="8"/>
      <c r="G170" s="148"/>
      <c r="H170" s="8"/>
      <c r="I170" s="8"/>
      <c r="J170" s="148"/>
      <c r="K170" s="8"/>
      <c r="L170" s="8"/>
      <c r="M170" s="148"/>
      <c r="N170" s="148"/>
      <c r="O170" s="8"/>
      <c r="P170" s="8"/>
      <c r="Q170" s="8"/>
      <c r="R170" s="8"/>
    </row>
    <row r="171" spans="3:18" x14ac:dyDescent="0.25">
      <c r="C171" s="8"/>
      <c r="D171" s="8"/>
      <c r="E171" s="8"/>
      <c r="F171" s="8"/>
      <c r="G171" s="148"/>
      <c r="H171" s="8"/>
      <c r="I171" s="8"/>
      <c r="J171" s="148"/>
      <c r="K171" s="8"/>
      <c r="L171" s="8"/>
      <c r="M171" s="148"/>
      <c r="N171" s="148"/>
      <c r="O171" s="8"/>
      <c r="P171" s="8"/>
      <c r="Q171" s="8"/>
      <c r="R171" s="8"/>
    </row>
    <row r="172" spans="3:18" x14ac:dyDescent="0.25">
      <c r="C172" s="8"/>
      <c r="D172" s="8"/>
      <c r="E172" s="8"/>
      <c r="F172" s="8"/>
      <c r="G172" s="148"/>
      <c r="H172" s="8"/>
      <c r="I172" s="8"/>
      <c r="J172" s="148"/>
      <c r="K172" s="8"/>
      <c r="L172" s="8"/>
      <c r="M172" s="148"/>
      <c r="N172" s="148"/>
      <c r="O172" s="8"/>
      <c r="P172" s="8"/>
      <c r="Q172" s="8"/>
      <c r="R172" s="8"/>
    </row>
    <row r="173" spans="3:18" x14ac:dyDescent="0.25">
      <c r="C173" s="8"/>
      <c r="D173" s="8"/>
      <c r="E173" s="8"/>
      <c r="F173" s="8"/>
      <c r="G173" s="148"/>
      <c r="H173" s="8"/>
      <c r="I173" s="8"/>
      <c r="J173" s="148"/>
      <c r="K173" s="8"/>
      <c r="L173" s="8"/>
      <c r="M173" s="148"/>
      <c r="N173" s="148"/>
      <c r="O173" s="8"/>
      <c r="P173" s="8"/>
      <c r="Q173" s="8"/>
      <c r="R173" s="8"/>
    </row>
    <row r="174" spans="3:18" x14ac:dyDescent="0.25">
      <c r="C174" s="8"/>
      <c r="D174" s="8"/>
      <c r="E174" s="8"/>
      <c r="F174" s="8"/>
      <c r="G174" s="148"/>
      <c r="H174" s="8"/>
      <c r="I174" s="8"/>
      <c r="J174" s="148"/>
      <c r="K174" s="8"/>
      <c r="L174" s="8"/>
      <c r="M174" s="148"/>
      <c r="N174" s="148"/>
      <c r="O174" s="8"/>
      <c r="P174" s="8"/>
      <c r="Q174" s="8"/>
      <c r="R174" s="8"/>
    </row>
    <row r="175" spans="3:18" x14ac:dyDescent="0.25">
      <c r="C175" s="8"/>
      <c r="D175" s="8"/>
      <c r="E175" s="8"/>
      <c r="F175" s="8"/>
      <c r="G175" s="148"/>
      <c r="H175" s="8"/>
      <c r="I175" s="8"/>
      <c r="J175" s="148"/>
      <c r="K175" s="8"/>
      <c r="L175" s="8"/>
      <c r="M175" s="148"/>
      <c r="N175" s="148"/>
      <c r="O175" s="8"/>
      <c r="P175" s="8"/>
      <c r="Q175" s="8"/>
      <c r="R175" s="8"/>
    </row>
    <row r="176" spans="3:18" x14ac:dyDescent="0.25">
      <c r="C176" s="8"/>
      <c r="D176" s="8"/>
      <c r="E176" s="8"/>
      <c r="F176" s="8"/>
      <c r="G176" s="148"/>
      <c r="H176" s="8"/>
      <c r="I176" s="8"/>
      <c r="J176" s="148"/>
      <c r="K176" s="8"/>
      <c r="L176" s="8"/>
      <c r="M176" s="148"/>
      <c r="N176" s="148"/>
      <c r="O176" s="8"/>
      <c r="P176" s="8"/>
      <c r="Q176" s="8"/>
      <c r="R176" s="8"/>
    </row>
    <row r="177" spans="3:18" x14ac:dyDescent="0.25">
      <c r="C177" s="8"/>
      <c r="D177" s="8"/>
      <c r="E177" s="8"/>
      <c r="F177" s="8"/>
      <c r="G177" s="148"/>
      <c r="H177" s="8"/>
      <c r="I177" s="8"/>
      <c r="J177" s="148"/>
      <c r="K177" s="8"/>
      <c r="L177" s="8"/>
      <c r="M177" s="148"/>
      <c r="N177" s="148"/>
      <c r="O177" s="8"/>
      <c r="P177" s="8"/>
      <c r="Q177" s="8"/>
      <c r="R177" s="8"/>
    </row>
    <row r="178" spans="3:18" x14ac:dyDescent="0.25">
      <c r="C178" s="8"/>
      <c r="D178" s="8"/>
      <c r="E178" s="8"/>
      <c r="F178" s="8"/>
      <c r="G178" s="148"/>
      <c r="H178" s="8"/>
      <c r="I178" s="8"/>
      <c r="J178" s="148"/>
      <c r="K178" s="8"/>
      <c r="L178" s="8"/>
      <c r="M178" s="148"/>
      <c r="N178" s="148"/>
      <c r="O178" s="8"/>
      <c r="P178" s="8"/>
      <c r="Q178" s="8"/>
      <c r="R178" s="8"/>
    </row>
    <row r="179" spans="3:18" x14ac:dyDescent="0.25">
      <c r="C179" s="8"/>
      <c r="D179" s="8"/>
      <c r="E179" s="8"/>
      <c r="F179" s="8"/>
      <c r="G179" s="148"/>
      <c r="H179" s="8"/>
      <c r="I179" s="8"/>
      <c r="J179" s="148"/>
      <c r="K179" s="8"/>
      <c r="L179" s="8"/>
      <c r="M179" s="148"/>
      <c r="N179" s="148"/>
      <c r="O179" s="8"/>
      <c r="P179" s="8"/>
      <c r="Q179" s="8"/>
      <c r="R179" s="8"/>
    </row>
    <row r="180" spans="3:18" x14ac:dyDescent="0.25">
      <c r="C180" s="8"/>
      <c r="D180" s="8"/>
      <c r="E180" s="8"/>
      <c r="F180" s="8"/>
      <c r="G180" s="148"/>
      <c r="H180" s="8"/>
      <c r="I180" s="8"/>
      <c r="J180" s="148"/>
      <c r="K180" s="8"/>
      <c r="L180" s="8"/>
      <c r="M180" s="148"/>
      <c r="N180" s="148"/>
      <c r="O180" s="8"/>
      <c r="P180" s="8"/>
      <c r="Q180" s="8"/>
      <c r="R180" s="8"/>
    </row>
    <row r="181" spans="3:18" x14ac:dyDescent="0.25">
      <c r="C181" s="8"/>
      <c r="D181" s="8"/>
      <c r="E181" s="8"/>
      <c r="F181" s="8"/>
      <c r="G181" s="148"/>
      <c r="H181" s="8"/>
      <c r="I181" s="8"/>
      <c r="J181" s="148"/>
      <c r="K181" s="8"/>
      <c r="L181" s="8"/>
      <c r="M181" s="148"/>
      <c r="N181" s="148"/>
      <c r="O181" s="8"/>
      <c r="P181" s="8"/>
      <c r="Q181" s="8"/>
      <c r="R181" s="8"/>
    </row>
    <row r="182" spans="3:18" x14ac:dyDescent="0.25">
      <c r="C182" s="8"/>
      <c r="D182" s="8"/>
      <c r="E182" s="8"/>
      <c r="F182" s="8"/>
      <c r="G182" s="148"/>
      <c r="H182" s="8"/>
      <c r="I182" s="8"/>
      <c r="J182" s="148"/>
      <c r="K182" s="8"/>
      <c r="L182" s="8"/>
      <c r="M182" s="148"/>
      <c r="N182" s="148"/>
      <c r="O182" s="8"/>
      <c r="P182" s="8"/>
      <c r="Q182" s="8"/>
      <c r="R182" s="8"/>
    </row>
    <row r="183" spans="3:18" x14ac:dyDescent="0.25">
      <c r="C183" s="8"/>
      <c r="D183" s="8"/>
      <c r="E183" s="8"/>
      <c r="F183" s="8"/>
      <c r="G183" s="148"/>
      <c r="H183" s="8"/>
      <c r="I183" s="8"/>
      <c r="J183" s="148"/>
      <c r="K183" s="8"/>
      <c r="L183" s="8"/>
      <c r="M183" s="148"/>
      <c r="N183" s="148"/>
      <c r="O183" s="8"/>
      <c r="P183" s="8"/>
      <c r="Q183" s="8"/>
      <c r="R183" s="8"/>
    </row>
    <row r="184" spans="3:18" x14ac:dyDescent="0.25">
      <c r="C184" s="8"/>
      <c r="D184" s="8"/>
      <c r="E184" s="8"/>
      <c r="F184" s="8"/>
      <c r="G184" s="148"/>
      <c r="H184" s="8"/>
      <c r="I184" s="8"/>
      <c r="J184" s="148"/>
      <c r="K184" s="8"/>
      <c r="L184" s="8"/>
      <c r="M184" s="148"/>
      <c r="N184" s="148"/>
      <c r="O184" s="8"/>
      <c r="P184" s="8"/>
      <c r="Q184" s="8"/>
      <c r="R184" s="8"/>
    </row>
    <row r="185" spans="3:18" x14ac:dyDescent="0.25">
      <c r="C185" s="8"/>
      <c r="D185" s="8"/>
      <c r="E185" s="8"/>
      <c r="F185" s="8"/>
      <c r="G185" s="148"/>
      <c r="H185" s="8"/>
      <c r="I185" s="8"/>
      <c r="J185" s="148"/>
      <c r="K185" s="8"/>
      <c r="L185" s="8"/>
      <c r="M185" s="148"/>
      <c r="N185" s="148"/>
      <c r="O185" s="8"/>
      <c r="P185" s="8"/>
      <c r="Q185" s="8"/>
      <c r="R185" s="8"/>
    </row>
    <row r="186" spans="3:18" x14ac:dyDescent="0.25">
      <c r="C186" s="8"/>
      <c r="D186" s="8"/>
      <c r="E186" s="8"/>
      <c r="F186" s="8"/>
      <c r="G186" s="148"/>
      <c r="H186" s="8"/>
      <c r="I186" s="8"/>
      <c r="J186" s="148"/>
      <c r="K186" s="8"/>
      <c r="L186" s="8"/>
      <c r="M186" s="148"/>
      <c r="N186" s="148"/>
      <c r="O186" s="8"/>
      <c r="P186" s="8"/>
      <c r="Q186" s="8"/>
      <c r="R186" s="8"/>
    </row>
    <row r="187" spans="3:18" x14ac:dyDescent="0.25">
      <c r="C187" s="8"/>
      <c r="D187" s="8"/>
      <c r="E187" s="8"/>
      <c r="F187" s="8"/>
      <c r="G187" s="148"/>
      <c r="H187" s="8"/>
      <c r="I187" s="8"/>
      <c r="J187" s="148"/>
      <c r="K187" s="8"/>
      <c r="L187" s="8"/>
      <c r="M187" s="148"/>
      <c r="N187" s="148"/>
      <c r="O187" s="8"/>
      <c r="P187" s="8"/>
      <c r="Q187" s="8"/>
      <c r="R187" s="8"/>
    </row>
    <row r="188" spans="3:18" x14ac:dyDescent="0.25">
      <c r="C188" s="8"/>
      <c r="D188" s="8"/>
      <c r="E188" s="8"/>
      <c r="F188" s="8"/>
      <c r="G188" s="148"/>
      <c r="H188" s="8"/>
      <c r="I188" s="8"/>
      <c r="J188" s="148"/>
      <c r="K188" s="8"/>
      <c r="L188" s="8"/>
      <c r="M188" s="148"/>
      <c r="N188" s="148"/>
      <c r="O188" s="8"/>
      <c r="P188" s="8"/>
      <c r="Q188" s="8"/>
      <c r="R188" s="8"/>
    </row>
    <row r="189" spans="3:18" x14ac:dyDescent="0.25">
      <c r="C189" s="8"/>
      <c r="D189" s="8"/>
      <c r="E189" s="8"/>
      <c r="F189" s="8"/>
      <c r="G189" s="148"/>
      <c r="H189" s="8"/>
      <c r="I189" s="8"/>
      <c r="J189" s="148"/>
      <c r="K189" s="8"/>
      <c r="L189" s="8"/>
      <c r="M189" s="148"/>
      <c r="N189" s="148"/>
      <c r="O189" s="8"/>
      <c r="P189" s="8"/>
      <c r="Q189" s="8"/>
      <c r="R189" s="8"/>
    </row>
    <row r="190" spans="3:18" x14ac:dyDescent="0.25">
      <c r="C190" s="8"/>
      <c r="D190" s="8"/>
      <c r="E190" s="8"/>
      <c r="F190" s="8"/>
      <c r="G190" s="148"/>
      <c r="H190" s="8"/>
      <c r="I190" s="8"/>
      <c r="J190" s="148"/>
      <c r="K190" s="8"/>
      <c r="L190" s="8"/>
      <c r="M190" s="148"/>
      <c r="N190" s="148"/>
      <c r="O190" s="8"/>
      <c r="P190" s="8"/>
      <c r="Q190" s="8"/>
      <c r="R190" s="8"/>
    </row>
    <row r="191" spans="3:18" x14ac:dyDescent="0.25">
      <c r="C191" s="8"/>
      <c r="D191" s="8"/>
      <c r="E191" s="8"/>
      <c r="F191" s="8"/>
      <c r="G191" s="148"/>
      <c r="H191" s="8"/>
      <c r="I191" s="8"/>
      <c r="J191" s="148"/>
      <c r="K191" s="8"/>
      <c r="L191" s="8"/>
      <c r="M191" s="148"/>
      <c r="N191" s="148"/>
      <c r="O191" s="8"/>
      <c r="P191" s="8"/>
      <c r="Q191" s="8"/>
      <c r="R191" s="8"/>
    </row>
    <row r="192" spans="3:18" x14ac:dyDescent="0.25">
      <c r="C192" s="8"/>
      <c r="D192" s="8"/>
      <c r="E192" s="8"/>
      <c r="F192" s="8"/>
      <c r="G192" s="148"/>
      <c r="H192" s="8"/>
      <c r="I192" s="8"/>
      <c r="J192" s="148"/>
      <c r="K192" s="8"/>
      <c r="L192" s="8"/>
      <c r="M192" s="148"/>
      <c r="N192" s="148"/>
      <c r="O192" s="8"/>
      <c r="P192" s="8"/>
      <c r="Q192" s="8"/>
      <c r="R192" s="8"/>
    </row>
    <row r="193" spans="3:18" x14ac:dyDescent="0.25">
      <c r="C193" s="8"/>
      <c r="D193" s="8"/>
      <c r="E193" s="8"/>
      <c r="F193" s="8"/>
      <c r="G193" s="148"/>
      <c r="H193" s="8"/>
      <c r="I193" s="8"/>
      <c r="J193" s="148"/>
      <c r="K193" s="8"/>
      <c r="L193" s="8"/>
      <c r="M193" s="148"/>
      <c r="N193" s="148"/>
      <c r="O193" s="8"/>
      <c r="P193" s="8"/>
      <c r="Q193" s="8"/>
      <c r="R193" s="8"/>
    </row>
    <row r="194" spans="3:18" x14ac:dyDescent="0.25">
      <c r="C194" s="8"/>
      <c r="D194" s="8"/>
      <c r="E194" s="8"/>
      <c r="F194" s="8"/>
      <c r="G194" s="148"/>
      <c r="H194" s="8"/>
      <c r="I194" s="8"/>
      <c r="J194" s="148"/>
      <c r="K194" s="8"/>
      <c r="L194" s="8"/>
      <c r="M194" s="148"/>
      <c r="N194" s="148"/>
      <c r="O194" s="8"/>
      <c r="P194" s="8"/>
      <c r="Q194" s="8"/>
      <c r="R194" s="8"/>
    </row>
    <row r="195" spans="3:18" x14ac:dyDescent="0.25">
      <c r="C195" s="8"/>
      <c r="D195" s="8"/>
      <c r="E195" s="8"/>
      <c r="F195" s="8"/>
      <c r="G195" s="148"/>
      <c r="H195" s="8"/>
      <c r="I195" s="8"/>
      <c r="J195" s="148"/>
      <c r="K195" s="8"/>
      <c r="L195" s="8"/>
      <c r="M195" s="148"/>
      <c r="N195" s="148"/>
      <c r="O195" s="8"/>
      <c r="P195" s="8"/>
      <c r="Q195" s="8"/>
      <c r="R195" s="8"/>
    </row>
    <row r="196" spans="3:18" x14ac:dyDescent="0.25">
      <c r="C196" s="8"/>
      <c r="D196" s="8"/>
      <c r="E196" s="8"/>
      <c r="F196" s="8"/>
      <c r="G196" s="148"/>
      <c r="H196" s="8"/>
      <c r="I196" s="8"/>
      <c r="J196" s="148"/>
      <c r="K196" s="8"/>
      <c r="L196" s="8"/>
      <c r="M196" s="148"/>
      <c r="N196" s="148"/>
      <c r="O196" s="8"/>
      <c r="P196" s="8"/>
      <c r="Q196" s="8"/>
      <c r="R196" s="8"/>
    </row>
    <row r="197" spans="3:18" x14ac:dyDescent="0.25">
      <c r="C197" s="8"/>
      <c r="D197" s="8"/>
      <c r="E197" s="8"/>
      <c r="F197" s="8"/>
      <c r="G197" s="148"/>
      <c r="H197" s="8"/>
      <c r="I197" s="8"/>
      <c r="J197" s="148"/>
      <c r="K197" s="8"/>
      <c r="L197" s="8"/>
      <c r="M197" s="148"/>
      <c r="N197" s="148"/>
      <c r="O197" s="8"/>
      <c r="P197" s="8"/>
      <c r="Q197" s="8"/>
      <c r="R197" s="8"/>
    </row>
    <row r="198" spans="3:18" x14ac:dyDescent="0.25">
      <c r="C198" s="8"/>
      <c r="D198" s="8"/>
      <c r="E198" s="8"/>
      <c r="F198" s="8"/>
      <c r="G198" s="148"/>
      <c r="H198" s="8"/>
      <c r="I198" s="8"/>
      <c r="J198" s="148"/>
      <c r="K198" s="8"/>
      <c r="L198" s="8"/>
      <c r="M198" s="148"/>
      <c r="N198" s="148"/>
      <c r="O198" s="8"/>
      <c r="P198" s="8"/>
      <c r="Q198" s="8"/>
      <c r="R198" s="8"/>
    </row>
    <row r="199" spans="3:18" x14ac:dyDescent="0.25">
      <c r="C199" s="8"/>
      <c r="D199" s="8"/>
      <c r="E199" s="8"/>
      <c r="F199" s="8"/>
      <c r="G199" s="148"/>
      <c r="H199" s="8"/>
      <c r="I199" s="8"/>
      <c r="J199" s="148"/>
      <c r="K199" s="8"/>
      <c r="L199" s="8"/>
      <c r="M199" s="148"/>
      <c r="N199" s="148"/>
      <c r="O199" s="8"/>
      <c r="P199" s="8"/>
      <c r="Q199" s="8"/>
      <c r="R199" s="8"/>
    </row>
    <row r="200" spans="3:18" x14ac:dyDescent="0.25">
      <c r="C200" s="8"/>
      <c r="D200" s="8"/>
      <c r="E200" s="8"/>
      <c r="F200" s="8"/>
      <c r="G200" s="148"/>
      <c r="H200" s="8"/>
      <c r="I200" s="8"/>
      <c r="J200" s="148"/>
      <c r="K200" s="8"/>
      <c r="L200" s="8"/>
      <c r="M200" s="148"/>
      <c r="N200" s="148"/>
      <c r="O200" s="8"/>
      <c r="P200" s="8"/>
      <c r="Q200" s="8"/>
      <c r="R200" s="8"/>
    </row>
    <row r="201" spans="3:18" x14ac:dyDescent="0.25">
      <c r="C201" s="8"/>
      <c r="D201" s="8"/>
      <c r="E201" s="8"/>
      <c r="F201" s="8"/>
      <c r="G201" s="148"/>
      <c r="H201" s="8"/>
      <c r="I201" s="8"/>
      <c r="J201" s="148"/>
      <c r="K201" s="8"/>
      <c r="L201" s="8"/>
      <c r="M201" s="148"/>
      <c r="N201" s="148"/>
      <c r="O201" s="8"/>
      <c r="P201" s="8"/>
      <c r="Q201" s="8"/>
      <c r="R201" s="8"/>
    </row>
    <row r="202" spans="3:18" x14ac:dyDescent="0.25">
      <c r="C202" s="8"/>
      <c r="D202" s="8"/>
      <c r="E202" s="8"/>
      <c r="F202" s="8"/>
      <c r="G202" s="148"/>
      <c r="H202" s="8"/>
      <c r="I202" s="8"/>
      <c r="J202" s="148"/>
      <c r="K202" s="8"/>
      <c r="L202" s="8"/>
      <c r="M202" s="148"/>
      <c r="N202" s="148"/>
      <c r="O202" s="8"/>
      <c r="P202" s="8"/>
      <c r="Q202" s="8"/>
      <c r="R202" s="8"/>
    </row>
    <row r="203" spans="3:18" x14ac:dyDescent="0.25">
      <c r="C203" s="8"/>
      <c r="D203" s="8"/>
      <c r="E203" s="8"/>
      <c r="F203" s="8"/>
      <c r="G203" s="148"/>
      <c r="H203" s="8"/>
      <c r="I203" s="8"/>
      <c r="J203" s="148"/>
      <c r="K203" s="8"/>
      <c r="L203" s="8"/>
      <c r="M203" s="148"/>
      <c r="N203" s="148"/>
      <c r="O203" s="8"/>
      <c r="P203" s="8"/>
      <c r="Q203" s="8"/>
      <c r="R203" s="8"/>
    </row>
    <row r="204" spans="3:18" x14ac:dyDescent="0.25">
      <c r="C204" s="8"/>
      <c r="D204" s="8"/>
      <c r="E204" s="8"/>
      <c r="F204" s="8"/>
      <c r="G204" s="148"/>
      <c r="H204" s="8"/>
      <c r="I204" s="8"/>
      <c r="J204" s="148"/>
      <c r="K204" s="8"/>
      <c r="L204" s="8"/>
      <c r="M204" s="148"/>
      <c r="N204" s="148"/>
      <c r="O204" s="8"/>
      <c r="P204" s="8"/>
      <c r="Q204" s="8"/>
      <c r="R204" s="8"/>
    </row>
    <row r="205" spans="3:18" x14ac:dyDescent="0.25">
      <c r="C205" s="8"/>
      <c r="D205" s="8"/>
      <c r="E205" s="8"/>
      <c r="F205" s="8"/>
      <c r="G205" s="148"/>
      <c r="H205" s="8"/>
      <c r="I205" s="8"/>
      <c r="J205" s="148"/>
      <c r="K205" s="8"/>
      <c r="L205" s="8"/>
      <c r="M205" s="148"/>
      <c r="N205" s="148"/>
      <c r="O205" s="8"/>
      <c r="P205" s="8"/>
      <c r="Q205" s="8"/>
      <c r="R205" s="8"/>
    </row>
    <row r="206" spans="3:18" x14ac:dyDescent="0.25">
      <c r="C206" s="8"/>
      <c r="D206" s="8"/>
      <c r="E206" s="8"/>
      <c r="F206" s="8"/>
      <c r="G206" s="148"/>
      <c r="H206" s="8"/>
      <c r="I206" s="8"/>
      <c r="J206" s="148"/>
      <c r="K206" s="8"/>
      <c r="L206" s="8"/>
      <c r="M206" s="148"/>
      <c r="N206" s="148"/>
      <c r="O206" s="8"/>
      <c r="P206" s="8"/>
      <c r="Q206" s="8"/>
      <c r="R206" s="8"/>
    </row>
    <row r="207" spans="3:18" x14ac:dyDescent="0.25">
      <c r="C207" s="8"/>
      <c r="D207" s="8"/>
      <c r="E207" s="8"/>
      <c r="F207" s="8"/>
      <c r="G207" s="148"/>
      <c r="H207" s="8"/>
      <c r="I207" s="8"/>
      <c r="J207" s="148"/>
      <c r="K207" s="8"/>
      <c r="L207" s="8"/>
      <c r="M207" s="148"/>
      <c r="N207" s="148"/>
      <c r="O207" s="8"/>
      <c r="P207" s="8"/>
      <c r="Q207" s="8"/>
      <c r="R207" s="8"/>
    </row>
    <row r="208" spans="3:18" x14ac:dyDescent="0.25">
      <c r="C208" s="8"/>
      <c r="D208" s="8"/>
      <c r="E208" s="8"/>
      <c r="F208" s="8"/>
      <c r="G208" s="148"/>
      <c r="H208" s="8"/>
      <c r="I208" s="8"/>
      <c r="J208" s="148"/>
      <c r="K208" s="8"/>
      <c r="L208" s="8"/>
      <c r="M208" s="148"/>
      <c r="N208" s="148"/>
      <c r="O208" s="8"/>
      <c r="P208" s="8"/>
      <c r="Q208" s="8"/>
      <c r="R208" s="8"/>
    </row>
    <row r="209" spans="3:18" x14ac:dyDescent="0.25">
      <c r="C209" s="8"/>
      <c r="D209" s="8"/>
      <c r="E209" s="8"/>
      <c r="F209" s="8"/>
      <c r="G209" s="148"/>
      <c r="H209" s="8"/>
      <c r="I209" s="8"/>
      <c r="J209" s="148"/>
      <c r="K209" s="8"/>
      <c r="L209" s="8"/>
      <c r="M209" s="148"/>
      <c r="N209" s="148"/>
      <c r="O209" s="8"/>
      <c r="P209" s="8"/>
      <c r="Q209" s="8"/>
      <c r="R209" s="8"/>
    </row>
    <row r="210" spans="3:18" x14ac:dyDescent="0.25">
      <c r="C210" s="8"/>
      <c r="D210" s="8"/>
      <c r="E210" s="8"/>
      <c r="F210" s="8"/>
      <c r="G210" s="148"/>
      <c r="H210" s="8"/>
      <c r="I210" s="8"/>
      <c r="J210" s="148"/>
      <c r="K210" s="8"/>
      <c r="L210" s="8"/>
      <c r="M210" s="148"/>
      <c r="N210" s="148"/>
      <c r="O210" s="8"/>
      <c r="P210" s="8"/>
      <c r="Q210" s="8"/>
      <c r="R210" s="8"/>
    </row>
    <row r="211" spans="3:18" x14ac:dyDescent="0.25">
      <c r="C211" s="8"/>
      <c r="D211" s="8"/>
      <c r="E211" s="8"/>
      <c r="F211" s="8"/>
      <c r="G211" s="148"/>
      <c r="H211" s="8"/>
      <c r="I211" s="8"/>
      <c r="J211" s="148"/>
      <c r="K211" s="8"/>
      <c r="L211" s="8"/>
      <c r="M211" s="148"/>
      <c r="N211" s="148"/>
      <c r="O211" s="8"/>
      <c r="P211" s="8"/>
      <c r="Q211" s="8"/>
      <c r="R211" s="8"/>
    </row>
    <row r="212" spans="3:18" x14ac:dyDescent="0.25">
      <c r="C212" s="8"/>
      <c r="D212" s="8"/>
      <c r="E212" s="8"/>
      <c r="F212" s="8"/>
      <c r="G212" s="148"/>
      <c r="H212" s="8"/>
      <c r="I212" s="8"/>
      <c r="J212" s="148"/>
      <c r="K212" s="8"/>
      <c r="L212" s="8"/>
      <c r="M212" s="148"/>
      <c r="N212" s="148"/>
      <c r="O212" s="8"/>
      <c r="P212" s="8"/>
      <c r="Q212" s="8"/>
      <c r="R212" s="8"/>
    </row>
    <row r="213" spans="3:18" x14ac:dyDescent="0.25">
      <c r="C213" s="8"/>
      <c r="D213" s="8"/>
      <c r="E213" s="8"/>
      <c r="F213" s="8"/>
      <c r="G213" s="148"/>
      <c r="H213" s="8"/>
      <c r="I213" s="8"/>
      <c r="J213" s="148"/>
      <c r="K213" s="8"/>
      <c r="L213" s="8"/>
      <c r="M213" s="148"/>
      <c r="N213" s="148"/>
      <c r="O213" s="8"/>
      <c r="P213" s="8"/>
      <c r="Q213" s="8"/>
      <c r="R213" s="8"/>
    </row>
    <row r="214" spans="3:18" x14ac:dyDescent="0.25">
      <c r="C214" s="8"/>
      <c r="D214" s="8"/>
      <c r="E214" s="8"/>
      <c r="F214" s="8"/>
      <c r="G214" s="148"/>
      <c r="H214" s="8"/>
      <c r="I214" s="8"/>
      <c r="J214" s="148"/>
      <c r="K214" s="8"/>
      <c r="L214" s="8"/>
      <c r="M214" s="148"/>
      <c r="N214" s="148"/>
      <c r="O214" s="8"/>
      <c r="P214" s="8"/>
      <c r="Q214" s="8"/>
      <c r="R214" s="8"/>
    </row>
    <row r="215" spans="3:18" x14ac:dyDescent="0.25">
      <c r="C215" s="8"/>
      <c r="D215" s="8"/>
      <c r="E215" s="8"/>
      <c r="F215" s="8"/>
      <c r="G215" s="148"/>
      <c r="H215" s="8"/>
      <c r="I215" s="8"/>
      <c r="J215" s="148"/>
      <c r="K215" s="8"/>
      <c r="L215" s="8"/>
      <c r="M215" s="148"/>
      <c r="N215" s="148"/>
      <c r="O215" s="8"/>
      <c r="P215" s="8"/>
      <c r="Q215" s="8"/>
      <c r="R215" s="8"/>
    </row>
    <row r="216" spans="3:18" x14ac:dyDescent="0.25">
      <c r="C216" s="8"/>
      <c r="D216" s="8"/>
      <c r="E216" s="8"/>
      <c r="F216" s="8"/>
      <c r="G216" s="148"/>
      <c r="H216" s="8"/>
      <c r="I216" s="8"/>
      <c r="J216" s="148"/>
      <c r="K216" s="8"/>
      <c r="L216" s="8"/>
      <c r="M216" s="148"/>
      <c r="N216" s="148"/>
      <c r="O216" s="8"/>
      <c r="P216" s="8"/>
      <c r="Q216" s="8"/>
      <c r="R216" s="8"/>
    </row>
    <row r="217" spans="3:18" x14ac:dyDescent="0.25">
      <c r="C217" s="8"/>
      <c r="D217" s="8"/>
      <c r="E217" s="8"/>
      <c r="F217" s="8"/>
      <c r="G217" s="148"/>
      <c r="H217" s="8"/>
      <c r="I217" s="8"/>
      <c r="J217" s="148"/>
      <c r="K217" s="8"/>
      <c r="L217" s="8"/>
      <c r="M217" s="148"/>
      <c r="N217" s="148"/>
      <c r="O217" s="8"/>
      <c r="P217" s="8"/>
      <c r="Q217" s="8"/>
      <c r="R217" s="8"/>
    </row>
    <row r="218" spans="3:18" x14ac:dyDescent="0.25">
      <c r="C218" s="8"/>
      <c r="D218" s="8"/>
      <c r="E218" s="8"/>
      <c r="F218" s="8"/>
      <c r="G218" s="148"/>
      <c r="H218" s="8"/>
      <c r="I218" s="8"/>
      <c r="J218" s="148"/>
      <c r="K218" s="8"/>
      <c r="L218" s="8"/>
      <c r="M218" s="148"/>
      <c r="N218" s="148"/>
      <c r="O218" s="8"/>
      <c r="P218" s="8"/>
      <c r="Q218" s="8"/>
      <c r="R218" s="8"/>
    </row>
    <row r="219" spans="3:18" x14ac:dyDescent="0.25">
      <c r="C219" s="8"/>
      <c r="D219" s="8"/>
      <c r="E219" s="8"/>
      <c r="F219" s="8"/>
      <c r="G219" s="148"/>
      <c r="H219" s="8"/>
      <c r="I219" s="8"/>
      <c r="J219" s="148"/>
      <c r="K219" s="8"/>
      <c r="L219" s="8"/>
      <c r="M219" s="148"/>
      <c r="N219" s="148"/>
      <c r="O219" s="8"/>
      <c r="P219" s="8"/>
      <c r="Q219" s="8"/>
      <c r="R219" s="8"/>
    </row>
    <row r="220" spans="3:18" x14ac:dyDescent="0.25">
      <c r="C220" s="8"/>
      <c r="D220" s="8"/>
      <c r="E220" s="8"/>
      <c r="F220" s="8"/>
      <c r="G220" s="148"/>
      <c r="H220" s="8"/>
      <c r="I220" s="8"/>
      <c r="J220" s="148"/>
      <c r="K220" s="8"/>
      <c r="L220" s="8"/>
      <c r="M220" s="148"/>
      <c r="N220" s="148"/>
      <c r="O220" s="8"/>
      <c r="P220" s="8"/>
      <c r="Q220" s="8"/>
      <c r="R220" s="8"/>
    </row>
    <row r="221" spans="3:18" x14ac:dyDescent="0.25">
      <c r="C221" s="8"/>
      <c r="D221" s="8"/>
      <c r="E221" s="8"/>
      <c r="F221" s="8"/>
      <c r="G221" s="148"/>
      <c r="H221" s="8"/>
      <c r="I221" s="8"/>
      <c r="J221" s="148"/>
      <c r="K221" s="8"/>
      <c r="L221" s="8"/>
      <c r="M221" s="148"/>
      <c r="N221" s="148"/>
      <c r="O221" s="8"/>
      <c r="P221" s="8"/>
      <c r="Q221" s="8"/>
      <c r="R221" s="8"/>
    </row>
    <row r="222" spans="3:18" x14ac:dyDescent="0.25">
      <c r="C222" s="8"/>
      <c r="D222" s="8"/>
      <c r="E222" s="8"/>
      <c r="F222" s="8"/>
      <c r="G222" s="148"/>
      <c r="H222" s="8"/>
      <c r="I222" s="8"/>
      <c r="J222" s="148"/>
      <c r="K222" s="8"/>
      <c r="L222" s="8"/>
      <c r="M222" s="148"/>
      <c r="N222" s="148"/>
      <c r="O222" s="8"/>
      <c r="P222" s="8"/>
      <c r="Q222" s="8"/>
      <c r="R222" s="8"/>
    </row>
    <row r="223" spans="3:18" x14ac:dyDescent="0.25">
      <c r="C223" s="8"/>
      <c r="D223" s="8"/>
      <c r="E223" s="8"/>
      <c r="F223" s="8"/>
      <c r="G223" s="148"/>
      <c r="H223" s="8"/>
      <c r="I223" s="8"/>
      <c r="J223" s="148"/>
      <c r="K223" s="8"/>
      <c r="L223" s="8"/>
      <c r="M223" s="148"/>
      <c r="N223" s="148"/>
      <c r="O223" s="8"/>
      <c r="P223" s="8"/>
      <c r="Q223" s="8"/>
      <c r="R223" s="8"/>
    </row>
    <row r="224" spans="3:18" x14ac:dyDescent="0.25">
      <c r="C224" s="8"/>
      <c r="D224" s="8"/>
      <c r="E224" s="8"/>
      <c r="F224" s="8"/>
      <c r="G224" s="148"/>
      <c r="H224" s="8"/>
      <c r="I224" s="8"/>
      <c r="J224" s="148"/>
      <c r="K224" s="8"/>
      <c r="L224" s="8"/>
      <c r="M224" s="148"/>
      <c r="N224" s="148"/>
      <c r="O224" s="8"/>
      <c r="P224" s="8"/>
      <c r="Q224" s="8"/>
      <c r="R224" s="8"/>
    </row>
    <row r="225" spans="3:18" x14ac:dyDescent="0.25">
      <c r="C225" s="8"/>
      <c r="D225" s="8"/>
      <c r="E225" s="8"/>
      <c r="F225" s="8"/>
      <c r="G225" s="148"/>
      <c r="H225" s="8"/>
      <c r="I225" s="8"/>
      <c r="J225" s="148"/>
      <c r="K225" s="8"/>
      <c r="L225" s="8"/>
      <c r="M225" s="148"/>
      <c r="N225" s="148"/>
      <c r="O225" s="8"/>
      <c r="P225" s="8"/>
      <c r="Q225" s="8"/>
      <c r="R225" s="8"/>
    </row>
    <row r="226" spans="3:18" x14ac:dyDescent="0.25">
      <c r="C226" s="8"/>
      <c r="D226" s="8"/>
      <c r="E226" s="8"/>
      <c r="F226" s="8"/>
      <c r="G226" s="148"/>
      <c r="H226" s="8"/>
      <c r="I226" s="8"/>
      <c r="J226" s="148"/>
      <c r="K226" s="8"/>
      <c r="L226" s="8"/>
      <c r="M226" s="148"/>
      <c r="N226" s="148"/>
      <c r="O226" s="8"/>
      <c r="P226" s="8"/>
      <c r="Q226" s="8"/>
      <c r="R226" s="8"/>
    </row>
    <row r="227" spans="3:18" x14ac:dyDescent="0.25">
      <c r="C227" s="8"/>
      <c r="D227" s="8"/>
      <c r="E227" s="8"/>
      <c r="F227" s="8"/>
      <c r="G227" s="148"/>
      <c r="H227" s="8"/>
      <c r="I227" s="8"/>
      <c r="J227" s="148"/>
      <c r="K227" s="8"/>
      <c r="L227" s="8"/>
      <c r="M227" s="148"/>
      <c r="N227" s="148"/>
      <c r="O227" s="8"/>
      <c r="P227" s="8"/>
      <c r="Q227" s="8"/>
      <c r="R227" s="8"/>
    </row>
    <row r="228" spans="3:18" x14ac:dyDescent="0.25">
      <c r="C228" s="8"/>
      <c r="D228" s="8"/>
      <c r="E228" s="8"/>
      <c r="F228" s="8"/>
      <c r="G228" s="148"/>
      <c r="H228" s="8"/>
      <c r="I228" s="8"/>
      <c r="J228" s="148"/>
      <c r="K228" s="8"/>
      <c r="L228" s="8"/>
      <c r="M228" s="148"/>
      <c r="N228" s="148"/>
      <c r="O228" s="8"/>
      <c r="P228" s="8"/>
      <c r="Q228" s="8"/>
      <c r="R228" s="8"/>
    </row>
    <row r="229" spans="3:18" x14ac:dyDescent="0.25">
      <c r="C229" s="8"/>
      <c r="D229" s="8"/>
      <c r="E229" s="8"/>
      <c r="F229" s="8"/>
      <c r="G229" s="148"/>
      <c r="H229" s="8"/>
      <c r="I229" s="8"/>
      <c r="J229" s="148"/>
      <c r="K229" s="8"/>
      <c r="L229" s="8"/>
      <c r="M229" s="148"/>
      <c r="N229" s="148"/>
      <c r="O229" s="8"/>
      <c r="P229" s="8"/>
      <c r="Q229" s="8"/>
      <c r="R229" s="8"/>
    </row>
    <row r="230" spans="3:18" x14ac:dyDescent="0.25">
      <c r="C230" s="8"/>
      <c r="D230" s="8"/>
      <c r="E230" s="8"/>
      <c r="F230" s="8"/>
      <c r="G230" s="148"/>
      <c r="H230" s="8"/>
      <c r="I230" s="8"/>
      <c r="J230" s="148"/>
      <c r="K230" s="8"/>
      <c r="L230" s="8"/>
      <c r="M230" s="148"/>
      <c r="N230" s="148"/>
      <c r="O230" s="8"/>
      <c r="P230" s="8"/>
      <c r="Q230" s="8"/>
      <c r="R230" s="8"/>
    </row>
    <row r="231" spans="3:18" x14ac:dyDescent="0.25">
      <c r="C231" s="8"/>
      <c r="D231" s="8"/>
      <c r="E231" s="8"/>
      <c r="F231" s="8"/>
      <c r="G231" s="148"/>
      <c r="H231" s="8"/>
      <c r="I231" s="8"/>
      <c r="J231" s="148"/>
      <c r="K231" s="8"/>
      <c r="L231" s="8"/>
      <c r="M231" s="148"/>
      <c r="N231" s="148"/>
      <c r="O231" s="8"/>
      <c r="P231" s="8"/>
      <c r="Q231" s="8"/>
      <c r="R231" s="8"/>
    </row>
    <row r="232" spans="3:18" x14ac:dyDescent="0.25">
      <c r="C232" s="8"/>
      <c r="D232" s="8"/>
      <c r="E232" s="8"/>
      <c r="F232" s="8"/>
      <c r="G232" s="148"/>
      <c r="H232" s="8"/>
      <c r="I232" s="8"/>
      <c r="J232" s="148"/>
      <c r="K232" s="8"/>
      <c r="L232" s="8"/>
      <c r="M232" s="148"/>
      <c r="N232" s="148"/>
      <c r="O232" s="8"/>
      <c r="P232" s="8"/>
      <c r="Q232" s="8"/>
      <c r="R232" s="8"/>
    </row>
    <row r="233" spans="3:18" x14ac:dyDescent="0.25">
      <c r="C233" s="8"/>
      <c r="D233" s="8"/>
      <c r="E233" s="8"/>
      <c r="F233" s="8"/>
      <c r="G233" s="148"/>
      <c r="H233" s="8"/>
      <c r="I233" s="8"/>
      <c r="J233" s="148"/>
      <c r="K233" s="8"/>
      <c r="L233" s="8"/>
      <c r="M233" s="148"/>
      <c r="N233" s="148"/>
      <c r="O233" s="8"/>
      <c r="P233" s="8"/>
      <c r="Q233" s="8"/>
      <c r="R233" s="8"/>
    </row>
    <row r="234" spans="3:18" x14ac:dyDescent="0.25">
      <c r="C234" s="8"/>
      <c r="D234" s="8"/>
      <c r="E234" s="8"/>
      <c r="F234" s="8"/>
      <c r="G234" s="148"/>
      <c r="H234" s="8"/>
      <c r="I234" s="8"/>
      <c r="J234" s="148"/>
      <c r="K234" s="8"/>
      <c r="L234" s="8"/>
      <c r="M234" s="148"/>
      <c r="N234" s="148"/>
      <c r="O234" s="8"/>
      <c r="P234" s="8"/>
      <c r="Q234" s="8"/>
      <c r="R234" s="8"/>
    </row>
    <row r="235" spans="3:18" x14ac:dyDescent="0.25">
      <c r="C235" s="8"/>
      <c r="D235" s="8"/>
      <c r="E235" s="8"/>
      <c r="F235" s="8"/>
      <c r="G235" s="148"/>
      <c r="H235" s="8"/>
      <c r="I235" s="8"/>
      <c r="J235" s="148"/>
      <c r="K235" s="8"/>
      <c r="L235" s="8"/>
      <c r="M235" s="148"/>
      <c r="N235" s="148"/>
      <c r="O235" s="8"/>
      <c r="P235" s="8"/>
      <c r="Q235" s="8"/>
      <c r="R235" s="8"/>
    </row>
    <row r="236" spans="3:18" x14ac:dyDescent="0.25">
      <c r="C236" s="8"/>
      <c r="D236" s="8"/>
      <c r="E236" s="8"/>
      <c r="F236" s="8"/>
      <c r="G236" s="148"/>
      <c r="H236" s="8"/>
      <c r="I236" s="8"/>
      <c r="J236" s="148"/>
      <c r="K236" s="8"/>
      <c r="L236" s="8"/>
      <c r="M236" s="148"/>
      <c r="N236" s="148"/>
      <c r="O236" s="8"/>
      <c r="P236" s="8"/>
      <c r="Q236" s="8"/>
      <c r="R236" s="8"/>
    </row>
    <row r="237" spans="3:18" x14ac:dyDescent="0.25">
      <c r="C237" s="8"/>
      <c r="D237" s="8"/>
      <c r="E237" s="8"/>
      <c r="F237" s="8"/>
      <c r="G237" s="148"/>
      <c r="H237" s="8"/>
      <c r="I237" s="8"/>
      <c r="J237" s="148"/>
      <c r="K237" s="8"/>
      <c r="L237" s="8"/>
      <c r="M237" s="148"/>
      <c r="N237" s="148"/>
      <c r="O237" s="8"/>
      <c r="P237" s="8"/>
      <c r="Q237" s="8"/>
      <c r="R237" s="8"/>
    </row>
    <row r="238" spans="3:18" x14ac:dyDescent="0.25">
      <c r="C238" s="8"/>
      <c r="D238" s="8"/>
      <c r="E238" s="8"/>
      <c r="F238" s="8"/>
      <c r="G238" s="148"/>
      <c r="H238" s="8"/>
      <c r="I238" s="8"/>
      <c r="J238" s="148"/>
      <c r="K238" s="8"/>
      <c r="L238" s="8"/>
      <c r="M238" s="148"/>
      <c r="N238" s="148"/>
      <c r="O238" s="8"/>
      <c r="P238" s="8"/>
      <c r="Q238" s="8"/>
      <c r="R238" s="8"/>
    </row>
    <row r="239" spans="3:18" x14ac:dyDescent="0.25">
      <c r="C239" s="8"/>
      <c r="D239" s="8"/>
      <c r="E239" s="8"/>
      <c r="F239" s="8"/>
      <c r="G239" s="148"/>
      <c r="H239" s="8"/>
      <c r="I239" s="8"/>
      <c r="J239" s="148"/>
      <c r="K239" s="8"/>
      <c r="L239" s="8"/>
      <c r="M239" s="148"/>
      <c r="N239" s="148"/>
      <c r="O239" s="8"/>
      <c r="P239" s="8"/>
      <c r="Q239" s="8"/>
      <c r="R239" s="8"/>
    </row>
    <row r="240" spans="3:18" x14ac:dyDescent="0.25">
      <c r="C240" s="8"/>
      <c r="D240" s="8"/>
      <c r="E240" s="8"/>
      <c r="F240" s="8"/>
      <c r="G240" s="148"/>
      <c r="H240" s="8"/>
      <c r="I240" s="8"/>
      <c r="J240" s="148"/>
      <c r="K240" s="8"/>
      <c r="L240" s="8"/>
      <c r="M240" s="148"/>
      <c r="N240" s="148"/>
      <c r="O240" s="8"/>
      <c r="P240" s="8"/>
      <c r="Q240" s="8"/>
      <c r="R240" s="8"/>
    </row>
    <row r="241" spans="3:18" x14ac:dyDescent="0.25">
      <c r="C241" s="8"/>
      <c r="D241" s="8"/>
      <c r="E241" s="8"/>
      <c r="F241" s="8"/>
      <c r="G241" s="148"/>
      <c r="H241" s="8"/>
      <c r="I241" s="8"/>
      <c r="J241" s="148"/>
      <c r="K241" s="8"/>
      <c r="L241" s="8"/>
      <c r="M241" s="148"/>
      <c r="N241" s="148"/>
      <c r="O241" s="8"/>
      <c r="P241" s="8"/>
      <c r="Q241" s="8"/>
      <c r="R241" s="8"/>
    </row>
    <row r="242" spans="3:18" x14ac:dyDescent="0.25">
      <c r="C242" s="8"/>
      <c r="D242" s="8"/>
      <c r="E242" s="8"/>
      <c r="F242" s="8"/>
      <c r="G242" s="148"/>
      <c r="H242" s="8"/>
      <c r="I242" s="8"/>
      <c r="J242" s="148"/>
      <c r="K242" s="8"/>
      <c r="L242" s="8"/>
      <c r="M242" s="148"/>
      <c r="N242" s="148"/>
      <c r="O242" s="8"/>
      <c r="P242" s="8"/>
      <c r="Q242" s="8"/>
      <c r="R242" s="8"/>
    </row>
    <row r="243" spans="3:18" x14ac:dyDescent="0.25">
      <c r="C243" s="8"/>
      <c r="D243" s="8"/>
      <c r="E243" s="8"/>
      <c r="F243" s="8"/>
      <c r="G243" s="148"/>
      <c r="H243" s="8"/>
      <c r="I243" s="8"/>
      <c r="J243" s="148"/>
      <c r="K243" s="8"/>
      <c r="L243" s="8"/>
      <c r="M243" s="148"/>
      <c r="N243" s="148"/>
      <c r="O243" s="8"/>
      <c r="P243" s="8"/>
      <c r="Q243" s="8"/>
      <c r="R243" s="8"/>
    </row>
    <row r="244" spans="3:18" x14ac:dyDescent="0.25">
      <c r="C244" s="8"/>
      <c r="D244" s="8"/>
      <c r="E244" s="8"/>
      <c r="F244" s="8"/>
      <c r="G244" s="148"/>
      <c r="H244" s="8"/>
      <c r="I244" s="8"/>
      <c r="J244" s="148"/>
      <c r="K244" s="8"/>
      <c r="L244" s="8"/>
      <c r="M244" s="148"/>
      <c r="N244" s="148"/>
      <c r="O244" s="8"/>
      <c r="P244" s="8"/>
      <c r="Q244" s="8"/>
      <c r="R244" s="8"/>
    </row>
    <row r="245" spans="3:18" x14ac:dyDescent="0.25">
      <c r="C245" s="8"/>
      <c r="D245" s="8"/>
      <c r="E245" s="8"/>
      <c r="F245" s="8"/>
      <c r="G245" s="148"/>
      <c r="H245" s="8"/>
      <c r="I245" s="8"/>
      <c r="J245" s="148"/>
      <c r="K245" s="8"/>
      <c r="L245" s="8"/>
      <c r="M245" s="148"/>
      <c r="N245" s="148"/>
      <c r="O245" s="8"/>
      <c r="P245" s="8"/>
      <c r="Q245" s="8"/>
      <c r="R245" s="8"/>
    </row>
    <row r="246" spans="3:18" x14ac:dyDescent="0.25">
      <c r="C246" s="8"/>
      <c r="D246" s="8"/>
      <c r="E246" s="8"/>
      <c r="F246" s="8"/>
      <c r="G246" s="148"/>
      <c r="H246" s="8"/>
      <c r="I246" s="8"/>
      <c r="J246" s="148"/>
      <c r="K246" s="8"/>
      <c r="L246" s="8"/>
      <c r="M246" s="148"/>
      <c r="N246" s="148"/>
      <c r="O246" s="8"/>
      <c r="P246" s="8"/>
      <c r="Q246" s="8"/>
      <c r="R246" s="8"/>
    </row>
    <row r="247" spans="3:18" x14ac:dyDescent="0.25">
      <c r="C247" s="8"/>
      <c r="D247" s="8"/>
      <c r="E247" s="8"/>
      <c r="F247" s="8"/>
      <c r="G247" s="148"/>
      <c r="H247" s="8"/>
      <c r="I247" s="8"/>
      <c r="J247" s="148"/>
      <c r="K247" s="8"/>
      <c r="L247" s="8"/>
      <c r="M247" s="148"/>
      <c r="N247" s="148"/>
      <c r="O247" s="8"/>
      <c r="P247" s="8"/>
      <c r="Q247" s="8"/>
      <c r="R247" s="8"/>
    </row>
    <row r="248" spans="3:18" x14ac:dyDescent="0.25">
      <c r="C248" s="8"/>
      <c r="D248" s="8"/>
      <c r="E248" s="8"/>
      <c r="F248" s="8"/>
      <c r="G248" s="148"/>
      <c r="H248" s="8"/>
      <c r="I248" s="8"/>
      <c r="J248" s="148"/>
      <c r="K248" s="8"/>
      <c r="L248" s="8"/>
      <c r="M248" s="148"/>
      <c r="N248" s="148"/>
      <c r="O248" s="8"/>
      <c r="P248" s="8"/>
      <c r="Q248" s="8"/>
      <c r="R248" s="8"/>
    </row>
    <row r="249" spans="3:18" x14ac:dyDescent="0.25">
      <c r="C249" s="8"/>
      <c r="D249" s="8"/>
      <c r="E249" s="8"/>
      <c r="F249" s="8"/>
      <c r="G249" s="148"/>
      <c r="H249" s="8"/>
      <c r="I249" s="8"/>
      <c r="J249" s="148"/>
      <c r="K249" s="8"/>
      <c r="L249" s="8"/>
      <c r="M249" s="148"/>
      <c r="N249" s="148"/>
      <c r="O249" s="8"/>
      <c r="P249" s="8"/>
      <c r="Q249" s="8"/>
      <c r="R249" s="8"/>
    </row>
    <row r="250" spans="3:18" x14ac:dyDescent="0.25">
      <c r="C250" s="8"/>
      <c r="D250" s="8"/>
      <c r="E250" s="8"/>
      <c r="F250" s="8"/>
      <c r="G250" s="148"/>
      <c r="H250" s="8"/>
      <c r="I250" s="8"/>
      <c r="J250" s="148"/>
      <c r="K250" s="8"/>
      <c r="L250" s="8"/>
      <c r="M250" s="148"/>
      <c r="N250" s="148"/>
      <c r="O250" s="8"/>
      <c r="P250" s="8"/>
      <c r="Q250" s="8"/>
      <c r="R250" s="8"/>
    </row>
    <row r="251" spans="3:18" x14ac:dyDescent="0.25">
      <c r="C251" s="8"/>
      <c r="D251" s="8"/>
      <c r="E251" s="8"/>
      <c r="F251" s="8"/>
      <c r="G251" s="148"/>
      <c r="H251" s="8"/>
      <c r="I251" s="8"/>
      <c r="J251" s="148"/>
      <c r="K251" s="8"/>
      <c r="L251" s="8"/>
      <c r="M251" s="148"/>
      <c r="N251" s="148"/>
      <c r="O251" s="8"/>
      <c r="P251" s="8"/>
      <c r="Q251" s="8"/>
      <c r="R251" s="8"/>
    </row>
    <row r="252" spans="3:18" x14ac:dyDescent="0.25">
      <c r="C252" s="8"/>
      <c r="D252" s="8"/>
      <c r="E252" s="8"/>
      <c r="F252" s="8"/>
      <c r="G252" s="148"/>
      <c r="H252" s="8"/>
      <c r="I252" s="8"/>
      <c r="J252" s="148"/>
      <c r="K252" s="8"/>
      <c r="L252" s="8"/>
      <c r="M252" s="148"/>
      <c r="N252" s="148"/>
      <c r="O252" s="8"/>
      <c r="P252" s="8"/>
      <c r="Q252" s="8"/>
      <c r="R252" s="8"/>
    </row>
    <row r="253" spans="3:18" x14ac:dyDescent="0.25">
      <c r="C253" s="8"/>
      <c r="D253" s="8"/>
      <c r="E253" s="8"/>
      <c r="F253" s="8"/>
      <c r="G253" s="148"/>
      <c r="H253" s="8"/>
      <c r="I253" s="8"/>
      <c r="J253" s="148"/>
      <c r="K253" s="8"/>
      <c r="L253" s="8"/>
      <c r="M253" s="148"/>
      <c r="N253" s="148"/>
      <c r="O253" s="8"/>
      <c r="P253" s="8"/>
      <c r="Q253" s="8"/>
      <c r="R253" s="8"/>
    </row>
    <row r="254" spans="3:18" x14ac:dyDescent="0.25">
      <c r="C254" s="8"/>
      <c r="D254" s="8"/>
      <c r="E254" s="8"/>
      <c r="F254" s="8"/>
      <c r="G254" s="148"/>
      <c r="H254" s="8"/>
      <c r="I254" s="8"/>
      <c r="J254" s="148"/>
      <c r="K254" s="8"/>
      <c r="L254" s="8"/>
      <c r="M254" s="148"/>
      <c r="N254" s="148"/>
      <c r="O254" s="8"/>
      <c r="P254" s="8"/>
      <c r="Q254" s="8"/>
      <c r="R254" s="8"/>
    </row>
    <row r="255" spans="3:18" x14ac:dyDescent="0.25">
      <c r="C255" s="8"/>
      <c r="D255" s="8"/>
      <c r="E255" s="8"/>
      <c r="F255" s="8"/>
      <c r="G255" s="148"/>
      <c r="H255" s="8"/>
      <c r="I255" s="8"/>
      <c r="J255" s="148"/>
      <c r="K255" s="8"/>
      <c r="L255" s="8"/>
      <c r="M255" s="148"/>
      <c r="N255" s="148"/>
      <c r="O255" s="8"/>
      <c r="P255" s="8"/>
      <c r="Q255" s="8"/>
      <c r="R255" s="8"/>
    </row>
    <row r="256" spans="3:18" x14ac:dyDescent="0.25">
      <c r="C256" s="8"/>
      <c r="D256" s="8"/>
      <c r="E256" s="8"/>
      <c r="F256" s="8"/>
      <c r="G256" s="148"/>
      <c r="H256" s="8"/>
      <c r="I256" s="8"/>
      <c r="J256" s="148"/>
      <c r="K256" s="8"/>
      <c r="L256" s="8"/>
      <c r="M256" s="148"/>
      <c r="N256" s="148"/>
      <c r="O256" s="8"/>
      <c r="P256" s="8"/>
      <c r="Q256" s="8"/>
      <c r="R256" s="8"/>
    </row>
    <row r="257" spans="3:18" x14ac:dyDescent="0.25">
      <c r="C257" s="8"/>
      <c r="D257" s="8"/>
      <c r="E257" s="8"/>
      <c r="F257" s="8"/>
      <c r="G257" s="148"/>
      <c r="H257" s="8"/>
      <c r="I257" s="8"/>
      <c r="J257" s="148"/>
      <c r="K257" s="8"/>
      <c r="L257" s="8"/>
      <c r="M257" s="148"/>
      <c r="N257" s="148"/>
      <c r="O257" s="8"/>
      <c r="P257" s="8"/>
      <c r="Q257" s="8"/>
      <c r="R257" s="8"/>
    </row>
    <row r="258" spans="3:18" x14ac:dyDescent="0.25">
      <c r="C258" s="8"/>
      <c r="D258" s="8"/>
      <c r="E258" s="8"/>
      <c r="F258" s="8"/>
      <c r="G258" s="148"/>
      <c r="H258" s="8"/>
      <c r="I258" s="8"/>
      <c r="J258" s="148"/>
      <c r="K258" s="8"/>
      <c r="L258" s="8"/>
      <c r="M258" s="148"/>
      <c r="N258" s="148"/>
      <c r="O258" s="8"/>
      <c r="P258" s="8"/>
      <c r="Q258" s="8"/>
      <c r="R258" s="8"/>
    </row>
    <row r="259" spans="3:18" x14ac:dyDescent="0.25">
      <c r="C259" s="8"/>
      <c r="D259" s="8"/>
      <c r="E259" s="8"/>
      <c r="F259" s="8"/>
      <c r="G259" s="148"/>
      <c r="H259" s="8"/>
      <c r="I259" s="8"/>
      <c r="J259" s="148"/>
      <c r="K259" s="8"/>
      <c r="L259" s="8"/>
      <c r="M259" s="148"/>
      <c r="N259" s="148"/>
      <c r="O259" s="8"/>
      <c r="P259" s="8"/>
      <c r="Q259" s="8"/>
      <c r="R259" s="8"/>
    </row>
    <row r="260" spans="3:18" x14ac:dyDescent="0.25">
      <c r="C260" s="8"/>
      <c r="D260" s="8"/>
      <c r="E260" s="8"/>
      <c r="F260" s="8"/>
      <c r="G260" s="148"/>
      <c r="H260" s="8"/>
      <c r="I260" s="8"/>
      <c r="J260" s="148"/>
      <c r="K260" s="8"/>
      <c r="L260" s="8"/>
      <c r="M260" s="148"/>
      <c r="N260" s="148"/>
      <c r="O260" s="8"/>
      <c r="P260" s="8"/>
      <c r="Q260" s="8"/>
      <c r="R260" s="8"/>
    </row>
    <row r="261" spans="3:18" x14ac:dyDescent="0.25">
      <c r="C261" s="8"/>
      <c r="D261" s="8"/>
      <c r="E261" s="8"/>
      <c r="F261" s="8"/>
      <c r="G261" s="148"/>
      <c r="H261" s="8"/>
      <c r="I261" s="8"/>
      <c r="J261" s="148"/>
      <c r="K261" s="8"/>
      <c r="L261" s="8"/>
      <c r="M261" s="148"/>
      <c r="N261" s="148"/>
      <c r="O261" s="8"/>
      <c r="P261" s="8"/>
      <c r="Q261" s="8"/>
      <c r="R261" s="8"/>
    </row>
    <row r="262" spans="3:18" x14ac:dyDescent="0.25">
      <c r="C262" s="8"/>
      <c r="D262" s="8"/>
      <c r="E262" s="8"/>
      <c r="F262" s="8"/>
      <c r="G262" s="148"/>
      <c r="H262" s="8"/>
      <c r="I262" s="8"/>
      <c r="J262" s="148"/>
      <c r="K262" s="8"/>
      <c r="L262" s="8"/>
      <c r="M262" s="148"/>
      <c r="N262" s="148"/>
      <c r="O262" s="8"/>
      <c r="P262" s="8"/>
      <c r="Q262" s="8"/>
      <c r="R262" s="8"/>
    </row>
    <row r="263" spans="3:18" x14ac:dyDescent="0.25">
      <c r="C263" s="8"/>
      <c r="D263" s="8"/>
      <c r="E263" s="8"/>
      <c r="F263" s="8"/>
      <c r="G263" s="148"/>
      <c r="H263" s="8"/>
      <c r="I263" s="8"/>
      <c r="J263" s="148"/>
      <c r="K263" s="8"/>
      <c r="L263" s="8"/>
      <c r="M263" s="148"/>
      <c r="N263" s="148"/>
      <c r="O263" s="8"/>
      <c r="P263" s="8"/>
      <c r="Q263" s="8"/>
      <c r="R263" s="8"/>
    </row>
    <row r="264" spans="3:18" x14ac:dyDescent="0.25">
      <c r="C264" s="8"/>
      <c r="D264" s="8"/>
      <c r="E264" s="8"/>
      <c r="F264" s="8"/>
      <c r="G264" s="148"/>
      <c r="H264" s="8"/>
      <c r="I264" s="8"/>
      <c r="J264" s="148"/>
      <c r="K264" s="8"/>
      <c r="L264" s="8"/>
      <c r="M264" s="148"/>
      <c r="N264" s="148"/>
      <c r="O264" s="8"/>
      <c r="P264" s="8"/>
      <c r="Q264" s="8"/>
      <c r="R264" s="8"/>
    </row>
    <row r="265" spans="3:18" x14ac:dyDescent="0.25">
      <c r="C265" s="8"/>
      <c r="D265" s="8"/>
      <c r="E265" s="8"/>
      <c r="F265" s="8"/>
      <c r="G265" s="148"/>
      <c r="H265" s="8"/>
      <c r="I265" s="8"/>
      <c r="J265" s="148"/>
      <c r="K265" s="8"/>
      <c r="L265" s="8"/>
      <c r="M265" s="148"/>
      <c r="N265" s="148"/>
      <c r="O265" s="8"/>
      <c r="P265" s="8"/>
      <c r="Q265" s="8"/>
      <c r="R265" s="8"/>
    </row>
    <row r="266" spans="3:18" x14ac:dyDescent="0.25">
      <c r="C266" s="8"/>
      <c r="D266" s="8"/>
      <c r="E266" s="8"/>
      <c r="F266" s="8"/>
      <c r="G266" s="148"/>
      <c r="H266" s="8"/>
      <c r="I266" s="8"/>
      <c r="J266" s="148"/>
      <c r="K266" s="8"/>
      <c r="L266" s="8"/>
      <c r="M266" s="148"/>
      <c r="N266" s="148"/>
      <c r="O266" s="8"/>
      <c r="P266" s="8"/>
      <c r="Q266" s="8"/>
      <c r="R266" s="8"/>
    </row>
    <row r="267" spans="3:18" x14ac:dyDescent="0.25">
      <c r="C267" s="8"/>
      <c r="D267" s="8"/>
      <c r="E267" s="8"/>
      <c r="F267" s="8"/>
      <c r="G267" s="148"/>
      <c r="H267" s="8"/>
      <c r="I267" s="8"/>
      <c r="J267" s="148"/>
      <c r="K267" s="8"/>
      <c r="L267" s="8"/>
      <c r="M267" s="148"/>
      <c r="N267" s="148"/>
      <c r="O267" s="8"/>
      <c r="P267" s="8"/>
      <c r="Q267" s="8"/>
      <c r="R267" s="8"/>
    </row>
    <row r="268" spans="3:18" x14ac:dyDescent="0.25">
      <c r="C268" s="8"/>
      <c r="D268" s="8"/>
      <c r="E268" s="8"/>
      <c r="F268" s="8"/>
      <c r="G268" s="148"/>
      <c r="H268" s="8"/>
      <c r="I268" s="8"/>
      <c r="J268" s="148"/>
      <c r="K268" s="8"/>
      <c r="L268" s="8"/>
      <c r="M268" s="148"/>
      <c r="N268" s="148"/>
      <c r="O268" s="8"/>
      <c r="P268" s="8"/>
      <c r="Q268" s="8"/>
      <c r="R268" s="8"/>
    </row>
    <row r="269" spans="3:18" x14ac:dyDescent="0.25">
      <c r="C269" s="8"/>
      <c r="D269" s="8"/>
      <c r="E269" s="8"/>
      <c r="F269" s="8"/>
      <c r="G269" s="148"/>
      <c r="H269" s="8"/>
      <c r="I269" s="8"/>
      <c r="J269" s="148"/>
      <c r="K269" s="8"/>
      <c r="L269" s="8"/>
      <c r="M269" s="148"/>
      <c r="N269" s="148"/>
      <c r="O269" s="8"/>
      <c r="P269" s="8"/>
      <c r="Q269" s="8"/>
      <c r="R269" s="8"/>
    </row>
    <row r="270" spans="3:18" x14ac:dyDescent="0.25">
      <c r="C270" s="8"/>
      <c r="D270" s="8"/>
      <c r="E270" s="8"/>
      <c r="F270" s="8"/>
      <c r="G270" s="148"/>
      <c r="H270" s="8"/>
      <c r="I270" s="8"/>
      <c r="J270" s="148"/>
      <c r="K270" s="8"/>
      <c r="L270" s="8"/>
      <c r="M270" s="148"/>
      <c r="N270" s="148"/>
      <c r="O270" s="8"/>
      <c r="P270" s="8"/>
      <c r="Q270" s="8"/>
      <c r="R270" s="8"/>
    </row>
    <row r="271" spans="3:18" x14ac:dyDescent="0.25">
      <c r="C271" s="8"/>
      <c r="D271" s="8"/>
      <c r="E271" s="8"/>
      <c r="F271" s="8"/>
      <c r="G271" s="148"/>
      <c r="H271" s="8"/>
      <c r="I271" s="8"/>
      <c r="J271" s="148"/>
      <c r="K271" s="8"/>
      <c r="L271" s="8"/>
      <c r="M271" s="148"/>
      <c r="N271" s="148"/>
      <c r="O271" s="8"/>
      <c r="P271" s="8"/>
      <c r="Q271" s="8"/>
      <c r="R271" s="8"/>
    </row>
    <row r="272" spans="3:18" x14ac:dyDescent="0.25">
      <c r="C272" s="8"/>
      <c r="D272" s="8"/>
      <c r="E272" s="8"/>
      <c r="F272" s="8"/>
      <c r="G272" s="148"/>
      <c r="H272" s="8"/>
      <c r="I272" s="8"/>
      <c r="J272" s="148"/>
      <c r="K272" s="8"/>
      <c r="L272" s="8"/>
      <c r="M272" s="148"/>
      <c r="N272" s="148"/>
      <c r="O272" s="8"/>
      <c r="P272" s="8"/>
      <c r="Q272" s="8"/>
      <c r="R272" s="8"/>
    </row>
    <row r="273" spans="3:18" x14ac:dyDescent="0.25">
      <c r="C273" s="8"/>
      <c r="D273" s="8"/>
      <c r="E273" s="8"/>
      <c r="F273" s="8"/>
      <c r="G273" s="148"/>
      <c r="H273" s="8"/>
      <c r="I273" s="8"/>
      <c r="J273" s="148"/>
      <c r="K273" s="8"/>
      <c r="L273" s="8"/>
      <c r="M273" s="148"/>
      <c r="N273" s="148"/>
      <c r="O273" s="8"/>
      <c r="P273" s="8"/>
      <c r="Q273" s="8"/>
      <c r="R273" s="8"/>
    </row>
    <row r="274" spans="3:18" x14ac:dyDescent="0.25">
      <c r="C274" s="8"/>
      <c r="D274" s="8"/>
      <c r="E274" s="8"/>
      <c r="F274" s="8"/>
      <c r="G274" s="148"/>
      <c r="H274" s="8"/>
      <c r="I274" s="8"/>
      <c r="J274" s="148"/>
      <c r="K274" s="8"/>
      <c r="L274" s="8"/>
      <c r="M274" s="148"/>
      <c r="N274" s="148"/>
      <c r="O274" s="8"/>
      <c r="P274" s="8"/>
      <c r="Q274" s="8"/>
      <c r="R274" s="8"/>
    </row>
    <row r="275" spans="3:18" x14ac:dyDescent="0.25">
      <c r="C275" s="8"/>
      <c r="D275" s="8"/>
      <c r="E275" s="8"/>
      <c r="F275" s="8"/>
      <c r="G275" s="148"/>
      <c r="H275" s="8"/>
      <c r="I275" s="8"/>
      <c r="J275" s="148"/>
      <c r="K275" s="8"/>
      <c r="L275" s="8"/>
      <c r="M275" s="148"/>
      <c r="N275" s="148"/>
      <c r="O275" s="8"/>
      <c r="P275" s="8"/>
      <c r="Q275" s="8"/>
      <c r="R275" s="8"/>
    </row>
    <row r="276" spans="3:18" x14ac:dyDescent="0.25">
      <c r="C276" s="8"/>
      <c r="D276" s="8"/>
      <c r="E276" s="8"/>
      <c r="F276" s="8"/>
      <c r="G276" s="148"/>
      <c r="H276" s="8"/>
      <c r="I276" s="8"/>
      <c r="J276" s="148"/>
      <c r="K276" s="8"/>
      <c r="L276" s="8"/>
      <c r="M276" s="148"/>
      <c r="N276" s="148"/>
      <c r="O276" s="8"/>
      <c r="P276" s="8"/>
      <c r="Q276" s="8"/>
      <c r="R276" s="8"/>
    </row>
    <row r="277" spans="3:18" x14ac:dyDescent="0.25">
      <c r="C277" s="8"/>
      <c r="D277" s="8"/>
      <c r="E277" s="8"/>
      <c r="F277" s="8"/>
      <c r="G277" s="148"/>
      <c r="H277" s="8"/>
      <c r="I277" s="8"/>
      <c r="J277" s="148"/>
      <c r="K277" s="8"/>
      <c r="L277" s="8"/>
      <c r="M277" s="148"/>
      <c r="N277" s="148"/>
      <c r="O277" s="8"/>
      <c r="P277" s="8"/>
      <c r="Q277" s="8"/>
      <c r="R277" s="8"/>
    </row>
    <row r="278" spans="3:18" x14ac:dyDescent="0.25">
      <c r="C278" s="8"/>
      <c r="D278" s="8"/>
      <c r="E278" s="8"/>
      <c r="F278" s="8"/>
      <c r="G278" s="148"/>
      <c r="H278" s="8"/>
      <c r="I278" s="8"/>
      <c r="J278" s="148"/>
      <c r="K278" s="8"/>
      <c r="L278" s="8"/>
      <c r="M278" s="148"/>
      <c r="N278" s="148"/>
      <c r="O278" s="8"/>
      <c r="P278" s="8"/>
      <c r="Q278" s="8"/>
      <c r="R278" s="8"/>
    </row>
    <row r="279" spans="3:18" x14ac:dyDescent="0.25">
      <c r="C279" s="8"/>
      <c r="D279" s="8"/>
      <c r="E279" s="8"/>
      <c r="F279" s="8"/>
      <c r="G279" s="148"/>
      <c r="H279" s="8"/>
      <c r="I279" s="8"/>
      <c r="J279" s="148"/>
      <c r="K279" s="8"/>
      <c r="L279" s="8"/>
      <c r="M279" s="148"/>
      <c r="N279" s="148"/>
      <c r="O279" s="8"/>
      <c r="P279" s="8"/>
      <c r="Q279" s="8"/>
      <c r="R279" s="8"/>
    </row>
    <row r="280" spans="3:18" x14ac:dyDescent="0.25">
      <c r="C280" s="8"/>
      <c r="D280" s="8"/>
      <c r="E280" s="8"/>
      <c r="F280" s="8"/>
      <c r="G280" s="148"/>
      <c r="H280" s="8"/>
      <c r="I280" s="8"/>
      <c r="J280" s="148"/>
      <c r="K280" s="8"/>
      <c r="L280" s="8"/>
      <c r="M280" s="148"/>
      <c r="N280" s="148"/>
      <c r="O280" s="8"/>
      <c r="P280" s="8"/>
      <c r="Q280" s="8"/>
      <c r="R280" s="8"/>
    </row>
    <row r="281" spans="3:18" x14ac:dyDescent="0.25">
      <c r="C281" s="8"/>
      <c r="D281" s="8"/>
      <c r="E281" s="8"/>
      <c r="F281" s="8"/>
      <c r="G281" s="148"/>
      <c r="H281" s="8"/>
      <c r="I281" s="8"/>
      <c r="J281" s="148"/>
      <c r="K281" s="8"/>
      <c r="L281" s="8"/>
      <c r="M281" s="148"/>
      <c r="N281" s="148"/>
      <c r="O281" s="8"/>
      <c r="P281" s="8"/>
      <c r="Q281" s="8"/>
      <c r="R281" s="8"/>
    </row>
    <row r="282" spans="3:18" x14ac:dyDescent="0.25">
      <c r="C282" s="8"/>
      <c r="D282" s="8"/>
      <c r="E282" s="8"/>
      <c r="F282" s="8"/>
      <c r="G282" s="148"/>
      <c r="H282" s="8"/>
      <c r="I282" s="8"/>
      <c r="J282" s="148"/>
      <c r="K282" s="8"/>
      <c r="L282" s="8"/>
      <c r="M282" s="148"/>
      <c r="N282" s="148"/>
      <c r="O282" s="8"/>
      <c r="P282" s="8"/>
      <c r="Q282" s="8"/>
      <c r="R282" s="8"/>
    </row>
    <row r="283" spans="3:18" x14ac:dyDescent="0.25">
      <c r="C283" s="8"/>
      <c r="D283" s="8"/>
      <c r="E283" s="8"/>
      <c r="F283" s="8"/>
      <c r="G283" s="148"/>
      <c r="H283" s="8"/>
      <c r="I283" s="8"/>
      <c r="J283" s="148"/>
      <c r="K283" s="8"/>
      <c r="L283" s="8"/>
      <c r="M283" s="148"/>
      <c r="N283" s="148"/>
      <c r="O283" s="8"/>
      <c r="P283" s="8"/>
      <c r="Q283" s="8"/>
      <c r="R283" s="8"/>
    </row>
    <row r="284" spans="3:18" x14ac:dyDescent="0.25">
      <c r="C284" s="8"/>
      <c r="D284" s="8"/>
      <c r="E284" s="8"/>
      <c r="F284" s="8"/>
      <c r="G284" s="148"/>
      <c r="H284" s="8"/>
      <c r="I284" s="8"/>
      <c r="J284" s="148"/>
      <c r="K284" s="8"/>
      <c r="L284" s="8"/>
      <c r="M284" s="148"/>
      <c r="N284" s="148"/>
      <c r="O284" s="8"/>
      <c r="P284" s="8"/>
      <c r="Q284" s="8"/>
      <c r="R284" s="8"/>
    </row>
    <row r="285" spans="3:18" x14ac:dyDescent="0.25">
      <c r="C285" s="8"/>
      <c r="D285" s="8"/>
      <c r="E285" s="8"/>
      <c r="F285" s="8"/>
      <c r="G285" s="148"/>
      <c r="H285" s="8"/>
      <c r="I285" s="8"/>
      <c r="J285" s="148"/>
      <c r="K285" s="8"/>
      <c r="L285" s="8"/>
      <c r="M285" s="148"/>
      <c r="N285" s="148"/>
      <c r="O285" s="8"/>
      <c r="P285" s="8"/>
      <c r="Q285" s="8"/>
      <c r="R285" s="8"/>
    </row>
    <row r="286" spans="3:18" x14ac:dyDescent="0.25">
      <c r="C286" s="8"/>
      <c r="D286" s="8"/>
      <c r="E286" s="8"/>
      <c r="F286" s="8"/>
      <c r="G286" s="148"/>
      <c r="H286" s="8"/>
      <c r="I286" s="8"/>
      <c r="J286" s="148"/>
      <c r="K286" s="8"/>
      <c r="L286" s="8"/>
      <c r="M286" s="148"/>
      <c r="N286" s="148"/>
      <c r="O286" s="8"/>
      <c r="P286" s="8"/>
      <c r="Q286" s="8"/>
      <c r="R286" s="8"/>
    </row>
    <row r="287" spans="3:18" x14ac:dyDescent="0.25">
      <c r="C287" s="8"/>
      <c r="D287" s="8"/>
      <c r="E287" s="8"/>
      <c r="F287" s="8"/>
      <c r="G287" s="148"/>
      <c r="H287" s="8"/>
      <c r="I287" s="8"/>
      <c r="J287" s="148"/>
      <c r="K287" s="8"/>
      <c r="L287" s="8"/>
      <c r="M287" s="148"/>
      <c r="N287" s="148"/>
      <c r="O287" s="8"/>
      <c r="P287" s="8"/>
      <c r="Q287" s="8"/>
      <c r="R287" s="8"/>
    </row>
    <row r="288" spans="3:18" x14ac:dyDescent="0.25">
      <c r="C288" s="8"/>
      <c r="D288" s="8"/>
      <c r="E288" s="8"/>
      <c r="F288" s="8"/>
      <c r="G288" s="148"/>
      <c r="H288" s="8"/>
      <c r="I288" s="8"/>
      <c r="J288" s="148"/>
      <c r="K288" s="8"/>
      <c r="L288" s="8"/>
      <c r="M288" s="148"/>
      <c r="N288" s="148"/>
      <c r="O288" s="8"/>
      <c r="P288" s="8"/>
      <c r="Q288" s="8"/>
      <c r="R288" s="8"/>
    </row>
    <row r="289" spans="3:18" x14ac:dyDescent="0.25">
      <c r="C289" s="8"/>
      <c r="D289" s="8"/>
      <c r="E289" s="8"/>
      <c r="F289" s="8"/>
      <c r="G289" s="148"/>
      <c r="H289" s="8"/>
      <c r="I289" s="8"/>
      <c r="J289" s="148"/>
      <c r="K289" s="8"/>
      <c r="L289" s="8"/>
      <c r="M289" s="148"/>
      <c r="N289" s="148"/>
      <c r="O289" s="8"/>
      <c r="P289" s="8"/>
      <c r="Q289" s="8"/>
      <c r="R289" s="8"/>
    </row>
    <row r="290" spans="3:18" x14ac:dyDescent="0.25">
      <c r="C290" s="8"/>
      <c r="D290" s="8"/>
      <c r="E290" s="8"/>
      <c r="F290" s="8"/>
      <c r="G290" s="148"/>
      <c r="H290" s="8"/>
      <c r="I290" s="8"/>
      <c r="J290" s="148"/>
      <c r="K290" s="8"/>
      <c r="L290" s="8"/>
      <c r="M290" s="148"/>
      <c r="N290" s="148"/>
      <c r="O290" s="8"/>
      <c r="P290" s="8"/>
      <c r="Q290" s="8"/>
      <c r="R290" s="8"/>
    </row>
    <row r="291" spans="3:18" x14ac:dyDescent="0.25">
      <c r="C291" s="8"/>
      <c r="D291" s="8"/>
      <c r="E291" s="8"/>
      <c r="F291" s="8"/>
      <c r="G291" s="148"/>
      <c r="H291" s="8"/>
      <c r="I291" s="8"/>
      <c r="J291" s="148"/>
      <c r="K291" s="8"/>
      <c r="L291" s="8"/>
      <c r="M291" s="148"/>
      <c r="N291" s="148"/>
      <c r="O291" s="8"/>
      <c r="P291" s="8"/>
      <c r="Q291" s="8"/>
      <c r="R291" s="8"/>
    </row>
    <row r="292" spans="3:18" x14ac:dyDescent="0.25">
      <c r="C292" s="8"/>
      <c r="D292" s="8"/>
      <c r="E292" s="8"/>
      <c r="F292" s="8"/>
      <c r="G292" s="148"/>
      <c r="H292" s="8"/>
      <c r="I292" s="8"/>
      <c r="J292" s="148"/>
      <c r="K292" s="8"/>
      <c r="L292" s="8"/>
      <c r="M292" s="148"/>
      <c r="N292" s="148"/>
      <c r="O292" s="8"/>
      <c r="P292" s="8"/>
      <c r="Q292" s="8"/>
      <c r="R292" s="8"/>
    </row>
    <row r="293" spans="3:18" x14ac:dyDescent="0.25">
      <c r="C293" s="8"/>
      <c r="D293" s="8"/>
      <c r="E293" s="8"/>
      <c r="F293" s="8"/>
      <c r="G293" s="148"/>
      <c r="H293" s="8"/>
      <c r="I293" s="8"/>
      <c r="J293" s="148"/>
      <c r="K293" s="8"/>
      <c r="L293" s="8"/>
      <c r="M293" s="148"/>
      <c r="N293" s="148"/>
      <c r="O293" s="8"/>
      <c r="P293" s="8"/>
      <c r="Q293" s="8"/>
      <c r="R293" s="8"/>
    </row>
    <row r="294" spans="3:18" x14ac:dyDescent="0.25">
      <c r="C294" s="8"/>
      <c r="D294" s="8"/>
      <c r="E294" s="8"/>
      <c r="F294" s="8"/>
      <c r="G294" s="148"/>
      <c r="H294" s="8"/>
      <c r="I294" s="8"/>
      <c r="J294" s="148"/>
      <c r="K294" s="8"/>
      <c r="L294" s="8"/>
      <c r="M294" s="148"/>
      <c r="N294" s="148"/>
      <c r="O294" s="8"/>
      <c r="P294" s="8"/>
      <c r="Q294" s="8"/>
      <c r="R294" s="8"/>
    </row>
    <row r="295" spans="3:18" x14ac:dyDescent="0.25">
      <c r="C295" s="8"/>
      <c r="D295" s="8"/>
      <c r="E295" s="8"/>
      <c r="F295" s="8"/>
      <c r="G295" s="148"/>
      <c r="H295" s="8"/>
      <c r="I295" s="8"/>
      <c r="J295" s="148"/>
      <c r="K295" s="8"/>
      <c r="L295" s="8"/>
      <c r="M295" s="148"/>
      <c r="N295" s="148"/>
      <c r="O295" s="8"/>
      <c r="P295" s="8"/>
      <c r="Q295" s="8"/>
      <c r="R295" s="8"/>
    </row>
    <row r="296" spans="3:18" x14ac:dyDescent="0.25">
      <c r="C296" s="8"/>
      <c r="D296" s="8"/>
      <c r="E296" s="8"/>
      <c r="F296" s="8"/>
      <c r="G296" s="148"/>
      <c r="H296" s="8"/>
      <c r="I296" s="8"/>
      <c r="J296" s="148"/>
      <c r="K296" s="8"/>
      <c r="L296" s="8"/>
      <c r="M296" s="148"/>
      <c r="N296" s="148"/>
      <c r="O296" s="8"/>
      <c r="P296" s="8"/>
      <c r="Q296" s="8"/>
      <c r="R296" s="8"/>
    </row>
    <row r="297" spans="3:18" x14ac:dyDescent="0.25">
      <c r="C297" s="8"/>
      <c r="D297" s="8"/>
      <c r="E297" s="8"/>
      <c r="F297" s="8"/>
      <c r="G297" s="148"/>
      <c r="H297" s="8"/>
      <c r="I297" s="8"/>
      <c r="J297" s="148"/>
      <c r="K297" s="8"/>
      <c r="L297" s="8"/>
      <c r="M297" s="148"/>
      <c r="N297" s="148"/>
      <c r="O297" s="8"/>
      <c r="P297" s="8"/>
      <c r="Q297" s="8"/>
      <c r="R297" s="8"/>
    </row>
    <row r="298" spans="3:18" x14ac:dyDescent="0.25">
      <c r="C298" s="8"/>
      <c r="D298" s="8"/>
      <c r="E298" s="8"/>
      <c r="F298" s="8"/>
      <c r="G298" s="148"/>
      <c r="H298" s="8"/>
      <c r="I298" s="8"/>
      <c r="J298" s="148"/>
      <c r="K298" s="8"/>
      <c r="L298" s="8"/>
      <c r="M298" s="148"/>
      <c r="N298" s="148"/>
      <c r="O298" s="8"/>
      <c r="P298" s="8"/>
      <c r="Q298" s="8"/>
      <c r="R298" s="8"/>
    </row>
    <row r="299" spans="3:18" x14ac:dyDescent="0.25">
      <c r="C299" s="8"/>
      <c r="D299" s="8"/>
      <c r="E299" s="8"/>
      <c r="F299" s="8"/>
      <c r="G299" s="148"/>
      <c r="H299" s="8"/>
      <c r="I299" s="8"/>
      <c r="J299" s="148"/>
      <c r="K299" s="8"/>
      <c r="L299" s="8"/>
      <c r="M299" s="148"/>
      <c r="N299" s="148"/>
      <c r="O299" s="8"/>
      <c r="P299" s="8"/>
      <c r="Q299" s="8"/>
      <c r="R299" s="8"/>
    </row>
    <row r="300" spans="3:18" x14ac:dyDescent="0.25">
      <c r="C300" s="8"/>
      <c r="D300" s="8"/>
      <c r="E300" s="8"/>
      <c r="F300" s="8"/>
      <c r="G300" s="148"/>
      <c r="H300" s="8"/>
      <c r="I300" s="8"/>
      <c r="J300" s="148"/>
      <c r="K300" s="8"/>
      <c r="L300" s="8"/>
      <c r="M300" s="148"/>
      <c r="N300" s="148"/>
      <c r="O300" s="8"/>
      <c r="P300" s="8"/>
      <c r="Q300" s="8"/>
      <c r="R300" s="8"/>
    </row>
    <row r="301" spans="3:18" x14ac:dyDescent="0.25">
      <c r="C301" s="8"/>
      <c r="D301" s="8"/>
      <c r="E301" s="8"/>
      <c r="F301" s="8"/>
      <c r="G301" s="148"/>
      <c r="H301" s="8"/>
      <c r="I301" s="8"/>
      <c r="J301" s="148"/>
      <c r="K301" s="8"/>
      <c r="L301" s="8"/>
      <c r="M301" s="148"/>
      <c r="N301" s="148"/>
      <c r="O301" s="8"/>
      <c r="P301" s="8"/>
      <c r="Q301" s="8"/>
      <c r="R301" s="8"/>
    </row>
    <row r="302" spans="3:18" x14ac:dyDescent="0.25">
      <c r="C302" s="8"/>
      <c r="D302" s="8"/>
      <c r="E302" s="8"/>
      <c r="F302" s="8"/>
      <c r="G302" s="148"/>
      <c r="H302" s="8"/>
      <c r="I302" s="8"/>
      <c r="J302" s="148"/>
      <c r="K302" s="8"/>
      <c r="L302" s="8"/>
      <c r="M302" s="148"/>
      <c r="N302" s="148"/>
      <c r="O302" s="8"/>
      <c r="P302" s="8"/>
      <c r="Q302" s="8"/>
      <c r="R302" s="8"/>
    </row>
    <row r="303" spans="3:18" x14ac:dyDescent="0.25">
      <c r="C303" s="8"/>
      <c r="D303" s="8"/>
      <c r="E303" s="8"/>
      <c r="F303" s="8"/>
      <c r="G303" s="148"/>
      <c r="H303" s="8"/>
      <c r="I303" s="8"/>
      <c r="J303" s="148"/>
      <c r="K303" s="8"/>
      <c r="L303" s="8"/>
      <c r="M303" s="148"/>
      <c r="N303" s="148"/>
      <c r="O303" s="8"/>
      <c r="P303" s="8"/>
      <c r="Q303" s="8"/>
      <c r="R303" s="8"/>
    </row>
    <row r="304" spans="3:18" x14ac:dyDescent="0.25">
      <c r="C304" s="8"/>
      <c r="D304" s="8"/>
      <c r="E304" s="8"/>
      <c r="F304" s="8"/>
      <c r="G304" s="148"/>
      <c r="H304" s="8"/>
      <c r="I304" s="8"/>
      <c r="J304" s="148"/>
      <c r="K304" s="8"/>
      <c r="L304" s="8"/>
      <c r="M304" s="148"/>
      <c r="N304" s="148"/>
      <c r="O304" s="8"/>
      <c r="P304" s="8"/>
      <c r="Q304" s="8"/>
      <c r="R304" s="8"/>
    </row>
    <row r="305" spans="3:18" x14ac:dyDescent="0.25">
      <c r="C305" s="8"/>
      <c r="D305" s="8"/>
      <c r="E305" s="8"/>
      <c r="F305" s="8"/>
      <c r="G305" s="148"/>
      <c r="H305" s="8"/>
      <c r="I305" s="8"/>
      <c r="J305" s="148"/>
      <c r="K305" s="8"/>
      <c r="L305" s="8"/>
      <c r="M305" s="148"/>
      <c r="N305" s="148"/>
      <c r="O305" s="8"/>
      <c r="P305" s="8"/>
      <c r="Q305" s="8"/>
      <c r="R305" s="8"/>
    </row>
    <row r="306" spans="3:18" x14ac:dyDescent="0.25">
      <c r="C306" s="8"/>
      <c r="D306" s="8"/>
      <c r="E306" s="8"/>
      <c r="F306" s="8"/>
      <c r="G306" s="148"/>
      <c r="H306" s="8"/>
      <c r="I306" s="8"/>
      <c r="J306" s="148"/>
      <c r="K306" s="8"/>
      <c r="L306" s="8"/>
      <c r="M306" s="148"/>
      <c r="N306" s="148"/>
      <c r="O306" s="8"/>
      <c r="P306" s="8"/>
      <c r="Q306" s="8"/>
      <c r="R306" s="8"/>
    </row>
    <row r="307" spans="3:18" x14ac:dyDescent="0.25">
      <c r="C307" s="8"/>
      <c r="D307" s="8"/>
      <c r="E307" s="8"/>
      <c r="F307" s="8"/>
      <c r="G307" s="148"/>
      <c r="H307" s="8"/>
      <c r="I307" s="8"/>
      <c r="J307" s="148"/>
      <c r="K307" s="8"/>
      <c r="L307" s="8"/>
      <c r="M307" s="148"/>
      <c r="N307" s="148"/>
      <c r="O307" s="8"/>
      <c r="P307" s="8"/>
      <c r="Q307" s="8"/>
      <c r="R307" s="8"/>
    </row>
    <row r="308" spans="3:18" x14ac:dyDescent="0.25">
      <c r="C308" s="8"/>
      <c r="D308" s="8"/>
      <c r="E308" s="8"/>
      <c r="F308" s="8"/>
      <c r="G308" s="148"/>
      <c r="H308" s="8"/>
      <c r="I308" s="8"/>
      <c r="J308" s="148"/>
      <c r="K308" s="8"/>
      <c r="L308" s="8"/>
      <c r="M308" s="148"/>
      <c r="N308" s="148"/>
      <c r="O308" s="8"/>
      <c r="P308" s="8"/>
      <c r="Q308" s="8"/>
      <c r="R308" s="8"/>
    </row>
    <row r="309" spans="3:18" x14ac:dyDescent="0.25">
      <c r="C309" s="8"/>
      <c r="D309" s="8"/>
      <c r="E309" s="8"/>
      <c r="F309" s="8"/>
      <c r="G309" s="148"/>
      <c r="H309" s="8"/>
      <c r="I309" s="8"/>
      <c r="J309" s="148"/>
      <c r="K309" s="8"/>
      <c r="L309" s="8"/>
      <c r="M309" s="148"/>
      <c r="N309" s="148"/>
      <c r="O309" s="8"/>
      <c r="P309" s="8"/>
      <c r="Q309" s="8"/>
      <c r="R309" s="8"/>
    </row>
    <row r="310" spans="3:18" x14ac:dyDescent="0.25">
      <c r="C310" s="8"/>
      <c r="D310" s="8"/>
      <c r="E310" s="8"/>
      <c r="F310" s="8"/>
      <c r="G310" s="148"/>
      <c r="H310" s="8"/>
      <c r="I310" s="8"/>
      <c r="J310" s="148"/>
      <c r="K310" s="8"/>
      <c r="L310" s="8"/>
      <c r="M310" s="148"/>
      <c r="N310" s="148"/>
      <c r="O310" s="8"/>
      <c r="P310" s="8"/>
      <c r="Q310" s="8"/>
      <c r="R310" s="8"/>
    </row>
    <row r="311" spans="3:18" x14ac:dyDescent="0.25">
      <c r="C311" s="8"/>
      <c r="D311" s="8"/>
      <c r="E311" s="8"/>
      <c r="F311" s="8"/>
      <c r="G311" s="148"/>
      <c r="H311" s="8"/>
      <c r="I311" s="8"/>
      <c r="J311" s="148"/>
      <c r="K311" s="8"/>
      <c r="L311" s="8"/>
      <c r="M311" s="148"/>
      <c r="N311" s="148"/>
      <c r="O311" s="8"/>
      <c r="P311" s="8"/>
      <c r="Q311" s="8"/>
      <c r="R311" s="8"/>
    </row>
    <row r="312" spans="3:18" x14ac:dyDescent="0.25">
      <c r="C312" s="8"/>
      <c r="D312" s="8"/>
      <c r="E312" s="8"/>
      <c r="F312" s="8"/>
      <c r="G312" s="148"/>
      <c r="H312" s="8"/>
      <c r="I312" s="8"/>
      <c r="J312" s="148"/>
      <c r="K312" s="8"/>
      <c r="L312" s="8"/>
      <c r="M312" s="148"/>
      <c r="N312" s="148"/>
      <c r="O312" s="8"/>
      <c r="P312" s="8"/>
      <c r="Q312" s="8"/>
      <c r="R312" s="8"/>
    </row>
    <row r="313" spans="3:18" x14ac:dyDescent="0.25">
      <c r="C313" s="8"/>
      <c r="D313" s="8"/>
      <c r="E313" s="8"/>
      <c r="F313" s="8"/>
      <c r="G313" s="148"/>
      <c r="H313" s="8"/>
      <c r="I313" s="8"/>
      <c r="J313" s="148"/>
      <c r="K313" s="8"/>
      <c r="L313" s="8"/>
      <c r="M313" s="148"/>
      <c r="N313" s="148"/>
      <c r="O313" s="8"/>
      <c r="P313" s="8"/>
      <c r="Q313" s="8"/>
      <c r="R313" s="8"/>
    </row>
    <row r="314" spans="3:18" x14ac:dyDescent="0.25">
      <c r="C314" s="8"/>
      <c r="D314" s="8"/>
      <c r="E314" s="8"/>
      <c r="F314" s="8"/>
      <c r="G314" s="148"/>
      <c r="H314" s="8"/>
      <c r="I314" s="8"/>
      <c r="J314" s="148"/>
      <c r="K314" s="8"/>
      <c r="L314" s="8"/>
      <c r="M314" s="148"/>
      <c r="N314" s="148"/>
      <c r="O314" s="8"/>
      <c r="P314" s="8"/>
      <c r="Q314" s="8"/>
      <c r="R314" s="8"/>
    </row>
    <row r="315" spans="3:18" x14ac:dyDescent="0.25">
      <c r="C315" s="8"/>
      <c r="D315" s="8"/>
      <c r="E315" s="8"/>
      <c r="F315" s="8"/>
      <c r="G315" s="148"/>
      <c r="H315" s="8"/>
      <c r="I315" s="8"/>
      <c r="J315" s="148"/>
      <c r="K315" s="8"/>
      <c r="L315" s="8"/>
      <c r="M315" s="148"/>
      <c r="N315" s="148"/>
      <c r="O315" s="8"/>
      <c r="P315" s="8"/>
      <c r="Q315" s="8"/>
      <c r="R315" s="8"/>
    </row>
    <row r="316" spans="3:18" x14ac:dyDescent="0.25">
      <c r="C316" s="8"/>
      <c r="D316" s="8"/>
      <c r="E316" s="8"/>
      <c r="F316" s="8"/>
      <c r="G316" s="148"/>
      <c r="H316" s="8"/>
      <c r="I316" s="8"/>
      <c r="J316" s="148"/>
      <c r="K316" s="8"/>
      <c r="L316" s="8"/>
      <c r="M316" s="148"/>
      <c r="N316" s="148"/>
      <c r="O316" s="8"/>
      <c r="P316" s="8"/>
      <c r="Q316" s="8"/>
      <c r="R316" s="8"/>
    </row>
    <row r="317" spans="3:18" x14ac:dyDescent="0.25">
      <c r="C317" s="8"/>
      <c r="D317" s="8"/>
      <c r="E317" s="8"/>
      <c r="F317" s="8"/>
      <c r="G317" s="148"/>
      <c r="H317" s="8"/>
      <c r="I317" s="8"/>
      <c r="J317" s="148"/>
      <c r="K317" s="8"/>
      <c r="L317" s="8"/>
      <c r="M317" s="148"/>
      <c r="N317" s="148"/>
      <c r="O317" s="8"/>
      <c r="P317" s="8"/>
      <c r="Q317" s="8"/>
      <c r="R317" s="8"/>
    </row>
    <row r="318" spans="3:18" x14ac:dyDescent="0.25">
      <c r="C318" s="8"/>
      <c r="D318" s="8"/>
      <c r="E318" s="8"/>
      <c r="F318" s="8"/>
      <c r="G318" s="148"/>
      <c r="H318" s="8"/>
      <c r="I318" s="8"/>
      <c r="J318" s="148"/>
      <c r="K318" s="8"/>
      <c r="L318" s="8"/>
      <c r="M318" s="148"/>
      <c r="N318" s="148"/>
      <c r="O318" s="8"/>
      <c r="P318" s="8"/>
      <c r="Q318" s="8"/>
      <c r="R318" s="8"/>
    </row>
    <row r="319" spans="3:18" x14ac:dyDescent="0.25">
      <c r="C319" s="8"/>
      <c r="D319" s="8"/>
      <c r="E319" s="8"/>
      <c r="F319" s="8"/>
      <c r="G319" s="148"/>
      <c r="H319" s="8"/>
      <c r="I319" s="8"/>
      <c r="J319" s="148"/>
      <c r="K319" s="8"/>
      <c r="L319" s="8"/>
      <c r="M319" s="148"/>
      <c r="N319" s="148"/>
      <c r="O319" s="8"/>
      <c r="P319" s="8"/>
      <c r="Q319" s="8"/>
      <c r="R319" s="8"/>
    </row>
    <row r="320" spans="3:18" x14ac:dyDescent="0.25">
      <c r="C320" s="8"/>
      <c r="D320" s="8"/>
      <c r="E320" s="8"/>
      <c r="F320" s="8"/>
      <c r="G320" s="148"/>
      <c r="H320" s="8"/>
      <c r="I320" s="8"/>
      <c r="J320" s="148"/>
      <c r="K320" s="8"/>
      <c r="L320" s="8"/>
      <c r="M320" s="148"/>
      <c r="N320" s="148"/>
      <c r="O320" s="8"/>
      <c r="P320" s="8"/>
      <c r="Q320" s="8"/>
      <c r="R320" s="8"/>
    </row>
    <row r="321" spans="3:18" x14ac:dyDescent="0.25">
      <c r="C321" s="8"/>
      <c r="D321" s="8"/>
      <c r="E321" s="8"/>
      <c r="F321" s="8"/>
      <c r="G321" s="148"/>
      <c r="H321" s="8"/>
      <c r="I321" s="8"/>
      <c r="J321" s="148"/>
      <c r="K321" s="8"/>
      <c r="L321" s="8"/>
      <c r="M321" s="148"/>
      <c r="N321" s="148"/>
      <c r="O321" s="8"/>
      <c r="P321" s="8"/>
      <c r="Q321" s="8"/>
      <c r="R321" s="8"/>
    </row>
    <row r="322" spans="3:18" x14ac:dyDescent="0.25">
      <c r="C322" s="8"/>
      <c r="D322" s="8"/>
      <c r="E322" s="8"/>
      <c r="F322" s="8"/>
      <c r="G322" s="148"/>
      <c r="H322" s="8"/>
      <c r="I322" s="8"/>
      <c r="J322" s="148"/>
      <c r="K322" s="8"/>
      <c r="L322" s="8"/>
      <c r="M322" s="148"/>
      <c r="N322" s="148"/>
      <c r="O322" s="8"/>
      <c r="P322" s="8"/>
      <c r="Q322" s="8"/>
      <c r="R322" s="8"/>
    </row>
    <row r="323" spans="3:18" x14ac:dyDescent="0.25">
      <c r="C323" s="8"/>
      <c r="D323" s="8"/>
      <c r="E323" s="8"/>
      <c r="F323" s="8"/>
      <c r="G323" s="148"/>
      <c r="H323" s="8"/>
      <c r="I323" s="8"/>
      <c r="J323" s="148"/>
      <c r="K323" s="8"/>
      <c r="L323" s="8"/>
      <c r="M323" s="148"/>
      <c r="N323" s="148"/>
      <c r="O323" s="8"/>
      <c r="P323" s="8"/>
      <c r="Q323" s="8"/>
      <c r="R323" s="8"/>
    </row>
    <row r="324" spans="3:18" x14ac:dyDescent="0.25">
      <c r="C324" s="8"/>
      <c r="D324" s="8"/>
      <c r="E324" s="8"/>
      <c r="F324" s="8"/>
      <c r="G324" s="148"/>
      <c r="H324" s="8"/>
      <c r="I324" s="8"/>
      <c r="J324" s="148"/>
      <c r="K324" s="8"/>
      <c r="L324" s="8"/>
      <c r="M324" s="148"/>
      <c r="N324" s="148"/>
      <c r="O324" s="8"/>
      <c r="P324" s="8"/>
      <c r="Q324" s="8"/>
      <c r="R324" s="8"/>
    </row>
    <row r="325" spans="3:18" x14ac:dyDescent="0.25">
      <c r="C325" s="8"/>
      <c r="D325" s="8"/>
      <c r="E325" s="8"/>
      <c r="F325" s="8"/>
      <c r="G325" s="148"/>
      <c r="H325" s="8"/>
      <c r="I325" s="8"/>
      <c r="J325" s="148"/>
      <c r="K325" s="8"/>
      <c r="L325" s="8"/>
      <c r="M325" s="148"/>
      <c r="N325" s="148"/>
      <c r="O325" s="8"/>
      <c r="P325" s="8"/>
      <c r="Q325" s="8"/>
      <c r="R325" s="8"/>
    </row>
    <row r="326" spans="3:18" x14ac:dyDescent="0.25">
      <c r="C326" s="8"/>
      <c r="D326" s="8"/>
      <c r="E326" s="8"/>
      <c r="F326" s="8"/>
      <c r="G326" s="148"/>
      <c r="H326" s="8"/>
      <c r="I326" s="8"/>
      <c r="J326" s="148"/>
      <c r="K326" s="8"/>
      <c r="L326" s="8"/>
      <c r="M326" s="148"/>
      <c r="N326" s="148"/>
      <c r="O326" s="8"/>
      <c r="P326" s="8"/>
      <c r="Q326" s="8"/>
      <c r="R326" s="8"/>
    </row>
    <row r="327" spans="3:18" x14ac:dyDescent="0.25">
      <c r="C327" s="8"/>
      <c r="D327" s="8"/>
      <c r="E327" s="8"/>
      <c r="F327" s="8"/>
      <c r="G327" s="148"/>
      <c r="H327" s="8"/>
      <c r="I327" s="8"/>
      <c r="J327" s="148"/>
      <c r="K327" s="8"/>
      <c r="L327" s="8"/>
      <c r="M327" s="148"/>
      <c r="N327" s="148"/>
      <c r="O327" s="8"/>
      <c r="P327" s="8"/>
      <c r="Q327" s="8"/>
      <c r="R327" s="8"/>
    </row>
    <row r="328" spans="3:18" x14ac:dyDescent="0.25">
      <c r="C328" s="8"/>
      <c r="D328" s="8"/>
      <c r="E328" s="8"/>
      <c r="F328" s="8"/>
      <c r="G328" s="148"/>
      <c r="H328" s="8"/>
      <c r="I328" s="8"/>
      <c r="J328" s="148"/>
      <c r="K328" s="8"/>
      <c r="L328" s="8"/>
      <c r="M328" s="148"/>
      <c r="N328" s="148"/>
      <c r="O328" s="8"/>
      <c r="P328" s="8"/>
      <c r="Q328" s="8"/>
      <c r="R328" s="8"/>
    </row>
    <row r="329" spans="3:18" x14ac:dyDescent="0.25">
      <c r="C329" s="8"/>
      <c r="D329" s="8"/>
      <c r="E329" s="8"/>
      <c r="F329" s="8"/>
      <c r="G329" s="148"/>
      <c r="H329" s="8"/>
      <c r="I329" s="8"/>
      <c r="J329" s="148"/>
      <c r="K329" s="8"/>
      <c r="L329" s="8"/>
      <c r="M329" s="148"/>
      <c r="N329" s="148"/>
      <c r="O329" s="8"/>
      <c r="P329" s="8"/>
      <c r="Q329" s="8"/>
      <c r="R329" s="8"/>
    </row>
    <row r="330" spans="3:18" x14ac:dyDescent="0.25">
      <c r="C330" s="8"/>
      <c r="D330" s="8"/>
      <c r="E330" s="8"/>
      <c r="F330" s="8"/>
      <c r="G330" s="148"/>
      <c r="H330" s="8"/>
      <c r="I330" s="8"/>
      <c r="J330" s="148"/>
      <c r="K330" s="8"/>
      <c r="L330" s="8"/>
      <c r="M330" s="148"/>
      <c r="N330" s="148"/>
      <c r="O330" s="8"/>
      <c r="P330" s="8"/>
      <c r="Q330" s="8"/>
      <c r="R330" s="8"/>
    </row>
    <row r="331" spans="3:18" x14ac:dyDescent="0.25">
      <c r="C331" s="8"/>
      <c r="D331" s="8"/>
      <c r="E331" s="8"/>
      <c r="F331" s="8"/>
      <c r="G331" s="148"/>
      <c r="H331" s="8"/>
      <c r="I331" s="8"/>
      <c r="J331" s="148"/>
      <c r="K331" s="8"/>
      <c r="L331" s="8"/>
      <c r="M331" s="148"/>
      <c r="N331" s="148"/>
      <c r="O331" s="8"/>
      <c r="P331" s="8"/>
      <c r="Q331" s="8"/>
      <c r="R331" s="8"/>
    </row>
    <row r="332" spans="3:18" x14ac:dyDescent="0.25">
      <c r="C332" s="8"/>
      <c r="D332" s="8"/>
      <c r="E332" s="8"/>
      <c r="F332" s="8"/>
      <c r="G332" s="148"/>
      <c r="H332" s="8"/>
      <c r="I332" s="8"/>
      <c r="J332" s="148"/>
      <c r="K332" s="8"/>
      <c r="L332" s="8"/>
      <c r="M332" s="148"/>
      <c r="N332" s="148"/>
      <c r="O332" s="8"/>
      <c r="P332" s="8"/>
      <c r="Q332" s="8"/>
      <c r="R332" s="8"/>
    </row>
    <row r="333" spans="3:18" x14ac:dyDescent="0.25">
      <c r="C333" s="8"/>
      <c r="D333" s="8"/>
      <c r="E333" s="8"/>
      <c r="F333" s="8"/>
      <c r="G333" s="148"/>
      <c r="H333" s="8"/>
      <c r="I333" s="8"/>
      <c r="J333" s="148"/>
      <c r="K333" s="8"/>
      <c r="L333" s="8"/>
      <c r="M333" s="148"/>
      <c r="N333" s="148"/>
      <c r="O333" s="8"/>
      <c r="P333" s="8"/>
      <c r="Q333" s="8"/>
      <c r="R333" s="8"/>
    </row>
    <row r="334" spans="3:18" x14ac:dyDescent="0.25">
      <c r="C334" s="8"/>
      <c r="D334" s="8"/>
      <c r="E334" s="8"/>
      <c r="F334" s="8"/>
      <c r="G334" s="148"/>
      <c r="H334" s="8"/>
      <c r="I334" s="8"/>
      <c r="J334" s="148"/>
      <c r="K334" s="8"/>
      <c r="L334" s="8"/>
      <c r="M334" s="148"/>
      <c r="N334" s="148"/>
      <c r="O334" s="8"/>
      <c r="P334" s="8"/>
      <c r="Q334" s="8"/>
      <c r="R334" s="8"/>
    </row>
    <row r="335" spans="3:18" x14ac:dyDescent="0.25">
      <c r="C335" s="8"/>
      <c r="D335" s="8"/>
      <c r="E335" s="8"/>
      <c r="F335" s="8"/>
      <c r="G335" s="148"/>
      <c r="H335" s="8"/>
      <c r="I335" s="8"/>
      <c r="J335" s="148"/>
      <c r="K335" s="8"/>
      <c r="L335" s="8"/>
      <c r="M335" s="148"/>
      <c r="N335" s="148"/>
      <c r="O335" s="8"/>
      <c r="P335" s="8"/>
      <c r="Q335" s="8"/>
      <c r="R335" s="8"/>
    </row>
    <row r="336" spans="3:18" x14ac:dyDescent="0.25">
      <c r="C336" s="8"/>
      <c r="D336" s="8"/>
      <c r="E336" s="8"/>
      <c r="F336" s="8"/>
      <c r="G336" s="148"/>
      <c r="H336" s="8"/>
      <c r="I336" s="8"/>
      <c r="J336" s="148"/>
      <c r="K336" s="8"/>
      <c r="L336" s="8"/>
      <c r="M336" s="148"/>
      <c r="N336" s="148"/>
      <c r="O336" s="8"/>
      <c r="P336" s="8"/>
      <c r="Q336" s="8"/>
      <c r="R336" s="8"/>
    </row>
    <row r="337" spans="3:18" x14ac:dyDescent="0.25">
      <c r="C337" s="8"/>
      <c r="D337" s="8"/>
      <c r="E337" s="8"/>
      <c r="F337" s="8"/>
      <c r="G337" s="148"/>
      <c r="H337" s="8"/>
      <c r="I337" s="8"/>
      <c r="J337" s="148"/>
      <c r="K337" s="8"/>
      <c r="L337" s="8"/>
      <c r="M337" s="148"/>
      <c r="N337" s="148"/>
      <c r="O337" s="8"/>
      <c r="P337" s="8"/>
      <c r="Q337" s="8"/>
      <c r="R337" s="8"/>
    </row>
    <row r="338" spans="3:18" x14ac:dyDescent="0.25">
      <c r="C338" s="8"/>
      <c r="D338" s="8"/>
      <c r="E338" s="8"/>
      <c r="F338" s="8"/>
      <c r="G338" s="148"/>
      <c r="H338" s="8"/>
      <c r="I338" s="8"/>
      <c r="J338" s="148"/>
      <c r="K338" s="8"/>
      <c r="L338" s="8"/>
      <c r="M338" s="148"/>
      <c r="N338" s="148"/>
      <c r="O338" s="8"/>
      <c r="P338" s="8"/>
      <c r="Q338" s="8"/>
      <c r="R338" s="8"/>
    </row>
    <row r="339" spans="3:18" x14ac:dyDescent="0.25">
      <c r="C339" s="8"/>
      <c r="D339" s="8"/>
      <c r="E339" s="8"/>
      <c r="F339" s="8"/>
      <c r="G339" s="148"/>
      <c r="H339" s="8"/>
      <c r="I339" s="8"/>
      <c r="J339" s="148"/>
      <c r="K339" s="8"/>
      <c r="L339" s="8"/>
      <c r="M339" s="148"/>
      <c r="N339" s="148"/>
      <c r="O339" s="8"/>
      <c r="P339" s="8"/>
      <c r="Q339" s="8"/>
      <c r="R339" s="8"/>
    </row>
    <row r="340" spans="3:18" x14ac:dyDescent="0.25">
      <c r="C340" s="8"/>
      <c r="D340" s="8"/>
      <c r="E340" s="8"/>
      <c r="F340" s="8"/>
      <c r="G340" s="148"/>
      <c r="H340" s="8"/>
      <c r="I340" s="8"/>
      <c r="J340" s="148"/>
      <c r="K340" s="8"/>
      <c r="L340" s="8"/>
      <c r="M340" s="148"/>
      <c r="N340" s="148"/>
      <c r="O340" s="8"/>
      <c r="P340" s="8"/>
      <c r="Q340" s="8"/>
      <c r="R340" s="8"/>
    </row>
    <row r="341" spans="3:18" x14ac:dyDescent="0.25">
      <c r="C341" s="8"/>
      <c r="D341" s="8"/>
      <c r="E341" s="8"/>
      <c r="F341" s="8"/>
      <c r="G341" s="148"/>
      <c r="H341" s="8"/>
      <c r="I341" s="8"/>
      <c r="J341" s="148"/>
      <c r="K341" s="8"/>
      <c r="L341" s="8"/>
      <c r="M341" s="148"/>
      <c r="N341" s="148"/>
      <c r="O341" s="8"/>
      <c r="P341" s="8"/>
      <c r="Q341" s="8"/>
      <c r="R341" s="8"/>
    </row>
    <row r="342" spans="3:18" x14ac:dyDescent="0.25">
      <c r="C342" s="8"/>
      <c r="D342" s="8"/>
      <c r="E342" s="8"/>
      <c r="F342" s="8"/>
      <c r="G342" s="148"/>
      <c r="H342" s="8"/>
      <c r="I342" s="8"/>
      <c r="J342" s="148"/>
      <c r="K342" s="8"/>
      <c r="L342" s="8"/>
      <c r="M342" s="148"/>
      <c r="N342" s="148"/>
      <c r="O342" s="8"/>
      <c r="P342" s="8"/>
      <c r="Q342" s="8"/>
      <c r="R342" s="8"/>
    </row>
    <row r="343" spans="3:18" x14ac:dyDescent="0.25">
      <c r="C343" s="8"/>
      <c r="D343" s="8"/>
      <c r="E343" s="8"/>
      <c r="F343" s="8"/>
      <c r="G343" s="148"/>
      <c r="H343" s="8"/>
      <c r="I343" s="8"/>
      <c r="J343" s="148"/>
      <c r="K343" s="8"/>
      <c r="L343" s="8"/>
      <c r="M343" s="148"/>
      <c r="N343" s="148"/>
      <c r="O343" s="8"/>
      <c r="P343" s="8"/>
      <c r="Q343" s="8"/>
      <c r="R343" s="8"/>
    </row>
    <row r="344" spans="3:18" x14ac:dyDescent="0.25">
      <c r="C344" s="8"/>
      <c r="D344" s="8"/>
      <c r="E344" s="8"/>
      <c r="F344" s="8"/>
      <c r="G344" s="148"/>
      <c r="H344" s="8"/>
      <c r="I344" s="8"/>
      <c r="J344" s="148"/>
      <c r="K344" s="8"/>
      <c r="L344" s="8"/>
      <c r="M344" s="148"/>
      <c r="N344" s="148"/>
      <c r="O344" s="8"/>
      <c r="P344" s="8"/>
      <c r="Q344" s="8"/>
      <c r="R344" s="8"/>
    </row>
    <row r="345" spans="3:18" x14ac:dyDescent="0.25">
      <c r="C345" s="8"/>
      <c r="D345" s="8"/>
      <c r="E345" s="8"/>
      <c r="F345" s="8"/>
      <c r="G345" s="148"/>
      <c r="H345" s="8"/>
      <c r="I345" s="8"/>
      <c r="J345" s="148"/>
      <c r="K345" s="8"/>
      <c r="L345" s="8"/>
      <c r="M345" s="148"/>
      <c r="N345" s="148"/>
      <c r="O345" s="8"/>
      <c r="P345" s="8"/>
      <c r="Q345" s="8"/>
      <c r="R345" s="8"/>
    </row>
    <row r="346" spans="3:18" x14ac:dyDescent="0.25">
      <c r="C346" s="8"/>
      <c r="D346" s="8"/>
      <c r="E346" s="8"/>
      <c r="F346" s="8"/>
      <c r="G346" s="148"/>
      <c r="H346" s="8"/>
      <c r="I346" s="8"/>
      <c r="J346" s="148"/>
      <c r="K346" s="8"/>
      <c r="L346" s="8"/>
      <c r="M346" s="148"/>
      <c r="N346" s="148"/>
      <c r="O346" s="8"/>
      <c r="P346" s="8"/>
      <c r="Q346" s="8"/>
      <c r="R346" s="8"/>
    </row>
    <row r="347" spans="3:18" x14ac:dyDescent="0.25">
      <c r="C347" s="8"/>
      <c r="D347" s="8"/>
      <c r="E347" s="8"/>
      <c r="F347" s="8"/>
      <c r="G347" s="148"/>
      <c r="H347" s="8"/>
      <c r="I347" s="8"/>
      <c r="J347" s="148"/>
      <c r="K347" s="8"/>
      <c r="L347" s="8"/>
      <c r="M347" s="148"/>
      <c r="N347" s="148"/>
      <c r="O347" s="8"/>
      <c r="P347" s="8"/>
      <c r="Q347" s="8"/>
      <c r="R347" s="8"/>
    </row>
    <row r="348" spans="3:18" x14ac:dyDescent="0.25">
      <c r="C348" s="8"/>
      <c r="D348" s="8"/>
      <c r="E348" s="8"/>
      <c r="F348" s="8"/>
      <c r="G348" s="148"/>
      <c r="H348" s="8"/>
      <c r="I348" s="8"/>
      <c r="J348" s="148"/>
      <c r="K348" s="8"/>
      <c r="L348" s="8"/>
      <c r="M348" s="148"/>
      <c r="N348" s="148"/>
      <c r="O348" s="8"/>
      <c r="P348" s="8"/>
      <c r="Q348" s="8"/>
      <c r="R348" s="8"/>
    </row>
    <row r="349" spans="3:18" x14ac:dyDescent="0.25">
      <c r="C349" s="8"/>
      <c r="D349" s="8"/>
      <c r="E349" s="8"/>
      <c r="F349" s="8"/>
      <c r="G349" s="148"/>
      <c r="H349" s="8"/>
      <c r="I349" s="8"/>
      <c r="J349" s="148"/>
      <c r="K349" s="8"/>
      <c r="L349" s="8"/>
      <c r="M349" s="148"/>
      <c r="N349" s="148"/>
      <c r="O349" s="8"/>
      <c r="P349" s="8"/>
      <c r="Q349" s="8"/>
      <c r="R349" s="8"/>
    </row>
    <row r="350" spans="3:18" x14ac:dyDescent="0.25">
      <c r="C350" s="8"/>
      <c r="D350" s="8"/>
      <c r="E350" s="8"/>
      <c r="F350" s="8"/>
      <c r="G350" s="148"/>
      <c r="H350" s="8"/>
      <c r="I350" s="8"/>
      <c r="J350" s="148"/>
      <c r="K350" s="8"/>
      <c r="L350" s="8"/>
      <c r="M350" s="148"/>
      <c r="N350" s="148"/>
      <c r="O350" s="8"/>
      <c r="P350" s="8"/>
      <c r="Q350" s="8"/>
      <c r="R350" s="8"/>
    </row>
    <row r="351" spans="3:18" x14ac:dyDescent="0.25">
      <c r="C351" s="8"/>
      <c r="D351" s="8"/>
      <c r="E351" s="8"/>
      <c r="F351" s="8"/>
      <c r="G351" s="148"/>
      <c r="H351" s="8"/>
      <c r="I351" s="8"/>
      <c r="J351" s="148"/>
      <c r="K351" s="8"/>
      <c r="L351" s="8"/>
      <c r="M351" s="148"/>
      <c r="N351" s="148"/>
      <c r="O351" s="8"/>
      <c r="P351" s="8"/>
      <c r="Q351" s="8"/>
      <c r="R351" s="8"/>
    </row>
    <row r="352" spans="3:18" x14ac:dyDescent="0.25">
      <c r="C352" s="8"/>
      <c r="D352" s="8"/>
      <c r="E352" s="8"/>
      <c r="F352" s="8"/>
      <c r="G352" s="148"/>
      <c r="H352" s="8"/>
      <c r="I352" s="8"/>
      <c r="J352" s="148"/>
      <c r="K352" s="8"/>
      <c r="L352" s="8"/>
      <c r="M352" s="148"/>
      <c r="N352" s="148"/>
      <c r="O352" s="8"/>
      <c r="P352" s="8"/>
      <c r="Q352" s="8"/>
      <c r="R352" s="8"/>
    </row>
    <row r="353" spans="3:18" x14ac:dyDescent="0.25">
      <c r="C353" s="8"/>
      <c r="D353" s="8"/>
      <c r="E353" s="8"/>
      <c r="F353" s="8"/>
      <c r="G353" s="148"/>
      <c r="H353" s="8"/>
      <c r="I353" s="8"/>
      <c r="J353" s="148"/>
      <c r="K353" s="8"/>
      <c r="L353" s="8"/>
      <c r="M353" s="148"/>
      <c r="N353" s="148"/>
      <c r="O353" s="8"/>
      <c r="P353" s="8"/>
      <c r="Q353" s="8"/>
      <c r="R353" s="8"/>
    </row>
    <row r="354" spans="3:18" x14ac:dyDescent="0.25">
      <c r="C354" s="8"/>
      <c r="D354" s="8"/>
      <c r="E354" s="8"/>
      <c r="F354" s="8"/>
      <c r="G354" s="148"/>
      <c r="H354" s="8"/>
      <c r="I354" s="8"/>
      <c r="J354" s="148"/>
      <c r="K354" s="8"/>
      <c r="L354" s="8"/>
      <c r="M354" s="148"/>
      <c r="N354" s="148"/>
      <c r="O354" s="8"/>
      <c r="P354" s="8"/>
      <c r="Q354" s="8"/>
      <c r="R354" s="8"/>
    </row>
    <row r="355" spans="3:18" x14ac:dyDescent="0.25">
      <c r="C355" s="8"/>
      <c r="D355" s="8"/>
      <c r="E355" s="8"/>
      <c r="F355" s="8"/>
      <c r="G355" s="148"/>
      <c r="H355" s="8"/>
      <c r="I355" s="8"/>
      <c r="J355" s="148"/>
      <c r="K355" s="8"/>
      <c r="L355" s="8"/>
      <c r="M355" s="148"/>
      <c r="N355" s="148"/>
      <c r="O355" s="8"/>
      <c r="P355" s="8"/>
      <c r="Q355" s="8"/>
      <c r="R355" s="8"/>
    </row>
    <row r="356" spans="3:18" x14ac:dyDescent="0.25">
      <c r="C356" s="8"/>
      <c r="D356" s="8"/>
      <c r="E356" s="8"/>
      <c r="F356" s="8"/>
      <c r="G356" s="148"/>
      <c r="H356" s="8"/>
      <c r="I356" s="8"/>
      <c r="J356" s="148"/>
      <c r="K356" s="8"/>
      <c r="L356" s="8"/>
      <c r="M356" s="148"/>
      <c r="N356" s="148"/>
      <c r="O356" s="8"/>
      <c r="P356" s="8"/>
      <c r="Q356" s="8"/>
      <c r="R356" s="8"/>
    </row>
    <row r="357" spans="3:18" x14ac:dyDescent="0.25">
      <c r="C357" s="8"/>
      <c r="D357" s="8"/>
      <c r="E357" s="8"/>
      <c r="F357" s="8"/>
      <c r="G357" s="148"/>
      <c r="H357" s="8"/>
      <c r="I357" s="8"/>
      <c r="J357" s="148"/>
      <c r="K357" s="8"/>
      <c r="L357" s="8"/>
      <c r="M357" s="148"/>
      <c r="N357" s="148"/>
      <c r="O357" s="8"/>
      <c r="P357" s="8"/>
      <c r="Q357" s="8"/>
      <c r="R357" s="8"/>
    </row>
    <row r="358" spans="3:18" x14ac:dyDescent="0.25">
      <c r="C358" s="8"/>
      <c r="D358" s="8"/>
      <c r="E358" s="8"/>
      <c r="F358" s="8"/>
      <c r="G358" s="148"/>
      <c r="H358" s="8"/>
      <c r="I358" s="8"/>
      <c r="J358" s="148"/>
      <c r="K358" s="8"/>
      <c r="L358" s="8"/>
      <c r="M358" s="148"/>
      <c r="N358" s="148"/>
      <c r="O358" s="8"/>
      <c r="P358" s="8"/>
      <c r="Q358" s="8"/>
      <c r="R358" s="8"/>
    </row>
    <row r="359" spans="3:18" x14ac:dyDescent="0.25">
      <c r="C359" s="8"/>
      <c r="D359" s="8"/>
      <c r="E359" s="8"/>
      <c r="F359" s="8"/>
      <c r="G359" s="148"/>
      <c r="H359" s="8"/>
      <c r="I359" s="8"/>
      <c r="J359" s="148"/>
      <c r="K359" s="8"/>
      <c r="L359" s="8"/>
      <c r="M359" s="148"/>
      <c r="N359" s="148"/>
      <c r="O359" s="8"/>
      <c r="P359" s="8"/>
      <c r="Q359" s="8"/>
      <c r="R359" s="8"/>
    </row>
    <row r="360" spans="3:18" x14ac:dyDescent="0.25">
      <c r="C360" s="8"/>
      <c r="D360" s="8"/>
      <c r="E360" s="8"/>
      <c r="F360" s="8"/>
      <c r="G360" s="148"/>
      <c r="H360" s="8"/>
      <c r="I360" s="8"/>
      <c r="J360" s="148"/>
      <c r="K360" s="8"/>
      <c r="L360" s="8"/>
      <c r="M360" s="148"/>
      <c r="N360" s="148"/>
      <c r="O360" s="8"/>
      <c r="P360" s="8"/>
      <c r="Q360" s="8"/>
      <c r="R360" s="8"/>
    </row>
    <row r="361" spans="3:18" x14ac:dyDescent="0.25">
      <c r="C361" s="8"/>
      <c r="D361" s="8"/>
      <c r="E361" s="8"/>
      <c r="F361" s="8"/>
      <c r="G361" s="148"/>
      <c r="H361" s="8"/>
      <c r="I361" s="8"/>
      <c r="J361" s="148"/>
      <c r="K361" s="8"/>
      <c r="L361" s="8"/>
      <c r="M361" s="148"/>
      <c r="N361" s="148"/>
      <c r="O361" s="8"/>
      <c r="P361" s="8"/>
      <c r="Q361" s="8"/>
      <c r="R361" s="8"/>
    </row>
    <row r="362" spans="3:18" x14ac:dyDescent="0.25">
      <c r="C362" s="8"/>
      <c r="D362" s="8"/>
      <c r="E362" s="8"/>
      <c r="F362" s="8"/>
      <c r="G362" s="148"/>
      <c r="H362" s="8"/>
      <c r="I362" s="8"/>
      <c r="J362" s="148"/>
      <c r="K362" s="8"/>
      <c r="L362" s="8"/>
      <c r="M362" s="148"/>
      <c r="N362" s="148"/>
      <c r="O362" s="8"/>
      <c r="P362" s="8"/>
      <c r="Q362" s="8"/>
      <c r="R362" s="8"/>
    </row>
    <row r="363" spans="3:18" x14ac:dyDescent="0.25">
      <c r="C363" s="8"/>
      <c r="D363" s="8"/>
      <c r="E363" s="8"/>
      <c r="F363" s="8"/>
      <c r="G363" s="148"/>
      <c r="H363" s="8"/>
      <c r="I363" s="8"/>
      <c r="J363" s="148"/>
      <c r="K363" s="8"/>
      <c r="L363" s="8"/>
      <c r="M363" s="148"/>
      <c r="N363" s="148"/>
      <c r="O363" s="8"/>
      <c r="P363" s="8"/>
      <c r="Q363" s="8"/>
      <c r="R363" s="8"/>
    </row>
    <row r="364" spans="3:18" x14ac:dyDescent="0.25">
      <c r="C364" s="8"/>
      <c r="D364" s="8"/>
      <c r="E364" s="8"/>
      <c r="F364" s="8"/>
      <c r="G364" s="148"/>
      <c r="H364" s="8"/>
      <c r="I364" s="8"/>
      <c r="J364" s="148"/>
      <c r="K364" s="8"/>
      <c r="L364" s="8"/>
      <c r="M364" s="148"/>
      <c r="N364" s="148"/>
      <c r="O364" s="8"/>
      <c r="P364" s="8"/>
      <c r="Q364" s="8"/>
      <c r="R364" s="8"/>
    </row>
    <row r="365" spans="3:18" x14ac:dyDescent="0.25">
      <c r="C365" s="8"/>
      <c r="D365" s="8"/>
      <c r="E365" s="8"/>
      <c r="F365" s="8"/>
      <c r="G365" s="148"/>
      <c r="H365" s="8"/>
      <c r="I365" s="8"/>
      <c r="J365" s="148"/>
      <c r="K365" s="8"/>
      <c r="L365" s="8"/>
      <c r="M365" s="148"/>
      <c r="N365" s="148"/>
      <c r="O365" s="8"/>
      <c r="P365" s="8"/>
      <c r="Q365" s="8"/>
      <c r="R365" s="8"/>
    </row>
    <row r="366" spans="3:18" x14ac:dyDescent="0.25">
      <c r="C366" s="8"/>
      <c r="D366" s="8"/>
      <c r="E366" s="8"/>
      <c r="F366" s="8"/>
      <c r="G366" s="148"/>
      <c r="H366" s="8"/>
      <c r="I366" s="8"/>
      <c r="J366" s="148"/>
      <c r="K366" s="8"/>
      <c r="L366" s="8"/>
      <c r="M366" s="148"/>
      <c r="N366" s="148"/>
      <c r="O366" s="8"/>
      <c r="P366" s="8"/>
      <c r="Q366" s="8"/>
      <c r="R366" s="8"/>
    </row>
    <row r="367" spans="3:18" x14ac:dyDescent="0.25">
      <c r="C367" s="8"/>
      <c r="D367" s="8"/>
      <c r="E367" s="8"/>
      <c r="F367" s="8"/>
      <c r="G367" s="148"/>
      <c r="H367" s="8"/>
      <c r="I367" s="8"/>
      <c r="J367" s="148"/>
      <c r="K367" s="8"/>
      <c r="L367" s="8"/>
      <c r="M367" s="148"/>
      <c r="N367" s="148"/>
      <c r="O367" s="8"/>
      <c r="P367" s="8"/>
      <c r="Q367" s="8"/>
      <c r="R367" s="8"/>
    </row>
    <row r="368" spans="3:18" x14ac:dyDescent="0.25">
      <c r="C368" s="8"/>
      <c r="D368" s="8"/>
      <c r="E368" s="8"/>
      <c r="F368" s="8"/>
      <c r="G368" s="148"/>
      <c r="H368" s="8"/>
      <c r="I368" s="8"/>
      <c r="J368" s="148"/>
      <c r="K368" s="8"/>
      <c r="L368" s="8"/>
      <c r="M368" s="148"/>
      <c r="N368" s="148"/>
      <c r="O368" s="8"/>
      <c r="P368" s="8"/>
      <c r="Q368" s="8"/>
      <c r="R368" s="8"/>
    </row>
    <row r="369" spans="3:18" x14ac:dyDescent="0.25">
      <c r="C369" s="8"/>
      <c r="D369" s="8"/>
      <c r="E369" s="8"/>
      <c r="F369" s="8"/>
      <c r="G369" s="148"/>
      <c r="H369" s="8"/>
      <c r="I369" s="8"/>
      <c r="J369" s="148"/>
      <c r="K369" s="8"/>
      <c r="L369" s="8"/>
      <c r="M369" s="148"/>
      <c r="N369" s="148"/>
      <c r="O369" s="8"/>
      <c r="P369" s="8"/>
      <c r="Q369" s="8"/>
      <c r="R369" s="8"/>
    </row>
    <row r="370" spans="3:18" x14ac:dyDescent="0.25">
      <c r="C370" s="8"/>
      <c r="D370" s="8"/>
      <c r="E370" s="8"/>
      <c r="F370" s="8"/>
      <c r="G370" s="148"/>
      <c r="H370" s="8"/>
      <c r="I370" s="8"/>
      <c r="J370" s="148"/>
      <c r="K370" s="8"/>
      <c r="L370" s="8"/>
      <c r="M370" s="148"/>
      <c r="N370" s="148"/>
      <c r="O370" s="8"/>
      <c r="P370" s="8"/>
      <c r="Q370" s="8"/>
      <c r="R370" s="8"/>
    </row>
    <row r="371" spans="3:18" x14ac:dyDescent="0.25">
      <c r="C371" s="8"/>
      <c r="D371" s="8"/>
      <c r="E371" s="8"/>
      <c r="F371" s="8"/>
      <c r="G371" s="148"/>
      <c r="H371" s="8"/>
      <c r="I371" s="8"/>
      <c r="J371" s="148"/>
      <c r="K371" s="8"/>
      <c r="L371" s="8"/>
      <c r="M371" s="148"/>
      <c r="N371" s="148"/>
      <c r="O371" s="8"/>
      <c r="P371" s="8"/>
      <c r="Q371" s="8"/>
      <c r="R371" s="8"/>
    </row>
    <row r="372" spans="3:18" x14ac:dyDescent="0.25">
      <c r="C372" s="8"/>
      <c r="D372" s="8"/>
      <c r="E372" s="8"/>
      <c r="F372" s="8"/>
      <c r="G372" s="148"/>
      <c r="H372" s="8"/>
      <c r="I372" s="8"/>
      <c r="J372" s="148"/>
      <c r="K372" s="8"/>
      <c r="L372" s="8"/>
      <c r="M372" s="148"/>
      <c r="N372" s="148"/>
      <c r="O372" s="8"/>
      <c r="P372" s="8"/>
      <c r="Q372" s="8"/>
      <c r="R372" s="8"/>
    </row>
    <row r="373" spans="3:18" x14ac:dyDescent="0.25">
      <c r="C373" s="8"/>
      <c r="D373" s="8"/>
      <c r="E373" s="8"/>
      <c r="F373" s="8"/>
      <c r="G373" s="148"/>
      <c r="H373" s="8"/>
      <c r="I373" s="8"/>
      <c r="J373" s="148"/>
      <c r="K373" s="8"/>
      <c r="L373" s="8"/>
      <c r="M373" s="148"/>
      <c r="N373" s="148"/>
      <c r="O373" s="8"/>
      <c r="P373" s="8"/>
      <c r="Q373" s="8"/>
      <c r="R373" s="8"/>
    </row>
    <row r="374" spans="3:18" x14ac:dyDescent="0.25">
      <c r="C374" s="8"/>
      <c r="D374" s="8"/>
      <c r="E374" s="8"/>
      <c r="F374" s="8"/>
      <c r="G374" s="148"/>
      <c r="H374" s="8"/>
      <c r="I374" s="8"/>
      <c r="J374" s="148"/>
      <c r="K374" s="8"/>
      <c r="L374" s="8"/>
      <c r="M374" s="148"/>
      <c r="N374" s="148"/>
      <c r="O374" s="8"/>
      <c r="P374" s="8"/>
      <c r="Q374" s="8"/>
      <c r="R374" s="8"/>
    </row>
    <row r="375" spans="3:18" x14ac:dyDescent="0.25">
      <c r="C375" s="8"/>
      <c r="D375" s="8"/>
      <c r="E375" s="8"/>
      <c r="F375" s="8"/>
      <c r="G375" s="148"/>
      <c r="H375" s="8"/>
      <c r="I375" s="8"/>
      <c r="J375" s="148"/>
      <c r="K375" s="8"/>
      <c r="L375" s="8"/>
      <c r="M375" s="148"/>
      <c r="N375" s="148"/>
      <c r="O375" s="8"/>
      <c r="P375" s="8"/>
      <c r="Q375" s="8"/>
      <c r="R375" s="8"/>
    </row>
    <row r="376" spans="3:18" x14ac:dyDescent="0.25">
      <c r="C376" s="8"/>
      <c r="D376" s="8"/>
      <c r="E376" s="8"/>
      <c r="F376" s="8"/>
      <c r="G376" s="148"/>
      <c r="H376" s="8"/>
      <c r="I376" s="8"/>
      <c r="J376" s="148"/>
      <c r="K376" s="8"/>
      <c r="L376" s="8"/>
      <c r="M376" s="148"/>
      <c r="N376" s="148"/>
      <c r="O376" s="8"/>
      <c r="P376" s="8"/>
      <c r="Q376" s="8"/>
      <c r="R376" s="8"/>
    </row>
    <row r="377" spans="3:18" x14ac:dyDescent="0.25">
      <c r="C377" s="8"/>
      <c r="D377" s="8"/>
      <c r="E377" s="8"/>
      <c r="F377" s="8"/>
      <c r="G377" s="148"/>
      <c r="H377" s="8"/>
      <c r="I377" s="8"/>
      <c r="J377" s="148"/>
      <c r="K377" s="8"/>
      <c r="L377" s="8"/>
      <c r="M377" s="148"/>
      <c r="N377" s="148"/>
      <c r="O377" s="8"/>
      <c r="P377" s="8"/>
      <c r="Q377" s="8"/>
      <c r="R377" s="8"/>
    </row>
    <row r="378" spans="3:18" x14ac:dyDescent="0.25">
      <c r="C378" s="8"/>
      <c r="D378" s="8"/>
      <c r="E378" s="8"/>
      <c r="F378" s="8"/>
      <c r="G378" s="148"/>
      <c r="H378" s="8"/>
      <c r="I378" s="8"/>
      <c r="J378" s="148"/>
      <c r="K378" s="8"/>
      <c r="L378" s="8"/>
      <c r="M378" s="148"/>
      <c r="N378" s="148"/>
      <c r="O378" s="8"/>
      <c r="P378" s="8"/>
      <c r="Q378" s="8"/>
      <c r="R378" s="8"/>
    </row>
    <row r="379" spans="3:18" x14ac:dyDescent="0.25">
      <c r="C379" s="8"/>
      <c r="D379" s="8"/>
      <c r="E379" s="8"/>
      <c r="F379" s="8"/>
      <c r="G379" s="148"/>
      <c r="H379" s="8"/>
      <c r="I379" s="8"/>
      <c r="J379" s="148"/>
      <c r="K379" s="8"/>
      <c r="L379" s="8"/>
      <c r="M379" s="148"/>
      <c r="N379" s="148"/>
      <c r="O379" s="8"/>
      <c r="P379" s="8"/>
      <c r="Q379" s="8"/>
      <c r="R379" s="8"/>
    </row>
    <row r="380" spans="3:18" x14ac:dyDescent="0.25">
      <c r="C380" s="8"/>
      <c r="D380" s="8"/>
      <c r="E380" s="8"/>
      <c r="F380" s="8"/>
      <c r="G380" s="148"/>
      <c r="H380" s="8"/>
      <c r="I380" s="8"/>
      <c r="J380" s="148"/>
      <c r="K380" s="8"/>
      <c r="L380" s="8"/>
      <c r="M380" s="148"/>
      <c r="N380" s="148"/>
      <c r="O380" s="8"/>
      <c r="P380" s="8"/>
      <c r="Q380" s="8"/>
      <c r="R380" s="8"/>
    </row>
    <row r="381" spans="3:18" x14ac:dyDescent="0.25">
      <c r="C381" s="8"/>
      <c r="D381" s="8"/>
      <c r="E381" s="8"/>
      <c r="F381" s="8"/>
      <c r="G381" s="148"/>
      <c r="H381" s="8"/>
      <c r="I381" s="8"/>
      <c r="J381" s="148"/>
      <c r="K381" s="8"/>
      <c r="L381" s="8"/>
      <c r="M381" s="148"/>
      <c r="N381" s="148"/>
      <c r="O381" s="8"/>
      <c r="P381" s="8"/>
      <c r="Q381" s="8"/>
      <c r="R381" s="8"/>
    </row>
    <row r="382" spans="3:18" x14ac:dyDescent="0.25">
      <c r="C382" s="8"/>
      <c r="D382" s="8"/>
      <c r="E382" s="8"/>
      <c r="F382" s="8"/>
      <c r="G382" s="148"/>
      <c r="H382" s="8"/>
      <c r="I382" s="8"/>
      <c r="J382" s="148"/>
      <c r="K382" s="8"/>
      <c r="L382" s="8"/>
      <c r="M382" s="148"/>
      <c r="N382" s="148"/>
      <c r="O382" s="8"/>
      <c r="P382" s="8"/>
      <c r="Q382" s="8"/>
      <c r="R382" s="8"/>
    </row>
    <row r="383" spans="3:18" x14ac:dyDescent="0.25">
      <c r="C383" s="8"/>
      <c r="D383" s="8"/>
      <c r="E383" s="8"/>
      <c r="F383" s="8"/>
      <c r="G383" s="148"/>
      <c r="H383" s="8"/>
      <c r="I383" s="8"/>
      <c r="J383" s="148"/>
      <c r="K383" s="8"/>
      <c r="L383" s="8"/>
      <c r="M383" s="148"/>
      <c r="N383" s="148"/>
      <c r="O383" s="8"/>
      <c r="P383" s="8"/>
      <c r="Q383" s="8"/>
      <c r="R383" s="8"/>
    </row>
    <row r="384" spans="3:18" x14ac:dyDescent="0.25">
      <c r="C384" s="8"/>
      <c r="D384" s="8"/>
      <c r="E384" s="8"/>
      <c r="F384" s="8"/>
      <c r="G384" s="148"/>
      <c r="H384" s="8"/>
      <c r="I384" s="8"/>
      <c r="J384" s="148"/>
      <c r="K384" s="8"/>
      <c r="L384" s="8"/>
      <c r="M384" s="148"/>
      <c r="N384" s="148"/>
      <c r="O384" s="8"/>
      <c r="P384" s="8"/>
      <c r="Q384" s="8"/>
      <c r="R384" s="8"/>
    </row>
    <row r="385" spans="3:18" x14ac:dyDescent="0.25">
      <c r="C385" s="8"/>
      <c r="D385" s="8"/>
      <c r="E385" s="8"/>
      <c r="F385" s="8"/>
      <c r="G385" s="148"/>
      <c r="H385" s="8"/>
      <c r="I385" s="8"/>
      <c r="J385" s="148"/>
      <c r="K385" s="8"/>
      <c r="L385" s="8"/>
      <c r="M385" s="148"/>
      <c r="N385" s="148"/>
      <c r="O385" s="8"/>
      <c r="P385" s="8"/>
      <c r="Q385" s="8"/>
      <c r="R385" s="8"/>
    </row>
    <row r="386" spans="3:18" x14ac:dyDescent="0.25">
      <c r="C386" s="8"/>
      <c r="D386" s="8"/>
      <c r="E386" s="8"/>
      <c r="F386" s="8"/>
      <c r="G386" s="148"/>
      <c r="H386" s="8"/>
      <c r="I386" s="8"/>
      <c r="J386" s="148"/>
      <c r="K386" s="8"/>
      <c r="L386" s="8"/>
      <c r="M386" s="148"/>
      <c r="N386" s="148"/>
      <c r="O386" s="8"/>
      <c r="P386" s="8"/>
      <c r="Q386" s="8"/>
      <c r="R386" s="8"/>
    </row>
    <row r="387" spans="3:18" x14ac:dyDescent="0.25">
      <c r="C387" s="8"/>
      <c r="D387" s="8"/>
      <c r="E387" s="8"/>
      <c r="F387" s="8"/>
      <c r="G387" s="148"/>
      <c r="H387" s="8"/>
      <c r="I387" s="8"/>
      <c r="J387" s="148"/>
      <c r="K387" s="8"/>
      <c r="L387" s="8"/>
      <c r="M387" s="148"/>
      <c r="N387" s="148"/>
      <c r="O387" s="8"/>
      <c r="P387" s="8"/>
      <c r="Q387" s="8"/>
      <c r="R387" s="8"/>
    </row>
    <row r="388" spans="3:18" x14ac:dyDescent="0.25">
      <c r="C388" s="8"/>
      <c r="D388" s="8"/>
      <c r="E388" s="8"/>
      <c r="F388" s="8"/>
      <c r="G388" s="148"/>
      <c r="H388" s="8"/>
      <c r="I388" s="8"/>
      <c r="J388" s="148"/>
      <c r="K388" s="8"/>
      <c r="L388" s="8"/>
      <c r="M388" s="148"/>
      <c r="N388" s="148"/>
      <c r="O388" s="8"/>
      <c r="P388" s="8"/>
      <c r="Q388" s="8"/>
      <c r="R388" s="8"/>
    </row>
    <row r="389" spans="3:18" x14ac:dyDescent="0.25">
      <c r="C389" s="8"/>
      <c r="D389" s="8"/>
      <c r="E389" s="8"/>
      <c r="F389" s="8"/>
      <c r="G389" s="148"/>
      <c r="H389" s="8"/>
      <c r="I389" s="8"/>
      <c r="J389" s="148"/>
      <c r="K389" s="8"/>
      <c r="L389" s="8"/>
      <c r="M389" s="148"/>
      <c r="N389" s="148"/>
      <c r="O389" s="8"/>
      <c r="P389" s="8"/>
      <c r="Q389" s="8"/>
      <c r="R389" s="8"/>
    </row>
    <row r="390" spans="3:18" x14ac:dyDescent="0.25">
      <c r="C390" s="8"/>
      <c r="D390" s="8"/>
      <c r="E390" s="8"/>
      <c r="F390" s="8"/>
      <c r="G390" s="148"/>
      <c r="H390" s="8"/>
      <c r="I390" s="8"/>
      <c r="J390" s="148"/>
      <c r="K390" s="8"/>
      <c r="L390" s="8"/>
      <c r="M390" s="148"/>
      <c r="N390" s="148"/>
      <c r="O390" s="8"/>
      <c r="P390" s="8"/>
      <c r="Q390" s="8"/>
      <c r="R390" s="8"/>
    </row>
    <row r="391" spans="3:18" x14ac:dyDescent="0.25">
      <c r="C391" s="8"/>
      <c r="D391" s="8"/>
      <c r="E391" s="8"/>
      <c r="F391" s="8"/>
      <c r="G391" s="148"/>
      <c r="H391" s="8"/>
      <c r="I391" s="8"/>
      <c r="J391" s="148"/>
      <c r="K391" s="8"/>
      <c r="L391" s="8"/>
      <c r="M391" s="148"/>
      <c r="N391" s="148"/>
      <c r="O391" s="8"/>
      <c r="P391" s="8"/>
      <c r="Q391" s="8"/>
      <c r="R391" s="8"/>
    </row>
    <row r="392" spans="3:18" x14ac:dyDescent="0.25">
      <c r="C392" s="8"/>
      <c r="D392" s="8"/>
      <c r="E392" s="8"/>
      <c r="F392" s="8"/>
      <c r="G392" s="148"/>
      <c r="H392" s="8"/>
      <c r="I392" s="8"/>
      <c r="J392" s="148"/>
      <c r="K392" s="8"/>
      <c r="L392" s="8"/>
      <c r="M392" s="148"/>
      <c r="N392" s="148"/>
      <c r="O392" s="8"/>
      <c r="P392" s="8"/>
      <c r="Q392" s="8"/>
      <c r="R392" s="8"/>
    </row>
    <row r="393" spans="3:18" x14ac:dyDescent="0.25">
      <c r="C393" s="8"/>
      <c r="D393" s="8"/>
      <c r="E393" s="8"/>
      <c r="F393" s="8"/>
      <c r="G393" s="148"/>
      <c r="H393" s="8"/>
      <c r="I393" s="8"/>
      <c r="J393" s="148"/>
      <c r="K393" s="8"/>
      <c r="L393" s="8"/>
      <c r="M393" s="148"/>
      <c r="N393" s="148"/>
      <c r="O393" s="8"/>
      <c r="P393" s="8"/>
      <c r="Q393" s="8"/>
      <c r="R393" s="8"/>
    </row>
    <row r="394" spans="3:18" x14ac:dyDescent="0.25">
      <c r="C394" s="8"/>
      <c r="D394" s="8"/>
      <c r="E394" s="8"/>
      <c r="F394" s="8"/>
      <c r="G394" s="148"/>
      <c r="H394" s="8"/>
      <c r="I394" s="8"/>
      <c r="J394" s="148"/>
      <c r="K394" s="8"/>
      <c r="L394" s="8"/>
      <c r="M394" s="148"/>
      <c r="N394" s="148"/>
      <c r="O394" s="8"/>
      <c r="P394" s="8"/>
      <c r="Q394" s="8"/>
      <c r="R394" s="8"/>
    </row>
    <row r="395" spans="3:18" x14ac:dyDescent="0.25">
      <c r="C395" s="8"/>
      <c r="D395" s="8"/>
      <c r="E395" s="8"/>
      <c r="F395" s="8"/>
      <c r="G395" s="148"/>
      <c r="H395" s="8"/>
      <c r="I395" s="8"/>
      <c r="J395" s="148"/>
      <c r="K395" s="8"/>
      <c r="L395" s="8"/>
      <c r="M395" s="148"/>
      <c r="N395" s="148"/>
      <c r="O395" s="8"/>
      <c r="P395" s="8"/>
      <c r="Q395" s="8"/>
      <c r="R395" s="8"/>
    </row>
    <row r="396" spans="3:18" x14ac:dyDescent="0.25">
      <c r="C396" s="8"/>
      <c r="D396" s="8"/>
      <c r="E396" s="8"/>
      <c r="F396" s="8"/>
      <c r="G396" s="148"/>
      <c r="H396" s="8"/>
      <c r="I396" s="8"/>
      <c r="J396" s="148"/>
      <c r="K396" s="8"/>
      <c r="L396" s="8"/>
      <c r="M396" s="148"/>
      <c r="N396" s="148"/>
      <c r="O396" s="8"/>
      <c r="P396" s="8"/>
      <c r="Q396" s="8"/>
      <c r="R396" s="8"/>
    </row>
    <row r="397" spans="3:18" x14ac:dyDescent="0.25">
      <c r="C397" s="8"/>
      <c r="D397" s="8"/>
      <c r="E397" s="8"/>
      <c r="F397" s="8"/>
      <c r="G397" s="148"/>
      <c r="H397" s="8"/>
      <c r="I397" s="8"/>
      <c r="J397" s="148"/>
      <c r="K397" s="8"/>
      <c r="L397" s="8"/>
      <c r="M397" s="148"/>
      <c r="N397" s="148"/>
      <c r="O397" s="8"/>
      <c r="P397" s="8"/>
      <c r="Q397" s="8"/>
      <c r="R397" s="8"/>
    </row>
    <row r="398" spans="3:18" x14ac:dyDescent="0.25">
      <c r="C398" s="8"/>
      <c r="D398" s="8"/>
      <c r="E398" s="8"/>
      <c r="F398" s="8"/>
      <c r="G398" s="148"/>
      <c r="H398" s="8"/>
      <c r="I398" s="8"/>
      <c r="J398" s="148"/>
      <c r="K398" s="8"/>
      <c r="L398" s="8"/>
      <c r="M398" s="148"/>
      <c r="N398" s="148"/>
      <c r="O398" s="8"/>
      <c r="P398" s="8"/>
      <c r="Q398" s="8"/>
      <c r="R398" s="8"/>
    </row>
    <row r="399" spans="3:18" x14ac:dyDescent="0.25">
      <c r="C399" s="8"/>
      <c r="D399" s="8"/>
      <c r="E399" s="8"/>
      <c r="F399" s="8"/>
      <c r="G399" s="148"/>
      <c r="H399" s="8"/>
      <c r="I399" s="8"/>
      <c r="J399" s="148"/>
      <c r="K399" s="8"/>
      <c r="L399" s="8"/>
      <c r="M399" s="148"/>
      <c r="N399" s="148"/>
      <c r="O399" s="8"/>
      <c r="P399" s="8"/>
      <c r="Q399" s="8"/>
      <c r="R399" s="8"/>
    </row>
    <row r="400" spans="3:18" x14ac:dyDescent="0.25">
      <c r="C400" s="8"/>
      <c r="D400" s="8"/>
      <c r="E400" s="8"/>
      <c r="F400" s="8"/>
      <c r="G400" s="148"/>
      <c r="H400" s="8"/>
      <c r="I400" s="8"/>
      <c r="J400" s="148"/>
      <c r="K400" s="8"/>
      <c r="L400" s="8"/>
      <c r="M400" s="148"/>
      <c r="N400" s="148"/>
      <c r="O400" s="8"/>
      <c r="P400" s="8"/>
      <c r="Q400" s="8"/>
      <c r="R400" s="8"/>
    </row>
    <row r="401" spans="3:18" x14ac:dyDescent="0.25">
      <c r="C401" s="8"/>
      <c r="D401" s="8"/>
      <c r="E401" s="8"/>
      <c r="F401" s="8"/>
      <c r="G401" s="148"/>
      <c r="H401" s="8"/>
      <c r="I401" s="8"/>
      <c r="J401" s="148"/>
      <c r="K401" s="8"/>
      <c r="L401" s="8"/>
      <c r="M401" s="148"/>
      <c r="N401" s="148"/>
      <c r="O401" s="8"/>
      <c r="P401" s="8"/>
      <c r="Q401" s="8"/>
      <c r="R401" s="8"/>
    </row>
    <row r="402" spans="3:18" x14ac:dyDescent="0.25">
      <c r="C402" s="8"/>
      <c r="D402" s="8"/>
      <c r="E402" s="8"/>
      <c r="F402" s="8"/>
      <c r="G402" s="148"/>
      <c r="H402" s="8"/>
      <c r="I402" s="8"/>
      <c r="J402" s="148"/>
      <c r="K402" s="8"/>
      <c r="L402" s="8"/>
      <c r="M402" s="148"/>
      <c r="N402" s="148"/>
      <c r="O402" s="8"/>
      <c r="P402" s="8"/>
      <c r="Q402" s="8"/>
      <c r="R402" s="8"/>
    </row>
    <row r="403" spans="3:18" x14ac:dyDescent="0.25">
      <c r="C403" s="8"/>
      <c r="D403" s="8"/>
      <c r="E403" s="8"/>
      <c r="F403" s="8"/>
      <c r="G403" s="148"/>
      <c r="H403" s="8"/>
      <c r="I403" s="8"/>
      <c r="J403" s="148"/>
      <c r="K403" s="8"/>
      <c r="L403" s="8"/>
      <c r="M403" s="148"/>
      <c r="N403" s="148"/>
      <c r="O403" s="8"/>
      <c r="P403" s="8"/>
      <c r="Q403" s="8"/>
      <c r="R403" s="8"/>
    </row>
    <row r="404" spans="3:18" x14ac:dyDescent="0.25">
      <c r="C404" s="8"/>
      <c r="D404" s="8"/>
      <c r="E404" s="8"/>
      <c r="F404" s="8"/>
      <c r="G404" s="148"/>
      <c r="H404" s="8"/>
      <c r="I404" s="8"/>
      <c r="J404" s="148"/>
      <c r="K404" s="8"/>
      <c r="L404" s="8"/>
      <c r="M404" s="148"/>
      <c r="N404" s="148"/>
      <c r="O404" s="8"/>
      <c r="P404" s="8"/>
      <c r="Q404" s="8"/>
      <c r="R404" s="8"/>
    </row>
    <row r="405" spans="3:18" x14ac:dyDescent="0.25">
      <c r="C405" s="8"/>
      <c r="D405" s="8"/>
      <c r="E405" s="8"/>
      <c r="F405" s="8"/>
      <c r="G405" s="148"/>
      <c r="H405" s="8"/>
      <c r="I405" s="8"/>
      <c r="J405" s="148"/>
      <c r="K405" s="8"/>
      <c r="L405" s="8"/>
      <c r="M405" s="148"/>
      <c r="N405" s="148"/>
      <c r="O405" s="8"/>
      <c r="P405" s="8"/>
      <c r="Q405" s="8"/>
      <c r="R405" s="8"/>
    </row>
    <row r="406" spans="3:18" x14ac:dyDescent="0.25">
      <c r="C406" s="8"/>
      <c r="D406" s="8"/>
      <c r="E406" s="8"/>
      <c r="F406" s="8"/>
      <c r="G406" s="148"/>
      <c r="H406" s="8"/>
      <c r="I406" s="8"/>
      <c r="J406" s="148"/>
      <c r="K406" s="8"/>
      <c r="L406" s="8"/>
      <c r="M406" s="148"/>
      <c r="N406" s="148"/>
      <c r="O406" s="8"/>
      <c r="P406" s="8"/>
      <c r="Q406" s="8"/>
      <c r="R406" s="8"/>
    </row>
    <row r="407" spans="3:18" x14ac:dyDescent="0.25">
      <c r="C407" s="8"/>
      <c r="D407" s="8"/>
      <c r="E407" s="8"/>
      <c r="F407" s="8"/>
      <c r="G407" s="148"/>
      <c r="H407" s="8"/>
      <c r="I407" s="8"/>
      <c r="J407" s="148"/>
      <c r="K407" s="8"/>
      <c r="L407" s="8"/>
      <c r="M407" s="148"/>
      <c r="N407" s="148"/>
      <c r="O407" s="8"/>
      <c r="P407" s="8"/>
      <c r="Q407" s="8"/>
      <c r="R407" s="8"/>
    </row>
    <row r="408" spans="3:18" x14ac:dyDescent="0.25">
      <c r="C408" s="8"/>
      <c r="D408" s="8"/>
      <c r="E408" s="8"/>
      <c r="F408" s="8"/>
      <c r="G408" s="148"/>
      <c r="H408" s="8"/>
      <c r="I408" s="8"/>
      <c r="J408" s="148"/>
      <c r="K408" s="8"/>
      <c r="L408" s="8"/>
      <c r="M408" s="148"/>
      <c r="N408" s="148"/>
      <c r="O408" s="8"/>
      <c r="P408" s="8"/>
      <c r="Q408" s="8"/>
      <c r="R408" s="8"/>
    </row>
    <row r="409" spans="3:18" x14ac:dyDescent="0.25">
      <c r="C409" s="8"/>
      <c r="D409" s="8"/>
      <c r="E409" s="8"/>
      <c r="F409" s="8"/>
      <c r="G409" s="148"/>
      <c r="H409" s="8"/>
      <c r="I409" s="8"/>
      <c r="J409" s="148"/>
      <c r="K409" s="8"/>
      <c r="L409" s="8"/>
      <c r="M409" s="148"/>
      <c r="N409" s="148"/>
      <c r="O409" s="8"/>
      <c r="P409" s="8"/>
      <c r="Q409" s="8"/>
      <c r="R409" s="8"/>
    </row>
    <row r="410" spans="3:18" x14ac:dyDescent="0.25">
      <c r="C410" s="8"/>
      <c r="D410" s="8"/>
      <c r="E410" s="8"/>
      <c r="F410" s="8"/>
      <c r="G410" s="148"/>
      <c r="H410" s="8"/>
      <c r="I410" s="8"/>
      <c r="J410" s="148"/>
      <c r="K410" s="8"/>
      <c r="L410" s="8"/>
      <c r="M410" s="148"/>
      <c r="N410" s="148"/>
      <c r="O410" s="8"/>
      <c r="P410" s="8"/>
      <c r="Q410" s="8"/>
      <c r="R410" s="8"/>
    </row>
    <row r="411" spans="3:18" x14ac:dyDescent="0.25">
      <c r="C411" s="8"/>
      <c r="D411" s="8"/>
      <c r="E411" s="8"/>
      <c r="F411" s="8"/>
      <c r="G411" s="148"/>
      <c r="H411" s="8"/>
      <c r="I411" s="8"/>
      <c r="J411" s="148"/>
      <c r="K411" s="8"/>
      <c r="L411" s="8"/>
      <c r="M411" s="148"/>
      <c r="N411" s="148"/>
      <c r="O411" s="8"/>
      <c r="P411" s="8"/>
      <c r="Q411" s="8"/>
      <c r="R411" s="8"/>
    </row>
    <row r="412" spans="3:18" x14ac:dyDescent="0.25">
      <c r="C412" s="8"/>
      <c r="D412" s="8"/>
      <c r="E412" s="8"/>
      <c r="F412" s="8"/>
      <c r="G412" s="148"/>
      <c r="H412" s="8"/>
      <c r="I412" s="8"/>
      <c r="J412" s="148"/>
      <c r="K412" s="8"/>
      <c r="L412" s="8"/>
      <c r="M412" s="148"/>
      <c r="N412" s="148"/>
      <c r="O412" s="8"/>
      <c r="P412" s="8"/>
      <c r="Q412" s="8"/>
      <c r="R412" s="8"/>
    </row>
    <row r="413" spans="3:18" x14ac:dyDescent="0.25">
      <c r="C413" s="8"/>
      <c r="D413" s="8"/>
      <c r="E413" s="8"/>
      <c r="F413" s="8"/>
      <c r="G413" s="148"/>
      <c r="H413" s="8"/>
      <c r="I413" s="8"/>
      <c r="J413" s="148"/>
      <c r="K413" s="8"/>
      <c r="L413" s="8"/>
      <c r="M413" s="148"/>
      <c r="N413" s="148"/>
      <c r="O413" s="8"/>
      <c r="P413" s="8"/>
      <c r="Q413" s="8"/>
      <c r="R413" s="8"/>
    </row>
    <row r="414" spans="3:18" x14ac:dyDescent="0.25">
      <c r="C414" s="8"/>
      <c r="D414" s="8"/>
      <c r="E414" s="8"/>
      <c r="F414" s="8"/>
      <c r="G414" s="148"/>
      <c r="H414" s="8"/>
      <c r="I414" s="8"/>
      <c r="J414" s="148"/>
      <c r="K414" s="8"/>
      <c r="L414" s="8"/>
      <c r="M414" s="148"/>
      <c r="N414" s="148"/>
      <c r="O414" s="8"/>
      <c r="P414" s="8"/>
      <c r="Q414" s="8"/>
      <c r="R414" s="8"/>
    </row>
    <row r="415" spans="3:18" x14ac:dyDescent="0.25">
      <c r="C415" s="8"/>
      <c r="D415" s="8"/>
      <c r="E415" s="8"/>
      <c r="F415" s="8"/>
      <c r="G415" s="148"/>
      <c r="H415" s="8"/>
      <c r="I415" s="8"/>
      <c r="J415" s="148"/>
      <c r="K415" s="8"/>
      <c r="L415" s="8"/>
      <c r="M415" s="148"/>
      <c r="N415" s="148"/>
      <c r="O415" s="8"/>
      <c r="P415" s="8"/>
      <c r="Q415" s="8"/>
      <c r="R415" s="8"/>
    </row>
    <row r="416" spans="3:18" x14ac:dyDescent="0.25">
      <c r="C416" s="8"/>
      <c r="D416" s="8"/>
      <c r="E416" s="8"/>
      <c r="F416" s="8"/>
      <c r="G416" s="148"/>
      <c r="H416" s="8"/>
      <c r="I416" s="8"/>
      <c r="J416" s="148"/>
      <c r="K416" s="8"/>
      <c r="L416" s="8"/>
      <c r="M416" s="148"/>
      <c r="N416" s="148"/>
      <c r="O416" s="8"/>
      <c r="P416" s="8"/>
      <c r="Q416" s="8"/>
      <c r="R416" s="8"/>
    </row>
    <row r="417" spans="3:18" x14ac:dyDescent="0.25">
      <c r="C417" s="8"/>
      <c r="D417" s="8"/>
      <c r="E417" s="8"/>
      <c r="F417" s="8"/>
      <c r="G417" s="148"/>
      <c r="H417" s="8"/>
      <c r="I417" s="8"/>
      <c r="J417" s="148"/>
      <c r="K417" s="8"/>
      <c r="L417" s="8"/>
      <c r="M417" s="148"/>
      <c r="N417" s="148"/>
      <c r="O417" s="8"/>
      <c r="P417" s="8"/>
      <c r="Q417" s="8"/>
      <c r="R417" s="8"/>
    </row>
    <row r="418" spans="3:18" x14ac:dyDescent="0.25">
      <c r="C418" s="8"/>
      <c r="D418" s="8"/>
      <c r="E418" s="8"/>
      <c r="F418" s="8"/>
      <c r="G418" s="148"/>
      <c r="H418" s="8"/>
      <c r="I418" s="8"/>
      <c r="J418" s="148"/>
      <c r="K418" s="8"/>
      <c r="L418" s="8"/>
      <c r="M418" s="148"/>
      <c r="N418" s="148"/>
      <c r="O418" s="8"/>
      <c r="P418" s="8"/>
      <c r="Q418" s="8"/>
      <c r="R418" s="8"/>
    </row>
    <row r="419" spans="3:18" x14ac:dyDescent="0.25">
      <c r="C419" s="8"/>
      <c r="D419" s="8"/>
      <c r="E419" s="8"/>
      <c r="F419" s="8"/>
      <c r="G419" s="148"/>
      <c r="H419" s="8"/>
      <c r="I419" s="8"/>
      <c r="J419" s="148"/>
      <c r="K419" s="8"/>
      <c r="L419" s="8"/>
      <c r="M419" s="148"/>
      <c r="N419" s="148"/>
      <c r="O419" s="8"/>
      <c r="P419" s="8"/>
      <c r="Q419" s="8"/>
      <c r="R419" s="8"/>
    </row>
    <row r="420" spans="3:18" x14ac:dyDescent="0.25">
      <c r="C420" s="8"/>
      <c r="D420" s="8"/>
      <c r="E420" s="8"/>
      <c r="F420" s="8"/>
      <c r="G420" s="148"/>
      <c r="H420" s="8"/>
      <c r="I420" s="8"/>
      <c r="J420" s="148"/>
      <c r="K420" s="8"/>
      <c r="L420" s="8"/>
      <c r="M420" s="148"/>
      <c r="N420" s="148"/>
      <c r="O420" s="8"/>
      <c r="P420" s="8"/>
      <c r="Q420" s="8"/>
      <c r="R420" s="8"/>
    </row>
    <row r="421" spans="3:18" x14ac:dyDescent="0.25">
      <c r="C421" s="8"/>
      <c r="D421" s="8"/>
      <c r="E421" s="8"/>
      <c r="F421" s="8"/>
      <c r="G421" s="148"/>
      <c r="H421" s="8"/>
      <c r="I421" s="8"/>
      <c r="J421" s="148"/>
      <c r="K421" s="8"/>
      <c r="L421" s="8"/>
      <c r="M421" s="148"/>
      <c r="N421" s="148"/>
      <c r="O421" s="8"/>
      <c r="P421" s="8"/>
      <c r="Q421" s="8"/>
      <c r="R421" s="8"/>
    </row>
    <row r="422" spans="3:18" x14ac:dyDescent="0.25">
      <c r="C422" s="8"/>
      <c r="D422" s="8"/>
      <c r="E422" s="8"/>
      <c r="F422" s="8"/>
      <c r="G422" s="148"/>
      <c r="H422" s="8"/>
      <c r="I422" s="8"/>
      <c r="J422" s="148"/>
      <c r="K422" s="8"/>
      <c r="L422" s="8"/>
      <c r="M422" s="148"/>
      <c r="N422" s="148"/>
      <c r="O422" s="8"/>
      <c r="P422" s="8"/>
      <c r="Q422" s="8"/>
      <c r="R422" s="8"/>
    </row>
    <row r="423" spans="3:18" x14ac:dyDescent="0.25">
      <c r="C423" s="8"/>
      <c r="D423" s="8"/>
      <c r="E423" s="8"/>
      <c r="F423" s="8"/>
      <c r="G423" s="148"/>
      <c r="H423" s="8"/>
      <c r="I423" s="8"/>
      <c r="J423" s="148"/>
      <c r="K423" s="8"/>
      <c r="L423" s="8"/>
      <c r="M423" s="148"/>
      <c r="N423" s="148"/>
      <c r="O423" s="8"/>
      <c r="P423" s="8"/>
      <c r="Q423" s="8"/>
      <c r="R423" s="8"/>
    </row>
    <row r="424" spans="3:18" x14ac:dyDescent="0.25">
      <c r="C424" s="8"/>
      <c r="D424" s="8"/>
      <c r="E424" s="8"/>
      <c r="F424" s="8"/>
      <c r="G424" s="148"/>
      <c r="H424" s="8"/>
      <c r="I424" s="8"/>
      <c r="J424" s="148"/>
      <c r="K424" s="8"/>
      <c r="L424" s="8"/>
      <c r="M424" s="148"/>
      <c r="N424" s="148"/>
      <c r="O424" s="8"/>
      <c r="P424" s="8"/>
      <c r="Q424" s="8"/>
      <c r="R424" s="8"/>
    </row>
    <row r="425" spans="3:18" x14ac:dyDescent="0.25">
      <c r="C425" s="8"/>
      <c r="D425" s="8"/>
      <c r="E425" s="8"/>
      <c r="F425" s="8"/>
      <c r="G425" s="148"/>
      <c r="H425" s="8"/>
      <c r="I425" s="8"/>
      <c r="J425" s="148"/>
      <c r="K425" s="8"/>
      <c r="L425" s="8"/>
      <c r="M425" s="148"/>
      <c r="N425" s="148"/>
      <c r="O425" s="8"/>
      <c r="P425" s="8"/>
      <c r="Q425" s="8"/>
      <c r="R425" s="8"/>
    </row>
    <row r="426" spans="3:18" x14ac:dyDescent="0.25">
      <c r="C426" s="8"/>
      <c r="D426" s="8"/>
      <c r="E426" s="8"/>
      <c r="F426" s="8"/>
      <c r="G426" s="148"/>
      <c r="H426" s="8"/>
      <c r="I426" s="8"/>
      <c r="J426" s="148"/>
      <c r="K426" s="8"/>
      <c r="L426" s="8"/>
      <c r="M426" s="148"/>
      <c r="N426" s="148"/>
      <c r="O426" s="8"/>
      <c r="P426" s="8"/>
      <c r="Q426" s="8"/>
      <c r="R426" s="8"/>
    </row>
    <row r="427" spans="3:18" x14ac:dyDescent="0.25">
      <c r="C427" s="8"/>
      <c r="D427" s="8"/>
      <c r="E427" s="8"/>
      <c r="F427" s="8"/>
      <c r="G427" s="148"/>
      <c r="H427" s="8"/>
      <c r="I427" s="8"/>
      <c r="J427" s="148"/>
      <c r="K427" s="8"/>
      <c r="L427" s="8"/>
      <c r="M427" s="148"/>
      <c r="N427" s="148"/>
      <c r="O427" s="8"/>
      <c r="P427" s="8"/>
      <c r="Q427" s="8"/>
      <c r="R427" s="8"/>
    </row>
    <row r="428" spans="3:18" x14ac:dyDescent="0.25">
      <c r="C428" s="8"/>
      <c r="D428" s="8"/>
      <c r="E428" s="8"/>
      <c r="F428" s="8"/>
      <c r="G428" s="148"/>
      <c r="H428" s="8"/>
      <c r="I428" s="8"/>
      <c r="J428" s="148"/>
      <c r="K428" s="8"/>
      <c r="L428" s="8"/>
      <c r="M428" s="148"/>
      <c r="N428" s="148"/>
      <c r="O428" s="8"/>
      <c r="P428" s="8"/>
      <c r="Q428" s="8"/>
      <c r="R428" s="8"/>
    </row>
    <row r="429" spans="3:18" x14ac:dyDescent="0.25">
      <c r="C429" s="8"/>
      <c r="D429" s="8"/>
      <c r="E429" s="8"/>
      <c r="F429" s="8"/>
      <c r="G429" s="148"/>
      <c r="H429" s="8"/>
      <c r="I429" s="8"/>
      <c r="J429" s="148"/>
      <c r="K429" s="8"/>
      <c r="L429" s="8"/>
      <c r="M429" s="148"/>
      <c r="N429" s="148"/>
      <c r="O429" s="8"/>
      <c r="P429" s="8"/>
      <c r="Q429" s="8"/>
      <c r="R429" s="8"/>
    </row>
    <row r="430" spans="3:18" x14ac:dyDescent="0.25">
      <c r="C430" s="8"/>
      <c r="D430" s="8"/>
      <c r="E430" s="8"/>
      <c r="F430" s="8"/>
      <c r="G430" s="148"/>
      <c r="H430" s="8"/>
      <c r="I430" s="8"/>
      <c r="J430" s="148"/>
      <c r="K430" s="8"/>
      <c r="L430" s="8"/>
      <c r="M430" s="148"/>
      <c r="N430" s="148"/>
      <c r="O430" s="8"/>
      <c r="P430" s="8"/>
      <c r="Q430" s="8"/>
      <c r="R430" s="8"/>
    </row>
    <row r="431" spans="3:18" x14ac:dyDescent="0.25">
      <c r="C431" s="8"/>
      <c r="D431" s="8"/>
      <c r="E431" s="8"/>
      <c r="F431" s="8"/>
      <c r="G431" s="148"/>
      <c r="H431" s="8"/>
      <c r="I431" s="8"/>
      <c r="J431" s="148"/>
      <c r="K431" s="8"/>
      <c r="L431" s="8"/>
      <c r="M431" s="148"/>
      <c r="N431" s="148"/>
      <c r="O431" s="8"/>
      <c r="P431" s="8"/>
      <c r="Q431" s="8"/>
      <c r="R431" s="8"/>
    </row>
    <row r="432" spans="3:18" x14ac:dyDescent="0.25">
      <c r="C432" s="8"/>
      <c r="D432" s="8"/>
      <c r="E432" s="8"/>
      <c r="F432" s="8"/>
      <c r="G432" s="148"/>
      <c r="H432" s="8"/>
      <c r="I432" s="8"/>
      <c r="J432" s="148"/>
      <c r="K432" s="8"/>
      <c r="L432" s="8"/>
      <c r="M432" s="148"/>
      <c r="N432" s="148"/>
      <c r="O432" s="8"/>
      <c r="P432" s="8"/>
      <c r="Q432" s="8"/>
      <c r="R432" s="8"/>
    </row>
    <row r="433" spans="3:18" x14ac:dyDescent="0.25">
      <c r="C433" s="8"/>
      <c r="D433" s="8"/>
      <c r="E433" s="8"/>
      <c r="F433" s="8"/>
      <c r="G433" s="148"/>
      <c r="H433" s="8"/>
      <c r="I433" s="8"/>
      <c r="J433" s="148"/>
      <c r="K433" s="8"/>
      <c r="L433" s="8"/>
      <c r="M433" s="148"/>
      <c r="N433" s="148"/>
      <c r="O433" s="8"/>
      <c r="P433" s="8"/>
      <c r="Q433" s="8"/>
      <c r="R433" s="8"/>
    </row>
    <row r="434" spans="3:18" x14ac:dyDescent="0.25">
      <c r="C434" s="8"/>
      <c r="D434" s="8"/>
      <c r="E434" s="8"/>
      <c r="F434" s="8"/>
      <c r="G434" s="148"/>
      <c r="H434" s="8"/>
      <c r="I434" s="8"/>
      <c r="J434" s="148"/>
      <c r="K434" s="8"/>
      <c r="L434" s="8"/>
      <c r="M434" s="148"/>
      <c r="N434" s="148"/>
      <c r="O434" s="8"/>
      <c r="P434" s="8"/>
      <c r="Q434" s="8"/>
      <c r="R434" s="8"/>
    </row>
    <row r="435" spans="3:18" x14ac:dyDescent="0.25">
      <c r="C435" s="8"/>
      <c r="D435" s="8"/>
      <c r="E435" s="8"/>
      <c r="F435" s="8"/>
      <c r="G435" s="148"/>
      <c r="H435" s="8"/>
      <c r="I435" s="8"/>
      <c r="J435" s="148"/>
      <c r="K435" s="8"/>
      <c r="L435" s="8"/>
      <c r="M435" s="148"/>
      <c r="N435" s="148"/>
      <c r="O435" s="8"/>
      <c r="P435" s="8"/>
      <c r="Q435" s="8"/>
      <c r="R435" s="8"/>
    </row>
    <row r="436" spans="3:18" x14ac:dyDescent="0.25">
      <c r="C436" s="8"/>
      <c r="D436" s="8"/>
      <c r="E436" s="8"/>
      <c r="F436" s="8"/>
      <c r="G436" s="148"/>
      <c r="H436" s="8"/>
      <c r="I436" s="8"/>
      <c r="J436" s="148"/>
      <c r="K436" s="8"/>
      <c r="L436" s="8"/>
      <c r="M436" s="148"/>
      <c r="N436" s="148"/>
      <c r="O436" s="8"/>
      <c r="P436" s="8"/>
      <c r="Q436" s="8"/>
      <c r="R436" s="8"/>
    </row>
    <row r="437" spans="3:18" x14ac:dyDescent="0.25">
      <c r="C437" s="8"/>
      <c r="D437" s="8"/>
      <c r="E437" s="8"/>
      <c r="F437" s="8"/>
      <c r="G437" s="148"/>
      <c r="H437" s="8"/>
      <c r="I437" s="8"/>
      <c r="J437" s="148"/>
      <c r="K437" s="8"/>
      <c r="L437" s="8"/>
      <c r="M437" s="148"/>
      <c r="N437" s="148"/>
      <c r="O437" s="8"/>
      <c r="P437" s="8"/>
      <c r="Q437" s="8"/>
      <c r="R437" s="8"/>
    </row>
    <row r="438" spans="3:18" x14ac:dyDescent="0.25">
      <c r="C438" s="8"/>
      <c r="D438" s="8"/>
      <c r="E438" s="8"/>
      <c r="F438" s="8"/>
      <c r="G438" s="148"/>
      <c r="H438" s="8"/>
      <c r="I438" s="8"/>
      <c r="J438" s="148"/>
      <c r="K438" s="8"/>
      <c r="L438" s="8"/>
      <c r="M438" s="148"/>
      <c r="N438" s="148"/>
      <c r="O438" s="8"/>
      <c r="P438" s="8"/>
      <c r="Q438" s="8"/>
      <c r="R438" s="8"/>
    </row>
    <row r="439" spans="3:18" x14ac:dyDescent="0.25">
      <c r="C439" s="8"/>
      <c r="D439" s="8"/>
      <c r="E439" s="8"/>
      <c r="F439" s="8"/>
      <c r="G439" s="148"/>
      <c r="H439" s="8"/>
      <c r="I439" s="8"/>
      <c r="J439" s="148"/>
      <c r="K439" s="8"/>
      <c r="L439" s="8"/>
      <c r="M439" s="148"/>
      <c r="N439" s="148"/>
      <c r="O439" s="8"/>
      <c r="P439" s="8"/>
      <c r="Q439" s="8"/>
      <c r="R439" s="8"/>
    </row>
    <row r="440" spans="3:18" x14ac:dyDescent="0.25">
      <c r="C440" s="8"/>
      <c r="D440" s="8"/>
      <c r="E440" s="8"/>
      <c r="F440" s="8"/>
      <c r="G440" s="148"/>
      <c r="H440" s="8"/>
      <c r="I440" s="8"/>
      <c r="J440" s="148"/>
      <c r="K440" s="8"/>
      <c r="L440" s="8"/>
      <c r="M440" s="148"/>
      <c r="N440" s="148"/>
      <c r="O440" s="8"/>
      <c r="P440" s="8"/>
      <c r="Q440" s="8"/>
      <c r="R440" s="8"/>
    </row>
    <row r="441" spans="3:18" x14ac:dyDescent="0.25">
      <c r="C441" s="8"/>
      <c r="D441" s="8"/>
      <c r="E441" s="8"/>
      <c r="F441" s="8"/>
      <c r="G441" s="148"/>
      <c r="H441" s="8"/>
      <c r="I441" s="8"/>
      <c r="J441" s="148"/>
      <c r="K441" s="8"/>
      <c r="L441" s="8"/>
      <c r="M441" s="148"/>
      <c r="N441" s="148"/>
      <c r="O441" s="8"/>
      <c r="P441" s="8"/>
      <c r="Q441" s="8"/>
      <c r="R441" s="8"/>
    </row>
    <row r="442" spans="3:18" x14ac:dyDescent="0.25">
      <c r="C442" s="8"/>
      <c r="D442" s="8"/>
      <c r="E442" s="8"/>
      <c r="F442" s="8"/>
      <c r="G442" s="148"/>
      <c r="H442" s="8"/>
      <c r="I442" s="8"/>
      <c r="J442" s="148"/>
      <c r="K442" s="8"/>
      <c r="L442" s="8"/>
      <c r="M442" s="148"/>
      <c r="N442" s="148"/>
      <c r="O442" s="8"/>
      <c r="P442" s="8"/>
      <c r="Q442" s="8"/>
      <c r="R442" s="8"/>
    </row>
    <row r="443" spans="3:18" x14ac:dyDescent="0.25">
      <c r="C443" s="8"/>
      <c r="D443" s="8"/>
      <c r="E443" s="8"/>
      <c r="F443" s="8"/>
      <c r="G443" s="148"/>
      <c r="H443" s="8"/>
      <c r="I443" s="8"/>
      <c r="J443" s="148"/>
      <c r="K443" s="8"/>
      <c r="L443" s="8"/>
      <c r="M443" s="148"/>
      <c r="N443" s="148"/>
      <c r="O443" s="8"/>
      <c r="P443" s="8"/>
      <c r="Q443" s="8"/>
      <c r="R443" s="8"/>
    </row>
    <row r="444" spans="3:18" x14ac:dyDescent="0.25">
      <c r="C444" s="8"/>
      <c r="D444" s="8"/>
      <c r="E444" s="8"/>
      <c r="F444" s="8"/>
      <c r="G444" s="148"/>
      <c r="H444" s="8"/>
      <c r="I444" s="8"/>
      <c r="J444" s="148"/>
      <c r="K444" s="8"/>
      <c r="L444" s="8"/>
      <c r="M444" s="148"/>
      <c r="N444" s="148"/>
      <c r="O444" s="8"/>
      <c r="P444" s="8"/>
      <c r="Q444" s="8"/>
      <c r="R444" s="8"/>
    </row>
    <row r="445" spans="3:18" x14ac:dyDescent="0.25">
      <c r="C445" s="8"/>
      <c r="D445" s="8"/>
      <c r="E445" s="8"/>
      <c r="F445" s="8"/>
      <c r="G445" s="148"/>
      <c r="H445" s="8"/>
      <c r="I445" s="8"/>
      <c r="J445" s="148"/>
      <c r="K445" s="8"/>
      <c r="L445" s="8"/>
      <c r="M445" s="148"/>
      <c r="N445" s="148"/>
      <c r="O445" s="8"/>
      <c r="P445" s="8"/>
      <c r="Q445" s="8"/>
      <c r="R445" s="8"/>
    </row>
    <row r="446" spans="3:18" x14ac:dyDescent="0.25">
      <c r="C446" s="8"/>
      <c r="D446" s="8"/>
      <c r="E446" s="8"/>
      <c r="F446" s="8"/>
      <c r="G446" s="148"/>
      <c r="H446" s="8"/>
      <c r="I446" s="8"/>
      <c r="J446" s="148"/>
      <c r="K446" s="8"/>
      <c r="L446" s="8"/>
      <c r="M446" s="148"/>
      <c r="N446" s="148"/>
      <c r="O446" s="8"/>
      <c r="P446" s="8"/>
      <c r="Q446" s="8"/>
      <c r="R446" s="8"/>
    </row>
    <row r="447" spans="3:18" x14ac:dyDescent="0.25">
      <c r="C447" s="8"/>
      <c r="D447" s="8"/>
      <c r="E447" s="8"/>
      <c r="F447" s="8"/>
      <c r="G447" s="148"/>
      <c r="H447" s="8"/>
      <c r="I447" s="8"/>
      <c r="J447" s="148"/>
      <c r="K447" s="8"/>
      <c r="L447" s="8"/>
      <c r="M447" s="148"/>
      <c r="N447" s="148"/>
      <c r="O447" s="8"/>
      <c r="P447" s="8"/>
      <c r="Q447" s="8"/>
      <c r="R447" s="8"/>
    </row>
    <row r="448" spans="3:18" x14ac:dyDescent="0.25">
      <c r="C448" s="8"/>
      <c r="D448" s="8"/>
      <c r="E448" s="8"/>
      <c r="F448" s="8"/>
      <c r="G448" s="148"/>
      <c r="H448" s="8"/>
      <c r="I448" s="8"/>
      <c r="J448" s="148"/>
      <c r="K448" s="8"/>
      <c r="L448" s="8"/>
      <c r="M448" s="148"/>
      <c r="N448" s="148"/>
      <c r="O448" s="8"/>
      <c r="P448" s="8"/>
      <c r="Q448" s="8"/>
      <c r="R448" s="8"/>
    </row>
    <row r="449" spans="3:18" x14ac:dyDescent="0.25">
      <c r="C449" s="8"/>
      <c r="D449" s="8"/>
      <c r="E449" s="8"/>
      <c r="F449" s="8"/>
      <c r="G449" s="148"/>
      <c r="H449" s="8"/>
      <c r="I449" s="8"/>
      <c r="J449" s="148"/>
      <c r="K449" s="8"/>
      <c r="L449" s="8"/>
      <c r="M449" s="148"/>
      <c r="N449" s="148"/>
      <c r="O449" s="8"/>
      <c r="P449" s="8"/>
      <c r="Q449" s="8"/>
      <c r="R449" s="8"/>
    </row>
    <row r="450" spans="3:18" x14ac:dyDescent="0.25">
      <c r="C450" s="8"/>
      <c r="D450" s="8"/>
      <c r="E450" s="8"/>
      <c r="F450" s="8"/>
      <c r="G450" s="148"/>
      <c r="H450" s="8"/>
      <c r="I450" s="8"/>
      <c r="J450" s="148"/>
      <c r="K450" s="8"/>
      <c r="L450" s="8"/>
      <c r="M450" s="148"/>
      <c r="N450" s="148"/>
      <c r="O450" s="8"/>
      <c r="P450" s="8"/>
      <c r="Q450" s="8"/>
      <c r="R450" s="8"/>
    </row>
    <row r="451" spans="3:18" x14ac:dyDescent="0.25">
      <c r="C451" s="8"/>
      <c r="D451" s="8"/>
      <c r="E451" s="8"/>
      <c r="F451" s="8"/>
      <c r="G451" s="148"/>
      <c r="H451" s="8"/>
      <c r="I451" s="8"/>
      <c r="J451" s="148"/>
      <c r="K451" s="8"/>
      <c r="L451" s="8"/>
      <c r="M451" s="148"/>
      <c r="N451" s="148"/>
      <c r="O451" s="8"/>
      <c r="P451" s="8"/>
      <c r="Q451" s="8"/>
      <c r="R451" s="8"/>
    </row>
    <row r="452" spans="3:18" x14ac:dyDescent="0.25">
      <c r="C452" s="8"/>
      <c r="D452" s="8"/>
      <c r="E452" s="8"/>
      <c r="F452" s="8"/>
      <c r="G452" s="148"/>
      <c r="H452" s="8"/>
      <c r="I452" s="8"/>
      <c r="J452" s="148"/>
      <c r="K452" s="8"/>
      <c r="L452" s="8"/>
      <c r="M452" s="148"/>
      <c r="N452" s="148"/>
      <c r="O452" s="8"/>
      <c r="P452" s="8"/>
      <c r="Q452" s="8"/>
      <c r="R452" s="8"/>
    </row>
    <row r="453" spans="3:18" x14ac:dyDescent="0.25">
      <c r="C453" s="8"/>
      <c r="D453" s="8"/>
      <c r="E453" s="8"/>
      <c r="F453" s="8"/>
      <c r="G453" s="148"/>
      <c r="H453" s="8"/>
      <c r="I453" s="8"/>
      <c r="J453" s="148"/>
      <c r="K453" s="8"/>
      <c r="L453" s="8"/>
      <c r="M453" s="148"/>
      <c r="N453" s="148"/>
      <c r="O453" s="8"/>
      <c r="P453" s="8"/>
      <c r="Q453" s="8"/>
      <c r="R453" s="8"/>
    </row>
    <row r="454" spans="3:18" x14ac:dyDescent="0.25">
      <c r="C454" s="8"/>
      <c r="D454" s="8"/>
      <c r="E454" s="8"/>
      <c r="F454" s="8"/>
      <c r="G454" s="148"/>
      <c r="H454" s="8"/>
      <c r="I454" s="8"/>
      <c r="J454" s="148"/>
      <c r="K454" s="8"/>
      <c r="L454" s="8"/>
      <c r="M454" s="148"/>
      <c r="N454" s="148"/>
      <c r="O454" s="8"/>
      <c r="P454" s="8"/>
      <c r="Q454" s="8"/>
      <c r="R454" s="8"/>
    </row>
    <row r="455" spans="3:18" x14ac:dyDescent="0.25">
      <c r="C455" s="8"/>
      <c r="D455" s="8"/>
      <c r="E455" s="8"/>
      <c r="F455" s="8"/>
      <c r="G455" s="148"/>
      <c r="H455" s="8"/>
      <c r="I455" s="8"/>
      <c r="J455" s="148"/>
      <c r="K455" s="8"/>
      <c r="L455" s="8"/>
      <c r="M455" s="148"/>
      <c r="N455" s="148"/>
      <c r="O455" s="8"/>
      <c r="P455" s="8"/>
      <c r="Q455" s="8"/>
      <c r="R455" s="8"/>
    </row>
    <row r="456" spans="3:18" x14ac:dyDescent="0.25">
      <c r="C456" s="8"/>
      <c r="D456" s="8"/>
      <c r="E456" s="8"/>
      <c r="F456" s="8"/>
      <c r="G456" s="148"/>
      <c r="H456" s="8"/>
      <c r="I456" s="8"/>
      <c r="J456" s="148"/>
      <c r="K456" s="8"/>
      <c r="L456" s="8"/>
      <c r="M456" s="148"/>
      <c r="N456" s="148"/>
      <c r="O456" s="8"/>
      <c r="P456" s="8"/>
      <c r="Q456" s="8"/>
      <c r="R456" s="8"/>
    </row>
    <row r="457" spans="3:18" x14ac:dyDescent="0.25">
      <c r="C457" s="8"/>
      <c r="D457" s="8"/>
      <c r="E457" s="8"/>
      <c r="F457" s="8"/>
      <c r="G457" s="148"/>
      <c r="H457" s="8"/>
      <c r="I457" s="8"/>
      <c r="J457" s="148"/>
      <c r="K457" s="8"/>
      <c r="L457" s="8"/>
      <c r="M457" s="148"/>
      <c r="N457" s="148"/>
      <c r="O457" s="8"/>
      <c r="P457" s="8"/>
      <c r="Q457" s="8"/>
      <c r="R457" s="8"/>
    </row>
    <row r="458" spans="3:18" x14ac:dyDescent="0.25">
      <c r="C458" s="8"/>
      <c r="D458" s="8"/>
      <c r="E458" s="8"/>
      <c r="F458" s="8"/>
      <c r="G458" s="148"/>
      <c r="H458" s="8"/>
      <c r="I458" s="8"/>
      <c r="J458" s="148"/>
      <c r="K458" s="8"/>
      <c r="L458" s="8"/>
      <c r="M458" s="148"/>
      <c r="N458" s="148"/>
      <c r="O458" s="8"/>
      <c r="P458" s="8"/>
      <c r="Q458" s="8"/>
      <c r="R458" s="8"/>
    </row>
    <row r="459" spans="3:18" x14ac:dyDescent="0.25">
      <c r="C459" s="8"/>
      <c r="D459" s="8"/>
      <c r="E459" s="8"/>
      <c r="F459" s="8"/>
      <c r="G459" s="148"/>
      <c r="H459" s="8"/>
      <c r="I459" s="8"/>
      <c r="J459" s="148"/>
      <c r="K459" s="8"/>
      <c r="L459" s="8"/>
      <c r="M459" s="148"/>
      <c r="N459" s="148"/>
      <c r="O459" s="8"/>
      <c r="P459" s="8"/>
      <c r="Q459" s="8"/>
      <c r="R459" s="8"/>
    </row>
    <row r="460" spans="3:18" x14ac:dyDescent="0.25">
      <c r="C460" s="8"/>
      <c r="D460" s="8"/>
      <c r="E460" s="8"/>
      <c r="F460" s="8"/>
      <c r="G460" s="148"/>
      <c r="H460" s="8"/>
      <c r="I460" s="8"/>
      <c r="J460" s="148"/>
      <c r="K460" s="8"/>
      <c r="L460" s="8"/>
      <c r="M460" s="148"/>
      <c r="N460" s="148"/>
      <c r="O460" s="8"/>
      <c r="P460" s="8"/>
      <c r="Q460" s="8"/>
      <c r="R460" s="8"/>
    </row>
    <row r="461" spans="3:18" x14ac:dyDescent="0.25">
      <c r="C461" s="8"/>
      <c r="D461" s="8"/>
      <c r="E461" s="8"/>
      <c r="F461" s="8"/>
      <c r="G461" s="148"/>
      <c r="H461" s="8"/>
      <c r="I461" s="8"/>
      <c r="J461" s="148"/>
      <c r="K461" s="8"/>
      <c r="L461" s="8"/>
      <c r="M461" s="148"/>
      <c r="N461" s="148"/>
      <c r="O461" s="8"/>
      <c r="P461" s="8"/>
      <c r="Q461" s="8"/>
      <c r="R461" s="8"/>
    </row>
    <row r="462" spans="3:18" x14ac:dyDescent="0.25">
      <c r="C462" s="8"/>
      <c r="D462" s="8"/>
      <c r="E462" s="8"/>
      <c r="F462" s="8"/>
      <c r="G462" s="148"/>
      <c r="H462" s="8"/>
      <c r="I462" s="8"/>
      <c r="J462" s="148"/>
      <c r="K462" s="8"/>
      <c r="L462" s="8"/>
      <c r="M462" s="148"/>
      <c r="N462" s="148"/>
      <c r="O462" s="8"/>
      <c r="P462" s="8"/>
      <c r="Q462" s="8"/>
      <c r="R462" s="8"/>
    </row>
    <row r="463" spans="3:18" x14ac:dyDescent="0.25">
      <c r="C463" s="8"/>
      <c r="D463" s="8"/>
      <c r="E463" s="8"/>
      <c r="F463" s="8"/>
      <c r="G463" s="148"/>
      <c r="H463" s="8"/>
      <c r="I463" s="8"/>
      <c r="J463" s="148"/>
      <c r="K463" s="8"/>
      <c r="L463" s="8"/>
      <c r="M463" s="148"/>
      <c r="N463" s="148"/>
      <c r="O463" s="8"/>
      <c r="P463" s="8"/>
      <c r="Q463" s="8"/>
      <c r="R463" s="8"/>
    </row>
    <row r="464" spans="3:18" x14ac:dyDescent="0.25">
      <c r="C464" s="8"/>
      <c r="D464" s="8"/>
      <c r="E464" s="8"/>
      <c r="F464" s="8"/>
      <c r="G464" s="148"/>
      <c r="H464" s="8"/>
      <c r="I464" s="8"/>
      <c r="J464" s="148"/>
      <c r="K464" s="8"/>
      <c r="L464" s="8"/>
      <c r="M464" s="148"/>
      <c r="N464" s="148"/>
      <c r="O464" s="8"/>
      <c r="P464" s="8"/>
      <c r="Q464" s="8"/>
      <c r="R464" s="8"/>
    </row>
    <row r="465" spans="3:18" x14ac:dyDescent="0.25">
      <c r="C465" s="8"/>
      <c r="D465" s="8"/>
      <c r="E465" s="8"/>
      <c r="F465" s="8"/>
      <c r="G465" s="148"/>
      <c r="H465" s="8"/>
      <c r="I465" s="8"/>
      <c r="J465" s="148"/>
      <c r="K465" s="8"/>
      <c r="L465" s="8"/>
      <c r="M465" s="148"/>
      <c r="N465" s="148"/>
      <c r="O465" s="8"/>
      <c r="P465" s="8"/>
      <c r="Q465" s="8"/>
      <c r="R465" s="8"/>
    </row>
    <row r="466" spans="3:18" x14ac:dyDescent="0.25">
      <c r="C466" s="8"/>
      <c r="D466" s="8"/>
      <c r="E466" s="8"/>
      <c r="F466" s="8"/>
      <c r="G466" s="148"/>
      <c r="H466" s="8"/>
      <c r="I466" s="8"/>
      <c r="J466" s="148"/>
      <c r="K466" s="8"/>
      <c r="L466" s="8"/>
      <c r="M466" s="148"/>
      <c r="N466" s="148"/>
      <c r="O466" s="8"/>
      <c r="P466" s="8"/>
      <c r="Q466" s="8"/>
      <c r="R466" s="8"/>
    </row>
    <row r="467" spans="3:18" x14ac:dyDescent="0.25">
      <c r="C467" s="8"/>
      <c r="D467" s="8"/>
      <c r="E467" s="8"/>
      <c r="F467" s="8"/>
      <c r="G467" s="148"/>
      <c r="H467" s="8"/>
      <c r="I467" s="8"/>
      <c r="J467" s="148"/>
      <c r="K467" s="8"/>
      <c r="L467" s="8"/>
      <c r="M467" s="148"/>
      <c r="N467" s="148"/>
      <c r="O467" s="8"/>
      <c r="P467" s="8"/>
      <c r="Q467" s="8"/>
      <c r="R467" s="8"/>
    </row>
    <row r="468" spans="3:18" x14ac:dyDescent="0.25">
      <c r="C468" s="8"/>
      <c r="D468" s="8"/>
      <c r="E468" s="8"/>
      <c r="F468" s="8"/>
      <c r="G468" s="148"/>
      <c r="H468" s="8"/>
      <c r="I468" s="8"/>
      <c r="J468" s="148"/>
      <c r="K468" s="8"/>
      <c r="L468" s="8"/>
      <c r="M468" s="148"/>
      <c r="N468" s="148"/>
      <c r="O468" s="8"/>
      <c r="P468" s="8"/>
      <c r="Q468" s="8"/>
      <c r="R468" s="8"/>
    </row>
    <row r="469" spans="3:18" x14ac:dyDescent="0.25">
      <c r="C469" s="8"/>
      <c r="D469" s="8"/>
      <c r="E469" s="8"/>
      <c r="F469" s="8"/>
      <c r="G469" s="148"/>
      <c r="H469" s="8"/>
      <c r="I469" s="8"/>
      <c r="J469" s="148"/>
      <c r="K469" s="8"/>
      <c r="L469" s="8"/>
      <c r="M469" s="148"/>
      <c r="N469" s="148"/>
      <c r="O469" s="8"/>
      <c r="P469" s="8"/>
      <c r="Q469" s="8"/>
      <c r="R469" s="8"/>
    </row>
    <row r="470" spans="3:18" x14ac:dyDescent="0.25">
      <c r="C470" s="8"/>
      <c r="D470" s="8"/>
      <c r="E470" s="8"/>
      <c r="F470" s="8"/>
      <c r="G470" s="148"/>
      <c r="H470" s="8"/>
      <c r="I470" s="8"/>
      <c r="J470" s="148"/>
      <c r="K470" s="8"/>
      <c r="L470" s="8"/>
      <c r="M470" s="148"/>
      <c r="N470" s="148"/>
      <c r="O470" s="8"/>
      <c r="P470" s="8"/>
      <c r="Q470" s="8"/>
      <c r="R470" s="8"/>
    </row>
    <row r="471" spans="3:18" x14ac:dyDescent="0.25">
      <c r="C471" s="8"/>
      <c r="D471" s="8"/>
      <c r="E471" s="8"/>
      <c r="F471" s="8"/>
      <c r="G471" s="148"/>
      <c r="H471" s="8"/>
      <c r="I471" s="8"/>
      <c r="J471" s="148"/>
      <c r="K471" s="8"/>
      <c r="L471" s="8"/>
      <c r="M471" s="148"/>
      <c r="N471" s="148"/>
      <c r="O471" s="8"/>
      <c r="P471" s="8"/>
      <c r="Q471" s="8"/>
      <c r="R471" s="8"/>
    </row>
    <row r="472" spans="3:18" x14ac:dyDescent="0.25">
      <c r="C472" s="8"/>
      <c r="D472" s="8"/>
      <c r="E472" s="8"/>
      <c r="F472" s="8"/>
      <c r="G472" s="148"/>
      <c r="H472" s="8"/>
      <c r="I472" s="8"/>
      <c r="J472" s="148"/>
      <c r="K472" s="8"/>
      <c r="L472" s="8"/>
      <c r="M472" s="148"/>
      <c r="N472" s="148"/>
      <c r="O472" s="8"/>
      <c r="P472" s="8"/>
      <c r="Q472" s="8"/>
      <c r="R472" s="8"/>
    </row>
    <row r="473" spans="3:18" x14ac:dyDescent="0.25">
      <c r="C473" s="8"/>
      <c r="D473" s="8"/>
      <c r="E473" s="8"/>
      <c r="F473" s="8"/>
      <c r="G473" s="148"/>
      <c r="H473" s="8"/>
      <c r="I473" s="8"/>
      <c r="J473" s="148"/>
      <c r="K473" s="8"/>
      <c r="L473" s="8"/>
      <c r="M473" s="148"/>
      <c r="N473" s="148"/>
      <c r="O473" s="8"/>
      <c r="P473" s="8"/>
      <c r="Q473" s="8"/>
      <c r="R473" s="8"/>
    </row>
    <row r="474" spans="3:18" x14ac:dyDescent="0.25">
      <c r="C474" s="8"/>
      <c r="D474" s="8"/>
      <c r="E474" s="8"/>
      <c r="F474" s="8"/>
      <c r="G474" s="148"/>
      <c r="H474" s="8"/>
      <c r="I474" s="8"/>
      <c r="J474" s="148"/>
      <c r="K474" s="8"/>
      <c r="L474" s="8"/>
      <c r="M474" s="148"/>
      <c r="N474" s="148"/>
      <c r="O474" s="8"/>
      <c r="P474" s="8"/>
      <c r="Q474" s="8"/>
      <c r="R474" s="8"/>
    </row>
    <row r="475" spans="3:18" x14ac:dyDescent="0.25">
      <c r="C475" s="8"/>
      <c r="D475" s="8"/>
      <c r="E475" s="8"/>
      <c r="F475" s="8"/>
      <c r="G475" s="148"/>
      <c r="H475" s="8"/>
      <c r="I475" s="8"/>
      <c r="J475" s="148"/>
      <c r="K475" s="8"/>
      <c r="L475" s="8"/>
      <c r="M475" s="148"/>
      <c r="N475" s="148"/>
      <c r="O475" s="8"/>
      <c r="P475" s="8"/>
      <c r="Q475" s="8"/>
      <c r="R475" s="8"/>
    </row>
    <row r="476" spans="3:18" x14ac:dyDescent="0.25">
      <c r="C476" s="8"/>
      <c r="D476" s="8"/>
      <c r="E476" s="8"/>
      <c r="F476" s="8"/>
      <c r="G476" s="148"/>
      <c r="H476" s="8"/>
      <c r="I476" s="8"/>
      <c r="J476" s="148"/>
      <c r="K476" s="8"/>
      <c r="L476" s="8"/>
      <c r="M476" s="148"/>
      <c r="N476" s="148"/>
      <c r="O476" s="8"/>
      <c r="P476" s="8"/>
      <c r="Q476" s="8"/>
      <c r="R476" s="8"/>
    </row>
    <row r="477" spans="3:18" x14ac:dyDescent="0.25">
      <c r="C477" s="8"/>
      <c r="D477" s="8"/>
      <c r="E477" s="8"/>
      <c r="F477" s="8"/>
      <c r="G477" s="148"/>
      <c r="H477" s="8"/>
      <c r="I477" s="8"/>
      <c r="J477" s="148"/>
      <c r="K477" s="8"/>
      <c r="L477" s="8"/>
      <c r="M477" s="148"/>
      <c r="N477" s="148"/>
      <c r="O477" s="8"/>
      <c r="P477" s="8"/>
      <c r="Q477" s="8"/>
      <c r="R477" s="8"/>
    </row>
    <row r="478" spans="3:18" x14ac:dyDescent="0.25">
      <c r="C478" s="8"/>
      <c r="D478" s="8"/>
      <c r="E478" s="8"/>
      <c r="F478" s="8"/>
      <c r="G478" s="148"/>
      <c r="H478" s="8"/>
      <c r="I478" s="8"/>
      <c r="J478" s="148"/>
      <c r="K478" s="8"/>
      <c r="L478" s="8"/>
      <c r="M478" s="148"/>
      <c r="N478" s="148"/>
      <c r="O478" s="8"/>
      <c r="P478" s="8"/>
      <c r="Q478" s="8"/>
      <c r="R478" s="8"/>
    </row>
    <row r="479" spans="3:18" x14ac:dyDescent="0.25">
      <c r="C479" s="8"/>
      <c r="D479" s="8"/>
      <c r="E479" s="8"/>
      <c r="F479" s="8"/>
      <c r="G479" s="148"/>
      <c r="H479" s="8"/>
      <c r="I479" s="8"/>
      <c r="J479" s="148"/>
      <c r="K479" s="8"/>
      <c r="L479" s="8"/>
      <c r="M479" s="148"/>
      <c r="N479" s="148"/>
      <c r="O479" s="8"/>
      <c r="P479" s="8"/>
      <c r="Q479" s="8"/>
      <c r="R479" s="8"/>
    </row>
    <row r="480" spans="3:18" x14ac:dyDescent="0.25">
      <c r="C480" s="8"/>
      <c r="D480" s="8"/>
      <c r="E480" s="8"/>
      <c r="F480" s="8"/>
      <c r="G480" s="148"/>
      <c r="H480" s="8"/>
      <c r="I480" s="8"/>
      <c r="J480" s="148"/>
      <c r="K480" s="8"/>
      <c r="L480" s="8"/>
      <c r="M480" s="148"/>
      <c r="N480" s="148"/>
      <c r="O480" s="8"/>
      <c r="P480" s="8"/>
      <c r="Q480" s="8"/>
      <c r="R480" s="8"/>
    </row>
    <row r="481" spans="3:18" x14ac:dyDescent="0.25">
      <c r="C481" s="8"/>
      <c r="D481" s="8"/>
      <c r="E481" s="8"/>
      <c r="F481" s="8"/>
      <c r="G481" s="148"/>
      <c r="H481" s="8"/>
      <c r="I481" s="8"/>
      <c r="J481" s="148"/>
      <c r="K481" s="8"/>
      <c r="L481" s="8"/>
      <c r="M481" s="148"/>
      <c r="N481" s="148"/>
      <c r="O481" s="8"/>
      <c r="P481" s="8"/>
      <c r="Q481" s="8"/>
      <c r="R481" s="8"/>
    </row>
    <row r="482" spans="3:18" x14ac:dyDescent="0.25">
      <c r="C482" s="8"/>
      <c r="D482" s="8"/>
      <c r="E482" s="8"/>
      <c r="F482" s="8"/>
      <c r="G482" s="148"/>
      <c r="H482" s="8"/>
      <c r="I482" s="8"/>
      <c r="J482" s="148"/>
      <c r="K482" s="8"/>
      <c r="L482" s="8"/>
      <c r="M482" s="148"/>
      <c r="N482" s="148"/>
      <c r="O482" s="8"/>
      <c r="P482" s="8"/>
      <c r="Q482" s="8"/>
      <c r="R482" s="8"/>
    </row>
    <row r="483" spans="3:18" x14ac:dyDescent="0.25">
      <c r="C483" s="8"/>
      <c r="D483" s="8"/>
      <c r="E483" s="8"/>
      <c r="F483" s="8"/>
      <c r="G483" s="148"/>
      <c r="H483" s="8"/>
      <c r="I483" s="8"/>
      <c r="J483" s="148"/>
      <c r="K483" s="8"/>
      <c r="L483" s="8"/>
      <c r="M483" s="148"/>
      <c r="N483" s="148"/>
      <c r="O483" s="8"/>
      <c r="P483" s="8"/>
      <c r="Q483" s="8"/>
      <c r="R483" s="8"/>
    </row>
    <row r="484" spans="3:18" x14ac:dyDescent="0.25">
      <c r="C484" s="8"/>
      <c r="D484" s="8"/>
      <c r="E484" s="8"/>
      <c r="F484" s="8"/>
      <c r="G484" s="148"/>
      <c r="H484" s="8"/>
      <c r="I484" s="8"/>
      <c r="J484" s="148"/>
      <c r="K484" s="8"/>
      <c r="L484" s="8"/>
      <c r="M484" s="148"/>
      <c r="N484" s="148"/>
      <c r="O484" s="8"/>
      <c r="P484" s="8"/>
      <c r="Q484" s="8"/>
      <c r="R484" s="8"/>
    </row>
    <row r="485" spans="3:18" x14ac:dyDescent="0.25">
      <c r="C485" s="8"/>
      <c r="D485" s="8"/>
      <c r="E485" s="8"/>
      <c r="F485" s="8"/>
      <c r="G485" s="148"/>
      <c r="H485" s="8"/>
      <c r="I485" s="8"/>
      <c r="J485" s="148"/>
      <c r="K485" s="8"/>
      <c r="L485" s="8"/>
      <c r="M485" s="148"/>
      <c r="N485" s="148"/>
      <c r="O485" s="8"/>
      <c r="P485" s="8"/>
      <c r="Q485" s="8"/>
      <c r="R485" s="8"/>
    </row>
    <row r="486" spans="3:18" x14ac:dyDescent="0.25">
      <c r="C486" s="8"/>
      <c r="D486" s="8"/>
      <c r="E486" s="8"/>
      <c r="F486" s="8"/>
      <c r="G486" s="148"/>
      <c r="H486" s="8"/>
      <c r="I486" s="8"/>
      <c r="J486" s="148"/>
      <c r="K486" s="8"/>
      <c r="L486" s="8"/>
      <c r="M486" s="148"/>
      <c r="N486" s="148"/>
      <c r="O486" s="8"/>
      <c r="P486" s="8"/>
      <c r="Q486" s="8"/>
      <c r="R486" s="8"/>
    </row>
    <row r="487" spans="3:18" x14ac:dyDescent="0.25">
      <c r="C487" s="8"/>
      <c r="D487" s="8"/>
      <c r="E487" s="8"/>
      <c r="F487" s="8"/>
      <c r="G487" s="148"/>
      <c r="H487" s="8"/>
      <c r="I487" s="8"/>
      <c r="J487" s="148"/>
      <c r="K487" s="8"/>
      <c r="L487" s="8"/>
      <c r="M487" s="148"/>
      <c r="N487" s="148"/>
      <c r="O487" s="8"/>
      <c r="P487" s="8"/>
      <c r="Q487" s="8"/>
      <c r="R487" s="8"/>
    </row>
    <row r="488" spans="3:18" x14ac:dyDescent="0.25">
      <c r="C488" s="8"/>
      <c r="D488" s="8"/>
      <c r="E488" s="8"/>
      <c r="F488" s="8"/>
      <c r="G488" s="148"/>
      <c r="H488" s="8"/>
      <c r="I488" s="8"/>
      <c r="J488" s="148"/>
      <c r="K488" s="8"/>
      <c r="L488" s="8"/>
      <c r="M488" s="148"/>
      <c r="N488" s="148"/>
      <c r="O488" s="8"/>
      <c r="P488" s="8"/>
      <c r="Q488" s="8"/>
      <c r="R488" s="8"/>
    </row>
    <row r="489" spans="3:18" x14ac:dyDescent="0.25">
      <c r="C489" s="8"/>
      <c r="D489" s="8"/>
      <c r="E489" s="8"/>
      <c r="F489" s="8"/>
      <c r="G489" s="148"/>
      <c r="H489" s="8"/>
      <c r="I489" s="8"/>
      <c r="J489" s="148"/>
      <c r="K489" s="8"/>
      <c r="L489" s="8"/>
      <c r="M489" s="148"/>
      <c r="N489" s="148"/>
      <c r="O489" s="8"/>
      <c r="P489" s="8"/>
      <c r="Q489" s="8"/>
      <c r="R489" s="8"/>
    </row>
    <row r="490" spans="3:18" x14ac:dyDescent="0.25">
      <c r="C490" s="8"/>
      <c r="D490" s="8"/>
      <c r="E490" s="8"/>
      <c r="F490" s="8"/>
      <c r="G490" s="148"/>
      <c r="H490" s="8"/>
      <c r="I490" s="8"/>
      <c r="J490" s="148"/>
      <c r="K490" s="8"/>
      <c r="L490" s="8"/>
      <c r="M490" s="148"/>
      <c r="N490" s="148"/>
      <c r="O490" s="8"/>
      <c r="P490" s="8"/>
      <c r="Q490" s="8"/>
      <c r="R490" s="8"/>
    </row>
    <row r="491" spans="3:18" x14ac:dyDescent="0.25">
      <c r="C491" s="8"/>
      <c r="D491" s="8"/>
      <c r="E491" s="8"/>
      <c r="F491" s="8"/>
      <c r="G491" s="148"/>
      <c r="H491" s="8"/>
      <c r="I491" s="8"/>
      <c r="J491" s="148"/>
      <c r="K491" s="8"/>
      <c r="L491" s="8"/>
      <c r="M491" s="148"/>
      <c r="N491" s="148"/>
      <c r="O491" s="8"/>
      <c r="P491" s="8"/>
      <c r="Q491" s="8"/>
      <c r="R491" s="8"/>
    </row>
    <row r="492" spans="3:18" x14ac:dyDescent="0.25">
      <c r="C492" s="8"/>
      <c r="D492" s="8"/>
      <c r="E492" s="8"/>
      <c r="F492" s="8"/>
      <c r="G492" s="148"/>
      <c r="H492" s="8"/>
      <c r="I492" s="8"/>
      <c r="J492" s="148"/>
      <c r="K492" s="8"/>
      <c r="L492" s="8"/>
      <c r="M492" s="148"/>
      <c r="N492" s="148"/>
      <c r="O492" s="8"/>
      <c r="P492" s="8"/>
      <c r="Q492" s="8"/>
      <c r="R492" s="8"/>
    </row>
    <row r="493" spans="3:18" x14ac:dyDescent="0.25">
      <c r="C493" s="8"/>
      <c r="D493" s="8"/>
      <c r="E493" s="8"/>
      <c r="F493" s="8"/>
      <c r="G493" s="148"/>
      <c r="H493" s="8"/>
      <c r="I493" s="8"/>
      <c r="J493" s="148"/>
      <c r="K493" s="8"/>
      <c r="L493" s="8"/>
      <c r="M493" s="148"/>
      <c r="N493" s="148"/>
      <c r="O493" s="8"/>
      <c r="P493" s="8"/>
      <c r="Q493" s="8"/>
      <c r="R493" s="8"/>
    </row>
    <row r="494" spans="3:18" x14ac:dyDescent="0.25">
      <c r="C494" s="8"/>
      <c r="D494" s="8"/>
      <c r="E494" s="8"/>
      <c r="F494" s="8"/>
      <c r="G494" s="148"/>
      <c r="H494" s="8"/>
      <c r="I494" s="8"/>
      <c r="J494" s="148"/>
      <c r="K494" s="8"/>
      <c r="L494" s="8"/>
      <c r="M494" s="148"/>
      <c r="N494" s="148"/>
      <c r="O494" s="8"/>
      <c r="P494" s="8"/>
      <c r="Q494" s="8"/>
      <c r="R494" s="8"/>
    </row>
    <row r="495" spans="3:18" x14ac:dyDescent="0.25">
      <c r="C495" s="8"/>
      <c r="D495" s="8"/>
      <c r="E495" s="8"/>
      <c r="F495" s="8"/>
      <c r="G495" s="148"/>
      <c r="H495" s="8"/>
      <c r="I495" s="8"/>
      <c r="J495" s="148"/>
      <c r="K495" s="8"/>
      <c r="L495" s="8"/>
      <c r="M495" s="148"/>
      <c r="N495" s="148"/>
      <c r="O495" s="8"/>
      <c r="P495" s="8"/>
      <c r="Q495" s="8"/>
      <c r="R495" s="8"/>
    </row>
    <row r="496" spans="3:18" x14ac:dyDescent="0.25">
      <c r="C496" s="8"/>
      <c r="D496" s="8"/>
      <c r="E496" s="8"/>
      <c r="F496" s="8"/>
      <c r="G496" s="148"/>
      <c r="H496" s="8"/>
      <c r="I496" s="8"/>
      <c r="J496" s="148"/>
      <c r="K496" s="8"/>
      <c r="L496" s="8"/>
      <c r="M496" s="148"/>
      <c r="N496" s="148"/>
      <c r="O496" s="8"/>
      <c r="P496" s="8"/>
      <c r="Q496" s="8"/>
      <c r="R496" s="8"/>
    </row>
    <row r="497" spans="3:18" x14ac:dyDescent="0.25">
      <c r="C497" s="8"/>
      <c r="D497" s="8"/>
      <c r="E497" s="8"/>
      <c r="F497" s="8"/>
      <c r="G497" s="148"/>
      <c r="H497" s="8"/>
      <c r="I497" s="8"/>
      <c r="J497" s="148"/>
      <c r="K497" s="8"/>
      <c r="L497" s="8"/>
      <c r="M497" s="148"/>
      <c r="N497" s="148"/>
      <c r="O497" s="8"/>
      <c r="P497" s="8"/>
      <c r="Q497" s="8"/>
      <c r="R497" s="8"/>
    </row>
    <row r="498" spans="3:18" x14ac:dyDescent="0.25">
      <c r="C498" s="8"/>
      <c r="D498" s="8"/>
      <c r="E498" s="8"/>
      <c r="F498" s="8"/>
      <c r="G498" s="148"/>
      <c r="H498" s="8"/>
      <c r="I498" s="8"/>
      <c r="J498" s="148"/>
      <c r="K498" s="8"/>
      <c r="L498" s="8"/>
      <c r="M498" s="148"/>
      <c r="N498" s="148"/>
      <c r="O498" s="8"/>
      <c r="P498" s="8"/>
      <c r="Q498" s="8"/>
      <c r="R498" s="8"/>
    </row>
    <row r="499" spans="3:18" x14ac:dyDescent="0.25">
      <c r="C499" s="8"/>
      <c r="D499" s="8"/>
      <c r="E499" s="8"/>
      <c r="F499" s="8"/>
      <c r="G499" s="148"/>
      <c r="H499" s="8"/>
      <c r="I499" s="8"/>
      <c r="J499" s="148"/>
      <c r="K499" s="8"/>
      <c r="L499" s="8"/>
      <c r="M499" s="148"/>
      <c r="N499" s="148"/>
      <c r="O499" s="8"/>
      <c r="P499" s="8"/>
      <c r="Q499" s="8"/>
      <c r="R499" s="8"/>
    </row>
    <row r="500" spans="3:18" x14ac:dyDescent="0.25">
      <c r="C500" s="8"/>
      <c r="D500" s="8"/>
      <c r="E500" s="8"/>
      <c r="F500" s="8"/>
      <c r="G500" s="148"/>
      <c r="H500" s="8"/>
      <c r="I500" s="8"/>
      <c r="J500" s="148"/>
      <c r="K500" s="8"/>
      <c r="L500" s="8"/>
      <c r="M500" s="148"/>
      <c r="N500" s="148"/>
      <c r="O500" s="8"/>
      <c r="P500" s="8"/>
      <c r="Q500" s="8"/>
      <c r="R500" s="8"/>
    </row>
    <row r="501" spans="3:18" x14ac:dyDescent="0.25">
      <c r="C501" s="8"/>
      <c r="D501" s="8"/>
      <c r="E501" s="8"/>
      <c r="F501" s="8"/>
      <c r="G501" s="148"/>
      <c r="H501" s="8"/>
      <c r="I501" s="8"/>
      <c r="J501" s="148"/>
      <c r="K501" s="8"/>
      <c r="L501" s="8"/>
      <c r="M501" s="148"/>
      <c r="N501" s="148"/>
      <c r="O501" s="8"/>
      <c r="P501" s="8"/>
      <c r="Q501" s="8"/>
      <c r="R501" s="8"/>
    </row>
    <row r="502" spans="3:18" x14ac:dyDescent="0.25">
      <c r="C502" s="8"/>
      <c r="D502" s="8"/>
      <c r="E502" s="8"/>
      <c r="F502" s="8"/>
      <c r="G502" s="148"/>
      <c r="H502" s="8"/>
      <c r="I502" s="8"/>
      <c r="J502" s="148"/>
      <c r="K502" s="8"/>
      <c r="L502" s="8"/>
      <c r="M502" s="148"/>
      <c r="N502" s="148"/>
      <c r="O502" s="8"/>
      <c r="P502" s="8"/>
      <c r="Q502" s="8"/>
      <c r="R502" s="8"/>
    </row>
    <row r="503" spans="3:18" x14ac:dyDescent="0.25">
      <c r="C503" s="8"/>
      <c r="D503" s="8"/>
      <c r="E503" s="8"/>
      <c r="F503" s="8"/>
      <c r="G503" s="148"/>
      <c r="H503" s="8"/>
      <c r="I503" s="8"/>
      <c r="J503" s="148"/>
      <c r="K503" s="8"/>
      <c r="L503" s="8"/>
      <c r="M503" s="148"/>
      <c r="N503" s="148"/>
      <c r="O503" s="8"/>
      <c r="P503" s="8"/>
      <c r="Q503" s="8"/>
      <c r="R503" s="8"/>
    </row>
    <row r="504" spans="3:18" x14ac:dyDescent="0.25">
      <c r="C504" s="8"/>
      <c r="D504" s="8"/>
      <c r="E504" s="8"/>
      <c r="F504" s="8"/>
      <c r="G504" s="148"/>
      <c r="H504" s="8"/>
      <c r="I504" s="8"/>
      <c r="J504" s="148"/>
      <c r="K504" s="8"/>
      <c r="L504" s="8"/>
      <c r="M504" s="148"/>
      <c r="N504" s="148"/>
      <c r="O504" s="8"/>
      <c r="P504" s="8"/>
      <c r="Q504" s="8"/>
      <c r="R504" s="8"/>
    </row>
    <row r="505" spans="3:18" x14ac:dyDescent="0.25">
      <c r="C505" s="8"/>
      <c r="D505" s="8"/>
      <c r="E505" s="8"/>
      <c r="F505" s="8"/>
      <c r="G505" s="148"/>
      <c r="H505" s="8"/>
      <c r="I505" s="8"/>
      <c r="J505" s="148"/>
      <c r="K505" s="8"/>
      <c r="L505" s="8"/>
      <c r="M505" s="148"/>
      <c r="N505" s="148"/>
      <c r="O505" s="8"/>
      <c r="P505" s="8"/>
      <c r="Q505" s="8"/>
      <c r="R505" s="8"/>
    </row>
    <row r="506" spans="3:18" x14ac:dyDescent="0.25">
      <c r="C506" s="8"/>
      <c r="D506" s="8"/>
      <c r="E506" s="8"/>
      <c r="F506" s="8"/>
      <c r="G506" s="148"/>
      <c r="H506" s="8"/>
      <c r="I506" s="8"/>
      <c r="J506" s="148"/>
      <c r="K506" s="8"/>
      <c r="L506" s="8"/>
      <c r="M506" s="148"/>
      <c r="N506" s="148"/>
      <c r="O506" s="8"/>
      <c r="P506" s="8"/>
      <c r="Q506" s="8"/>
      <c r="R506" s="8"/>
    </row>
    <row r="507" spans="3:18" x14ac:dyDescent="0.25">
      <c r="C507" s="8"/>
      <c r="D507" s="8"/>
      <c r="E507" s="8"/>
      <c r="F507" s="8"/>
      <c r="G507" s="148"/>
      <c r="H507" s="8"/>
      <c r="I507" s="8"/>
      <c r="J507" s="148"/>
      <c r="K507" s="8"/>
      <c r="L507" s="8"/>
      <c r="M507" s="148"/>
      <c r="N507" s="148"/>
      <c r="O507" s="8"/>
      <c r="P507" s="8"/>
      <c r="Q507" s="8"/>
      <c r="R507" s="8"/>
    </row>
    <row r="508" spans="3:18" x14ac:dyDescent="0.25">
      <c r="C508" s="8"/>
      <c r="D508" s="8"/>
      <c r="E508" s="8"/>
      <c r="F508" s="8"/>
      <c r="G508" s="148"/>
      <c r="H508" s="8"/>
      <c r="I508" s="8"/>
      <c r="J508" s="148"/>
      <c r="K508" s="8"/>
      <c r="L508" s="8"/>
      <c r="M508" s="148"/>
      <c r="N508" s="148"/>
      <c r="O508" s="8"/>
      <c r="P508" s="8"/>
      <c r="Q508" s="8"/>
      <c r="R508" s="8"/>
    </row>
    <row r="509" spans="3:18" x14ac:dyDescent="0.25">
      <c r="C509" s="8"/>
      <c r="D509" s="8"/>
      <c r="E509" s="8"/>
      <c r="F509" s="8"/>
      <c r="G509" s="148"/>
      <c r="H509" s="8"/>
      <c r="I509" s="8"/>
      <c r="J509" s="148"/>
      <c r="K509" s="8"/>
      <c r="L509" s="8"/>
      <c r="M509" s="148"/>
      <c r="N509" s="148"/>
      <c r="O509" s="8"/>
      <c r="P509" s="8"/>
      <c r="Q509" s="8"/>
      <c r="R509" s="8"/>
    </row>
    <row r="510" spans="3:18" x14ac:dyDescent="0.25">
      <c r="C510" s="8"/>
      <c r="D510" s="8"/>
      <c r="E510" s="8"/>
      <c r="F510" s="8"/>
      <c r="G510" s="148"/>
      <c r="H510" s="8"/>
      <c r="I510" s="8"/>
      <c r="J510" s="148"/>
      <c r="K510" s="8"/>
      <c r="L510" s="8"/>
      <c r="M510" s="148"/>
      <c r="N510" s="148"/>
      <c r="O510" s="8"/>
      <c r="P510" s="8"/>
      <c r="Q510" s="8"/>
      <c r="R510" s="8"/>
    </row>
    <row r="511" spans="3:18" x14ac:dyDescent="0.25">
      <c r="C511" s="8"/>
      <c r="D511" s="8"/>
      <c r="E511" s="8"/>
      <c r="F511" s="8"/>
      <c r="G511" s="148"/>
      <c r="H511" s="8"/>
      <c r="I511" s="8"/>
      <c r="J511" s="148"/>
      <c r="K511" s="8"/>
      <c r="L511" s="8"/>
      <c r="M511" s="148"/>
      <c r="N511" s="148"/>
      <c r="O511" s="8"/>
      <c r="P511" s="8"/>
      <c r="Q511" s="8"/>
      <c r="R511" s="8"/>
    </row>
    <row r="512" spans="3:18" x14ac:dyDescent="0.25">
      <c r="C512" s="8"/>
      <c r="D512" s="8"/>
      <c r="E512" s="8"/>
      <c r="F512" s="8"/>
      <c r="G512" s="148"/>
      <c r="H512" s="8"/>
      <c r="I512" s="8"/>
      <c r="J512" s="148"/>
      <c r="K512" s="8"/>
      <c r="L512" s="8"/>
      <c r="M512" s="148"/>
      <c r="N512" s="148"/>
      <c r="O512" s="8"/>
      <c r="P512" s="8"/>
      <c r="Q512" s="8"/>
      <c r="R512" s="8"/>
    </row>
    <row r="513" spans="3:18" x14ac:dyDescent="0.25">
      <c r="C513" s="8"/>
      <c r="D513" s="8"/>
      <c r="E513" s="8"/>
      <c r="F513" s="8"/>
      <c r="G513" s="148"/>
      <c r="H513" s="8"/>
      <c r="I513" s="8"/>
      <c r="J513" s="148"/>
      <c r="K513" s="8"/>
      <c r="L513" s="8"/>
      <c r="M513" s="148"/>
      <c r="N513" s="148"/>
      <c r="O513" s="8"/>
      <c r="P513" s="8"/>
      <c r="Q513" s="8"/>
      <c r="R513" s="8"/>
    </row>
    <row r="514" spans="3:18" x14ac:dyDescent="0.25">
      <c r="C514" s="8"/>
      <c r="D514" s="8"/>
      <c r="E514" s="8"/>
      <c r="F514" s="8"/>
      <c r="G514" s="148"/>
      <c r="H514" s="8"/>
      <c r="I514" s="8"/>
      <c r="J514" s="148"/>
      <c r="K514" s="8"/>
      <c r="L514" s="8"/>
      <c r="M514" s="148"/>
      <c r="N514" s="148"/>
      <c r="O514" s="8"/>
      <c r="P514" s="8"/>
      <c r="Q514" s="8"/>
      <c r="R514" s="8"/>
    </row>
    <row r="515" spans="3:18" x14ac:dyDescent="0.25">
      <c r="C515" s="8"/>
      <c r="D515" s="8"/>
      <c r="E515" s="8"/>
      <c r="F515" s="8"/>
      <c r="G515" s="148"/>
      <c r="H515" s="8"/>
      <c r="I515" s="8"/>
      <c r="J515" s="148"/>
      <c r="K515" s="8"/>
      <c r="L515" s="8"/>
      <c r="M515" s="148"/>
      <c r="N515" s="148"/>
      <c r="O515" s="8"/>
      <c r="P515" s="8"/>
      <c r="Q515" s="8"/>
      <c r="R515" s="8"/>
    </row>
    <row r="516" spans="3:18" x14ac:dyDescent="0.25">
      <c r="C516" s="8"/>
      <c r="D516" s="8"/>
      <c r="E516" s="8"/>
      <c r="F516" s="8"/>
      <c r="G516" s="148"/>
      <c r="H516" s="8"/>
      <c r="I516" s="8"/>
      <c r="J516" s="148"/>
      <c r="K516" s="8"/>
      <c r="L516" s="8"/>
      <c r="M516" s="148"/>
      <c r="N516" s="148"/>
      <c r="O516" s="8"/>
      <c r="P516" s="8"/>
      <c r="Q516" s="8"/>
      <c r="R516" s="8"/>
    </row>
    <row r="517" spans="3:18" x14ac:dyDescent="0.25">
      <c r="C517" s="8"/>
      <c r="D517" s="8"/>
      <c r="E517" s="8"/>
      <c r="F517" s="8"/>
      <c r="G517" s="148"/>
      <c r="H517" s="8"/>
      <c r="I517" s="8"/>
      <c r="J517" s="148"/>
      <c r="K517" s="8"/>
      <c r="L517" s="8"/>
      <c r="M517" s="148"/>
      <c r="N517" s="148"/>
      <c r="O517" s="8"/>
      <c r="P517" s="8"/>
      <c r="Q517" s="8"/>
      <c r="R517" s="8"/>
    </row>
    <row r="518" spans="3:18" x14ac:dyDescent="0.25">
      <c r="C518" s="8"/>
      <c r="D518" s="8"/>
      <c r="E518" s="8"/>
      <c r="F518" s="8"/>
      <c r="G518" s="148"/>
      <c r="H518" s="8"/>
      <c r="I518" s="8"/>
      <c r="J518" s="148"/>
      <c r="K518" s="8"/>
      <c r="L518" s="8"/>
      <c r="M518" s="148"/>
      <c r="N518" s="148"/>
      <c r="O518" s="8"/>
      <c r="P518" s="8"/>
      <c r="Q518" s="8"/>
      <c r="R518" s="8"/>
    </row>
    <row r="519" spans="3:18" x14ac:dyDescent="0.25">
      <c r="C519" s="8"/>
      <c r="D519" s="8"/>
      <c r="E519" s="8"/>
      <c r="F519" s="8"/>
      <c r="G519" s="148"/>
      <c r="H519" s="8"/>
      <c r="I519" s="8"/>
      <c r="J519" s="148"/>
      <c r="K519" s="8"/>
      <c r="L519" s="8"/>
      <c r="M519" s="148"/>
      <c r="N519" s="148"/>
      <c r="O519" s="8"/>
      <c r="P519" s="8"/>
      <c r="Q519" s="8"/>
      <c r="R519" s="8"/>
    </row>
    <row r="520" spans="3:18" x14ac:dyDescent="0.25">
      <c r="C520" s="8"/>
      <c r="D520" s="8"/>
      <c r="E520" s="8"/>
      <c r="F520" s="8"/>
      <c r="G520" s="148"/>
      <c r="H520" s="8"/>
      <c r="I520" s="8"/>
      <c r="J520" s="148"/>
      <c r="K520" s="8"/>
      <c r="L520" s="8"/>
      <c r="M520" s="148"/>
      <c r="N520" s="148"/>
      <c r="O520" s="8"/>
      <c r="P520" s="8"/>
      <c r="Q520" s="8"/>
      <c r="R520" s="8"/>
    </row>
    <row r="521" spans="3:18" x14ac:dyDescent="0.25">
      <c r="C521" s="8"/>
      <c r="D521" s="8"/>
      <c r="E521" s="8"/>
      <c r="F521" s="8"/>
      <c r="G521" s="148"/>
      <c r="H521" s="8"/>
      <c r="I521" s="8"/>
      <c r="J521" s="148"/>
      <c r="K521" s="8"/>
      <c r="L521" s="8"/>
      <c r="M521" s="148"/>
      <c r="N521" s="148"/>
      <c r="O521" s="8"/>
      <c r="P521" s="8"/>
      <c r="Q521" s="8"/>
      <c r="R521" s="8"/>
    </row>
    <row r="522" spans="3:18" x14ac:dyDescent="0.25">
      <c r="C522" s="8"/>
      <c r="D522" s="8"/>
      <c r="E522" s="8"/>
      <c r="F522" s="8"/>
      <c r="G522" s="148"/>
      <c r="H522" s="8"/>
      <c r="I522" s="8"/>
      <c r="J522" s="148"/>
      <c r="K522" s="8"/>
      <c r="L522" s="8"/>
      <c r="M522" s="148"/>
      <c r="N522" s="148"/>
      <c r="O522" s="8"/>
      <c r="P522" s="8"/>
      <c r="Q522" s="8"/>
      <c r="R522" s="8"/>
    </row>
    <row r="523" spans="3:18" x14ac:dyDescent="0.25">
      <c r="C523" s="8"/>
      <c r="D523" s="8"/>
      <c r="E523" s="8"/>
      <c r="F523" s="8"/>
      <c r="G523" s="148"/>
      <c r="H523" s="8"/>
      <c r="I523" s="8"/>
      <c r="J523" s="148"/>
      <c r="K523" s="8"/>
      <c r="L523" s="8"/>
      <c r="M523" s="148"/>
      <c r="N523" s="148"/>
      <c r="O523" s="8"/>
      <c r="P523" s="8"/>
      <c r="Q523" s="8"/>
      <c r="R523" s="8"/>
    </row>
    <row r="524" spans="3:18" x14ac:dyDescent="0.25">
      <c r="C524" s="8"/>
      <c r="D524" s="8"/>
      <c r="E524" s="8"/>
      <c r="F524" s="8"/>
      <c r="G524" s="148"/>
      <c r="H524" s="8"/>
      <c r="I524" s="8"/>
      <c r="J524" s="148"/>
      <c r="K524" s="8"/>
      <c r="L524" s="8"/>
      <c r="M524" s="148"/>
      <c r="N524" s="148"/>
      <c r="O524" s="8"/>
      <c r="P524" s="8"/>
      <c r="Q524" s="8"/>
      <c r="R524" s="8"/>
    </row>
    <row r="525" spans="3:18" x14ac:dyDescent="0.25">
      <c r="C525" s="8"/>
      <c r="D525" s="8"/>
      <c r="E525" s="8"/>
      <c r="F525" s="8"/>
      <c r="G525" s="148"/>
      <c r="H525" s="8"/>
      <c r="I525" s="8"/>
      <c r="J525" s="148"/>
      <c r="K525" s="8"/>
      <c r="L525" s="8"/>
      <c r="M525" s="148"/>
      <c r="N525" s="148"/>
      <c r="O525" s="8"/>
      <c r="P525" s="8"/>
      <c r="Q525" s="8"/>
      <c r="R525" s="8"/>
    </row>
    <row r="526" spans="3:18" x14ac:dyDescent="0.25">
      <c r="C526" s="8"/>
      <c r="D526" s="8"/>
      <c r="E526" s="8"/>
      <c r="F526" s="8"/>
      <c r="G526" s="148"/>
      <c r="H526" s="8"/>
      <c r="I526" s="8"/>
      <c r="J526" s="148"/>
      <c r="K526" s="8"/>
      <c r="L526" s="8"/>
      <c r="M526" s="148"/>
      <c r="N526" s="148"/>
      <c r="O526" s="8"/>
      <c r="P526" s="8"/>
      <c r="Q526" s="8"/>
      <c r="R526" s="8"/>
    </row>
    <row r="527" spans="3:18" x14ac:dyDescent="0.25">
      <c r="C527" s="8"/>
      <c r="D527" s="8"/>
      <c r="E527" s="8"/>
      <c r="F527" s="8"/>
      <c r="G527" s="148"/>
      <c r="H527" s="8"/>
      <c r="I527" s="8"/>
      <c r="J527" s="148"/>
      <c r="K527" s="8"/>
      <c r="L527" s="8"/>
      <c r="M527" s="148"/>
      <c r="N527" s="148"/>
      <c r="O527" s="8"/>
      <c r="P527" s="8"/>
      <c r="Q527" s="8"/>
      <c r="R527" s="8"/>
    </row>
    <row r="528" spans="3:18" x14ac:dyDescent="0.25">
      <c r="C528" s="8"/>
      <c r="D528" s="8"/>
      <c r="E528" s="8"/>
      <c r="F528" s="8"/>
      <c r="G528" s="148"/>
      <c r="H528" s="8"/>
      <c r="I528" s="8"/>
      <c r="J528" s="148"/>
      <c r="K528" s="8"/>
      <c r="L528" s="8"/>
      <c r="M528" s="148"/>
      <c r="N528" s="148"/>
      <c r="O528" s="8"/>
      <c r="P528" s="8"/>
      <c r="Q528" s="8"/>
      <c r="R528" s="8"/>
    </row>
    <row r="529" spans="3:18" x14ac:dyDescent="0.25">
      <c r="C529" s="8"/>
      <c r="D529" s="8"/>
      <c r="E529" s="8"/>
      <c r="F529" s="8"/>
      <c r="G529" s="148"/>
      <c r="H529" s="8"/>
      <c r="I529" s="8"/>
      <c r="J529" s="148"/>
      <c r="K529" s="8"/>
      <c r="L529" s="8"/>
      <c r="M529" s="148"/>
      <c r="N529" s="148"/>
      <c r="O529" s="8"/>
      <c r="P529" s="8"/>
      <c r="Q529" s="8"/>
      <c r="R529" s="8"/>
    </row>
    <row r="530" spans="3:18" x14ac:dyDescent="0.25">
      <c r="C530" s="8"/>
      <c r="D530" s="8"/>
      <c r="E530" s="8"/>
      <c r="F530" s="8"/>
      <c r="G530" s="148"/>
      <c r="H530" s="8"/>
      <c r="I530" s="8"/>
      <c r="J530" s="148"/>
      <c r="K530" s="8"/>
      <c r="L530" s="8"/>
      <c r="M530" s="148"/>
      <c r="N530" s="148"/>
      <c r="O530" s="8"/>
      <c r="P530" s="8"/>
      <c r="Q530" s="8"/>
      <c r="R530" s="8"/>
    </row>
    <row r="531" spans="3:18" x14ac:dyDescent="0.25">
      <c r="C531" s="8"/>
      <c r="D531" s="8"/>
      <c r="E531" s="8"/>
      <c r="F531" s="8"/>
      <c r="G531" s="148"/>
      <c r="H531" s="8"/>
      <c r="I531" s="8"/>
      <c r="J531" s="148"/>
      <c r="K531" s="8"/>
      <c r="L531" s="8"/>
      <c r="M531" s="148"/>
      <c r="N531" s="148"/>
      <c r="O531" s="8"/>
      <c r="P531" s="8"/>
      <c r="Q531" s="8"/>
      <c r="R531" s="8"/>
    </row>
    <row r="532" spans="3:18" x14ac:dyDescent="0.25">
      <c r="C532" s="8"/>
      <c r="D532" s="8"/>
      <c r="E532" s="8"/>
      <c r="F532" s="8"/>
      <c r="G532" s="148"/>
      <c r="H532" s="8"/>
      <c r="I532" s="8"/>
      <c r="J532" s="148"/>
      <c r="K532" s="8"/>
      <c r="L532" s="8"/>
      <c r="M532" s="148"/>
      <c r="N532" s="148"/>
      <c r="O532" s="8"/>
      <c r="P532" s="8"/>
      <c r="Q532" s="8"/>
      <c r="R532" s="8"/>
    </row>
    <row r="533" spans="3:18" x14ac:dyDescent="0.25">
      <c r="C533" s="8"/>
      <c r="D533" s="8"/>
      <c r="E533" s="8"/>
      <c r="F533" s="8"/>
      <c r="G533" s="148"/>
      <c r="H533" s="8"/>
      <c r="I533" s="8"/>
      <c r="J533" s="148"/>
      <c r="K533" s="8"/>
      <c r="L533" s="8"/>
      <c r="M533" s="148"/>
      <c r="N533" s="148"/>
      <c r="O533" s="8"/>
      <c r="P533" s="8"/>
      <c r="Q533" s="8"/>
      <c r="R533" s="8"/>
    </row>
    <row r="534" spans="3:18" x14ac:dyDescent="0.25">
      <c r="C534" s="8"/>
      <c r="D534" s="8"/>
      <c r="E534" s="8"/>
      <c r="F534" s="8"/>
      <c r="G534" s="148"/>
      <c r="H534" s="8"/>
      <c r="I534" s="8"/>
      <c r="J534" s="148"/>
      <c r="K534" s="8"/>
      <c r="L534" s="8"/>
      <c r="M534" s="148"/>
      <c r="N534" s="148"/>
      <c r="O534" s="8"/>
      <c r="P534" s="8"/>
      <c r="Q534" s="8"/>
      <c r="R534" s="8"/>
    </row>
    <row r="535" spans="3:18" x14ac:dyDescent="0.25">
      <c r="C535" s="8"/>
      <c r="D535" s="8"/>
      <c r="E535" s="8"/>
      <c r="F535" s="8"/>
      <c r="G535" s="148"/>
      <c r="H535" s="8"/>
      <c r="I535" s="8"/>
      <c r="J535" s="148"/>
      <c r="K535" s="8"/>
      <c r="L535" s="8"/>
      <c r="M535" s="148"/>
      <c r="N535" s="148"/>
      <c r="O535" s="8"/>
      <c r="P535" s="8"/>
      <c r="Q535" s="8"/>
      <c r="R535" s="8"/>
    </row>
    <row r="536" spans="3:18" x14ac:dyDescent="0.25">
      <c r="C536" s="8"/>
      <c r="D536" s="8"/>
      <c r="E536" s="8"/>
      <c r="F536" s="8"/>
      <c r="G536" s="148"/>
      <c r="H536" s="8"/>
      <c r="I536" s="8"/>
      <c r="J536" s="148"/>
      <c r="K536" s="8"/>
      <c r="L536" s="8"/>
      <c r="M536" s="148"/>
      <c r="N536" s="148"/>
      <c r="O536" s="8"/>
      <c r="P536" s="8"/>
      <c r="Q536" s="8"/>
      <c r="R536" s="8"/>
    </row>
    <row r="537" spans="3:18" x14ac:dyDescent="0.25">
      <c r="C537" s="8"/>
      <c r="D537" s="8"/>
      <c r="E537" s="8"/>
      <c r="F537" s="8"/>
      <c r="G537" s="148"/>
      <c r="H537" s="8"/>
      <c r="I537" s="8"/>
      <c r="J537" s="148"/>
      <c r="K537" s="8"/>
      <c r="L537" s="8"/>
      <c r="M537" s="148"/>
      <c r="N537" s="148"/>
      <c r="O537" s="8"/>
      <c r="P537" s="8"/>
      <c r="Q537" s="8"/>
      <c r="R537" s="8"/>
    </row>
    <row r="538" spans="3:18" x14ac:dyDescent="0.25">
      <c r="C538" s="8"/>
      <c r="D538" s="8"/>
      <c r="E538" s="8"/>
      <c r="F538" s="8"/>
      <c r="G538" s="148"/>
      <c r="H538" s="8"/>
      <c r="I538" s="8"/>
      <c r="J538" s="148"/>
      <c r="K538" s="8"/>
      <c r="L538" s="8"/>
      <c r="M538" s="148"/>
      <c r="N538" s="148"/>
      <c r="O538" s="8"/>
      <c r="P538" s="8"/>
      <c r="Q538" s="8"/>
      <c r="R538" s="8"/>
    </row>
    <row r="539" spans="3:18" x14ac:dyDescent="0.25">
      <c r="C539" s="8"/>
      <c r="D539" s="8"/>
      <c r="E539" s="8"/>
      <c r="F539" s="8"/>
      <c r="G539" s="148"/>
      <c r="H539" s="8"/>
      <c r="I539" s="8"/>
      <c r="J539" s="148"/>
      <c r="K539" s="8"/>
      <c r="L539" s="8"/>
      <c r="M539" s="148"/>
      <c r="N539" s="148"/>
      <c r="O539" s="8"/>
      <c r="P539" s="8"/>
      <c r="Q539" s="8"/>
      <c r="R539" s="8"/>
    </row>
    <row r="540" spans="3:18" x14ac:dyDescent="0.25">
      <c r="C540" s="8"/>
      <c r="D540" s="8"/>
      <c r="E540" s="8"/>
      <c r="F540" s="8"/>
      <c r="G540" s="148"/>
      <c r="H540" s="8"/>
      <c r="I540" s="8"/>
      <c r="J540" s="148"/>
      <c r="K540" s="8"/>
      <c r="L540" s="8"/>
      <c r="M540" s="148"/>
      <c r="N540" s="148"/>
      <c r="O540" s="8"/>
      <c r="P540" s="8"/>
      <c r="Q540" s="8"/>
      <c r="R540" s="8"/>
    </row>
    <row r="541" spans="3:18" x14ac:dyDescent="0.25">
      <c r="C541" s="8"/>
      <c r="D541" s="8"/>
      <c r="E541" s="8"/>
      <c r="F541" s="8"/>
      <c r="G541" s="148"/>
      <c r="H541" s="8"/>
      <c r="I541" s="8"/>
      <c r="J541" s="148"/>
      <c r="K541" s="8"/>
      <c r="L541" s="8"/>
      <c r="M541" s="148"/>
      <c r="N541" s="148"/>
      <c r="O541" s="8"/>
      <c r="P541" s="8"/>
      <c r="Q541" s="8"/>
      <c r="R541" s="8"/>
    </row>
    <row r="542" spans="3:18" x14ac:dyDescent="0.25">
      <c r="C542" s="8"/>
      <c r="D542" s="8"/>
      <c r="E542" s="8"/>
      <c r="F542" s="8"/>
      <c r="G542" s="148"/>
      <c r="H542" s="8"/>
      <c r="I542" s="8"/>
      <c r="J542" s="148"/>
      <c r="K542" s="8"/>
      <c r="L542" s="8"/>
      <c r="M542" s="148"/>
      <c r="N542" s="148"/>
      <c r="O542" s="8"/>
      <c r="P542" s="8"/>
      <c r="Q542" s="8"/>
      <c r="R542" s="8"/>
    </row>
    <row r="543" spans="3:18" x14ac:dyDescent="0.25">
      <c r="C543" s="8"/>
      <c r="D543" s="8"/>
      <c r="E543" s="8"/>
      <c r="F543" s="8"/>
      <c r="G543" s="148"/>
      <c r="H543" s="8"/>
      <c r="I543" s="8"/>
      <c r="J543" s="148"/>
      <c r="K543" s="8"/>
      <c r="L543" s="8"/>
      <c r="M543" s="148"/>
      <c r="N543" s="148"/>
      <c r="O543" s="8"/>
      <c r="P543" s="8"/>
      <c r="Q543" s="8"/>
      <c r="R543" s="8"/>
    </row>
    <row r="544" spans="3:18" x14ac:dyDescent="0.25">
      <c r="C544" s="8"/>
      <c r="D544" s="8"/>
      <c r="E544" s="8"/>
      <c r="F544" s="8"/>
      <c r="G544" s="148"/>
      <c r="H544" s="8"/>
      <c r="I544" s="8"/>
      <c r="J544" s="148"/>
      <c r="K544" s="8"/>
      <c r="L544" s="8"/>
      <c r="M544" s="148"/>
      <c r="N544" s="148"/>
      <c r="O544" s="8"/>
      <c r="P544" s="8"/>
      <c r="Q544" s="8"/>
      <c r="R544" s="8"/>
    </row>
    <row r="545" spans="3:18" x14ac:dyDescent="0.25">
      <c r="C545" s="8"/>
      <c r="D545" s="8"/>
      <c r="E545" s="8"/>
      <c r="F545" s="8"/>
      <c r="G545" s="148"/>
      <c r="H545" s="8"/>
      <c r="I545" s="8"/>
      <c r="J545" s="148"/>
      <c r="K545" s="8"/>
      <c r="L545" s="8"/>
      <c r="M545" s="148"/>
      <c r="N545" s="148"/>
      <c r="O545" s="8"/>
      <c r="P545" s="8"/>
      <c r="Q545" s="8"/>
      <c r="R545" s="8"/>
    </row>
    <row r="546" spans="3:18" x14ac:dyDescent="0.25">
      <c r="C546" s="8"/>
      <c r="D546" s="8"/>
      <c r="E546" s="8"/>
      <c r="F546" s="8"/>
      <c r="G546" s="148"/>
      <c r="H546" s="8"/>
      <c r="I546" s="8"/>
      <c r="J546" s="148"/>
      <c r="K546" s="8"/>
      <c r="L546" s="8"/>
      <c r="M546" s="148"/>
      <c r="N546" s="148"/>
      <c r="O546" s="8"/>
      <c r="P546" s="8"/>
      <c r="Q546" s="8"/>
      <c r="R546" s="8"/>
    </row>
    <row r="547" spans="3:18" x14ac:dyDescent="0.25">
      <c r="C547" s="8"/>
      <c r="D547" s="8"/>
      <c r="E547" s="8"/>
      <c r="F547" s="8"/>
      <c r="G547" s="148"/>
      <c r="H547" s="8"/>
      <c r="I547" s="8"/>
      <c r="J547" s="148"/>
      <c r="K547" s="8"/>
      <c r="L547" s="8"/>
      <c r="M547" s="148"/>
      <c r="N547" s="148"/>
      <c r="O547" s="8"/>
      <c r="P547" s="8"/>
      <c r="Q547" s="8"/>
      <c r="R547" s="8"/>
    </row>
    <row r="548" spans="3:18" x14ac:dyDescent="0.25">
      <c r="C548" s="8"/>
      <c r="D548" s="8"/>
      <c r="E548" s="8"/>
      <c r="F548" s="8"/>
      <c r="G548" s="148"/>
      <c r="H548" s="8"/>
      <c r="I548" s="8"/>
      <c r="J548" s="148"/>
      <c r="K548" s="8"/>
      <c r="L548" s="8"/>
      <c r="M548" s="148"/>
      <c r="N548" s="148"/>
      <c r="O548" s="8"/>
      <c r="P548" s="8"/>
      <c r="Q548" s="8"/>
      <c r="R548" s="8"/>
    </row>
    <row r="549" spans="3:18" x14ac:dyDescent="0.25">
      <c r="C549" s="8"/>
      <c r="D549" s="8"/>
      <c r="E549" s="8"/>
      <c r="F549" s="8"/>
      <c r="G549" s="148"/>
      <c r="H549" s="8"/>
      <c r="I549" s="8"/>
      <c r="J549" s="148"/>
      <c r="K549" s="8"/>
      <c r="L549" s="8"/>
      <c r="M549" s="148"/>
      <c r="N549" s="148"/>
      <c r="O549" s="8"/>
      <c r="P549" s="8"/>
      <c r="Q549" s="8"/>
      <c r="R549" s="8"/>
    </row>
    <row r="550" spans="3:18" x14ac:dyDescent="0.25">
      <c r="C550" s="8"/>
      <c r="D550" s="8"/>
      <c r="E550" s="8"/>
      <c r="F550" s="8"/>
      <c r="G550" s="148"/>
      <c r="H550" s="8"/>
      <c r="I550" s="8"/>
      <c r="J550" s="148"/>
      <c r="K550" s="8"/>
      <c r="L550" s="8"/>
      <c r="M550" s="148"/>
      <c r="N550" s="148"/>
      <c r="O550" s="8"/>
      <c r="P550" s="8"/>
      <c r="Q550" s="8"/>
      <c r="R550" s="8"/>
    </row>
    <row r="551" spans="3:18" x14ac:dyDescent="0.25">
      <c r="C551" s="8"/>
      <c r="D551" s="8"/>
      <c r="E551" s="8"/>
      <c r="F551" s="8"/>
      <c r="G551" s="148"/>
      <c r="H551" s="8"/>
      <c r="I551" s="8"/>
      <c r="J551" s="148"/>
      <c r="K551" s="8"/>
      <c r="L551" s="8"/>
      <c r="M551" s="148"/>
      <c r="N551" s="148"/>
      <c r="O551" s="8"/>
      <c r="P551" s="8"/>
      <c r="Q551" s="8"/>
      <c r="R551" s="8"/>
    </row>
    <row r="552" spans="3:18" x14ac:dyDescent="0.25">
      <c r="C552" s="8"/>
      <c r="D552" s="8"/>
      <c r="E552" s="8"/>
      <c r="F552" s="8"/>
      <c r="G552" s="148"/>
      <c r="H552" s="8"/>
      <c r="I552" s="8"/>
      <c r="J552" s="148"/>
      <c r="K552" s="8"/>
      <c r="L552" s="8"/>
      <c r="M552" s="148"/>
      <c r="N552" s="148"/>
      <c r="O552" s="8"/>
      <c r="P552" s="8"/>
      <c r="Q552" s="8"/>
      <c r="R552" s="8"/>
    </row>
    <row r="553" spans="3:18" x14ac:dyDescent="0.25">
      <c r="C553" s="8"/>
      <c r="D553" s="8"/>
      <c r="E553" s="8"/>
      <c r="F553" s="8"/>
      <c r="G553" s="148"/>
      <c r="H553" s="8"/>
      <c r="I553" s="8"/>
      <c r="J553" s="148"/>
      <c r="K553" s="8"/>
      <c r="L553" s="8"/>
      <c r="M553" s="148"/>
      <c r="N553" s="148"/>
      <c r="O553" s="8"/>
      <c r="P553" s="8"/>
      <c r="Q553" s="8"/>
      <c r="R553" s="8"/>
    </row>
    <row r="554" spans="3:18" x14ac:dyDescent="0.25">
      <c r="C554" s="8"/>
      <c r="D554" s="8"/>
      <c r="E554" s="8"/>
      <c r="F554" s="8"/>
      <c r="G554" s="148"/>
      <c r="H554" s="8"/>
      <c r="I554" s="8"/>
      <c r="J554" s="148"/>
      <c r="K554" s="8"/>
      <c r="L554" s="8"/>
      <c r="M554" s="148"/>
      <c r="N554" s="148"/>
      <c r="O554" s="8"/>
      <c r="P554" s="8"/>
      <c r="Q554" s="8"/>
      <c r="R554" s="8"/>
    </row>
    <row r="555" spans="3:18" x14ac:dyDescent="0.25">
      <c r="C555" s="8"/>
      <c r="D555" s="8"/>
      <c r="E555" s="8"/>
      <c r="F555" s="8"/>
      <c r="G555" s="148"/>
      <c r="H555" s="8"/>
      <c r="I555" s="8"/>
      <c r="J555" s="148"/>
      <c r="K555" s="8"/>
      <c r="L555" s="8"/>
      <c r="M555" s="148"/>
      <c r="N555" s="148"/>
      <c r="O555" s="8"/>
      <c r="P555" s="8"/>
      <c r="Q555" s="8"/>
      <c r="R555" s="8"/>
    </row>
    <row r="556" spans="3:18" x14ac:dyDescent="0.25">
      <c r="C556" s="8"/>
      <c r="D556" s="8"/>
      <c r="E556" s="8"/>
      <c r="F556" s="8"/>
      <c r="G556" s="148"/>
      <c r="H556" s="8"/>
      <c r="I556" s="8"/>
      <c r="J556" s="148"/>
      <c r="K556" s="8"/>
      <c r="L556" s="8"/>
      <c r="M556" s="148"/>
      <c r="N556" s="148"/>
      <c r="O556" s="8"/>
      <c r="P556" s="8"/>
      <c r="Q556" s="8"/>
      <c r="R556" s="8"/>
    </row>
    <row r="557" spans="3:18" x14ac:dyDescent="0.25">
      <c r="C557" s="8"/>
      <c r="D557" s="8"/>
      <c r="E557" s="8"/>
      <c r="F557" s="8"/>
      <c r="G557" s="148"/>
      <c r="H557" s="8"/>
      <c r="I557" s="8"/>
      <c r="J557" s="148"/>
      <c r="K557" s="8"/>
      <c r="L557" s="8"/>
      <c r="M557" s="148"/>
      <c r="N557" s="148"/>
      <c r="O557" s="8"/>
      <c r="P557" s="8"/>
      <c r="Q557" s="8"/>
      <c r="R557" s="8"/>
    </row>
    <row r="558" spans="3:18" x14ac:dyDescent="0.25">
      <c r="C558" s="8"/>
      <c r="D558" s="8"/>
      <c r="E558" s="8"/>
      <c r="F558" s="8"/>
      <c r="G558" s="148"/>
      <c r="H558" s="8"/>
      <c r="I558" s="8"/>
      <c r="J558" s="148"/>
      <c r="K558" s="8"/>
      <c r="L558" s="8"/>
      <c r="M558" s="148"/>
      <c r="N558" s="148"/>
      <c r="O558" s="8"/>
      <c r="P558" s="8"/>
      <c r="Q558" s="8"/>
      <c r="R558" s="8"/>
    </row>
    <row r="559" spans="3:18" x14ac:dyDescent="0.25">
      <c r="C559" s="8"/>
      <c r="D559" s="8"/>
      <c r="E559" s="8"/>
      <c r="F559" s="8"/>
      <c r="G559" s="148"/>
      <c r="H559" s="8"/>
      <c r="I559" s="8"/>
      <c r="J559" s="148"/>
      <c r="K559" s="8"/>
      <c r="L559" s="8"/>
      <c r="M559" s="148"/>
      <c r="N559" s="148"/>
      <c r="O559" s="8"/>
      <c r="P559" s="8"/>
      <c r="Q559" s="8"/>
      <c r="R559" s="8"/>
    </row>
    <row r="560" spans="3:18" x14ac:dyDescent="0.25">
      <c r="C560" s="8"/>
      <c r="D560" s="8"/>
      <c r="E560" s="8"/>
      <c r="F560" s="8"/>
      <c r="G560" s="148"/>
      <c r="H560" s="8"/>
      <c r="I560" s="8"/>
      <c r="J560" s="148"/>
      <c r="K560" s="8"/>
      <c r="L560" s="8"/>
      <c r="M560" s="148"/>
      <c r="N560" s="148"/>
      <c r="O560" s="8"/>
      <c r="P560" s="8"/>
      <c r="Q560" s="8"/>
      <c r="R560" s="8"/>
    </row>
    <row r="561" spans="3:18" x14ac:dyDescent="0.25">
      <c r="C561" s="8"/>
      <c r="D561" s="8"/>
      <c r="E561" s="8"/>
      <c r="F561" s="8"/>
      <c r="G561" s="148"/>
      <c r="H561" s="8"/>
      <c r="I561" s="8"/>
      <c r="J561" s="148"/>
      <c r="K561" s="8"/>
      <c r="L561" s="8"/>
      <c r="M561" s="148"/>
      <c r="N561" s="148"/>
      <c r="O561" s="8"/>
      <c r="P561" s="8"/>
      <c r="Q561" s="8"/>
      <c r="R561" s="8"/>
    </row>
    <row r="562" spans="3:18" x14ac:dyDescent="0.25">
      <c r="C562" s="8"/>
      <c r="D562" s="8"/>
      <c r="E562" s="8"/>
      <c r="F562" s="8"/>
      <c r="G562" s="148"/>
      <c r="H562" s="8"/>
      <c r="I562" s="8"/>
      <c r="J562" s="148"/>
      <c r="K562" s="8"/>
      <c r="L562" s="8"/>
      <c r="M562" s="148"/>
      <c r="N562" s="148"/>
      <c r="O562" s="8"/>
      <c r="P562" s="8"/>
      <c r="Q562" s="8"/>
      <c r="R562" s="8"/>
    </row>
    <row r="563" spans="3:18" x14ac:dyDescent="0.25">
      <c r="C563" s="8"/>
      <c r="D563" s="8"/>
      <c r="E563" s="8"/>
      <c r="F563" s="8"/>
      <c r="G563" s="148"/>
      <c r="H563" s="8"/>
      <c r="I563" s="8"/>
      <c r="J563" s="148"/>
      <c r="K563" s="8"/>
      <c r="L563" s="8"/>
      <c r="M563" s="148"/>
      <c r="N563" s="148"/>
      <c r="O563" s="8"/>
      <c r="P563" s="8"/>
      <c r="Q563" s="8"/>
      <c r="R563" s="8"/>
    </row>
    <row r="564" spans="3:18" x14ac:dyDescent="0.25">
      <c r="C564" s="8"/>
      <c r="D564" s="8"/>
      <c r="E564" s="8"/>
      <c r="F564" s="8"/>
      <c r="G564" s="148"/>
      <c r="H564" s="8"/>
      <c r="I564" s="8"/>
      <c r="J564" s="148"/>
      <c r="K564" s="8"/>
      <c r="L564" s="8"/>
      <c r="M564" s="148"/>
      <c r="N564" s="148"/>
      <c r="O564" s="8"/>
      <c r="P564" s="8"/>
      <c r="Q564" s="8"/>
      <c r="R564" s="8"/>
    </row>
    <row r="565" spans="3:18" x14ac:dyDescent="0.25">
      <c r="C565" s="8"/>
      <c r="D565" s="8"/>
      <c r="E565" s="8"/>
      <c r="F565" s="8"/>
      <c r="G565" s="148"/>
      <c r="H565" s="8"/>
      <c r="I565" s="8"/>
      <c r="J565" s="148"/>
      <c r="K565" s="8"/>
      <c r="L565" s="8"/>
      <c r="M565" s="148"/>
      <c r="N565" s="148"/>
      <c r="O565" s="8"/>
      <c r="P565" s="8"/>
      <c r="Q565" s="8"/>
      <c r="R565" s="8"/>
    </row>
    <row r="566" spans="3:18" x14ac:dyDescent="0.25">
      <c r="C566" s="8"/>
      <c r="D566" s="8"/>
      <c r="E566" s="8"/>
      <c r="F566" s="8"/>
      <c r="G566" s="148"/>
      <c r="H566" s="8"/>
      <c r="I566" s="8"/>
      <c r="J566" s="148"/>
      <c r="K566" s="8"/>
      <c r="L566" s="8"/>
      <c r="M566" s="148"/>
      <c r="N566" s="148"/>
      <c r="O566" s="8"/>
      <c r="P566" s="8"/>
      <c r="Q566" s="8"/>
      <c r="R566" s="8"/>
    </row>
    <row r="567" spans="3:18" x14ac:dyDescent="0.25">
      <c r="C567" s="8"/>
      <c r="D567" s="8"/>
      <c r="E567" s="8"/>
      <c r="F567" s="8"/>
      <c r="G567" s="148"/>
      <c r="H567" s="8"/>
      <c r="I567" s="8"/>
      <c r="J567" s="148"/>
      <c r="K567" s="8"/>
      <c r="L567" s="8"/>
      <c r="M567" s="148"/>
      <c r="N567" s="148"/>
      <c r="O567" s="8"/>
      <c r="P567" s="8"/>
      <c r="Q567" s="8"/>
      <c r="R567" s="8"/>
    </row>
    <row r="568" spans="3:18" x14ac:dyDescent="0.25">
      <c r="C568" s="8"/>
      <c r="D568" s="8"/>
      <c r="E568" s="8"/>
      <c r="F568" s="8"/>
      <c r="G568" s="148"/>
      <c r="H568" s="8"/>
      <c r="I568" s="8"/>
      <c r="J568" s="148"/>
      <c r="K568" s="8"/>
      <c r="L568" s="8"/>
      <c r="M568" s="148"/>
      <c r="N568" s="148"/>
      <c r="O568" s="8"/>
      <c r="P568" s="8"/>
      <c r="Q568" s="8"/>
      <c r="R568" s="8"/>
    </row>
    <row r="569" spans="3:18" x14ac:dyDescent="0.25">
      <c r="C569" s="8"/>
      <c r="D569" s="8"/>
      <c r="E569" s="8"/>
      <c r="F569" s="8"/>
      <c r="G569" s="148"/>
      <c r="H569" s="8"/>
      <c r="I569" s="8"/>
      <c r="J569" s="148"/>
      <c r="K569" s="8"/>
      <c r="L569" s="8"/>
      <c r="M569" s="148"/>
      <c r="N569" s="148"/>
      <c r="O569" s="8"/>
      <c r="P569" s="8"/>
      <c r="Q569" s="8"/>
      <c r="R569" s="8"/>
    </row>
    <row r="570" spans="3:18" x14ac:dyDescent="0.25">
      <c r="C570" s="8"/>
      <c r="D570" s="8"/>
      <c r="E570" s="8"/>
      <c r="F570" s="8"/>
      <c r="G570" s="148"/>
      <c r="H570" s="8"/>
      <c r="I570" s="8"/>
      <c r="J570" s="148"/>
      <c r="K570" s="8"/>
      <c r="L570" s="8"/>
      <c r="M570" s="148"/>
      <c r="N570" s="148"/>
      <c r="O570" s="8"/>
      <c r="P570" s="8"/>
      <c r="Q570" s="8"/>
      <c r="R570" s="8"/>
    </row>
    <row r="571" spans="3:18" x14ac:dyDescent="0.25">
      <c r="C571" s="8"/>
      <c r="D571" s="8"/>
      <c r="E571" s="8"/>
      <c r="F571" s="8"/>
      <c r="G571" s="148"/>
      <c r="H571" s="8"/>
      <c r="I571" s="8"/>
      <c r="J571" s="148"/>
      <c r="K571" s="8"/>
      <c r="L571" s="8"/>
      <c r="M571" s="148"/>
      <c r="N571" s="148"/>
      <c r="O571" s="8"/>
      <c r="P571" s="8"/>
      <c r="Q571" s="8"/>
      <c r="R571" s="8"/>
    </row>
    <row r="572" spans="3:18" x14ac:dyDescent="0.25">
      <c r="C572" s="8"/>
      <c r="D572" s="8"/>
      <c r="E572" s="8"/>
      <c r="F572" s="8"/>
      <c r="G572" s="148"/>
      <c r="H572" s="8"/>
      <c r="I572" s="8"/>
      <c r="J572" s="148"/>
      <c r="K572" s="8"/>
      <c r="L572" s="8"/>
      <c r="M572" s="148"/>
      <c r="N572" s="148"/>
      <c r="O572" s="8"/>
      <c r="P572" s="8"/>
      <c r="Q572" s="8"/>
      <c r="R572" s="8"/>
    </row>
    <row r="573" spans="3:18" x14ac:dyDescent="0.25">
      <c r="C573" s="8"/>
      <c r="D573" s="8"/>
      <c r="E573" s="8"/>
      <c r="F573" s="8"/>
      <c r="G573" s="148"/>
      <c r="H573" s="8"/>
      <c r="I573" s="8"/>
      <c r="J573" s="148"/>
      <c r="K573" s="8"/>
      <c r="L573" s="8"/>
      <c r="M573" s="148"/>
      <c r="N573" s="148"/>
      <c r="O573" s="8"/>
      <c r="P573" s="8"/>
      <c r="Q573" s="8"/>
      <c r="R573" s="8"/>
    </row>
    <row r="574" spans="3:18" x14ac:dyDescent="0.25">
      <c r="C574" s="8"/>
      <c r="D574" s="8"/>
      <c r="E574" s="8"/>
      <c r="F574" s="8"/>
      <c r="G574" s="148"/>
      <c r="H574" s="8"/>
      <c r="I574" s="8"/>
      <c r="J574" s="148"/>
      <c r="K574" s="8"/>
      <c r="L574" s="8"/>
      <c r="M574" s="148"/>
      <c r="N574" s="148"/>
      <c r="O574" s="8"/>
      <c r="P574" s="8"/>
      <c r="Q574" s="8"/>
      <c r="R574" s="8"/>
    </row>
    <row r="575" spans="3:18" x14ac:dyDescent="0.25">
      <c r="C575" s="8"/>
      <c r="D575" s="8"/>
      <c r="E575" s="8"/>
      <c r="F575" s="8"/>
      <c r="G575" s="148"/>
      <c r="H575" s="8"/>
      <c r="I575" s="8"/>
      <c r="J575" s="148"/>
      <c r="K575" s="8"/>
      <c r="L575" s="8"/>
      <c r="M575" s="148"/>
      <c r="N575" s="148"/>
      <c r="O575" s="8"/>
      <c r="P575" s="8"/>
      <c r="Q575" s="8"/>
      <c r="R575" s="8"/>
    </row>
    <row r="576" spans="3:18" x14ac:dyDescent="0.25">
      <c r="C576" s="8"/>
      <c r="D576" s="8"/>
      <c r="E576" s="8"/>
      <c r="F576" s="8"/>
      <c r="G576" s="148"/>
      <c r="H576" s="8"/>
      <c r="I576" s="8"/>
      <c r="J576" s="148"/>
      <c r="K576" s="8"/>
      <c r="L576" s="8"/>
      <c r="M576" s="148"/>
      <c r="N576" s="148"/>
      <c r="O576" s="8"/>
      <c r="P576" s="8"/>
      <c r="Q576" s="8"/>
      <c r="R576" s="8"/>
    </row>
    <row r="577" spans="3:18" x14ac:dyDescent="0.25">
      <c r="C577" s="8"/>
      <c r="D577" s="8"/>
      <c r="E577" s="8"/>
      <c r="F577" s="8"/>
      <c r="G577" s="148"/>
      <c r="H577" s="8"/>
      <c r="I577" s="8"/>
      <c r="J577" s="148"/>
      <c r="K577" s="8"/>
      <c r="L577" s="8"/>
      <c r="M577" s="148"/>
      <c r="N577" s="148"/>
      <c r="O577" s="8"/>
      <c r="P577" s="8"/>
      <c r="Q577" s="8"/>
      <c r="R577" s="8"/>
    </row>
    <row r="578" spans="3:18" x14ac:dyDescent="0.25">
      <c r="C578" s="8"/>
      <c r="D578" s="8"/>
      <c r="E578" s="8"/>
      <c r="F578" s="8"/>
      <c r="G578" s="148"/>
      <c r="H578" s="8"/>
      <c r="I578" s="8"/>
      <c r="J578" s="148"/>
      <c r="K578" s="8"/>
      <c r="L578" s="8"/>
      <c r="M578" s="148"/>
      <c r="N578" s="148"/>
      <c r="O578" s="8"/>
      <c r="P578" s="8"/>
      <c r="Q578" s="8"/>
      <c r="R578" s="8"/>
    </row>
    <row r="579" spans="3:18" x14ac:dyDescent="0.25">
      <c r="C579" s="8"/>
      <c r="D579" s="8"/>
      <c r="E579" s="8"/>
      <c r="F579" s="8"/>
      <c r="G579" s="148"/>
      <c r="H579" s="8"/>
      <c r="I579" s="8"/>
      <c r="J579" s="148"/>
      <c r="K579" s="8"/>
      <c r="L579" s="8"/>
      <c r="M579" s="148"/>
      <c r="N579" s="148"/>
      <c r="O579" s="8"/>
      <c r="P579" s="8"/>
      <c r="Q579" s="8"/>
      <c r="R579" s="8"/>
    </row>
    <row r="580" spans="3:18" x14ac:dyDescent="0.25">
      <c r="C580" s="8"/>
      <c r="D580" s="8"/>
      <c r="E580" s="8"/>
      <c r="F580" s="8"/>
      <c r="G580" s="148"/>
      <c r="H580" s="8"/>
      <c r="I580" s="8"/>
      <c r="J580" s="148"/>
      <c r="K580" s="8"/>
      <c r="L580" s="8"/>
      <c r="M580" s="148"/>
      <c r="N580" s="148"/>
      <c r="O580" s="8"/>
      <c r="P580" s="8"/>
      <c r="Q580" s="8"/>
      <c r="R580" s="8"/>
    </row>
    <row r="581" spans="3:18" x14ac:dyDescent="0.25">
      <c r="C581" s="8"/>
      <c r="D581" s="8"/>
      <c r="E581" s="8"/>
      <c r="F581" s="8"/>
      <c r="G581" s="148"/>
      <c r="H581" s="8"/>
      <c r="I581" s="8"/>
      <c r="J581" s="148"/>
      <c r="K581" s="8"/>
      <c r="L581" s="8"/>
      <c r="M581" s="148"/>
      <c r="N581" s="148"/>
      <c r="O581" s="8"/>
      <c r="P581" s="8"/>
      <c r="Q581" s="8"/>
      <c r="R581" s="8"/>
    </row>
    <row r="582" spans="3:18" x14ac:dyDescent="0.25">
      <c r="C582" s="8"/>
      <c r="D582" s="8"/>
      <c r="E582" s="8"/>
      <c r="F582" s="8"/>
      <c r="G582" s="148"/>
      <c r="H582" s="8"/>
      <c r="I582" s="8"/>
      <c r="J582" s="148"/>
      <c r="K582" s="8"/>
      <c r="L582" s="8"/>
      <c r="M582" s="148"/>
      <c r="N582" s="148"/>
      <c r="O582" s="8"/>
      <c r="P582" s="8"/>
      <c r="Q582" s="8"/>
      <c r="R582" s="8"/>
    </row>
    <row r="583" spans="3:18" x14ac:dyDescent="0.25">
      <c r="C583" s="8"/>
      <c r="D583" s="8"/>
      <c r="E583" s="8"/>
      <c r="F583" s="8"/>
      <c r="G583" s="148"/>
      <c r="H583" s="8"/>
      <c r="I583" s="8"/>
      <c r="J583" s="148"/>
      <c r="K583" s="8"/>
      <c r="L583" s="8"/>
      <c r="M583" s="148"/>
      <c r="N583" s="148"/>
      <c r="O583" s="8"/>
      <c r="P583" s="8"/>
      <c r="Q583" s="8"/>
      <c r="R583" s="8"/>
    </row>
    <row r="584" spans="3:18" x14ac:dyDescent="0.25">
      <c r="C584" s="8"/>
      <c r="D584" s="8"/>
      <c r="E584" s="8"/>
      <c r="F584" s="8"/>
      <c r="G584" s="148"/>
      <c r="H584" s="8"/>
      <c r="I584" s="8"/>
      <c r="J584" s="148"/>
      <c r="K584" s="8"/>
      <c r="L584" s="8"/>
      <c r="M584" s="148"/>
      <c r="N584" s="148"/>
      <c r="O584" s="8"/>
      <c r="P584" s="8"/>
      <c r="Q584" s="8"/>
      <c r="R584" s="8"/>
    </row>
    <row r="585" spans="3:18" x14ac:dyDescent="0.25">
      <c r="C585" s="8"/>
      <c r="D585" s="8"/>
      <c r="E585" s="8"/>
      <c r="F585" s="8"/>
      <c r="G585" s="148"/>
      <c r="H585" s="8"/>
      <c r="I585" s="8"/>
      <c r="J585" s="148"/>
      <c r="K585" s="8"/>
      <c r="L585" s="8"/>
      <c r="M585" s="148"/>
      <c r="N585" s="148"/>
      <c r="O585" s="8"/>
      <c r="P585" s="8"/>
      <c r="Q585" s="8"/>
      <c r="R585" s="8"/>
    </row>
    <row r="586" spans="3:18" x14ac:dyDescent="0.25">
      <c r="C586" s="8"/>
      <c r="D586" s="8"/>
      <c r="E586" s="8"/>
      <c r="F586" s="8"/>
      <c r="G586" s="148"/>
      <c r="H586" s="8"/>
      <c r="I586" s="8"/>
      <c r="J586" s="148"/>
      <c r="K586" s="8"/>
      <c r="L586" s="8"/>
      <c r="M586" s="148"/>
      <c r="N586" s="148"/>
      <c r="O586" s="8"/>
      <c r="P586" s="8"/>
      <c r="Q586" s="8"/>
      <c r="R586" s="8"/>
    </row>
    <row r="587" spans="3:18" x14ac:dyDescent="0.25">
      <c r="C587" s="8"/>
      <c r="D587" s="8"/>
      <c r="E587" s="8"/>
      <c r="F587" s="8"/>
      <c r="G587" s="148"/>
      <c r="H587" s="8"/>
      <c r="I587" s="8"/>
      <c r="J587" s="148"/>
      <c r="K587" s="8"/>
      <c r="L587" s="8"/>
      <c r="M587" s="148"/>
      <c r="N587" s="148"/>
      <c r="O587" s="8"/>
      <c r="P587" s="8"/>
      <c r="Q587" s="8"/>
      <c r="R587" s="8"/>
    </row>
    <row r="588" spans="3:18" x14ac:dyDescent="0.25">
      <c r="C588" s="8"/>
      <c r="D588" s="8"/>
      <c r="E588" s="8"/>
      <c r="F588" s="8"/>
      <c r="G588" s="148"/>
      <c r="H588" s="8"/>
      <c r="I588" s="8"/>
      <c r="J588" s="148"/>
      <c r="K588" s="8"/>
      <c r="L588" s="8"/>
      <c r="M588" s="148"/>
      <c r="N588" s="148"/>
      <c r="O588" s="8"/>
      <c r="P588" s="8"/>
      <c r="Q588" s="8"/>
      <c r="R588" s="8"/>
    </row>
    <row r="589" spans="3:18" x14ac:dyDescent="0.25">
      <c r="C589" s="8"/>
      <c r="D589" s="8"/>
      <c r="E589" s="8"/>
      <c r="F589" s="8"/>
      <c r="G589" s="148"/>
      <c r="H589" s="8"/>
      <c r="I589" s="8"/>
      <c r="J589" s="148"/>
      <c r="K589" s="8"/>
      <c r="L589" s="8"/>
      <c r="M589" s="148"/>
      <c r="N589" s="148"/>
      <c r="O589" s="8"/>
      <c r="P589" s="8"/>
      <c r="Q589" s="8"/>
      <c r="R589" s="8"/>
    </row>
    <row r="590" spans="3:18" x14ac:dyDescent="0.25">
      <c r="C590" s="8"/>
      <c r="D590" s="8"/>
      <c r="E590" s="8"/>
      <c r="F590" s="8"/>
      <c r="G590" s="148"/>
      <c r="H590" s="8"/>
      <c r="I590" s="8"/>
      <c r="J590" s="148"/>
      <c r="K590" s="8"/>
      <c r="L590" s="8"/>
      <c r="M590" s="148"/>
      <c r="N590" s="148"/>
      <c r="O590" s="8"/>
      <c r="P590" s="8"/>
      <c r="Q590" s="8"/>
      <c r="R590" s="8"/>
    </row>
    <row r="591" spans="3:18" x14ac:dyDescent="0.25">
      <c r="C591" s="8"/>
      <c r="D591" s="8"/>
      <c r="E591" s="8"/>
      <c r="F591" s="8"/>
      <c r="G591" s="148"/>
      <c r="H591" s="8"/>
      <c r="I591" s="8"/>
      <c r="J591" s="148"/>
      <c r="K591" s="8"/>
      <c r="L591" s="8"/>
      <c r="M591" s="148"/>
      <c r="N591" s="148"/>
      <c r="O591" s="8"/>
      <c r="P591" s="8"/>
      <c r="Q591" s="8"/>
      <c r="R591" s="8"/>
    </row>
    <row r="592" spans="3:18" x14ac:dyDescent="0.25">
      <c r="C592" s="8"/>
      <c r="D592" s="8"/>
      <c r="E592" s="8"/>
      <c r="F592" s="8"/>
      <c r="G592" s="148"/>
      <c r="H592" s="8"/>
      <c r="I592" s="8"/>
      <c r="J592" s="148"/>
      <c r="K592" s="8"/>
      <c r="L592" s="8"/>
      <c r="M592" s="148"/>
      <c r="N592" s="148"/>
      <c r="O592" s="8"/>
      <c r="P592" s="8"/>
      <c r="Q592" s="8"/>
      <c r="R592" s="8"/>
    </row>
    <row r="593" spans="3:18" x14ac:dyDescent="0.25">
      <c r="C593" s="8"/>
      <c r="D593" s="8"/>
      <c r="E593" s="8"/>
      <c r="F593" s="8"/>
      <c r="G593" s="148"/>
      <c r="H593" s="8"/>
      <c r="I593" s="8"/>
      <c r="J593" s="148"/>
      <c r="K593" s="8"/>
      <c r="L593" s="8"/>
      <c r="M593" s="148"/>
      <c r="N593" s="148"/>
      <c r="O593" s="8"/>
      <c r="P593" s="8"/>
      <c r="Q593" s="8"/>
      <c r="R593" s="8"/>
    </row>
    <row r="594" spans="3:18" x14ac:dyDescent="0.25">
      <c r="C594" s="8"/>
      <c r="D594" s="8"/>
      <c r="E594" s="8"/>
      <c r="F594" s="8"/>
      <c r="G594" s="148"/>
      <c r="H594" s="8"/>
      <c r="I594" s="8"/>
      <c r="J594" s="148"/>
      <c r="K594" s="8"/>
      <c r="L594" s="8"/>
      <c r="M594" s="148"/>
      <c r="N594" s="148"/>
      <c r="O594" s="8"/>
      <c r="P594" s="8"/>
      <c r="Q594" s="8"/>
      <c r="R594" s="8"/>
    </row>
    <row r="595" spans="3:18" x14ac:dyDescent="0.25">
      <c r="C595" s="8"/>
      <c r="D595" s="8"/>
      <c r="E595" s="8"/>
      <c r="F595" s="8"/>
      <c r="G595" s="148"/>
      <c r="H595" s="8"/>
      <c r="I595" s="8"/>
      <c r="J595" s="148"/>
      <c r="K595" s="8"/>
      <c r="L595" s="8"/>
      <c r="M595" s="148"/>
      <c r="N595" s="148"/>
      <c r="O595" s="8"/>
      <c r="P595" s="8"/>
      <c r="Q595" s="8"/>
      <c r="R595" s="8"/>
    </row>
    <row r="596" spans="3:18" x14ac:dyDescent="0.25">
      <c r="C596" s="8"/>
      <c r="D596" s="8"/>
      <c r="E596" s="8"/>
      <c r="F596" s="8"/>
      <c r="G596" s="148"/>
      <c r="H596" s="8"/>
      <c r="I596" s="8"/>
      <c r="J596" s="148"/>
      <c r="K596" s="8"/>
      <c r="L596" s="8"/>
      <c r="M596" s="148"/>
      <c r="N596" s="148"/>
      <c r="O596" s="8"/>
      <c r="P596" s="8"/>
      <c r="Q596" s="8"/>
      <c r="R596" s="8"/>
    </row>
    <row r="597" spans="3:18" x14ac:dyDescent="0.25">
      <c r="C597" s="8"/>
      <c r="D597" s="8"/>
      <c r="E597" s="8"/>
      <c r="F597" s="8"/>
      <c r="G597" s="148"/>
      <c r="H597" s="8"/>
      <c r="I597" s="8"/>
      <c r="J597" s="148"/>
      <c r="K597" s="8"/>
      <c r="L597" s="8"/>
      <c r="M597" s="148"/>
      <c r="N597" s="148"/>
      <c r="O597" s="8"/>
      <c r="P597" s="8"/>
      <c r="Q597" s="8"/>
      <c r="R597" s="8"/>
    </row>
    <row r="598" spans="3:18" x14ac:dyDescent="0.25">
      <c r="C598" s="8"/>
      <c r="D598" s="8"/>
      <c r="E598" s="8"/>
      <c r="F598" s="8"/>
      <c r="G598" s="148"/>
      <c r="H598" s="8"/>
      <c r="I598" s="8"/>
      <c r="J598" s="148"/>
      <c r="K598" s="8"/>
      <c r="L598" s="8"/>
      <c r="M598" s="148"/>
      <c r="N598" s="148"/>
      <c r="O598" s="8"/>
      <c r="P598" s="8"/>
      <c r="Q598" s="8"/>
      <c r="R598" s="8"/>
    </row>
    <row r="599" spans="3:18" x14ac:dyDescent="0.25">
      <c r="C599" s="8"/>
      <c r="D599" s="8"/>
      <c r="E599" s="8"/>
      <c r="F599" s="8"/>
      <c r="G599" s="148"/>
      <c r="H599" s="8"/>
      <c r="I599" s="8"/>
      <c r="J599" s="148"/>
      <c r="K599" s="8"/>
      <c r="L599" s="8"/>
      <c r="M599" s="148"/>
      <c r="N599" s="148"/>
      <c r="O599" s="8"/>
      <c r="P599" s="8"/>
      <c r="Q599" s="8"/>
      <c r="R599" s="8"/>
    </row>
    <row r="600" spans="3:18" x14ac:dyDescent="0.25">
      <c r="C600" s="8"/>
      <c r="D600" s="8"/>
      <c r="E600" s="8"/>
      <c r="F600" s="8"/>
      <c r="G600" s="148"/>
      <c r="H600" s="8"/>
      <c r="I600" s="8"/>
      <c r="J600" s="148"/>
      <c r="K600" s="8"/>
      <c r="L600" s="8"/>
      <c r="M600" s="148"/>
      <c r="N600" s="148"/>
      <c r="O600" s="8"/>
      <c r="P600" s="8"/>
      <c r="Q600" s="8"/>
      <c r="R600" s="8"/>
    </row>
    <row r="601" spans="3:18" x14ac:dyDescent="0.25">
      <c r="C601" s="8"/>
      <c r="D601" s="8"/>
      <c r="E601" s="8"/>
      <c r="F601" s="8"/>
      <c r="G601" s="148"/>
      <c r="H601" s="8"/>
      <c r="I601" s="8"/>
      <c r="J601" s="148"/>
      <c r="K601" s="8"/>
      <c r="L601" s="8"/>
      <c r="M601" s="148"/>
      <c r="N601" s="148"/>
      <c r="O601" s="8"/>
      <c r="P601" s="8"/>
      <c r="Q601" s="8"/>
      <c r="R601" s="8"/>
    </row>
    <row r="602" spans="3:18" x14ac:dyDescent="0.25">
      <c r="C602" s="8"/>
      <c r="D602" s="8"/>
      <c r="E602" s="8"/>
      <c r="F602" s="8"/>
      <c r="G602" s="148"/>
      <c r="H602" s="8"/>
      <c r="I602" s="8"/>
      <c r="J602" s="148"/>
      <c r="K602" s="8"/>
      <c r="L602" s="8"/>
      <c r="M602" s="148"/>
      <c r="N602" s="148"/>
      <c r="O602" s="8"/>
      <c r="P602" s="8"/>
      <c r="Q602" s="8"/>
      <c r="R602" s="8"/>
    </row>
    <row r="603" spans="3:18" x14ac:dyDescent="0.25">
      <c r="C603" s="8"/>
      <c r="D603" s="8"/>
      <c r="E603" s="8"/>
      <c r="F603" s="8"/>
      <c r="G603" s="148"/>
      <c r="H603" s="8"/>
      <c r="I603" s="8"/>
      <c r="J603" s="148"/>
      <c r="K603" s="8"/>
      <c r="L603" s="8"/>
      <c r="M603" s="148"/>
      <c r="N603" s="148"/>
      <c r="O603" s="8"/>
      <c r="P603" s="8"/>
      <c r="Q603" s="8"/>
      <c r="R603" s="8"/>
    </row>
    <row r="604" spans="3:18" x14ac:dyDescent="0.25">
      <c r="C604" s="8"/>
      <c r="D604" s="8"/>
      <c r="E604" s="8"/>
      <c r="F604" s="8"/>
      <c r="G604" s="148"/>
      <c r="H604" s="8"/>
      <c r="I604" s="8"/>
      <c r="J604" s="148"/>
      <c r="K604" s="8"/>
      <c r="L604" s="8"/>
      <c r="M604" s="148"/>
      <c r="N604" s="148"/>
      <c r="O604" s="8"/>
      <c r="P604" s="8"/>
      <c r="Q604" s="8"/>
      <c r="R604" s="8"/>
    </row>
    <row r="605" spans="3:18" x14ac:dyDescent="0.25">
      <c r="C605" s="8"/>
      <c r="D605" s="8"/>
      <c r="E605" s="8"/>
      <c r="F605" s="8"/>
      <c r="G605" s="148"/>
      <c r="H605" s="8"/>
      <c r="I605" s="8"/>
      <c r="J605" s="148"/>
      <c r="K605" s="8"/>
      <c r="L605" s="8"/>
      <c r="M605" s="148"/>
      <c r="N605" s="148"/>
      <c r="O605" s="8"/>
      <c r="P605" s="8"/>
      <c r="Q605" s="8"/>
      <c r="R605" s="8"/>
    </row>
    <row r="606" spans="3:18" x14ac:dyDescent="0.25">
      <c r="C606" s="8"/>
      <c r="D606" s="8"/>
      <c r="E606" s="8"/>
      <c r="F606" s="8"/>
      <c r="G606" s="148"/>
      <c r="H606" s="8"/>
      <c r="I606" s="8"/>
      <c r="J606" s="148"/>
      <c r="K606" s="8"/>
      <c r="L606" s="8"/>
      <c r="M606" s="148"/>
      <c r="N606" s="148"/>
      <c r="O606" s="8"/>
      <c r="P606" s="8"/>
      <c r="Q606" s="8"/>
      <c r="R606" s="8"/>
    </row>
    <row r="607" spans="3:18" x14ac:dyDescent="0.25">
      <c r="C607" s="8"/>
      <c r="D607" s="8"/>
      <c r="E607" s="8"/>
      <c r="F607" s="8"/>
      <c r="G607" s="148"/>
      <c r="H607" s="8"/>
      <c r="I607" s="8"/>
      <c r="J607" s="148"/>
      <c r="K607" s="8"/>
      <c r="L607" s="8"/>
      <c r="M607" s="148"/>
      <c r="N607" s="148"/>
      <c r="O607" s="8"/>
      <c r="P607" s="8"/>
      <c r="Q607" s="8"/>
      <c r="R607" s="8"/>
    </row>
    <row r="608" spans="3:18" x14ac:dyDescent="0.25">
      <c r="C608" s="8"/>
      <c r="D608" s="8"/>
      <c r="E608" s="8"/>
      <c r="F608" s="8"/>
      <c r="G608" s="148"/>
      <c r="H608" s="8"/>
      <c r="I608" s="8"/>
      <c r="J608" s="148"/>
      <c r="K608" s="8"/>
      <c r="L608" s="8"/>
      <c r="M608" s="148"/>
      <c r="N608" s="148"/>
      <c r="O608" s="8"/>
      <c r="P608" s="8"/>
      <c r="Q608" s="8"/>
      <c r="R608" s="8"/>
    </row>
    <row r="609" spans="3:18" x14ac:dyDescent="0.25">
      <c r="C609" s="8"/>
      <c r="D609" s="8"/>
      <c r="E609" s="8"/>
      <c r="F609" s="8"/>
      <c r="G609" s="148"/>
      <c r="H609" s="8"/>
      <c r="I609" s="8"/>
      <c r="J609" s="148"/>
      <c r="K609" s="8"/>
      <c r="L609" s="8"/>
      <c r="M609" s="148"/>
      <c r="N609" s="148"/>
      <c r="O609" s="8"/>
      <c r="P609" s="8"/>
      <c r="Q609" s="8"/>
      <c r="R609" s="8"/>
    </row>
  </sheetData>
  <conditionalFormatting sqref="C2:D2">
    <cfRule type="cellIs" dxfId="5" priority="1" operator="equal">
      <formula>"Manque doc"</formula>
    </cfRule>
    <cfRule type="cellIs" dxfId="4" priority="2" operator="equal">
      <formula>"En cours"</formula>
    </cfRule>
    <cfRule type="cellIs" dxfId="3" priority="3" operator="equal">
      <formula>"Archivé"</formula>
    </cfRule>
  </conditionalFormatting>
  <conditionalFormatting sqref="C1:D1">
    <cfRule type="cellIs" dxfId="2" priority="4" operator="equal">
      <formula>"Manque doc"</formula>
    </cfRule>
    <cfRule type="cellIs" dxfId="1" priority="5" operator="equal">
      <formula>"En cours"</formula>
    </cfRule>
    <cfRule type="cellIs" dxfId="0" priority="6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0" r:id="rId4" name="Button 2">
              <controlPr defaultSize="0" print="0" autoFill="0" autoPict="0" macro="[0]!Importer">
                <anchor moveWithCells="1" sizeWithCells="1">
                  <from>
                    <xdr:col>0</xdr:col>
                    <xdr:colOff>400050</xdr:colOff>
                    <xdr:row>1</xdr:row>
                    <xdr:rowOff>133350</xdr:rowOff>
                  </from>
                  <to>
                    <xdr:col>1</xdr:col>
                    <xdr:colOff>438150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2" r:id="rId5" name="Button 4">
              <controlPr defaultSize="0" print="0" autoFill="0" autoPict="0" macro="[0]!Nettoyer">
                <anchor moveWithCells="1" sizeWithCells="1">
                  <from>
                    <xdr:col>0</xdr:col>
                    <xdr:colOff>514350</xdr:colOff>
                    <xdr:row>3</xdr:row>
                    <xdr:rowOff>171450</xdr:rowOff>
                  </from>
                  <to>
                    <xdr:col>1</xdr:col>
                    <xdr:colOff>438150</xdr:colOff>
                    <xdr:row>6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formation xmlns="667250a0-0e94-4390-9855-13084d3b7d34" xsi:nil="true"/>
    <_Flow_SignoffStatus xmlns="667250a0-0e94-4390-9855-13084d3b7d34" xsi:nil="true"/>
    <Commentaires xmlns="667250a0-0e94-4390-9855-13084d3b7d34" xsi:nil="true"/>
    <Gestionnaire_x0020_acc_x00e8_s xmlns="667250a0-0e94-4390-9855-13084d3b7d34">
      <UserInfo>
        <DisplayName/>
        <AccountId xsi:nil="true"/>
        <AccountType/>
      </UserInfo>
    </Gestionnaire_x0020_acc_x00e8_s>
    <Ordre xmlns="667250a0-0e94-4390-9855-13084d3b7d34" xsi:nil="true"/>
    <Responsabledumod_x00e8_le xmlns="667250a0-0e94-4390-9855-13084d3b7d34" xsi:nil="true"/>
    <LikesCount xmlns="http://schemas.microsoft.com/sharepoint/v3" xsi:nil="true"/>
    <Ratings xmlns="http://schemas.microsoft.com/sharepoint/v3" xsi:nil="true"/>
    <LikedBy xmlns="http://schemas.microsoft.com/sharepoint/v3">
      <UserInfo>
        <DisplayName/>
        <AccountId xsi:nil="true"/>
        <AccountType/>
      </UserInfo>
    </LikedBy>
    <Audiences_x0020_cibl_x00e9_es xmlns="667250a0-0e94-4390-9855-13084d3b7d34" xsi:nil="true"/>
    <_ModernAudienceTargetUserField xmlns="667250a0-0e94-4390-9855-13084d3b7d34">
      <UserInfo>
        <DisplayName/>
        <AccountId xsi:nil="true"/>
        <AccountType/>
      </UserInfo>
    </_ModernAudienceTargetUserField>
    <RatedBy xmlns="http://schemas.microsoft.com/sharepoint/v3">
      <UserInfo>
        <DisplayName/>
        <AccountId xsi:nil="true"/>
        <AccountType/>
      </UserInfo>
    </RatedBy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92CE07BF924FC4F9B96FEAE4C71CDD6" ma:contentTypeVersion="" ma:contentTypeDescription="Crée un document." ma:contentTypeScope="" ma:versionID="f416e3b9aba31d40af5e5ab5cbc13dc6">
  <xsd:schema xmlns:xsd="http://www.w3.org/2001/XMLSchema" xmlns:xs="http://www.w3.org/2001/XMLSchema" xmlns:p="http://schemas.microsoft.com/office/2006/metadata/properties" xmlns:ns1="http://schemas.microsoft.com/sharepoint/v3" xmlns:ns2="65b6a526-2dfc-481d-92b4-0e70777fbd7b" xmlns:ns3="667250a0-0e94-4390-9855-13084d3b7d34" targetNamespace="http://schemas.microsoft.com/office/2006/metadata/properties" ma:root="true" ma:fieldsID="0fcd01d040ca09168c63c39fc5ae574b" ns1:_="" ns2:_="" ns3:_="">
    <xsd:import namespace="http://schemas.microsoft.com/sharepoint/v3"/>
    <xsd:import namespace="65b6a526-2dfc-481d-92b4-0e70777fbd7b"/>
    <xsd:import namespace="667250a0-0e94-4390-9855-13084d3b7d3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Commentaires" minOccurs="0"/>
                <xsd:element ref="ns3:Information" minOccurs="0"/>
                <xsd:element ref="ns3:MediaServiceGenerationTime" minOccurs="0"/>
                <xsd:element ref="ns3:MediaServiceEventHashCode" minOccurs="0"/>
                <xsd:element ref="ns3:_Flow_SignoffStatus" minOccurs="0"/>
                <xsd:element ref="ns3:MediaServiceAutoKeyPoints" minOccurs="0"/>
                <xsd:element ref="ns3:MediaServiceKeyPoints" minOccurs="0"/>
                <xsd:element ref="ns3:Gestionnaire_x0020_acc_x00e8_s" minOccurs="0"/>
                <xsd:element ref="ns3:Ordre" minOccurs="0"/>
                <xsd:element ref="ns3:Responsabledumod_x00e8_le" minOccurs="0"/>
                <xsd:element ref="ns3:MediaLengthInSeconds" minOccurs="0"/>
                <xsd:element ref="ns1:AverageRating" minOccurs="0"/>
                <xsd:element ref="ns1:RatingCount" minOccurs="0"/>
                <xsd:element ref="ns1:RatedBy" minOccurs="0"/>
                <xsd:element ref="ns1:Ratings" minOccurs="0"/>
                <xsd:element ref="ns1:LikesCount" minOccurs="0"/>
                <xsd:element ref="ns1:LikedBy" minOccurs="0"/>
                <xsd:element ref="ns3:Audiences_x0020_cibl_x00e9_es" minOccurs="0"/>
                <xsd:element ref="ns3:_ModernAudienceTargetUserField" minOccurs="0"/>
                <xsd:element ref="ns3:_ModernAudienceAadObjectI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AverageRating" ma:index="27" nillable="true" ma:displayName="Évaluation (0-5)" ma:decimals="2" ma:description="Valeur moyenne de toutes les évaluations envoyées" ma:internalName="AverageRating" ma:readOnly="true">
      <xsd:simpleType>
        <xsd:restriction base="dms:Number"/>
      </xsd:simpleType>
    </xsd:element>
    <xsd:element name="RatingCount" ma:index="28" nillable="true" ma:displayName="Nombre d’évaluations" ma:decimals="0" ma:description="Nombre d’évaluations envoyées" ma:internalName="RatingCount" ma:readOnly="true">
      <xsd:simpleType>
        <xsd:restriction base="dms:Number"/>
      </xsd:simpleType>
    </xsd:element>
    <xsd:element name="RatedBy" ma:index="29" nillable="true" ma:displayName="Évalué par" ma:description="Des utilisateurs ont évalué l'élément." ma:hidden="true" ma:list="UserInfo" ma:internalName="RatedBy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Ratings" ma:index="30" nillable="true" ma:displayName="Évaluation des utilisateurs" ma:description="Évaluation des utilisateurs pour l'élément" ma:hidden="true" ma:internalName="Ratings">
      <xsd:simpleType>
        <xsd:restriction base="dms:Note"/>
      </xsd:simpleType>
    </xsd:element>
    <xsd:element name="LikesCount" ma:index="31" nillable="true" ma:displayName="Nombre de « J'aime »" ma:internalName="LikesCount">
      <xsd:simpleType>
        <xsd:restriction base="dms:Unknown"/>
      </xsd:simpleType>
    </xsd:element>
    <xsd:element name="LikedBy" ma:index="32" nillable="true" ma:displayName="Aimé par" ma:hidden="true" ma:list="UserInfo" ma:internalName="LikedBy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b6a526-2dfc-481d-92b4-0e70777fbd7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7250a0-0e94-4390-9855-13084d3b7d3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4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Commentaires" ma:index="16" nillable="true" ma:displayName="Commentaires" ma:format="Dropdown" ma:internalName="Commentaires">
      <xsd:simpleType>
        <xsd:restriction base="dms:Note">
          <xsd:maxLength value="255"/>
        </xsd:restriction>
      </xsd:simpleType>
    </xsd:element>
    <xsd:element name="Information" ma:index="17" nillable="true" ma:displayName="Information" ma:format="Dropdown" ma:internalName="Information">
      <xsd:simpleType>
        <xsd:restriction base="dms:Text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20" nillable="true" ma:displayName="État de validation" ma:internalName="_x00c9_tat_x0020_de_x0020_validation">
      <xsd:simpleType>
        <xsd:restriction base="dms:Text"/>
      </xsd:simpleType>
    </xsd:element>
    <xsd:element name="MediaServiceAutoKeyPoints" ma:index="2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Gestionnaire_x0020_acc_x00e8_s" ma:index="23" nillable="true" ma:displayName="Gestionnaire accès" ma:list="UserInfo" ma:SearchPeopleOnly="false" ma:SharePointGroup="0" ma:internalName="Gestionnaire_x0020_acc_x00e8_s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Ordre" ma:index="24" nillable="true" ma:displayName="Ordre" ma:decimals="0" ma:format="Dropdown" ma:internalName="Ordre" ma:percentage="FALSE">
      <xsd:simpleType>
        <xsd:restriction base="dms:Number"/>
      </xsd:simpleType>
    </xsd:element>
    <xsd:element name="Responsabledumod_x00e8_le" ma:index="25" nillable="true" ma:displayName="Responsable du modèle" ma:format="Dropdown" ma:internalName="Responsabledumod_x00e8_le">
      <xsd:simpleType>
        <xsd:restriction base="dms:Choice">
          <xsd:enumeration value="RQSE"/>
          <xsd:enumeration value="RAC"/>
          <xsd:enumeration value="RCOM"/>
        </xsd:restriction>
      </xsd:simpleType>
    </xsd:element>
    <xsd:element name="MediaLengthInSeconds" ma:index="26" nillable="true" ma:displayName="Length (seconds)" ma:internalName="MediaLengthInSeconds" ma:readOnly="true">
      <xsd:simpleType>
        <xsd:restriction base="dms:Unknown"/>
      </xsd:simpleType>
    </xsd:element>
    <xsd:element name="Audiences_x0020_cibl_x00e9_es" ma:index="33" nillable="true" ma:displayName="Audiences ciblées" ma:internalName="Audiences_x0020_cibl_x00e9_es">
      <xsd:simpleType>
        <xsd:restriction base="dms:Unknown"/>
      </xsd:simpleType>
    </xsd:element>
    <xsd:element name="_ModernAudienceTargetUserField" ma:index="34" nillable="true" ma:displayName="Audience" ma:list="UserInfo" ma:SharePointGroup="0" ma:internalName="_ModernAudienceTargetUserField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ModernAudienceAadObjectIds" ma:index="35" nillable="true" ma:displayName="AudienceIds" ma:list="{31c6af7e-6fab-48c0-80ba-02f146ce7cf2}" ma:internalName="_ModernAudienceAadObjectIds" ma:readOnly="true" ma:showField="_AadObjectIdForUser" ma:web="368312e7-3376-4529-87d3-7da413ed00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504F980-F7F4-43B6-AF5C-85999A3A4B7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58557E6-CA76-4725-A55C-E82F0A034FC5}">
  <ds:schemaRefs>
    <ds:schemaRef ds:uri="http://purl.org/dc/terms/"/>
    <ds:schemaRef ds:uri="http://www.w3.org/XML/1998/namespace"/>
    <ds:schemaRef ds:uri="http://purl.org/dc/elements/1.1/"/>
    <ds:schemaRef ds:uri="http://schemas.openxmlformats.org/package/2006/metadata/core-properties"/>
    <ds:schemaRef ds:uri="65b6a526-2dfc-481d-92b4-0e70777fbd7b"/>
    <ds:schemaRef ds:uri="http://schemas.microsoft.com/sharepoint/v3"/>
    <ds:schemaRef ds:uri="http://schemas.microsoft.com/office/2006/documentManagement/types"/>
    <ds:schemaRef ds:uri="http://schemas.microsoft.com/office/infopath/2007/PartnerControls"/>
    <ds:schemaRef ds:uri="667250a0-0e94-4390-9855-13084d3b7d34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32D22AB-ADA6-4722-B88F-1B878B7FC4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5b6a526-2dfc-481d-92b4-0e70777fbd7b"/>
    <ds:schemaRef ds:uri="667250a0-0e94-4390-9855-13084d3b7d3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</vt:i4>
      </vt:variant>
    </vt:vector>
  </HeadingPairs>
  <TitlesOfParts>
    <vt:vector size="13" baseType="lpstr">
      <vt:lpstr>DT</vt:lpstr>
      <vt:lpstr>P1N</vt:lpstr>
      <vt:lpstr>P1S</vt:lpstr>
      <vt:lpstr>P2N</vt:lpstr>
      <vt:lpstr>P3S</vt:lpstr>
      <vt:lpstr>P4N</vt:lpstr>
      <vt:lpstr>P4S</vt:lpstr>
      <vt:lpstr>P6S</vt:lpstr>
      <vt:lpstr>P7S</vt:lpstr>
      <vt:lpstr>P9S</vt:lpstr>
      <vt:lpstr>Autres</vt:lpstr>
      <vt:lpstr>BDD</vt:lpstr>
      <vt:lpstr>DT!Zone_d_impression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0017469N</dc:creator>
  <cp:lastModifiedBy>SOLON Justin (SNCF VOYAGEURS / TECHNICENTRE DE RENNES </cp:lastModifiedBy>
  <cp:lastPrinted>2021-07-22T08:39:34Z</cp:lastPrinted>
  <dcterms:created xsi:type="dcterms:W3CDTF">2020-12-04T07:38:10Z</dcterms:created>
  <dcterms:modified xsi:type="dcterms:W3CDTF">2021-07-26T13:59:44Z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0x010100692CE07BF924FC4F9B96FEAE4C71CDD6</vt:lpwstr>
  </property>
  <property fmtid="{D5CDD505-2E9C-101B-9397-08002B2CF9AE}" pid="3" name="MSIP_Label_2f0eac6c-116b-4188-8365-850c269708e7_Enabled">
    <vt:lpwstr>true</vt:lpwstr>
  </property>
  <property fmtid="{D5CDD505-2E9C-101B-9397-08002B2CF9AE}" pid="4" name="MSIP_Label_2f0eac6c-116b-4188-8365-850c269708e7_SetDate">
    <vt:lpwstr>2021-07-26T13:59:44Z</vt:lpwstr>
  </property>
  <property fmtid="{D5CDD505-2E9C-101B-9397-08002B2CF9AE}" pid="5" name="MSIP_Label_2f0eac6c-116b-4188-8365-850c269708e7_Method">
    <vt:lpwstr>Privileged</vt:lpwstr>
  </property>
  <property fmtid="{D5CDD505-2E9C-101B-9397-08002B2CF9AE}" pid="6" name="MSIP_Label_2f0eac6c-116b-4188-8365-850c269708e7_Name">
    <vt:lpwstr>2f0eac6c-116b-4188-8365-850c269708e7</vt:lpwstr>
  </property>
  <property fmtid="{D5CDD505-2E9C-101B-9397-08002B2CF9AE}" pid="7" name="MSIP_Label_2f0eac6c-116b-4188-8365-850c269708e7_SiteId">
    <vt:lpwstr>4a7c8238-5799-4b16-9fc6-9ad8fce5a7d9</vt:lpwstr>
  </property>
  <property fmtid="{D5CDD505-2E9C-101B-9397-08002B2CF9AE}" pid="8" name="MSIP_Label_2f0eac6c-116b-4188-8365-850c269708e7_ActionId">
    <vt:lpwstr>7beaaf41-223c-4b6c-b99d-1cdc380750c3</vt:lpwstr>
  </property>
  <property fmtid="{D5CDD505-2E9C-101B-9397-08002B2CF9AE}" pid="9" name="MSIP_Label_2f0eac6c-116b-4188-8365-850c269708e7_ContentBits">
    <vt:lpwstr>2</vt:lpwstr>
  </property>
</Properties>
</file>