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DUF/"/>
    </mc:Choice>
  </mc:AlternateContent>
  <xr:revisionPtr revIDLastSave="0" documentId="13_ncr:1_{FA0D0D52-412B-1949-A11F-5D7FD95EA1DD}" xr6:coauthVersionLast="45" xr6:coauthVersionMax="45" xr10:uidLastSave="{00000000-0000-0000-0000-000000000000}"/>
  <bookViews>
    <workbookView xWindow="0" yWindow="0" windowWidth="28800" windowHeight="18000" xr2:uid="{0081EE00-1749-3B4B-9A7A-09BE63253A28}"/>
  </bookViews>
  <sheets>
    <sheet name="Feuil1" sheetId="1" r:id="rId1"/>
    <sheet name="Feuil3" sheetId="3" r:id="rId2"/>
  </sheets>
  <definedNames>
    <definedName name="Critere1">Feuil1!$D$20</definedName>
    <definedName name="Critere2">Feuil1!$I$13</definedName>
    <definedName name="Critere3">Feuil1!$I$16</definedName>
    <definedName name="Prix">Feuil1!$C$2:$E$7</definedName>
    <definedName name="Societes">Feuil1!$C$1:$E$1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G2" i="1"/>
  <c r="I13" i="1"/>
  <c r="C8" i="1"/>
  <c r="D8" i="1"/>
  <c r="E9" i="1" l="1"/>
  <c r="D9" i="1"/>
  <c r="C9" i="1"/>
  <c r="E8" i="1"/>
  <c r="B15" i="1" l="1" a="1"/>
  <c r="B15" i="1" s="1"/>
  <c r="H7" i="1"/>
  <c r="G7" i="1"/>
  <c r="J7" i="1" s="1"/>
  <c r="H6" i="1"/>
  <c r="G6" i="1"/>
  <c r="J6" i="1" s="1"/>
  <c r="H5" i="1"/>
  <c r="G5" i="1"/>
  <c r="J5" i="1" s="1"/>
  <c r="H4" i="1"/>
  <c r="G4" i="1"/>
  <c r="J4" i="1" s="1"/>
  <c r="H3" i="1"/>
  <c r="G3" i="1"/>
  <c r="J3" i="1" s="1"/>
  <c r="H2" i="1"/>
  <c r="J2" i="1"/>
  <c r="C15" i="1" l="1"/>
  <c r="C16" i="1"/>
  <c r="I3" i="1"/>
  <c r="I5" i="1"/>
  <c r="I6" i="1"/>
  <c r="I7" i="1"/>
  <c r="C17" i="1"/>
  <c r="I4" i="1"/>
  <c r="D20" i="1" l="1"/>
  <c r="I16" i="1"/>
  <c r="I2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<sst xmlns="http://schemas.openxmlformats.org/spreadsheetml/2006/main" count="22" uniqueCount="21">
  <si>
    <t>Intitulés</t>
  </si>
  <si>
    <t>Quantité</t>
  </si>
  <si>
    <t>Auchan</t>
  </si>
  <si>
    <t>Lidl</t>
  </si>
  <si>
    <t>Aldi</t>
  </si>
  <si>
    <t>Ecart</t>
  </si>
  <si>
    <t>Cable ethernet</t>
  </si>
  <si>
    <t>Cablage</t>
  </si>
  <si>
    <t>Fiches</t>
  </si>
  <si>
    <t>Routeur</t>
  </si>
  <si>
    <t>Gaine cable</t>
  </si>
  <si>
    <t>Total devis</t>
  </si>
  <si>
    <t xml:space="preserve">La meilleure société est </t>
  </si>
  <si>
    <t>La société qui présente le meilleur devis est</t>
  </si>
  <si>
    <t xml:space="preserve">La société avec le plus petit prix moyen par produit est </t>
  </si>
  <si>
    <t xml:space="preserve">La meilleur société est : </t>
  </si>
  <si>
    <t xml:space="preserve">Prix moyen  par produit </t>
  </si>
  <si>
    <t xml:space="preserve">Nombre de fois ou chaque société   a le plus petit prix sur un produit </t>
  </si>
  <si>
    <t xml:space="preserve">Prix Max du produit </t>
  </si>
  <si>
    <t xml:space="preserve">Prix min du produit </t>
  </si>
  <si>
    <t xml:space="preserve">Société qui a le plus petit prix par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</si>
</sst>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4" x14ac:knownFonts="1"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FA7D00"/>
      <name val="Calibri"/>
      <family val="2"/>
      <scheme val="minor"/>
    </font>
    <font>
      <i/>
      <sz val="12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2" xfId="3" applyBorder="1"/>
    <xf numFmtId="49" fontId="3" fillId="0" borderId="2" xfId="3" applyNumberFormat="1" applyBorder="1"/>
    <xf numFmtId="0" fontId="0" fillId="0" borderId="2" xfId="0" applyBorder="1"/>
    <xf numFmtId="49" fontId="1" fillId="2" borderId="1" xfId="1" applyNumberFormat="1"/>
    <xf numFmtId="0" fontId="1" fillId="2" borderId="1" xfId="1" applyNumberFormat="1"/>
    <xf numFmtId="164" fontId="1" fillId="2" borderId="1" xfId="1" applyNumberFormat="1"/>
    <xf numFmtId="0" fontId="2" fillId="3" borderId="1" xfId="2"/>
    <xf numFmtId="164" fontId="2" fillId="3" borderId="1" xfId="2" applyNumberFormat="1"/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2" xfId="0" applyFill="1" applyBorder="1"/>
    <xf numFmtId="0" fontId="0" fillId="4" borderId="2" xfId="0" applyFill="1" applyBorder="1" applyAlignment="1">
      <alignment vertical="center"/>
    </xf>
  </cellXfs>
  <cellStyles count="4">
    <cellStyle name="Calcul" xfId="2" builtinId="22"/>
    <cellStyle name="Entrée" xfId="1" builtinId="20"/>
    <cellStyle name="Normal" xfId="0" builtinId="0"/>
    <cellStyle name="Texte explicatif" xfId="3" builtinId="53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Prix</a:t>
            </a:r>
            <a:r>
              <a:rPr lang="fr-FR" baseline="0"/>
              <a:t> des produits pour chaque société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Auchan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Cable ethernet</c:v>
                </c:pt>
                <c:pt idx="1">
                  <c:v>Cablage</c:v>
                </c:pt>
                <c:pt idx="2">
                  <c:v>Cable ethernet</c:v>
                </c:pt>
                <c:pt idx="3">
                  <c:v>Fiches</c:v>
                </c:pt>
                <c:pt idx="4">
                  <c:v>Routeur</c:v>
                </c:pt>
                <c:pt idx="5">
                  <c:v>Gaine cable</c:v>
                </c:pt>
              </c:strCache>
            </c:strRef>
          </c:cat>
          <c:val>
            <c:numRef>
              <c:f>Feuil1!$C$2:$C$7</c:f>
              <c:numCache>
                <c:formatCode>_-* #,##0.00\ "€"_-;\-* #,##0.00\ "€"_-;_-* "-"??\ "€"_-;_-@_-</c:formatCode>
                <c:ptCount val="6"/>
                <c:pt idx="0">
                  <c:v>6</c:v>
                </c:pt>
                <c:pt idx="1">
                  <c:v>2.5</c:v>
                </c:pt>
                <c:pt idx="2">
                  <c:v>23</c:v>
                </c:pt>
                <c:pt idx="3">
                  <c:v>3.5</c:v>
                </c:pt>
                <c:pt idx="4">
                  <c:v>12</c:v>
                </c:pt>
                <c:pt idx="5">
                  <c:v>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DA0-2A4C-BF95-6F0906D6A100}"/>
            </c:ext>
          </c:extLst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Lidl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Cable ethernet</c:v>
                </c:pt>
                <c:pt idx="1">
                  <c:v>Cablage</c:v>
                </c:pt>
                <c:pt idx="2">
                  <c:v>Cable ethernet</c:v>
                </c:pt>
                <c:pt idx="3">
                  <c:v>Fiches</c:v>
                </c:pt>
                <c:pt idx="4">
                  <c:v>Routeur</c:v>
                </c:pt>
                <c:pt idx="5">
                  <c:v>Gaine cable</c:v>
                </c:pt>
              </c:strCache>
            </c:strRef>
          </c:cat>
          <c:val>
            <c:numRef>
              <c:f>Feuil1!$D$2:$D$7</c:f>
              <c:numCache>
                <c:formatCode>_-* #,##0.00\ "€"_-;\-* #,##0.00\ "€"_-;_-* "-"??\ "€"_-;_-@_-</c:formatCode>
                <c:ptCount val="6"/>
                <c:pt idx="0">
                  <c:v>5.3</c:v>
                </c:pt>
                <c:pt idx="1">
                  <c:v>2.11</c:v>
                </c:pt>
                <c:pt idx="2">
                  <c:v>123.9</c:v>
                </c:pt>
                <c:pt idx="3">
                  <c:v>4.0999999999999996</c:v>
                </c:pt>
                <c:pt idx="4">
                  <c:v>160</c:v>
                </c:pt>
                <c:pt idx="5">
                  <c:v>9.8000000000000007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DA0-2A4C-BF95-6F0906D6A100}"/>
            </c:ext>
          </c:extLst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Aldi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Cable ethernet</c:v>
                </c:pt>
                <c:pt idx="1">
                  <c:v>Cablage</c:v>
                </c:pt>
                <c:pt idx="2">
                  <c:v>Cable ethernet</c:v>
                </c:pt>
                <c:pt idx="3">
                  <c:v>Fiches</c:v>
                </c:pt>
                <c:pt idx="4">
                  <c:v>Routeur</c:v>
                </c:pt>
                <c:pt idx="5">
                  <c:v>Gaine cable</c:v>
                </c:pt>
              </c:strCache>
            </c:strRef>
          </c:cat>
          <c:val>
            <c:numRef>
              <c:f>Feuil1!$E$2:$E$7</c:f>
              <c:numCache>
                <c:formatCode>_-* #,##0.00\ "€"_-;\-* #,##0.00\ "€"_-;_-* "-"??\ "€"_-;_-@_-</c:formatCode>
                <c:ptCount val="6"/>
                <c:pt idx="0">
                  <c:v>5.9</c:v>
                </c:pt>
                <c:pt idx="1">
                  <c:v>2.1</c:v>
                </c:pt>
                <c:pt idx="2">
                  <c:v>120</c:v>
                </c:pt>
                <c:pt idx="3">
                  <c:v>3.9</c:v>
                </c:pt>
                <c:pt idx="4">
                  <c:v>172</c:v>
                </c:pt>
                <c:pt idx="5">
                  <c:v>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DA0-2A4C-BF95-6F0906D6A1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00927247"/>
        <c:axId val="700928879"/>
      </c:lineChart>
      <c:catAx>
        <c:axId val="7009272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0928879"/>
        <c:crosses val="autoZero"/>
        <c:auto val="1"/>
        <c:lblAlgn val="ctr"/>
        <c:lblOffset val="100"/>
        <c:noMultiLvlLbl val="0"/>
      </c:catAx>
      <c:valAx>
        <c:axId val="700928879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.00\ &quot;€&quot;_-;\-* #,##0.0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0927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1544507</xdr:colOff>
      <xdr:row>22</xdr:row>
      <xdr:rowOff>128362</xdr:rowOff>
    </xdr:from>
    <xdr:to>
      <xdr:col>7</xdr:col>
      <xdr:colOff>1384419</xdr:colOff>
      <xdr:row>41</xdr:row>
      <xdr:rowOff>115663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D3D2D6E-3336-C441-A55C-54BB8261C3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C222B-06FC-4B45-A91C-BEC0EA1919FA}">
  <sheetPr codeName="Feuil1"/>
  <dimension ref="A1:K21"/>
  <sheetViews>
    <sheetView tabSelected="1" zoomScale="90" workbookViewId="0">
      <selection activeCell="J25" sqref="J25"/>
    </sheetView>
  </sheetViews>
  <sheetFormatPr baseColWidth="10" defaultRowHeight="16" x14ac:dyDescent="0.2"/>
  <cols>
    <col min="1" max="1" width="40.83203125" customWidth="1"/>
    <col min="3" max="3" width="15.6640625" customWidth="1"/>
    <col min="4" max="4" width="21.1640625" customWidth="1"/>
    <col min="5" max="5" width="17" customWidth="1"/>
    <col min="6" max="6" width="10.83203125" customWidth="1"/>
    <col min="7" max="7" width="22" bestFit="1" customWidth="1"/>
    <col min="8" max="8" width="23.1640625" customWidth="1"/>
    <col min="9" max="9" width="13.83203125" customWidth="1"/>
    <col min="10" max="10" width="36.6640625" bestFit="1" customWidth="1"/>
  </cols>
  <sheetData>
    <row r="1" spans="1:10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G1" s="9" t="s">
        <v>19</v>
      </c>
      <c r="H1" s="9" t="s">
        <v>18</v>
      </c>
      <c r="I1" s="9" t="s">
        <v>5</v>
      </c>
      <c r="J1" s="9" t="s">
        <v>20</v>
      </c>
    </row>
    <row r="2" spans="1:10" x14ac:dyDescent="0.2">
      <c r="A2" s="4" t="s">
        <v>6</v>
      </c>
      <c r="B2" s="5">
        <v>250</v>
      </c>
      <c r="C2" s="6">
        <v>6</v>
      </c>
      <c r="D2" s="6">
        <v>5.3</v>
      </c>
      <c r="E2" s="6">
        <v>5.9</v>
      </c>
      <c r="G2" s="10">
        <f>MIN(C2:E2)</f>
        <v>5.3</v>
      </c>
      <c r="H2" s="10">
        <f>MAX(C2:E2)</f>
        <v>6</v>
      </c>
      <c r="I2" s="10">
        <f>H2-G2</f>
        <v>0.70000000000000018</v>
      </c>
      <c r="J2" s="9" t="str">
        <f t="shared" ref="J2:J7" si="0">INDEX(Societes,1,MATCH(G2,C2:E2,0))</f>
        <v>Lidl</v>
      </c>
    </row>
    <row r="3" spans="1:10" x14ac:dyDescent="0.2">
      <c r="A3" s="4" t="s">
        <v>7</v>
      </c>
      <c r="B3" s="5">
        <v>250</v>
      </c>
      <c r="C3" s="6">
        <v>2.5</v>
      </c>
      <c r="D3" s="6">
        <v>2.11</v>
      </c>
      <c r="E3" s="6">
        <v>2.1</v>
      </c>
      <c r="G3" s="10">
        <f t="shared" ref="G3:G7" si="1">MIN(C3:E3)</f>
        <v>2.1</v>
      </c>
      <c r="H3" s="10">
        <f t="shared" ref="H3:H7" si="2">MAX(C3:E3)</f>
        <v>2.5</v>
      </c>
      <c r="I3" s="10">
        <f t="shared" ref="I3:I7" si="3">H3-G3</f>
        <v>0.39999999999999991</v>
      </c>
      <c r="J3" s="9" t="str">
        <f t="shared" si="0"/>
        <v>Aldi</v>
      </c>
    </row>
    <row r="4" spans="1:10" x14ac:dyDescent="0.2">
      <c r="A4" s="4" t="s">
        <v>6</v>
      </c>
      <c r="B4" s="5">
        <v>25</v>
      </c>
      <c r="C4" s="6">
        <v>23</v>
      </c>
      <c r="D4" s="6">
        <v>123.9</v>
      </c>
      <c r="E4" s="6">
        <v>120</v>
      </c>
      <c r="G4" s="10">
        <f t="shared" si="1"/>
        <v>23</v>
      </c>
      <c r="H4" s="10">
        <f t="shared" si="2"/>
        <v>123.9</v>
      </c>
      <c r="I4" s="10">
        <f t="shared" si="3"/>
        <v>100.9</v>
      </c>
      <c r="J4" s="9" t="str">
        <f t="shared" si="0"/>
        <v>Auchan</v>
      </c>
    </row>
    <row r="5" spans="1:10" x14ac:dyDescent="0.2">
      <c r="A5" s="4" t="s">
        <v>8</v>
      </c>
      <c r="B5" s="5">
        <v>100</v>
      </c>
      <c r="C5" s="6">
        <v>3.5</v>
      </c>
      <c r="D5" s="6">
        <v>4.0999999999999996</v>
      </c>
      <c r="E5" s="6">
        <v>3.9</v>
      </c>
      <c r="G5" s="10">
        <f t="shared" si="1"/>
        <v>3.5</v>
      </c>
      <c r="H5" s="10">
        <f t="shared" si="2"/>
        <v>4.0999999999999996</v>
      </c>
      <c r="I5" s="10">
        <f t="shared" si="3"/>
        <v>0.59999999999999964</v>
      </c>
      <c r="J5" s="9" t="str">
        <f t="shared" si="0"/>
        <v>Auchan</v>
      </c>
    </row>
    <row r="6" spans="1:10" x14ac:dyDescent="0.2">
      <c r="A6" s="4" t="s">
        <v>9</v>
      </c>
      <c r="B6" s="5">
        <v>3</v>
      </c>
      <c r="C6" s="6">
        <v>12</v>
      </c>
      <c r="D6" s="6">
        <v>160</v>
      </c>
      <c r="E6" s="6">
        <v>172</v>
      </c>
      <c r="G6" s="10">
        <f t="shared" si="1"/>
        <v>12</v>
      </c>
      <c r="H6" s="10">
        <f t="shared" si="2"/>
        <v>172</v>
      </c>
      <c r="I6" s="10">
        <f t="shared" si="3"/>
        <v>160</v>
      </c>
      <c r="J6" s="9" t="str">
        <f t="shared" si="0"/>
        <v>Auchan</v>
      </c>
    </row>
    <row r="7" spans="1:10" x14ac:dyDescent="0.2">
      <c r="A7" s="4" t="s">
        <v>10</v>
      </c>
      <c r="B7" s="5">
        <v>300</v>
      </c>
      <c r="C7" s="6">
        <v>11</v>
      </c>
      <c r="D7" s="6">
        <v>9.8000000000000007</v>
      </c>
      <c r="E7" s="6">
        <v>14</v>
      </c>
      <c r="G7" s="10">
        <f t="shared" si="1"/>
        <v>9.8000000000000007</v>
      </c>
      <c r="H7" s="10">
        <f t="shared" si="2"/>
        <v>14</v>
      </c>
      <c r="I7" s="10">
        <f t="shared" si="3"/>
        <v>4.1999999999999993</v>
      </c>
      <c r="J7" s="9" t="str">
        <f t="shared" si="0"/>
        <v>Lidl</v>
      </c>
    </row>
    <row r="8" spans="1:10" x14ac:dyDescent="0.2">
      <c r="A8" s="7" t="s">
        <v>11</v>
      </c>
      <c r="B8" s="7"/>
      <c r="C8" s="8">
        <f>SUMPRODUCT($B$2:$B$7,C2:C7)</f>
        <v>6386</v>
      </c>
      <c r="D8" s="8">
        <f>SUMPRODUCT($B$2:$B$7,D2:D7)</f>
        <v>8780</v>
      </c>
      <c r="E8" s="8">
        <f>SUMPRODUCT($B$2:$B$7,E2:E7)</f>
        <v>10106</v>
      </c>
    </row>
    <row r="9" spans="1:10" x14ac:dyDescent="0.2">
      <c r="A9" s="7" t="s">
        <v>16</v>
      </c>
      <c r="B9" s="7"/>
      <c r="C9" s="8">
        <f>AVERAGE(C2:C7)</f>
        <v>9.6666666666666661</v>
      </c>
      <c r="D9" s="8">
        <f>AVERAGE(D2:D7)</f>
        <v>50.868333333333332</v>
      </c>
      <c r="E9" s="8">
        <f>AVERAGE(E2:E7)</f>
        <v>52.983333333333327</v>
      </c>
    </row>
    <row r="13" spans="1:10" ht="49" customHeight="1" x14ac:dyDescent="0.2">
      <c r="B13" s="16" t="s">
        <v>17</v>
      </c>
      <c r="C13" s="17"/>
      <c r="D13" s="18"/>
      <c r="F13" s="11" t="s">
        <v>13</v>
      </c>
      <c r="G13" s="11"/>
      <c r="H13" s="11"/>
      <c r="I13" s="29" t="str">
        <f>INDEX(Societes,1,MATCH(MIN(C8:E8),C8:E8,0))</f>
        <v>Auchan</v>
      </c>
    </row>
    <row r="14" spans="1:10" x14ac:dyDescent="0.2">
      <c r="B14" s="19"/>
      <c r="C14" s="20"/>
      <c r="D14" s="21"/>
      <c r="F14" s="13"/>
      <c r="G14" s="13"/>
      <c r="H14" s="13"/>
    </row>
    <row r="15" spans="1:10" x14ac:dyDescent="0.2">
      <c r="B15" s="3" t="str" cm="1">
        <f t="array" ref="B15:B17">TRANSPOSE(C1:E1)</f>
        <v>Auchan</v>
      </c>
      <c r="C15" s="19">
        <f>(COUNTIF($J$2:$J$7,B15))</f>
        <v>3</v>
      </c>
      <c r="D15" s="21"/>
    </row>
    <row r="16" spans="1:10" x14ac:dyDescent="0.2">
      <c r="B16" s="3" t="str">
        <v>Lidl</v>
      </c>
      <c r="C16" s="19">
        <f>(COUNTIF($J$2:$J$7,B16))</f>
        <v>2</v>
      </c>
      <c r="D16" s="21"/>
      <c r="F16" s="3" t="s">
        <v>14</v>
      </c>
      <c r="G16" s="3"/>
      <c r="H16" s="3"/>
      <c r="I16" s="28" t="str">
        <f>INDEX(Societes,1,MATCH(MIN(C9:E9),C9:E9,0))</f>
        <v>Auchan</v>
      </c>
    </row>
    <row r="17" spans="2:11" x14ac:dyDescent="0.2">
      <c r="B17" s="3" t="str">
        <v>Aldi</v>
      </c>
      <c r="C17" s="19">
        <f>(COUNTIF($J$2:$J$7,B17))</f>
        <v>1</v>
      </c>
      <c r="D17" s="21"/>
    </row>
    <row r="18" spans="2:11" x14ac:dyDescent="0.2">
      <c r="B18" s="22"/>
      <c r="C18" s="23"/>
      <c r="D18" s="24"/>
    </row>
    <row r="19" spans="2:11" x14ac:dyDescent="0.2">
      <c r="B19" s="25"/>
      <c r="C19" s="26"/>
      <c r="D19" s="27"/>
    </row>
    <row r="20" spans="2:11" ht="46" customHeight="1" x14ac:dyDescent="0.2">
      <c r="B20" s="3" t="s">
        <v>12</v>
      </c>
      <c r="C20" s="3"/>
      <c r="D20" s="28" t="str">
        <f>INDEX(Societes,1,MATCH(MAX(C15:C17),C15:C17,0))</f>
        <v>Auchan</v>
      </c>
      <c r="F20" s="14" t="s">
        <v>15</v>
      </c>
      <c r="G20" s="14"/>
      <c r="H20" s="14"/>
      <c r="I20" s="15" t="str">
        <f>IF(AND(Critere1=Critere2,I13=Critere3),Critere1,"Impossible de déterminer automatiquement la meileure société, faites un choix selon vos critères")</f>
        <v>Auchan</v>
      </c>
      <c r="J20" s="15"/>
      <c r="K20" s="15"/>
    </row>
    <row r="21" spans="2:11" x14ac:dyDescent="0.2">
      <c r="I21" s="12"/>
    </row>
  </sheetData>
  <mergeCells count="9">
    <mergeCell ref="F14:H14"/>
    <mergeCell ref="F20:H20"/>
    <mergeCell ref="I20:K20"/>
    <mergeCell ref="B13:D13"/>
    <mergeCell ref="B14:D14"/>
    <mergeCell ref="B18:D19"/>
    <mergeCell ref="C15:D15"/>
    <mergeCell ref="C16:D16"/>
    <mergeCell ref="C17:D17"/>
  </mergeCells>
  <conditionalFormatting sqref="C2:E7">
    <cfRule type="containsBlanks" dxfId="5" priority="11">
      <formula>LEN(TRIM(C2))=0</formula>
    </cfRule>
  </conditionalFormatting>
  <conditionalFormatting sqref="C8:C9">
    <cfRule type="expression" dxfId="4" priority="10">
      <formula>COUNTBLANK($C$2:$C$7)</formula>
    </cfRule>
  </conditionalFormatting>
  <conditionalFormatting sqref="D8:D9">
    <cfRule type="expression" dxfId="3" priority="9">
      <formula>COUNTBLANK($D$2:$D$7)</formula>
    </cfRule>
  </conditionalFormatting>
  <conditionalFormatting sqref="E8:E9">
    <cfRule type="expression" dxfId="2" priority="8">
      <formula>COUNTBLANK($E$2:$E$7)</formula>
    </cfRule>
  </conditionalFormatting>
  <conditionalFormatting sqref="F20:K20">
    <cfRule type="expression" dxfId="1" priority="1">
      <formula>COUNTIF($I$20,"Impossible de déterminer automatiquement la meileure société, faites un choix selon vos critères")</formula>
    </cfRule>
    <cfRule type="expression" dxfId="0" priority="2">
      <formula>COUNTIF($I$20,$D$20)</formula>
    </cfRule>
  </conditionalFormatting>
  <dataValidations count="1">
    <dataValidation type="decimal" allowBlank="1" showInputMessage="1" showErrorMessage="1" sqref="C2:E7" xr:uid="{954E3BF1-F9B5-D742-8265-89307113DF6B}">
      <formula1>0</formula1>
      <formula2>99999999999</formula2>
    </dataValidation>
  </dataValidations>
  <pageMargins left="0.7" right="0.7" top="0.75" bottom="0.75" header="0.3" footer="0.3"/>
  <ignoredErrors>
    <ignoredError sqref="H2:H7 G2:G7 J2:J7" formulaRang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B42A3-7A60-A142-8173-E940552E9C3D}">
  <sheetPr codeName="Feuil2"/>
  <dimension ref="A1"/>
  <sheetViews>
    <sheetView topLeftCell="A2"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Feuil3</vt:lpstr>
      <vt:lpstr>Critere1</vt:lpstr>
      <vt:lpstr>Critere2</vt:lpstr>
      <vt:lpstr>Critere3</vt:lpstr>
      <vt:lpstr>Prix</vt:lpstr>
      <vt:lpstr>Societes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2020-11-02T20:10:09Z</dcterms:created>
  <dcterms:modified xsi:type="dcterms:W3CDTF">2020-11-03T11:57:39Z</dcterms:modified>
</cp:coreProperties>
</file>