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xib\Desktop\EDF Solar\"/>
    </mc:Choice>
  </mc:AlternateContent>
  <xr:revisionPtr revIDLastSave="0" documentId="13_ncr:1_{50A6EBC8-AFCA-4DC8-90CC-5B6CC9BB8140}" xr6:coauthVersionLast="45" xr6:coauthVersionMax="45" xr10:uidLastSave="{00000000-0000-0000-0000-000000000000}"/>
  <bookViews>
    <workbookView xWindow="-28920" yWindow="-120" windowWidth="29040" windowHeight="17790" activeTab="1" xr2:uid="{00000000-000D-0000-FFFF-FFFF00000000}"/>
  </bookViews>
  <sheets>
    <sheet name="Hoja1" sheetId="1" r:id="rId1"/>
    <sheet name="Hoja 2" sheetId="2" r:id="rId2"/>
    <sheet name="Hoja 3" sheetId="3" r:id="rId3"/>
  </sheets>
  <externalReferences>
    <externalReference r:id="rId4"/>
  </externalReferences>
  <calcPr calcId="191029" calcMode="manual"/>
</workbook>
</file>

<file path=xl/calcChain.xml><?xml version="1.0" encoding="utf-8"?>
<calcChain xmlns="http://schemas.openxmlformats.org/spreadsheetml/2006/main">
  <c r="D1" i="3" l="1"/>
  <c r="K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AA1" i="2"/>
  <c r="A4" i="2" s="1"/>
  <c r="H35" i="2" l="1"/>
  <c r="K36" i="2"/>
  <c r="F4" i="2"/>
  <c r="A5" i="2"/>
  <c r="F5" i="2" s="1"/>
  <c r="K16" i="1"/>
  <c r="K22" i="1"/>
  <c r="K24" i="1"/>
  <c r="K18" i="1"/>
  <c r="K20" i="1"/>
  <c r="K19" i="1"/>
  <c r="K21" i="1"/>
  <c r="K17" i="1"/>
  <c r="K26" i="1"/>
  <c r="K27" i="1"/>
  <c r="K28" i="1"/>
  <c r="K29" i="1"/>
  <c r="K30" i="1"/>
  <c r="K31" i="1"/>
  <c r="K32" i="1"/>
  <c r="K33" i="1"/>
  <c r="K34" i="1"/>
  <c r="K23" i="1"/>
  <c r="G35" i="1"/>
  <c r="F35" i="1"/>
  <c r="K25" i="1"/>
  <c r="K15" i="1"/>
  <c r="I35" i="1"/>
  <c r="J35" i="1"/>
  <c r="A6" i="2" l="1"/>
  <c r="F6" i="2" s="1"/>
  <c r="K36" i="1"/>
  <c r="K38" i="1" s="1"/>
  <c r="A7" i="2" l="1"/>
  <c r="F7" i="2" s="1"/>
  <c r="A8" i="2" l="1"/>
  <c r="F8" i="2" s="1"/>
  <c r="A9" i="2" l="1"/>
  <c r="F9" i="2" s="1"/>
  <c r="A10" i="2" l="1"/>
  <c r="F10" i="2" s="1"/>
  <c r="A11" i="2" l="1"/>
  <c r="F11" i="2" s="1"/>
  <c r="A12" i="2" l="1"/>
  <c r="F12" i="2" s="1"/>
  <c r="A13" i="2" l="1"/>
  <c r="F13" i="2" s="1"/>
  <c r="A14" i="2" l="1"/>
  <c r="F14" i="2" s="1"/>
  <c r="A15" i="2" l="1"/>
  <c r="F15" i="2" s="1"/>
  <c r="A16" i="2" l="1"/>
  <c r="F16" i="2" s="1"/>
  <c r="A17" i="2" l="1"/>
  <c r="F17" i="2" s="1"/>
  <c r="A18" i="2" l="1"/>
  <c r="F18" i="2" s="1"/>
  <c r="A19" i="2" l="1"/>
  <c r="F19" i="2" s="1"/>
  <c r="A20" i="2" l="1"/>
  <c r="F20" i="2" s="1"/>
  <c r="A21" i="2" l="1"/>
  <c r="F21" i="2" s="1"/>
  <c r="A22" i="2" l="1"/>
  <c r="F22" i="2" s="1"/>
  <c r="A23" i="2" l="1"/>
  <c r="F23" i="2" s="1"/>
  <c r="A24" i="2" l="1"/>
  <c r="F24" i="2" s="1"/>
  <c r="A25" i="2" l="1"/>
  <c r="F25" i="2" s="1"/>
  <c r="A26" i="2" l="1"/>
  <c r="F26" i="2" s="1"/>
  <c r="A27" i="2" l="1"/>
  <c r="F27" i="2" s="1"/>
  <c r="A28" i="2" l="1"/>
  <c r="F28" i="2" s="1"/>
  <c r="A29" i="2" l="1"/>
  <c r="F29" i="2" s="1"/>
  <c r="A30" i="2" l="1"/>
  <c r="F30" i="2" s="1"/>
  <c r="A31" i="2" l="1"/>
  <c r="F31" i="2" s="1"/>
  <c r="A32" i="2" l="1"/>
  <c r="F32" i="2" s="1"/>
  <c r="A33" i="2" l="1"/>
  <c r="F33" i="2" s="1"/>
  <c r="A34" i="2" l="1"/>
  <c r="F35" i="2" l="1"/>
  <c r="F3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 usuario de Microsoft Office satisfecho</author>
  </authors>
  <commentList>
    <comment ref="B13" authorId="0" shapeId="0" xr:uid="{00000000-0006-0000-0000-000001000000}">
      <text>
        <r>
          <rPr>
            <sz val="8"/>
            <color indexed="81"/>
            <rFont val="Tahoma"/>
          </rPr>
          <t xml:space="preserve">F. SALIDA
Introducir Fecha de Salida
</t>
        </r>
      </text>
    </comment>
    <comment ref="C13" authorId="0" shapeId="0" xr:uid="{00000000-0006-0000-0000-000002000000}">
      <text>
        <r>
          <rPr>
            <sz val="8"/>
            <color indexed="81"/>
            <rFont val="Tahoma"/>
          </rPr>
          <t>F. REGRESO
Introducir Fecha de Regreso</t>
        </r>
      </text>
    </comment>
    <comment ref="D13" authorId="0" shapeId="0" xr:uid="{00000000-0006-0000-0000-000003000000}">
      <text>
        <r>
          <rPr>
            <sz val="8"/>
            <color indexed="81"/>
            <rFont val="Tahoma"/>
          </rPr>
          <t>LUGAR
Introducir Lugar del Desplazamiento</t>
        </r>
      </text>
    </comment>
    <comment ref="E13" authorId="0" shapeId="0" xr:uid="{00000000-0006-0000-0000-000004000000}">
      <text>
        <r>
          <rPr>
            <sz val="8"/>
            <color indexed="81"/>
            <rFont val="Tahoma"/>
          </rPr>
          <t>MOTIVO
Introducir Motivo del Desplazamiento</t>
        </r>
      </text>
    </comment>
    <comment ref="H13" authorId="0" shapeId="0" xr:uid="{00000000-0006-0000-0000-000005000000}">
      <text>
        <r>
          <rPr>
            <sz val="8"/>
            <color indexed="81"/>
            <rFont val="Tahoma"/>
          </rPr>
          <t>LOCOMOCION
Introducir número de kilometros realizados</t>
        </r>
      </text>
    </comment>
  </commentList>
</comments>
</file>

<file path=xl/sharedStrings.xml><?xml version="1.0" encoding="utf-8"?>
<sst xmlns="http://schemas.openxmlformats.org/spreadsheetml/2006/main" count="55" uniqueCount="31">
  <si>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</si>
  <si>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</si>
  <si>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</si>
  <si>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</si>
  <si>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</si>
  <si>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</si>
  <si>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</si>
  <si>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</si>
  <si>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</si>
  <si>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</si>
  <si>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</si>
  <si>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</si>
  <si>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Colonne1</t>
  </si>
  <si>
    <t>Colonne2</t>
  </si>
  <si>
    <t>Colonne3</t>
  </si>
  <si>
    <t>Colonne5</t>
  </si>
  <si>
    <t>Colonne4</t>
  </si>
  <si>
    <t>Colonne6</t>
  </si>
  <si>
    <t>Colonne8</t>
  </si>
  <si>
    <t>SousColonne1</t>
  </si>
  <si>
    <t>SousColonne2</t>
  </si>
  <si>
    <t>SousColonne3</t>
  </si>
  <si>
    <t>SousColonne4</t>
  </si>
  <si>
    <t>SousColonne5</t>
  </si>
  <si>
    <t>Colonne7</t>
  </si>
  <si>
    <t>Colonne9</t>
  </si>
  <si>
    <t>Entrer</t>
  </si>
  <si>
    <t>Sortie</t>
  </si>
  <si>
    <t>Total</t>
  </si>
  <si>
    <t>Sous SousColonne1</t>
  </si>
  <si>
    <t>Sous SousColonne2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</si>
</sst>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C0A]ddd\-dd;@"/>
    <numFmt numFmtId="165" formatCode="yyyy\-mm\-dd;@"/>
    <numFmt numFmtId="166" formatCode="[$-C0A]dddd\-dd;@"/>
    <numFmt numFmtId="167" formatCode="[h]:mm"/>
  </numFmts>
  <fonts count="13" x14ac:knownFonts="1">
    <font>
      <sz val="12"/>
      <name val="Times New Roman"/>
    </font>
    <font>
      <sz val="8"/>
      <color indexed="81"/>
      <name val="Tahoma"/>
    </font>
    <font>
      <sz val="12"/>
      <name val="Tahoma"/>
      <family val="2"/>
    </font>
    <font>
      <b/>
      <sz val="16"/>
      <name val="Tahoma"/>
      <family val="2"/>
    </font>
    <font>
      <b/>
      <i/>
      <sz val="16"/>
      <name val="Tahoma"/>
      <family val="2"/>
    </font>
    <font>
      <b/>
      <sz val="12"/>
      <name val="Tahoma"/>
      <family val="2"/>
    </font>
    <font>
      <sz val="8"/>
      <color theme="1"/>
      <name val="Calibri"/>
      <family val="2"/>
      <scheme val="minor"/>
    </font>
    <font>
      <sz val="12"/>
      <name val="Times New Roman"/>
      <family val="1"/>
    </font>
    <font>
      <b/>
      <sz val="8"/>
      <name val="Tahoma"/>
      <family val="2"/>
    </font>
    <font>
      <sz val="8"/>
      <name val="Tahoma"/>
      <family val="2"/>
    </font>
    <font>
      <sz val="6"/>
      <color theme="1"/>
      <name val="Calibri"/>
      <family val="2"/>
      <scheme val="minor"/>
    </font>
    <font>
      <sz val="6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3399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9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Continuous"/>
    </xf>
    <xf numFmtId="0" fontId="2" fillId="0" borderId="0" xfId="0" applyFont="1" applyAlignment="1">
      <alignment horizontal="right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Continuous"/>
    </xf>
    <xf numFmtId="0" fontId="5" fillId="0" borderId="3" xfId="0" applyFont="1" applyBorder="1" applyAlignment="1">
      <alignment horizontal="centerContinuous"/>
    </xf>
    <xf numFmtId="0" fontId="5" fillId="0" borderId="0" xfId="0" applyFont="1" applyAlignment="1">
      <alignment horizontal="center"/>
    </xf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14" fontId="2" fillId="0" borderId="6" xfId="0" applyNumberFormat="1" applyFont="1" applyBorder="1"/>
    <xf numFmtId="0" fontId="2" fillId="0" borderId="6" xfId="0" applyFont="1" applyBorder="1"/>
    <xf numFmtId="2" fontId="2" fillId="2" borderId="6" xfId="0" applyNumberFormat="1" applyFont="1" applyFill="1" applyBorder="1"/>
    <xf numFmtId="1" fontId="2" fillId="0" borderId="6" xfId="0" applyNumberFormat="1" applyFont="1" applyBorder="1"/>
    <xf numFmtId="2" fontId="2" fillId="3" borderId="6" xfId="0" applyNumberFormat="1" applyFont="1" applyFill="1" applyBorder="1"/>
    <xf numFmtId="2" fontId="2" fillId="0" borderId="0" xfId="0" applyNumberFormat="1" applyFont="1"/>
    <xf numFmtId="0" fontId="5" fillId="0" borderId="0" xfId="0" applyFont="1"/>
    <xf numFmtId="2" fontId="2" fillId="3" borderId="0" xfId="0" applyNumberFormat="1" applyFont="1" applyFill="1"/>
    <xf numFmtId="0" fontId="5" fillId="0" borderId="0" xfId="0" applyFont="1" applyAlignment="1">
      <alignment horizontal="centerContinuous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14" fontId="2" fillId="0" borderId="0" xfId="0" applyNumberFormat="1" applyFont="1"/>
    <xf numFmtId="16" fontId="2" fillId="0" borderId="6" xfId="0" applyNumberFormat="1" applyFont="1" applyBorder="1"/>
    <xf numFmtId="16" fontId="2" fillId="0" borderId="0" xfId="0" applyNumberFormat="1" applyFont="1" applyBorder="1"/>
    <xf numFmtId="0" fontId="2" fillId="0" borderId="0" xfId="0" applyFont="1" applyBorder="1"/>
    <xf numFmtId="2" fontId="2" fillId="3" borderId="0" xfId="0" applyNumberFormat="1" applyFont="1" applyFill="1" applyBorder="1"/>
    <xf numFmtId="2" fontId="2" fillId="4" borderId="0" xfId="0" applyNumberFormat="1" applyFont="1" applyFill="1" applyBorder="1"/>
    <xf numFmtId="1" fontId="2" fillId="4" borderId="0" xfId="0" applyNumberFormat="1" applyFont="1" applyFill="1" applyBorder="1"/>
    <xf numFmtId="14" fontId="2" fillId="0" borderId="4" xfId="0" applyNumberFormat="1" applyFont="1" applyBorder="1"/>
    <xf numFmtId="2" fontId="2" fillId="2" borderId="7" xfId="0" applyNumberFormat="1" applyFont="1" applyFill="1" applyBorder="1" applyAlignment="1"/>
    <xf numFmtId="2" fontId="2" fillId="2" borderId="8" xfId="0" applyNumberFormat="1" applyFont="1" applyFill="1" applyBorder="1" applyAlignment="1"/>
    <xf numFmtId="164" fontId="6" fillId="0" borderId="9" xfId="0" applyNumberFormat="1" applyFont="1" applyBorder="1" applyAlignment="1">
      <alignment horizontal="center" vertical="center"/>
    </xf>
    <xf numFmtId="14" fontId="0" fillId="0" borderId="0" xfId="0" applyNumberFormat="1"/>
    <xf numFmtId="165" fontId="0" fillId="0" borderId="0" xfId="0" applyNumberFormat="1"/>
    <xf numFmtId="164" fontId="6" fillId="0" borderId="15" xfId="0" applyNumberFormat="1" applyFont="1" applyBorder="1" applyAlignment="1">
      <alignment horizontal="center" vertical="center"/>
    </xf>
    <xf numFmtId="0" fontId="8" fillId="0" borderId="0" xfId="1" applyFont="1"/>
    <xf numFmtId="0" fontId="8" fillId="0" borderId="0" xfId="1" applyFont="1" applyAlignment="1">
      <alignment horizontal="left" vertical="top"/>
    </xf>
    <xf numFmtId="164" fontId="6" fillId="0" borderId="18" xfId="0" applyNumberFormat="1" applyFont="1" applyBorder="1" applyAlignment="1">
      <alignment horizontal="center" vertical="center"/>
    </xf>
    <xf numFmtId="0" fontId="9" fillId="0" borderId="0" xfId="1" applyFont="1"/>
    <xf numFmtId="0" fontId="8" fillId="0" borderId="0" xfId="1" applyFont="1" applyAlignment="1">
      <alignment horizontal="lef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7" fontId="0" fillId="0" borderId="0" xfId="0" applyNumberFormat="1"/>
    <xf numFmtId="0" fontId="10" fillId="0" borderId="22" xfId="0" applyFont="1" applyBorder="1" applyAlignment="1">
      <alignment horizontal="center" vertical="center"/>
    </xf>
    <xf numFmtId="167" fontId="10" fillId="0" borderId="19" xfId="0" applyNumberFormat="1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6" fontId="10" fillId="0" borderId="22" xfId="0" applyNumberFormat="1" applyFont="1" applyBorder="1" applyAlignment="1">
      <alignment horizontal="center" vertical="center"/>
    </xf>
    <xf numFmtId="167" fontId="10" fillId="0" borderId="23" xfId="0" applyNumberFormat="1" applyFont="1" applyBorder="1" applyAlignment="1">
      <alignment horizontal="center" vertical="center"/>
    </xf>
    <xf numFmtId="167" fontId="10" fillId="0" borderId="4" xfId="0" applyNumberFormat="1" applyFont="1" applyBorder="1" applyAlignment="1">
      <alignment horizontal="center" vertical="center"/>
    </xf>
    <xf numFmtId="167" fontId="10" fillId="0" borderId="24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166" fontId="10" fillId="0" borderId="28" xfId="0" applyNumberFormat="1" applyFont="1" applyBorder="1" applyAlignment="1">
      <alignment horizontal="center" vertical="center"/>
    </xf>
    <xf numFmtId="167" fontId="10" fillId="0" borderId="16" xfId="0" applyNumberFormat="1" applyFont="1" applyBorder="1" applyAlignment="1">
      <alignment horizontal="center" vertical="center"/>
    </xf>
    <xf numFmtId="167" fontId="10" fillId="0" borderId="5" xfId="0" applyNumberFormat="1" applyFont="1" applyBorder="1" applyAlignment="1">
      <alignment horizontal="center" vertical="center"/>
    </xf>
    <xf numFmtId="167" fontId="10" fillId="0" borderId="29" xfId="0" applyNumberFormat="1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166" fontId="10" fillId="0" borderId="32" xfId="0" applyNumberFormat="1" applyFont="1" applyBorder="1" applyAlignment="1">
      <alignment horizontal="center" vertical="center"/>
    </xf>
    <xf numFmtId="167" fontId="10" fillId="0" borderId="33" xfId="0" applyNumberFormat="1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top" wrapText="1"/>
    </xf>
    <xf numFmtId="0" fontId="10" fillId="0" borderId="32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right"/>
    </xf>
    <xf numFmtId="0" fontId="8" fillId="0" borderId="0" xfId="1" applyFont="1" applyAlignment="1">
      <alignment horizontal="left" vertical="center"/>
    </xf>
    <xf numFmtId="0" fontId="10" fillId="0" borderId="1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Drop" dropStyle="combo" dx="22" fmlaLink="$Y$1" fmlaRange="$AO$1:$AO$12" noThreeD="1" sel="11" val="4"/>
</file>

<file path=xl/ctrlProps/ctrlProp2.xml><?xml version="1.0" encoding="utf-8"?>
<formControlPr xmlns="http://schemas.microsoft.com/office/spreadsheetml/2009/9/main" objectType="Drop" dropStyle="combo" dx="22" fmlaLink="$Z$1" fmlaRange="$AP$1:$AP$12" noThreeD="1" sel="1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6</xdr:row>
      <xdr:rowOff>95250</xdr:rowOff>
    </xdr:from>
    <xdr:to>
      <xdr:col>6</xdr:col>
      <xdr:colOff>0</xdr:colOff>
      <xdr:row>11</xdr:row>
      <xdr:rowOff>0</xdr:rowOff>
    </xdr:to>
    <xdr:sp macro="" textlink="">
      <xdr:nvSpPr>
        <xdr:cNvPr id="1511" name="Rectángulo 2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SpPr>
          <a:spLocks noChangeArrowheads="1"/>
        </xdr:cNvSpPr>
      </xdr:nvSpPr>
      <xdr:spPr bwMode="auto">
        <a:xfrm>
          <a:off x="57150" y="1466850"/>
          <a:ext cx="10934700" cy="85725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438150</xdr:colOff>
      <xdr:row>6</xdr:row>
      <xdr:rowOff>114300</xdr:rowOff>
    </xdr:from>
    <xdr:to>
      <xdr:col>10</xdr:col>
      <xdr:colOff>266700</xdr:colOff>
      <xdr:row>11</xdr:row>
      <xdr:rowOff>0</xdr:rowOff>
    </xdr:to>
    <xdr:sp macro="" textlink="">
      <xdr:nvSpPr>
        <xdr:cNvPr id="1512" name="Rectángulo 3">
          <a:extLst>
            <a:ext uri="{FF2B5EF4-FFF2-40B4-BE49-F238E27FC236}">
              <a16:creationId xmlns:a16="http://schemas.microsoft.com/office/drawing/2014/main" id="{00000000-0008-0000-0000-0000E8050000}"/>
            </a:ext>
          </a:extLst>
        </xdr:cNvPr>
        <xdr:cNvSpPr>
          <a:spLocks noChangeArrowheads="1"/>
        </xdr:cNvSpPr>
      </xdr:nvSpPr>
      <xdr:spPr bwMode="auto">
        <a:xfrm>
          <a:off x="11430000" y="1485900"/>
          <a:ext cx="3609975" cy="83820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19050</xdr:rowOff>
    </xdr:from>
    <xdr:to>
      <xdr:col>7</xdr:col>
      <xdr:colOff>266700</xdr:colOff>
      <xdr:row>41</xdr:row>
      <xdr:rowOff>19050</xdr:rowOff>
    </xdr:to>
    <xdr:sp macro="" textlink="">
      <xdr:nvSpPr>
        <xdr:cNvPr id="1515" name="Rectángulo 6">
          <a:extLst>
            <a:ext uri="{FF2B5EF4-FFF2-40B4-BE49-F238E27FC236}">
              <a16:creationId xmlns:a16="http://schemas.microsoft.com/office/drawing/2014/main" id="{00000000-0008-0000-0000-0000EB050000}"/>
            </a:ext>
          </a:extLst>
        </xdr:cNvPr>
        <xdr:cNvSpPr>
          <a:spLocks noChangeArrowheads="1"/>
        </xdr:cNvSpPr>
      </xdr:nvSpPr>
      <xdr:spPr bwMode="auto">
        <a:xfrm>
          <a:off x="10153650" y="7115175"/>
          <a:ext cx="1943100" cy="95250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76200</xdr:colOff>
      <xdr:row>5</xdr:row>
      <xdr:rowOff>114300</xdr:rowOff>
    </xdr:from>
    <xdr:to>
      <xdr:col>11</xdr:col>
      <xdr:colOff>0</xdr:colOff>
      <xdr:row>5</xdr:row>
      <xdr:rowOff>171450</xdr:rowOff>
    </xdr:to>
    <xdr:grpSp>
      <xdr:nvGrpSpPr>
        <xdr:cNvPr id="1519" name="Group 13">
          <a:extLst>
            <a:ext uri="{FF2B5EF4-FFF2-40B4-BE49-F238E27FC236}">
              <a16:creationId xmlns:a16="http://schemas.microsoft.com/office/drawing/2014/main" id="{00000000-0008-0000-0000-0000EF050000}"/>
            </a:ext>
          </a:extLst>
        </xdr:cNvPr>
        <xdr:cNvGrpSpPr>
          <a:grpSpLocks/>
        </xdr:cNvGrpSpPr>
      </xdr:nvGrpSpPr>
      <xdr:grpSpPr bwMode="auto">
        <a:xfrm>
          <a:off x="76200" y="1320800"/>
          <a:ext cx="15306675" cy="57150"/>
          <a:chOff x="-306" y="-1701914"/>
          <a:chExt cx="19712" cy="1644"/>
        </a:xfrm>
      </xdr:grpSpPr>
      <xdr:sp macro="" textlink="">
        <xdr:nvSpPr>
          <xdr:cNvPr id="1521" name="Line 11">
            <a:extLst>
              <a:ext uri="{FF2B5EF4-FFF2-40B4-BE49-F238E27FC236}">
                <a16:creationId xmlns:a16="http://schemas.microsoft.com/office/drawing/2014/main" id="{00000000-0008-0000-0000-0000F1050000}"/>
              </a:ext>
            </a:extLst>
          </xdr:cNvPr>
          <xdr:cNvSpPr>
            <a:spLocks noChangeShapeType="1"/>
          </xdr:cNvSpPr>
        </xdr:nvSpPr>
        <xdr:spPr bwMode="auto">
          <a:xfrm>
            <a:off x="-306" y="-1701914"/>
            <a:ext cx="19712" cy="0"/>
          </a:xfrm>
          <a:prstGeom prst="line">
            <a:avLst/>
          </a:prstGeom>
          <a:noFill/>
          <a:ln w="2476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22" name="Line 12">
            <a:extLst>
              <a:ext uri="{FF2B5EF4-FFF2-40B4-BE49-F238E27FC236}">
                <a16:creationId xmlns:a16="http://schemas.microsoft.com/office/drawing/2014/main" id="{00000000-0008-0000-0000-0000F2050000}"/>
              </a:ext>
            </a:extLst>
          </xdr:cNvPr>
          <xdr:cNvSpPr>
            <a:spLocks noChangeShapeType="1"/>
          </xdr:cNvSpPr>
        </xdr:nvSpPr>
        <xdr:spPr bwMode="auto">
          <a:xfrm>
            <a:off x="-278" y="-1700270"/>
            <a:ext cx="19684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</xdr:col>
      <xdr:colOff>76200</xdr:colOff>
      <xdr:row>41</xdr:row>
      <xdr:rowOff>161925</xdr:rowOff>
    </xdr:from>
    <xdr:to>
      <xdr:col>10</xdr:col>
      <xdr:colOff>0</xdr:colOff>
      <xdr:row>42</xdr:row>
      <xdr:rowOff>9525</xdr:rowOff>
    </xdr:to>
    <xdr:sp macro="" textlink="">
      <xdr:nvSpPr>
        <xdr:cNvPr id="1520" name="Texto 18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SpPr txBox="1">
          <a:spLocks noChangeArrowheads="1"/>
        </xdr:cNvSpPr>
      </xdr:nvSpPr>
      <xdr:spPr bwMode="auto">
        <a:xfrm>
          <a:off x="352425" y="8210550"/>
          <a:ext cx="14420850" cy="38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57150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123825</xdr:rowOff>
        </xdr:from>
        <xdr:to>
          <xdr:col>1</xdr:col>
          <xdr:colOff>0</xdr:colOff>
          <xdr:row>2</xdr:row>
          <xdr:rowOff>190500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142875</xdr:colOff>
      <xdr:row>37</xdr:row>
      <xdr:rowOff>180975</xdr:rowOff>
    </xdr:from>
    <xdr:to>
      <xdr:col>2</xdr:col>
      <xdr:colOff>400050</xdr:colOff>
      <xdr:row>39</xdr:row>
      <xdr:rowOff>76200</xdr:rowOff>
    </xdr:to>
    <xdr:sp macro="" textlink="">
      <xdr:nvSpPr>
        <xdr:cNvPr id="5" name="Texto 8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142875" y="5676900"/>
          <a:ext cx="1943100" cy="27622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xib/Desktop/Mois%20d'octobre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>
        <row r="1">
          <cell r="A1">
            <v>4.1666666666666664E-2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2:K41"/>
  <sheetViews>
    <sheetView zoomScale="60" zoomScaleNormal="60" zoomScaleSheetLayoutView="100" zoomScalePageLayoutView="69" workbookViewId="0">
      <selection activeCell="K14" sqref="K14"/>
    </sheetView>
  </sheetViews>
  <sheetFormatPr baseColWidth="10" defaultRowHeight="15" x14ac:dyDescent="0.2"/>
  <cols>
    <col min="1" max="1" width="3.625" style="1" customWidth="1"/>
    <col min="2" max="2" width="12.25" style="1" bestFit="1" customWidth="1"/>
    <col min="3" max="3" width="24.75" style="1" bestFit="1" customWidth="1"/>
    <col min="4" max="4" width="44.75" style="1" bestFit="1" customWidth="1"/>
    <col min="5" max="5" width="47.875" style="1" bestFit="1" customWidth="1"/>
    <col min="6" max="7" width="11" style="1"/>
    <col min="8" max="8" width="9.625" style="1" customWidth="1"/>
    <col min="9" max="9" width="13.375" style="1" customWidth="1"/>
    <col min="10" max="10" width="15.625" style="1" customWidth="1"/>
    <col min="11" max="11" width="8" style="1" bestFit="1" customWidth="1"/>
    <col min="12" max="16384" width="11" style="1"/>
  </cols>
  <sheetData>
    <row r="2" spans="2:11" ht="19.5" x14ac:dyDescent="0.25">
      <c r="D2" s="2"/>
      <c r="E2" s="21"/>
      <c r="F2" s="3"/>
      <c r="G2" s="3"/>
      <c r="H2" s="3"/>
      <c r="I2" s="3"/>
      <c r="J2" s="3"/>
      <c r="K2" s="3"/>
    </row>
    <row r="3" spans="2:11" ht="19.5" x14ac:dyDescent="0.25">
      <c r="E3" s="22"/>
      <c r="F3" s="3"/>
      <c r="G3" s="3"/>
      <c r="H3" s="3"/>
      <c r="I3" s="3"/>
      <c r="J3" s="3"/>
      <c r="K3" s="3"/>
    </row>
    <row r="4" spans="2:11" ht="19.5" x14ac:dyDescent="0.25">
      <c r="E4" s="22"/>
    </row>
    <row r="5" spans="2:11" ht="19.5" x14ac:dyDescent="0.25">
      <c r="E5" s="22"/>
    </row>
    <row r="8" spans="2:11" x14ac:dyDescent="0.2">
      <c r="D8" s="4"/>
      <c r="E8" s="23"/>
      <c r="I8" s="23"/>
    </row>
    <row r="9" spans="2:11" x14ac:dyDescent="0.2">
      <c r="D9" s="23"/>
    </row>
    <row r="10" spans="2:11" x14ac:dyDescent="0.2">
      <c r="I10" s="23"/>
    </row>
    <row r="13" spans="2:11" s="8" customFormat="1" x14ac:dyDescent="0.2">
      <c r="B13" s="5" t="s">
        <v>12</v>
      </c>
      <c r="C13" s="5" t="s">
        <v>13</v>
      </c>
      <c r="D13" s="5" t="s">
        <v>14</v>
      </c>
      <c r="E13" s="5" t="s">
        <v>16</v>
      </c>
      <c r="F13" s="7" t="s">
        <v>15</v>
      </c>
      <c r="G13" s="98" t="s">
        <v>17</v>
      </c>
      <c r="H13" s="6" t="s">
        <v>24</v>
      </c>
      <c r="I13" s="7"/>
      <c r="J13" s="8" t="s">
        <v>18</v>
      </c>
      <c r="K13" s="5" t="s">
        <v>25</v>
      </c>
    </row>
    <row r="14" spans="2:11" x14ac:dyDescent="0.2">
      <c r="B14" s="30"/>
      <c r="C14" s="30"/>
      <c r="D14" s="9"/>
      <c r="E14" s="9"/>
      <c r="F14" s="10" t="s">
        <v>19</v>
      </c>
      <c r="G14" s="10" t="s">
        <v>20</v>
      </c>
      <c r="H14" s="10" t="s">
        <v>21</v>
      </c>
      <c r="I14" s="10" t="s">
        <v>22</v>
      </c>
      <c r="J14" s="10" t="s">
        <v>23</v>
      </c>
      <c r="K14" s="9"/>
    </row>
    <row r="15" spans="2:11" x14ac:dyDescent="0.2">
      <c r="B15" s="11"/>
      <c r="C15" s="11"/>
      <c r="E15" s="12"/>
      <c r="F15" s="13"/>
      <c r="G15" s="13"/>
      <c r="H15" s="14"/>
      <c r="I15" s="13"/>
      <c r="J15" s="13"/>
      <c r="K15" s="15">
        <f t="shared" ref="K15:K23" si="0">F15+G15+I15+J15</f>
        <v>0</v>
      </c>
    </row>
    <row r="16" spans="2:11" ht="15.75" customHeight="1" x14ac:dyDescent="0.2">
      <c r="B16" s="11"/>
      <c r="C16" s="11"/>
      <c r="D16" s="12"/>
      <c r="E16" s="12"/>
      <c r="F16" s="13"/>
      <c r="G16" s="31"/>
      <c r="H16" s="14"/>
      <c r="I16" s="32"/>
      <c r="J16" s="13"/>
      <c r="K16" s="15">
        <f>F16</f>
        <v>0</v>
      </c>
    </row>
    <row r="17" spans="2:11" x14ac:dyDescent="0.2">
      <c r="B17" s="11"/>
      <c r="C17" s="11"/>
      <c r="D17" s="12"/>
      <c r="E17" s="12"/>
      <c r="F17" s="13"/>
      <c r="G17" s="13"/>
      <c r="H17" s="14"/>
      <c r="I17" s="13"/>
      <c r="J17" s="13"/>
      <c r="K17" s="15">
        <f t="shared" si="0"/>
        <v>0</v>
      </c>
    </row>
    <row r="18" spans="2:11" x14ac:dyDescent="0.2">
      <c r="B18" s="11"/>
      <c r="C18" s="11"/>
      <c r="D18" s="12"/>
      <c r="E18" s="12"/>
      <c r="F18" s="13"/>
      <c r="G18" s="13"/>
      <c r="H18" s="14"/>
      <c r="I18" s="13"/>
      <c r="J18" s="13"/>
      <c r="K18" s="15">
        <f t="shared" si="0"/>
        <v>0</v>
      </c>
    </row>
    <row r="19" spans="2:11" x14ac:dyDescent="0.2">
      <c r="B19" s="11"/>
      <c r="C19" s="11"/>
      <c r="D19" s="12"/>
      <c r="E19" s="12"/>
      <c r="F19" s="13"/>
      <c r="G19" s="13"/>
      <c r="H19" s="14"/>
      <c r="I19" s="13"/>
      <c r="J19" s="13"/>
      <c r="K19" s="15">
        <f t="shared" si="0"/>
        <v>0</v>
      </c>
    </row>
    <row r="20" spans="2:11" x14ac:dyDescent="0.2">
      <c r="B20" s="11"/>
      <c r="C20" s="11"/>
      <c r="D20" s="12"/>
      <c r="E20" s="12"/>
      <c r="F20" s="13"/>
      <c r="G20" s="13"/>
      <c r="H20" s="14"/>
      <c r="I20" s="13"/>
      <c r="J20" s="13"/>
      <c r="K20" s="15">
        <f t="shared" si="0"/>
        <v>0</v>
      </c>
    </row>
    <row r="21" spans="2:11" x14ac:dyDescent="0.2">
      <c r="B21" s="11"/>
      <c r="C21" s="11"/>
      <c r="D21" s="12"/>
      <c r="E21" s="12"/>
      <c r="F21" s="13"/>
      <c r="G21" s="13"/>
      <c r="H21" s="14"/>
      <c r="I21" s="13"/>
      <c r="J21" s="13"/>
      <c r="K21" s="15">
        <f t="shared" si="0"/>
        <v>0</v>
      </c>
    </row>
    <row r="22" spans="2:11" x14ac:dyDescent="0.2">
      <c r="B22" s="11"/>
      <c r="C22" s="11"/>
      <c r="D22" s="12"/>
      <c r="E22" s="12"/>
      <c r="F22" s="13"/>
      <c r="G22" s="13"/>
      <c r="H22" s="14"/>
      <c r="I22" s="13"/>
      <c r="J22" s="13"/>
      <c r="K22" s="15">
        <f t="shared" si="0"/>
        <v>0</v>
      </c>
    </row>
    <row r="23" spans="2:11" x14ac:dyDescent="0.2">
      <c r="B23" s="11"/>
      <c r="C23" s="11"/>
      <c r="D23" s="12"/>
      <c r="E23" s="12"/>
      <c r="F23" s="13"/>
      <c r="G23" s="13"/>
      <c r="H23" s="14"/>
      <c r="I23" s="13"/>
      <c r="J23" s="13"/>
      <c r="K23" s="15">
        <f t="shared" si="0"/>
        <v>0</v>
      </c>
    </row>
    <row r="24" spans="2:11" x14ac:dyDescent="0.2">
      <c r="B24" s="11"/>
      <c r="C24" s="11"/>
      <c r="D24" s="12"/>
      <c r="E24" s="12"/>
      <c r="F24" s="13"/>
      <c r="G24" s="13"/>
      <c r="H24" s="14"/>
      <c r="I24" s="13"/>
      <c r="J24" s="13"/>
      <c r="K24" s="15">
        <f t="shared" ref="K24:K34" si="1">F24+G24+I24+J24</f>
        <v>0</v>
      </c>
    </row>
    <row r="25" spans="2:11" x14ac:dyDescent="0.2">
      <c r="B25" s="11"/>
      <c r="C25" s="11"/>
      <c r="D25" s="12"/>
      <c r="E25" s="12"/>
      <c r="F25" s="13"/>
      <c r="G25" s="13"/>
      <c r="H25" s="14"/>
      <c r="I25" s="13"/>
      <c r="J25" s="13"/>
      <c r="K25" s="15">
        <f t="shared" si="1"/>
        <v>0</v>
      </c>
    </row>
    <row r="26" spans="2:11" x14ac:dyDescent="0.2">
      <c r="B26" s="11"/>
      <c r="C26" s="11"/>
      <c r="D26" s="12"/>
      <c r="E26" s="12"/>
      <c r="F26" s="13"/>
      <c r="G26" s="13"/>
      <c r="H26" s="14"/>
      <c r="I26" s="13"/>
      <c r="J26" s="13"/>
      <c r="K26" s="15">
        <f t="shared" si="1"/>
        <v>0</v>
      </c>
    </row>
    <row r="27" spans="2:11" x14ac:dyDescent="0.2">
      <c r="B27" s="11"/>
      <c r="C27" s="11"/>
      <c r="D27" s="12"/>
      <c r="E27" s="12"/>
      <c r="F27" s="13"/>
      <c r="G27" s="13"/>
      <c r="H27" s="14"/>
      <c r="I27" s="13"/>
      <c r="J27" s="13"/>
      <c r="K27" s="15">
        <f t="shared" si="1"/>
        <v>0</v>
      </c>
    </row>
    <row r="28" spans="2:11" x14ac:dyDescent="0.2">
      <c r="B28" s="11"/>
      <c r="C28" s="11"/>
      <c r="D28" s="12"/>
      <c r="E28" s="12"/>
      <c r="F28" s="13"/>
      <c r="G28" s="13"/>
      <c r="H28" s="14"/>
      <c r="I28" s="13"/>
      <c r="J28" s="13"/>
      <c r="K28" s="15">
        <f t="shared" si="1"/>
        <v>0</v>
      </c>
    </row>
    <row r="29" spans="2:11" x14ac:dyDescent="0.2">
      <c r="B29" s="11"/>
      <c r="C29" s="11"/>
      <c r="D29" s="12"/>
      <c r="E29" s="12"/>
      <c r="F29" s="13"/>
      <c r="G29" s="13"/>
      <c r="H29" s="14"/>
      <c r="I29" s="13"/>
      <c r="J29" s="13"/>
      <c r="K29" s="15">
        <f t="shared" si="1"/>
        <v>0</v>
      </c>
    </row>
    <row r="30" spans="2:11" x14ac:dyDescent="0.2">
      <c r="B30" s="11"/>
      <c r="C30" s="11"/>
      <c r="D30" s="12"/>
      <c r="E30" s="12"/>
      <c r="F30" s="13"/>
      <c r="G30" s="13"/>
      <c r="H30" s="14"/>
      <c r="I30" s="13"/>
      <c r="J30" s="13"/>
      <c r="K30" s="15">
        <f t="shared" si="1"/>
        <v>0</v>
      </c>
    </row>
    <row r="31" spans="2:11" x14ac:dyDescent="0.2">
      <c r="B31" s="11"/>
      <c r="C31" s="11"/>
      <c r="D31" s="12"/>
      <c r="E31" s="12"/>
      <c r="F31" s="13"/>
      <c r="G31" s="13"/>
      <c r="H31" s="14"/>
      <c r="I31" s="13"/>
      <c r="J31" s="13"/>
      <c r="K31" s="15">
        <f t="shared" si="1"/>
        <v>0</v>
      </c>
    </row>
    <row r="32" spans="2:11" x14ac:dyDescent="0.2">
      <c r="B32" s="24"/>
      <c r="C32" s="11"/>
      <c r="D32" s="12"/>
      <c r="E32" s="12"/>
      <c r="F32" s="13"/>
      <c r="G32" s="13"/>
      <c r="H32" s="14"/>
      <c r="I32" s="13"/>
      <c r="J32" s="13"/>
      <c r="K32" s="15">
        <f t="shared" si="1"/>
        <v>0</v>
      </c>
    </row>
    <row r="33" spans="2:11" x14ac:dyDescent="0.2">
      <c r="B33" s="24"/>
      <c r="C33" s="11"/>
      <c r="D33" s="12"/>
      <c r="E33" s="12"/>
      <c r="F33" s="13"/>
      <c r="G33" s="13"/>
      <c r="H33" s="14"/>
      <c r="I33" s="13"/>
      <c r="J33" s="13"/>
      <c r="K33" s="15">
        <f t="shared" si="1"/>
        <v>0</v>
      </c>
    </row>
    <row r="34" spans="2:11" x14ac:dyDescent="0.2">
      <c r="B34" s="24"/>
      <c r="C34" s="11"/>
      <c r="D34" s="12"/>
      <c r="E34" s="12"/>
      <c r="F34" s="13"/>
      <c r="G34" s="13"/>
      <c r="H34" s="14"/>
      <c r="I34" s="13"/>
      <c r="J34" s="13"/>
      <c r="K34" s="15">
        <f t="shared" si="1"/>
        <v>0</v>
      </c>
    </row>
    <row r="35" spans="2:11" x14ac:dyDescent="0.2">
      <c r="B35" s="25"/>
      <c r="C35" s="25"/>
      <c r="D35" s="26"/>
      <c r="E35" s="26"/>
      <c r="F35" s="28">
        <f>SUM(F16:F34)</f>
        <v>0</v>
      </c>
      <c r="G35" s="28">
        <f>SUM(G16:G34)</f>
        <v>0</v>
      </c>
      <c r="H35" s="29"/>
      <c r="I35" s="28">
        <f>SUM(I16:I34)</f>
        <v>0</v>
      </c>
      <c r="J35" s="28">
        <f>SUM(J16:J34)</f>
        <v>0</v>
      </c>
      <c r="K35" s="27"/>
    </row>
    <row r="36" spans="2:11" x14ac:dyDescent="0.2">
      <c r="I36" s="17"/>
      <c r="K36" s="18">
        <f>SUM(K15:K34)</f>
        <v>0</v>
      </c>
    </row>
    <row r="37" spans="2:11" x14ac:dyDescent="0.2">
      <c r="I37" s="17"/>
      <c r="K37" s="16"/>
    </row>
    <row r="38" spans="2:11" x14ac:dyDescent="0.2">
      <c r="E38" s="76"/>
      <c r="F38" s="76"/>
      <c r="G38" s="16"/>
      <c r="I38" s="17"/>
      <c r="K38" s="18">
        <f>K36-K37</f>
        <v>0</v>
      </c>
    </row>
    <row r="39" spans="2:11" x14ac:dyDescent="0.2">
      <c r="F39" s="19"/>
      <c r="G39" s="16"/>
      <c r="J39" s="16"/>
    </row>
    <row r="40" spans="2:11" x14ac:dyDescent="0.2">
      <c r="G40" s="16"/>
    </row>
    <row r="41" spans="2:11" x14ac:dyDescent="0.2">
      <c r="B41" s="20"/>
      <c r="F41" s="17"/>
    </row>
  </sheetData>
  <mergeCells count="1">
    <mergeCell ref="E38:F38"/>
  </mergeCells>
  <phoneticPr fontId="0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3" orientation="landscape" r:id="rId1"/>
  <headerFooter alignWithMargins="0">
    <oddFooter>&amp;LEDF SOLAR&amp;C &amp;R&amp;F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P43"/>
  <sheetViews>
    <sheetView tabSelected="1" workbookViewId="0">
      <selection activeCell="B5" sqref="B5"/>
    </sheetView>
  </sheetViews>
  <sheetFormatPr baseColWidth="10" defaultRowHeight="15.75" x14ac:dyDescent="0.25"/>
  <cols>
    <col min="1" max="1" width="8.875" customWidth="1"/>
    <col min="2" max="2" width="10.375" customWidth="1"/>
    <col min="3" max="3" width="62.25" customWidth="1"/>
    <col min="4" max="4" width="4.375" customWidth="1"/>
    <col min="5" max="5" width="3.75" customWidth="1"/>
    <col min="6" max="6" width="3.625" customWidth="1"/>
    <col min="7" max="7" width="7.125" customWidth="1"/>
    <col min="8" max="8" width="4.375" customWidth="1"/>
    <col min="9" max="9" width="3.875" customWidth="1"/>
    <col min="10" max="10" width="3.375" customWidth="1"/>
    <col min="11" max="11" width="4.25" customWidth="1"/>
    <col min="13" max="49" width="0" hidden="1" customWidth="1"/>
  </cols>
  <sheetData>
    <row r="1" spans="1:42" ht="16.5" thickBot="1" x14ac:dyDescent="0.3">
      <c r="A1" s="33"/>
      <c r="B1" s="94" t="s">
        <v>12</v>
      </c>
      <c r="C1" s="94" t="s">
        <v>13</v>
      </c>
      <c r="D1" s="85" t="s">
        <v>14</v>
      </c>
      <c r="E1" s="86"/>
      <c r="F1" s="87"/>
      <c r="G1" s="85" t="s">
        <v>16</v>
      </c>
      <c r="H1" s="87"/>
      <c r="I1" s="88" t="s">
        <v>15</v>
      </c>
      <c r="J1" s="91" t="s">
        <v>17</v>
      </c>
      <c r="K1" s="80" t="s">
        <v>24</v>
      </c>
      <c r="Y1">
        <v>11</v>
      </c>
      <c r="Z1">
        <v>1</v>
      </c>
      <c r="AA1" s="34">
        <f>DATE(Z1+2019,Y1,1)</f>
        <v>44136</v>
      </c>
      <c r="AO1" s="35" t="s">
        <v>0</v>
      </c>
      <c r="AP1">
        <v>2020</v>
      </c>
    </row>
    <row r="2" spans="1:42" ht="16.5" thickBot="1" x14ac:dyDescent="0.3">
      <c r="A2" s="36"/>
      <c r="B2" s="95"/>
      <c r="C2" s="95"/>
      <c r="D2" s="83" t="s">
        <v>26</v>
      </c>
      <c r="E2" s="83" t="s">
        <v>27</v>
      </c>
      <c r="F2" s="83" t="s">
        <v>28</v>
      </c>
      <c r="G2" s="85" t="s">
        <v>19</v>
      </c>
      <c r="H2" s="86"/>
      <c r="I2" s="89"/>
      <c r="J2" s="92"/>
      <c r="K2" s="81"/>
      <c r="M2" s="37"/>
      <c r="N2" s="38"/>
      <c r="AO2" s="35" t="s">
        <v>1</v>
      </c>
      <c r="AP2">
        <v>2021</v>
      </c>
    </row>
    <row r="3" spans="1:42" ht="16.5" thickBot="1" x14ac:dyDescent="0.3">
      <c r="A3" s="39"/>
      <c r="B3" s="96"/>
      <c r="C3" s="96"/>
      <c r="D3" s="84"/>
      <c r="E3" s="84"/>
      <c r="F3" s="84"/>
      <c r="G3" s="75" t="s">
        <v>29</v>
      </c>
      <c r="H3" s="48" t="s">
        <v>30</v>
      </c>
      <c r="I3" s="90"/>
      <c r="J3" s="93"/>
      <c r="K3" s="82"/>
      <c r="M3" s="40"/>
      <c r="N3" s="41"/>
      <c r="AO3" s="35" t="s">
        <v>2</v>
      </c>
      <c r="AP3">
        <v>2022</v>
      </c>
    </row>
    <row r="4" spans="1:42" ht="5.0999999999999996" customHeight="1" x14ac:dyDescent="0.25">
      <c r="A4" s="50">
        <f>AA1</f>
        <v>44136</v>
      </c>
      <c r="B4" s="45"/>
      <c r="C4" s="45"/>
      <c r="D4" s="51"/>
      <c r="E4" s="52"/>
      <c r="F4" s="53">
        <f>IF(WEEKDAY(A4,2)&lt;5,SUM(E4-D4)-[1]Feuil2!$A$1,SUM(E4-D4))</f>
        <v>0</v>
      </c>
      <c r="G4" s="54"/>
      <c r="H4" s="55">
        <f>SUM(G4*0.15)</f>
        <v>0</v>
      </c>
      <c r="I4" s="56"/>
      <c r="J4" s="55"/>
      <c r="K4" s="57"/>
      <c r="M4" s="40"/>
      <c r="N4" s="41"/>
      <c r="AO4" s="35" t="s">
        <v>3</v>
      </c>
      <c r="AP4">
        <v>2023</v>
      </c>
    </row>
    <row r="5" spans="1:42" ht="13.5" customHeight="1" x14ac:dyDescent="0.25">
      <c r="A5" s="58">
        <f>A4+1</f>
        <v>44137</v>
      </c>
      <c r="B5" s="73"/>
      <c r="C5" s="73"/>
      <c r="D5" s="59">
        <v>0.35416666666666669</v>
      </c>
      <c r="E5" s="60"/>
      <c r="F5" s="61">
        <f>IF(WEEKDAY(A5,2)&lt;5,SUM(E5-D5)-'Hoja 3'!$A$1,SUM(E5-D5))</f>
        <v>-0.39583333333333337</v>
      </c>
      <c r="G5" s="62"/>
      <c r="H5" s="55">
        <f t="shared" ref="H5:H34" si="0">SUM(G5*0.15)</f>
        <v>0</v>
      </c>
      <c r="I5" s="63"/>
      <c r="J5" s="64"/>
      <c r="K5" s="65"/>
      <c r="M5" s="40"/>
      <c r="N5" s="41"/>
      <c r="AO5" s="35" t="s">
        <v>4</v>
      </c>
      <c r="AP5">
        <v>2024</v>
      </c>
    </row>
    <row r="6" spans="1:42" ht="13.5" customHeight="1" x14ac:dyDescent="0.25">
      <c r="A6" s="58">
        <f t="shared" ref="A6:A34" si="1">A5+1</f>
        <v>44138</v>
      </c>
      <c r="B6" s="73"/>
      <c r="C6" s="73"/>
      <c r="D6" s="59">
        <v>0.35416666666666669</v>
      </c>
      <c r="E6" s="60"/>
      <c r="F6" s="61">
        <f>IF(WEEKDAY(A6,2)&lt;5,SUM(E6-D6)-'Hoja 3'!$A$1,SUM(E6-D6))</f>
        <v>-0.39583333333333337</v>
      </c>
      <c r="G6" s="62"/>
      <c r="H6" s="55">
        <f t="shared" si="0"/>
        <v>0</v>
      </c>
      <c r="I6" s="63"/>
      <c r="J6" s="64"/>
      <c r="K6" s="65"/>
      <c r="AO6" s="35" t="s">
        <v>5</v>
      </c>
      <c r="AP6">
        <v>2025</v>
      </c>
    </row>
    <row r="7" spans="1:42" ht="13.5" customHeight="1" x14ac:dyDescent="0.25">
      <c r="A7" s="58">
        <f t="shared" si="1"/>
        <v>44139</v>
      </c>
      <c r="B7" s="73"/>
      <c r="C7" s="73"/>
      <c r="D7" s="59">
        <v>0.35416666666666669</v>
      </c>
      <c r="E7" s="60"/>
      <c r="F7" s="61">
        <f>IF(WEEKDAY(A7,2)&lt;5,SUM(E7-D7)-'Hoja 3'!$A$1,SUM(E7-D7))</f>
        <v>-0.39583333333333337</v>
      </c>
      <c r="G7" s="62"/>
      <c r="H7" s="55">
        <f t="shared" si="0"/>
        <v>0</v>
      </c>
      <c r="I7" s="63"/>
      <c r="J7" s="64"/>
      <c r="K7" s="65"/>
      <c r="AO7" s="35" t="s">
        <v>6</v>
      </c>
      <c r="AP7">
        <v>2026</v>
      </c>
    </row>
    <row r="8" spans="1:42" ht="13.5" customHeight="1" x14ac:dyDescent="0.25">
      <c r="A8" s="58">
        <f t="shared" si="1"/>
        <v>44140</v>
      </c>
      <c r="B8" s="73"/>
      <c r="C8" s="73"/>
      <c r="D8" s="59">
        <v>0.35416666666666669</v>
      </c>
      <c r="E8" s="60"/>
      <c r="F8" s="61">
        <f>IF(WEEKDAY(A8,2)&lt;5,SUM(E8-D8)-'Hoja 3'!$A$1,SUM(E8-D8))</f>
        <v>-0.39583333333333337</v>
      </c>
      <c r="G8" s="62"/>
      <c r="H8" s="55">
        <f t="shared" si="0"/>
        <v>0</v>
      </c>
      <c r="I8" s="63"/>
      <c r="J8" s="64"/>
      <c r="K8" s="65"/>
      <c r="AO8" s="35" t="s">
        <v>7</v>
      </c>
      <c r="AP8">
        <v>2027</v>
      </c>
    </row>
    <row r="9" spans="1:42" ht="13.5" customHeight="1" x14ac:dyDescent="0.25">
      <c r="A9" s="58">
        <f t="shared" si="1"/>
        <v>44141</v>
      </c>
      <c r="B9" s="73"/>
      <c r="C9" s="73"/>
      <c r="D9" s="59">
        <v>0.35416666666666669</v>
      </c>
      <c r="E9" s="60"/>
      <c r="F9" s="61">
        <f>IF(WEEKDAY(A9,2)&lt;5,SUM(E9-D9)-'Hoja 3'!$A$1,SUM(E9-D9))</f>
        <v>-0.35416666666666669</v>
      </c>
      <c r="G9" s="62"/>
      <c r="H9" s="55">
        <f t="shared" si="0"/>
        <v>0</v>
      </c>
      <c r="I9" s="63"/>
      <c r="J9" s="64"/>
      <c r="K9" s="65"/>
      <c r="AO9" s="35" t="s">
        <v>8</v>
      </c>
      <c r="AP9">
        <v>2028</v>
      </c>
    </row>
    <row r="10" spans="1:42" ht="5.0999999999999996" customHeight="1" x14ac:dyDescent="0.25">
      <c r="A10" s="58">
        <f t="shared" si="1"/>
        <v>44142</v>
      </c>
      <c r="B10" s="73"/>
      <c r="C10" s="73"/>
      <c r="D10" s="59"/>
      <c r="E10" s="60"/>
      <c r="F10" s="61">
        <f>IF(WEEKDAY(A10,2)&lt;5,SUM(E10-D10)-'Hoja 3'!$A$1,SUM(E10-D10))</f>
        <v>0</v>
      </c>
      <c r="G10" s="62"/>
      <c r="H10" s="55">
        <f t="shared" si="0"/>
        <v>0</v>
      </c>
      <c r="I10" s="63"/>
      <c r="J10" s="64"/>
      <c r="K10" s="65"/>
      <c r="AO10" s="35" t="s">
        <v>9</v>
      </c>
      <c r="AP10">
        <v>2029</v>
      </c>
    </row>
    <row r="11" spans="1:42" ht="5.0999999999999996" customHeight="1" x14ac:dyDescent="0.25">
      <c r="A11" s="58">
        <f t="shared" si="1"/>
        <v>44143</v>
      </c>
      <c r="B11" s="73"/>
      <c r="C11" s="73"/>
      <c r="D11" s="59"/>
      <c r="E11" s="60"/>
      <c r="F11" s="61">
        <f>IF(WEEKDAY(A11,2)&lt;5,SUM(E11-D11)-'Hoja 3'!$A$1,SUM(E11-D11))</f>
        <v>0</v>
      </c>
      <c r="G11" s="62"/>
      <c r="H11" s="55">
        <f t="shared" si="0"/>
        <v>0</v>
      </c>
      <c r="I11" s="63"/>
      <c r="J11" s="64"/>
      <c r="K11" s="65"/>
      <c r="AO11" s="35" t="s">
        <v>10</v>
      </c>
      <c r="AP11">
        <v>2030</v>
      </c>
    </row>
    <row r="12" spans="1:42" ht="13.5" customHeight="1" x14ac:dyDescent="0.25">
      <c r="A12" s="58">
        <f t="shared" si="1"/>
        <v>44144</v>
      </c>
      <c r="B12" s="73"/>
      <c r="C12" s="73"/>
      <c r="D12" s="59">
        <v>0.35416666666666669</v>
      </c>
      <c r="E12" s="60"/>
      <c r="F12" s="61">
        <f>IF(WEEKDAY(A12,2)&lt;5,SUM(E12-D12)-'Hoja 3'!$A$1,SUM(E12-D12))</f>
        <v>-0.39583333333333337</v>
      </c>
      <c r="G12" s="62"/>
      <c r="H12" s="55">
        <f t="shared" si="0"/>
        <v>0</v>
      </c>
      <c r="I12" s="63"/>
      <c r="J12" s="64"/>
      <c r="K12" s="65"/>
      <c r="AO12" s="35" t="s">
        <v>11</v>
      </c>
      <c r="AP12">
        <v>2031</v>
      </c>
    </row>
    <row r="13" spans="1:42" ht="13.5" customHeight="1" x14ac:dyDescent="0.25">
      <c r="A13" s="58">
        <f t="shared" si="1"/>
        <v>44145</v>
      </c>
      <c r="B13" s="73"/>
      <c r="C13" s="73"/>
      <c r="D13" s="59">
        <v>0.35416666666666669</v>
      </c>
      <c r="E13" s="60"/>
      <c r="F13" s="61">
        <f>IF(WEEKDAY(A13,2)&lt;5,SUM(E13-D13)-'Hoja 3'!$A$1,SUM(E13-D13))</f>
        <v>-0.39583333333333337</v>
      </c>
      <c r="G13" s="62"/>
      <c r="H13" s="55">
        <f t="shared" si="0"/>
        <v>0</v>
      </c>
      <c r="I13" s="63"/>
      <c r="J13" s="64"/>
      <c r="K13" s="65"/>
    </row>
    <row r="14" spans="1:42" ht="13.5" customHeight="1" x14ac:dyDescent="0.25">
      <c r="A14" s="58">
        <f t="shared" si="1"/>
        <v>44146</v>
      </c>
      <c r="B14" s="73"/>
      <c r="C14" s="73"/>
      <c r="D14" s="59">
        <v>0.35416666666666669</v>
      </c>
      <c r="E14" s="60"/>
      <c r="F14" s="61">
        <f>IF(WEEKDAY(A14,2)&lt;5,SUM(E14-D14)-'Hoja 3'!$A$1,SUM(E14-D14))</f>
        <v>-0.39583333333333337</v>
      </c>
      <c r="G14" s="62"/>
      <c r="H14" s="55">
        <f t="shared" si="0"/>
        <v>0</v>
      </c>
      <c r="I14" s="63"/>
      <c r="J14" s="64"/>
      <c r="K14" s="65"/>
    </row>
    <row r="15" spans="1:42" ht="13.5" customHeight="1" x14ac:dyDescent="0.25">
      <c r="A15" s="58">
        <f t="shared" si="1"/>
        <v>44147</v>
      </c>
      <c r="B15" s="73"/>
      <c r="C15" s="73"/>
      <c r="D15" s="59">
        <v>0.35416666666666669</v>
      </c>
      <c r="E15" s="60"/>
      <c r="F15" s="61">
        <f>IF(WEEKDAY(A15,2)&lt;5,SUM(E15-D15)-'Hoja 3'!$A$1,SUM(E15-D15))</f>
        <v>-0.39583333333333337</v>
      </c>
      <c r="G15" s="62"/>
      <c r="H15" s="55">
        <f t="shared" si="0"/>
        <v>0</v>
      </c>
      <c r="I15" s="63"/>
      <c r="J15" s="64"/>
      <c r="K15" s="65"/>
    </row>
    <row r="16" spans="1:42" ht="13.5" customHeight="1" x14ac:dyDescent="0.25">
      <c r="A16" s="58">
        <f t="shared" si="1"/>
        <v>44148</v>
      </c>
      <c r="B16" s="73"/>
      <c r="C16" s="73"/>
      <c r="D16" s="59">
        <v>0.35416666666666669</v>
      </c>
      <c r="E16" s="60"/>
      <c r="F16" s="61">
        <f>IF(WEEKDAY(A16,2)&lt;5,SUM(E16-D16)-'Hoja 3'!$A$1,SUM(E16-D16))</f>
        <v>-0.35416666666666669</v>
      </c>
      <c r="G16" s="62"/>
      <c r="H16" s="55">
        <f t="shared" si="0"/>
        <v>0</v>
      </c>
      <c r="I16" s="63"/>
      <c r="J16" s="64"/>
      <c r="K16" s="65"/>
    </row>
    <row r="17" spans="1:11" ht="5.0999999999999996" customHeight="1" x14ac:dyDescent="0.25">
      <c r="A17" s="58">
        <f t="shared" si="1"/>
        <v>44149</v>
      </c>
      <c r="B17" s="73"/>
      <c r="C17" s="73"/>
      <c r="D17" s="59"/>
      <c r="E17" s="60"/>
      <c r="F17" s="61">
        <f>IF(WEEKDAY(A17,2)&lt;5,SUM(E17-D17)-'Hoja 3'!$A$1,SUM(E17-D17))</f>
        <v>0</v>
      </c>
      <c r="G17" s="62"/>
      <c r="H17" s="55">
        <f t="shared" si="0"/>
        <v>0</v>
      </c>
      <c r="I17" s="63"/>
      <c r="J17" s="64"/>
      <c r="K17" s="65"/>
    </row>
    <row r="18" spans="1:11" ht="5.0999999999999996" customHeight="1" x14ac:dyDescent="0.25">
      <c r="A18" s="58">
        <f t="shared" si="1"/>
        <v>44150</v>
      </c>
      <c r="B18" s="73"/>
      <c r="C18" s="73"/>
      <c r="D18" s="59"/>
      <c r="E18" s="60"/>
      <c r="F18" s="61">
        <f>IF(WEEKDAY(A18,2)&lt;5,SUM(E18-D18)-'Hoja 3'!$A$1,SUM(E18-D18))</f>
        <v>0</v>
      </c>
      <c r="G18" s="62"/>
      <c r="H18" s="55">
        <f t="shared" si="0"/>
        <v>0</v>
      </c>
      <c r="I18" s="63"/>
      <c r="J18" s="64"/>
      <c r="K18" s="65"/>
    </row>
    <row r="19" spans="1:11" ht="13.5" customHeight="1" x14ac:dyDescent="0.25">
      <c r="A19" s="58">
        <f t="shared" si="1"/>
        <v>44151</v>
      </c>
      <c r="B19" s="73"/>
      <c r="C19" s="73"/>
      <c r="D19" s="59">
        <v>0.35416666666666669</v>
      </c>
      <c r="E19" s="60"/>
      <c r="F19" s="61">
        <f>IF(WEEKDAY(A19,2)&lt;5,SUM(E19-D19)-'Hoja 3'!$A$1,SUM(E19-D19))</f>
        <v>-0.39583333333333337</v>
      </c>
      <c r="G19" s="62"/>
      <c r="H19" s="55">
        <f t="shared" si="0"/>
        <v>0</v>
      </c>
      <c r="I19" s="63"/>
      <c r="J19" s="64"/>
      <c r="K19" s="65"/>
    </row>
    <row r="20" spans="1:11" ht="13.5" customHeight="1" x14ac:dyDescent="0.25">
      <c r="A20" s="58">
        <f t="shared" si="1"/>
        <v>44152</v>
      </c>
      <c r="B20" s="73"/>
      <c r="C20" s="73"/>
      <c r="D20" s="59">
        <v>0.35416666666666669</v>
      </c>
      <c r="E20" s="60"/>
      <c r="F20" s="61">
        <f>IF(WEEKDAY(A20,2)&lt;5,SUM(E20-D20)-'Hoja 3'!$A$1,SUM(E20-D20))</f>
        <v>-0.39583333333333337</v>
      </c>
      <c r="G20" s="62"/>
      <c r="H20" s="55">
        <f t="shared" si="0"/>
        <v>0</v>
      </c>
      <c r="I20" s="63"/>
      <c r="J20" s="64"/>
      <c r="K20" s="65"/>
    </row>
    <row r="21" spans="1:11" ht="13.5" customHeight="1" x14ac:dyDescent="0.25">
      <c r="A21" s="58">
        <f t="shared" si="1"/>
        <v>44153</v>
      </c>
      <c r="B21" s="73"/>
      <c r="C21" s="73"/>
      <c r="D21" s="59">
        <v>0.35416666666666669</v>
      </c>
      <c r="E21" s="60"/>
      <c r="F21" s="61">
        <f>IF(WEEKDAY(A21,2)&lt;5,SUM(E21-D21)-'Hoja 3'!$A$1,SUM(E21-D21))</f>
        <v>-0.39583333333333337</v>
      </c>
      <c r="G21" s="62"/>
      <c r="H21" s="55">
        <f t="shared" si="0"/>
        <v>0</v>
      </c>
      <c r="I21" s="63"/>
      <c r="J21" s="64"/>
      <c r="K21" s="65"/>
    </row>
    <row r="22" spans="1:11" ht="13.5" customHeight="1" x14ac:dyDescent="0.25">
      <c r="A22" s="58">
        <f t="shared" si="1"/>
        <v>44154</v>
      </c>
      <c r="B22" s="73"/>
      <c r="C22" s="73"/>
      <c r="D22" s="59">
        <v>0.35416666666666669</v>
      </c>
      <c r="E22" s="60"/>
      <c r="F22" s="61">
        <f>IF(WEEKDAY(A22,2)&lt;5,SUM(E22-D22)-'Hoja 3'!$A$1,SUM(E22-D22))</f>
        <v>-0.39583333333333337</v>
      </c>
      <c r="G22" s="62"/>
      <c r="H22" s="55">
        <f t="shared" si="0"/>
        <v>0</v>
      </c>
      <c r="I22" s="63"/>
      <c r="J22" s="64"/>
      <c r="K22" s="65"/>
    </row>
    <row r="23" spans="1:11" ht="13.5" customHeight="1" x14ac:dyDescent="0.25">
      <c r="A23" s="58">
        <f t="shared" si="1"/>
        <v>44155</v>
      </c>
      <c r="B23" s="73"/>
      <c r="C23" s="73"/>
      <c r="D23" s="59">
        <v>0.35416666666666669</v>
      </c>
      <c r="E23" s="60"/>
      <c r="F23" s="61">
        <f>IF(WEEKDAY(A23,2)&lt;5,SUM(E23-D23)-'Hoja 3'!$A$1,SUM(E23-D23))</f>
        <v>-0.35416666666666669</v>
      </c>
      <c r="G23" s="62"/>
      <c r="H23" s="55">
        <f t="shared" si="0"/>
        <v>0</v>
      </c>
      <c r="I23" s="63"/>
      <c r="J23" s="64"/>
      <c r="K23" s="65"/>
    </row>
    <row r="24" spans="1:11" ht="5.0999999999999996" customHeight="1" x14ac:dyDescent="0.25">
      <c r="A24" s="58">
        <f t="shared" si="1"/>
        <v>44156</v>
      </c>
      <c r="B24" s="73"/>
      <c r="C24" s="73"/>
      <c r="D24" s="59"/>
      <c r="E24" s="60"/>
      <c r="F24" s="61">
        <f>IF(WEEKDAY(A24,2)&lt;5,SUM(E24-D24)-'Hoja 3'!$A$1,SUM(E24-D24))</f>
        <v>0</v>
      </c>
      <c r="G24" s="62"/>
      <c r="H24" s="55">
        <f t="shared" si="0"/>
        <v>0</v>
      </c>
      <c r="I24" s="63"/>
      <c r="J24" s="64"/>
      <c r="K24" s="65"/>
    </row>
    <row r="25" spans="1:11" ht="5.0999999999999996" customHeight="1" x14ac:dyDescent="0.25">
      <c r="A25" s="58">
        <f t="shared" si="1"/>
        <v>44157</v>
      </c>
      <c r="B25" s="73"/>
      <c r="C25" s="73"/>
      <c r="D25" s="59"/>
      <c r="E25" s="60"/>
      <c r="F25" s="61">
        <f>IF(WEEKDAY(A25,2)&lt;5,SUM(E25-D25)-'Hoja 3'!$A$1,SUM(E25-D25))</f>
        <v>0</v>
      </c>
      <c r="G25" s="62"/>
      <c r="H25" s="55">
        <f t="shared" si="0"/>
        <v>0</v>
      </c>
      <c r="I25" s="63"/>
      <c r="J25" s="64"/>
      <c r="K25" s="65"/>
    </row>
    <row r="26" spans="1:11" ht="13.5" customHeight="1" x14ac:dyDescent="0.25">
      <c r="A26" s="58">
        <f t="shared" si="1"/>
        <v>44158</v>
      </c>
      <c r="B26" s="73"/>
      <c r="C26" s="73"/>
      <c r="D26" s="59">
        <v>0.35416666666666669</v>
      </c>
      <c r="E26" s="60"/>
      <c r="F26" s="61">
        <f>IF(WEEKDAY(A26,2)&lt;5,SUM(E26-D26)-'Hoja 3'!$A$1,SUM(E26-D26))</f>
        <v>-0.39583333333333337</v>
      </c>
      <c r="G26" s="62"/>
      <c r="H26" s="55">
        <f t="shared" si="0"/>
        <v>0</v>
      </c>
      <c r="I26" s="63"/>
      <c r="J26" s="64"/>
      <c r="K26" s="65"/>
    </row>
    <row r="27" spans="1:11" ht="13.5" customHeight="1" x14ac:dyDescent="0.25">
      <c r="A27" s="58">
        <f t="shared" si="1"/>
        <v>44159</v>
      </c>
      <c r="B27" s="73"/>
      <c r="C27" s="73"/>
      <c r="D27" s="59">
        <v>0.35416666666666669</v>
      </c>
      <c r="E27" s="60"/>
      <c r="F27" s="61">
        <f>IF(WEEKDAY(A27,2)&lt;5,SUM(E27-D27)-'Hoja 3'!$A$1,SUM(E27-D27))</f>
        <v>-0.39583333333333337</v>
      </c>
      <c r="G27" s="62"/>
      <c r="H27" s="55">
        <f t="shared" si="0"/>
        <v>0</v>
      </c>
      <c r="I27" s="63"/>
      <c r="J27" s="64"/>
      <c r="K27" s="65"/>
    </row>
    <row r="28" spans="1:11" ht="13.5" customHeight="1" x14ac:dyDescent="0.25">
      <c r="A28" s="58">
        <f t="shared" si="1"/>
        <v>44160</v>
      </c>
      <c r="B28" s="73"/>
      <c r="C28" s="73"/>
      <c r="D28" s="59">
        <v>0.35416666666666669</v>
      </c>
      <c r="E28" s="60"/>
      <c r="F28" s="61">
        <f>IF(WEEKDAY(A28,2)&lt;5,SUM(E28-D28)-'Hoja 3'!$A$1,SUM(E28-D28))</f>
        <v>-0.39583333333333337</v>
      </c>
      <c r="G28" s="62"/>
      <c r="H28" s="55">
        <f t="shared" si="0"/>
        <v>0</v>
      </c>
      <c r="I28" s="63"/>
      <c r="J28" s="64"/>
      <c r="K28" s="65"/>
    </row>
    <row r="29" spans="1:11" ht="13.5" customHeight="1" x14ac:dyDescent="0.25">
      <c r="A29" s="58">
        <f t="shared" si="1"/>
        <v>44161</v>
      </c>
      <c r="B29" s="73"/>
      <c r="C29" s="73"/>
      <c r="D29" s="59">
        <v>0.35416666666666669</v>
      </c>
      <c r="E29" s="60"/>
      <c r="F29" s="61">
        <f>IF(WEEKDAY(A29,2)&lt;5,SUM(E29-D29)-'Hoja 3'!$A$1,SUM(E29-D29))</f>
        <v>-0.39583333333333337</v>
      </c>
      <c r="G29" s="62"/>
      <c r="H29" s="55">
        <f t="shared" si="0"/>
        <v>0</v>
      </c>
      <c r="I29" s="63"/>
      <c r="J29" s="64"/>
      <c r="K29" s="65"/>
    </row>
    <row r="30" spans="1:11" ht="13.5" customHeight="1" x14ac:dyDescent="0.25">
      <c r="A30" s="58">
        <f t="shared" si="1"/>
        <v>44162</v>
      </c>
      <c r="B30" s="73"/>
      <c r="C30" s="73"/>
      <c r="D30" s="59">
        <v>0.35416666666666669</v>
      </c>
      <c r="E30" s="60"/>
      <c r="F30" s="61">
        <f>IF(WEEKDAY(A30,2)&lt;5,SUM(E30-D30)-'Hoja 3'!$A$1,SUM(E30-D30))</f>
        <v>-0.35416666666666669</v>
      </c>
      <c r="G30" s="62"/>
      <c r="H30" s="55">
        <f t="shared" si="0"/>
        <v>0</v>
      </c>
      <c r="I30" s="63"/>
      <c r="J30" s="64"/>
      <c r="K30" s="65"/>
    </row>
    <row r="31" spans="1:11" ht="5.0999999999999996" customHeight="1" x14ac:dyDescent="0.25">
      <c r="A31" s="58">
        <f t="shared" si="1"/>
        <v>44163</v>
      </c>
      <c r="B31" s="73"/>
      <c r="C31" s="73"/>
      <c r="D31" s="59"/>
      <c r="E31" s="60"/>
      <c r="F31" s="61">
        <f>IF(WEEKDAY(A31,2)&lt;5,SUM(E31-D31)-'Hoja 3'!$A$1,SUM(E31-D31))</f>
        <v>0</v>
      </c>
      <c r="G31" s="62"/>
      <c r="H31" s="55">
        <f t="shared" si="0"/>
        <v>0</v>
      </c>
      <c r="I31" s="63"/>
      <c r="J31" s="64"/>
      <c r="K31" s="65"/>
    </row>
    <row r="32" spans="1:11" ht="5.0999999999999996" customHeight="1" x14ac:dyDescent="0.25">
      <c r="A32" s="58">
        <f t="shared" si="1"/>
        <v>44164</v>
      </c>
      <c r="B32" s="73"/>
      <c r="C32" s="73"/>
      <c r="D32" s="59"/>
      <c r="E32" s="60"/>
      <c r="F32" s="61">
        <f>IF(WEEKDAY(A32,2)&lt;5,SUM(E32-D32)-'Hoja 3'!$A$1,SUM(E32-D32))</f>
        <v>0</v>
      </c>
      <c r="G32" s="62"/>
      <c r="H32" s="55">
        <f t="shared" si="0"/>
        <v>0</v>
      </c>
      <c r="I32" s="63"/>
      <c r="J32" s="64"/>
      <c r="K32" s="65"/>
    </row>
    <row r="33" spans="1:11" ht="13.5" customHeight="1" x14ac:dyDescent="0.25">
      <c r="A33" s="58">
        <f t="shared" si="1"/>
        <v>44165</v>
      </c>
      <c r="B33" s="73"/>
      <c r="C33" s="73"/>
      <c r="D33" s="59">
        <v>0.35416666666666669</v>
      </c>
      <c r="E33" s="60"/>
      <c r="F33" s="61">
        <f>IF(WEEKDAY(A33,2)&lt;5,SUM(E33-D33)-'Hoja 3'!$A$1,SUM(E33-D33))</f>
        <v>-0.39583333333333337</v>
      </c>
      <c r="G33" s="62"/>
      <c r="H33" s="55">
        <f t="shared" si="0"/>
        <v>0</v>
      </c>
      <c r="I33" s="63"/>
      <c r="J33" s="64"/>
      <c r="K33" s="65"/>
    </row>
    <row r="34" spans="1:11" ht="13.5" customHeight="1" thickBot="1" x14ac:dyDescent="0.3">
      <c r="A34" s="66">
        <f t="shared" si="1"/>
        <v>44166</v>
      </c>
      <c r="B34" s="74"/>
      <c r="C34" s="74"/>
      <c r="D34" s="59">
        <v>0.35416666666666669</v>
      </c>
      <c r="E34" s="67"/>
      <c r="F34" s="61">
        <f>IF(WEEKDAY(A34,2)&lt;5,SUM(E34-D34)-'Hoja 3'!$A$1,SUM(E34-D34))</f>
        <v>-0.39583333333333337</v>
      </c>
      <c r="G34" s="68"/>
      <c r="H34" s="69">
        <f t="shared" si="0"/>
        <v>0</v>
      </c>
      <c r="I34" s="70"/>
      <c r="J34" s="71"/>
      <c r="K34" s="72"/>
    </row>
    <row r="35" spans="1:11" ht="12" customHeight="1" thickBot="1" x14ac:dyDescent="0.3">
      <c r="A35" s="37"/>
      <c r="B35" s="77"/>
      <c r="C35" s="77"/>
      <c r="D35" s="78" t="s">
        <v>28</v>
      </c>
      <c r="E35" s="79"/>
      <c r="F35" s="46">
        <f>SUMIF(F4:F34,"&gt;0",F4:F34)</f>
        <v>0</v>
      </c>
      <c r="G35" s="47" t="s">
        <v>28</v>
      </c>
      <c r="H35" s="48">
        <f>SUM(H4:H34)</f>
        <v>0</v>
      </c>
      <c r="I35" s="78" t="s">
        <v>28</v>
      </c>
      <c r="J35" s="79"/>
      <c r="K35" s="48">
        <f>SUM(I4:K34)</f>
        <v>0</v>
      </c>
    </row>
    <row r="36" spans="1:11" ht="12" customHeight="1" thickBot="1" x14ac:dyDescent="0.3">
      <c r="A36" s="40"/>
      <c r="B36" s="77"/>
      <c r="C36" s="77"/>
      <c r="D36" s="49"/>
      <c r="E36" s="49"/>
      <c r="F36" s="49"/>
      <c r="G36" s="49"/>
      <c r="H36" s="49"/>
      <c r="I36" s="97" t="s">
        <v>28</v>
      </c>
      <c r="J36" s="79"/>
      <c r="K36" s="48">
        <f>SUM(K35+H35)</f>
        <v>0</v>
      </c>
    </row>
    <row r="37" spans="1:11" hidden="1" x14ac:dyDescent="0.25">
      <c r="A37" s="40"/>
      <c r="B37" s="77"/>
      <c r="C37" s="77"/>
      <c r="D37" s="42"/>
      <c r="E37" s="42"/>
      <c r="F37" s="42"/>
      <c r="G37" s="42"/>
      <c r="H37" s="42"/>
      <c r="I37" s="42"/>
      <c r="J37" s="42"/>
      <c r="K37" s="42"/>
    </row>
    <row r="38" spans="1:11" hidden="1" x14ac:dyDescent="0.25">
      <c r="A38" s="40"/>
      <c r="B38" s="77"/>
      <c r="C38" s="77"/>
      <c r="D38" s="42"/>
      <c r="E38" s="42"/>
      <c r="F38" s="42"/>
      <c r="G38" s="42"/>
      <c r="H38" s="42"/>
      <c r="I38" s="42"/>
      <c r="J38" s="42"/>
      <c r="K38" s="42"/>
    </row>
    <row r="39" spans="1:11" hidden="1" x14ac:dyDescent="0.25">
      <c r="A39" s="43"/>
      <c r="B39" s="42"/>
      <c r="C39" s="42"/>
      <c r="D39" s="42"/>
      <c r="E39" s="42"/>
      <c r="F39" s="42"/>
      <c r="G39" s="42"/>
      <c r="H39" s="42"/>
      <c r="I39" s="42"/>
      <c r="J39" s="42"/>
      <c r="K39" s="42"/>
    </row>
    <row r="40" spans="1:11" hidden="1" x14ac:dyDescent="0.25">
      <c r="A40" s="43"/>
      <c r="B40" s="42"/>
      <c r="C40" s="42"/>
      <c r="D40" s="42"/>
      <c r="E40" s="42"/>
      <c r="F40" s="42"/>
      <c r="G40" s="42"/>
      <c r="H40" s="42"/>
      <c r="I40" s="42"/>
      <c r="J40" s="42"/>
      <c r="K40" s="42"/>
    </row>
    <row r="41" spans="1:11" hidden="1" x14ac:dyDescent="0.25">
      <c r="A41" s="43"/>
      <c r="B41" s="42"/>
      <c r="C41" s="42"/>
      <c r="D41" s="42"/>
      <c r="E41" s="42"/>
      <c r="F41" s="42"/>
      <c r="G41" s="42"/>
      <c r="H41" s="42"/>
      <c r="I41" s="42"/>
      <c r="J41" s="42"/>
      <c r="K41" s="42"/>
    </row>
    <row r="42" spans="1:11" hidden="1" x14ac:dyDescent="0.25">
      <c r="A42" s="43"/>
      <c r="B42" s="42"/>
      <c r="C42" s="42"/>
      <c r="D42" s="42"/>
      <c r="E42" s="42"/>
      <c r="F42" s="42"/>
      <c r="G42" s="42"/>
      <c r="H42" s="42"/>
      <c r="I42" s="42"/>
      <c r="J42" s="42"/>
      <c r="K42" s="42"/>
    </row>
    <row r="43" spans="1:11" hidden="1" x14ac:dyDescent="0.25">
      <c r="A43" s="43"/>
      <c r="B43" s="42"/>
      <c r="C43" s="42"/>
      <c r="D43" s="42"/>
      <c r="E43" s="42"/>
      <c r="F43" s="42"/>
      <c r="G43" s="42"/>
      <c r="H43" s="42"/>
      <c r="I43" s="42"/>
      <c r="J43" s="42"/>
      <c r="K43" s="42"/>
    </row>
  </sheetData>
  <mergeCells count="18">
    <mergeCell ref="I36:J36"/>
    <mergeCell ref="B37:C37"/>
    <mergeCell ref="B38:C38"/>
    <mergeCell ref="B35:C35"/>
    <mergeCell ref="D35:E35"/>
    <mergeCell ref="I35:J35"/>
    <mergeCell ref="K1:K3"/>
    <mergeCell ref="D2:D3"/>
    <mergeCell ref="E2:E3"/>
    <mergeCell ref="F2:F3"/>
    <mergeCell ref="G2:H2"/>
    <mergeCell ref="D1:F1"/>
    <mergeCell ref="G1:H1"/>
    <mergeCell ref="I1:I3"/>
    <mergeCell ref="J1:J3"/>
    <mergeCell ref="B1:B3"/>
    <mergeCell ref="C1:C3"/>
    <mergeCell ref="B36:C36"/>
  </mergeCells>
  <conditionalFormatting sqref="A4:K34">
    <cfRule type="expression" dxfId="0" priority="1">
      <formula>WEEKDAY($A4,2)&gt;5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123825</xdr:rowOff>
                  </from>
                  <to>
                    <xdr:col>1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12"/>
  <sheetViews>
    <sheetView topLeftCell="G1" workbookViewId="0">
      <selection activeCell="F1" sqref="A1:F65536"/>
    </sheetView>
  </sheetViews>
  <sheetFormatPr baseColWidth="10" defaultRowHeight="15.75" x14ac:dyDescent="0.25"/>
  <cols>
    <col min="1" max="6" width="0" hidden="1" customWidth="1"/>
  </cols>
  <sheetData>
    <row r="1" spans="1:6" x14ac:dyDescent="0.25">
      <c r="A1" s="44">
        <v>4.1666666666666664E-2</v>
      </c>
      <c r="B1">
        <v>10</v>
      </c>
      <c r="C1">
        <v>1</v>
      </c>
      <c r="D1" s="34">
        <f>DATE(C1+2019,B1,1)</f>
        <v>44105</v>
      </c>
      <c r="E1" s="35" t="s">
        <v>0</v>
      </c>
      <c r="F1">
        <v>2020</v>
      </c>
    </row>
    <row r="2" spans="1:6" x14ac:dyDescent="0.25">
      <c r="E2" s="35" t="s">
        <v>1</v>
      </c>
      <c r="F2">
        <v>2021</v>
      </c>
    </row>
    <row r="3" spans="1:6" x14ac:dyDescent="0.25">
      <c r="E3" s="35" t="s">
        <v>2</v>
      </c>
      <c r="F3">
        <v>2022</v>
      </c>
    </row>
    <row r="4" spans="1:6" x14ac:dyDescent="0.25">
      <c r="E4" s="35" t="s">
        <v>3</v>
      </c>
      <c r="F4">
        <v>2023</v>
      </c>
    </row>
    <row r="5" spans="1:6" x14ac:dyDescent="0.25">
      <c r="E5" s="35" t="s">
        <v>4</v>
      </c>
      <c r="F5">
        <v>2024</v>
      </c>
    </row>
    <row r="6" spans="1:6" x14ac:dyDescent="0.25">
      <c r="E6" s="35" t="s">
        <v>5</v>
      </c>
      <c r="F6">
        <v>2025</v>
      </c>
    </row>
    <row r="7" spans="1:6" x14ac:dyDescent="0.25">
      <c r="E7" s="35" t="s">
        <v>6</v>
      </c>
      <c r="F7">
        <v>2026</v>
      </c>
    </row>
    <row r="8" spans="1:6" x14ac:dyDescent="0.25">
      <c r="E8" s="35" t="s">
        <v>7</v>
      </c>
      <c r="F8">
        <v>2027</v>
      </c>
    </row>
    <row r="9" spans="1:6" x14ac:dyDescent="0.25">
      <c r="E9" s="35" t="s">
        <v>8</v>
      </c>
      <c r="F9">
        <v>2028</v>
      </c>
    </row>
    <row r="10" spans="1:6" x14ac:dyDescent="0.25">
      <c r="E10" s="35" t="s">
        <v>9</v>
      </c>
      <c r="F10">
        <v>2029</v>
      </c>
    </row>
    <row r="11" spans="1:6" x14ac:dyDescent="0.25">
      <c r="E11" s="35" t="s">
        <v>10</v>
      </c>
      <c r="F11">
        <v>2030</v>
      </c>
    </row>
    <row r="12" spans="1:6" x14ac:dyDescent="0.25">
      <c r="E12" s="35" t="s">
        <v>11</v>
      </c>
      <c r="F12">
        <v>2031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Hoja1</vt:lpstr>
      <vt:lpstr>Hoja 2</vt:lpstr>
      <vt:lpstr>Hoja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Hoja de Gastos</dc:title>
  <dc:creator>CE Consulting Empresarial</dc:creator>
  <cp:lastModifiedBy>Maxence</cp:lastModifiedBy>
  <cp:lastPrinted>2020-10-30T11:56:22Z</cp:lastPrinted>
  <dcterms:created xsi:type="dcterms:W3CDTF">2002-01-11T09:49:29Z</dcterms:created>
  <dcterms:modified xsi:type="dcterms:W3CDTF">2020-11-01T12:10:56Z</dcterms:modified>
</cp:coreProperties>
</file>