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thur\Documents\FORMATIONS\000 - DDF\PROJET\Livret suivi\"/>
    </mc:Choice>
  </mc:AlternateContent>
  <xr:revisionPtr revIDLastSave="0" documentId="13_ncr:1_{FB467591-205A-4F65-8BE2-F15B5001692F}" xr6:coauthVersionLast="45" xr6:coauthVersionMax="45" xr10:uidLastSave="{00000000-0000-0000-0000-000000000000}"/>
  <bookViews>
    <workbookView xWindow="-108" yWindow="-108" windowWidth="23256" windowHeight="12576" tabRatio="669" activeTab="1" xr2:uid="{63A527E1-62CA-42B4-9A29-255C62B6709A}"/>
  </bookViews>
  <sheets>
    <sheet name="Liste stagiaires PSE1" sheetId="2" r:id="rId1"/>
    <sheet name="Suivi Compétences" sheetId="13" r:id="rId2"/>
  </sheets>
  <definedNames>
    <definedName name="compok1">'Liste stagiaires PSE1'!$L$5,'Liste stagiaires PSE1'!$P$5,'Liste stagiaires PSE1'!$T$5,'Liste stagiaires PSE1'!$X$5,'Liste stagiaires PSE1'!$AB$5,'Liste stagiaires PSE1'!$AF$5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4" i="2" l="1"/>
  <c r="AQ22" i="2"/>
  <c r="AP22" i="2"/>
  <c r="AO22" i="2"/>
  <c r="AN22" i="2"/>
  <c r="AM22" i="2"/>
  <c r="AL22" i="2"/>
  <c r="AK22" i="2"/>
  <c r="AJ22" i="2"/>
  <c r="F22" i="2" s="1"/>
  <c r="H22" i="2" s="1"/>
  <c r="AQ21" i="2"/>
  <c r="AP21" i="2"/>
  <c r="AO21" i="2"/>
  <c r="AN21" i="2"/>
  <c r="AM21" i="2"/>
  <c r="AL21" i="2"/>
  <c r="AK21" i="2"/>
  <c r="AJ21" i="2"/>
  <c r="F21" i="2" s="1"/>
  <c r="H21" i="2" s="1"/>
  <c r="AQ20" i="2"/>
  <c r="AP20" i="2"/>
  <c r="AO20" i="2"/>
  <c r="AN20" i="2"/>
  <c r="AM20" i="2"/>
  <c r="AL20" i="2"/>
  <c r="AK20" i="2"/>
  <c r="AJ20" i="2"/>
  <c r="F20" i="2" s="1"/>
  <c r="H20" i="2" s="1"/>
  <c r="AQ19" i="2"/>
  <c r="AP19" i="2"/>
  <c r="AO19" i="2"/>
  <c r="AN19" i="2"/>
  <c r="AM19" i="2"/>
  <c r="AL19" i="2"/>
  <c r="AK19" i="2"/>
  <c r="AJ19" i="2"/>
  <c r="F19" i="2" s="1"/>
  <c r="H19" i="2" s="1"/>
  <c r="AQ18" i="2"/>
  <c r="AP18" i="2"/>
  <c r="AO18" i="2"/>
  <c r="AN18" i="2"/>
  <c r="AM18" i="2"/>
  <c r="AL18" i="2"/>
  <c r="AK18" i="2"/>
  <c r="AJ18" i="2"/>
  <c r="F18" i="2" s="1"/>
  <c r="H18" i="2" s="1"/>
  <c r="AQ17" i="2"/>
  <c r="AP17" i="2"/>
  <c r="AO17" i="2"/>
  <c r="AN17" i="2"/>
  <c r="AM17" i="2"/>
  <c r="AL17" i="2"/>
  <c r="AK17" i="2"/>
  <c r="AJ17" i="2"/>
  <c r="F17" i="2" s="1"/>
  <c r="H17" i="2" s="1"/>
  <c r="AQ16" i="2"/>
  <c r="AP16" i="2"/>
  <c r="AO16" i="2"/>
  <c r="AN16" i="2"/>
  <c r="AM16" i="2"/>
  <c r="AL16" i="2"/>
  <c r="AK16" i="2"/>
  <c r="AJ16" i="2"/>
  <c r="F16" i="2" s="1"/>
  <c r="H16" i="2" s="1"/>
  <c r="AQ15" i="2"/>
  <c r="AP15" i="2"/>
  <c r="AO15" i="2"/>
  <c r="AN15" i="2"/>
  <c r="AM15" i="2"/>
  <c r="AL15" i="2"/>
  <c r="AK15" i="2"/>
  <c r="AJ15" i="2"/>
  <c r="F15" i="2" s="1"/>
  <c r="H15" i="2" s="1"/>
  <c r="AQ14" i="2"/>
  <c r="AP14" i="2"/>
  <c r="AO14" i="2"/>
  <c r="AN14" i="2"/>
  <c r="AM14" i="2"/>
  <c r="AL14" i="2"/>
  <c r="AK14" i="2"/>
  <c r="AJ14" i="2"/>
  <c r="F14" i="2" s="1"/>
  <c r="H14" i="2" s="1"/>
  <c r="AQ13" i="2"/>
  <c r="AP13" i="2"/>
  <c r="AO13" i="2"/>
  <c r="AN13" i="2"/>
  <c r="AM13" i="2"/>
  <c r="AL13" i="2"/>
  <c r="AK13" i="2"/>
  <c r="AJ13" i="2"/>
  <c r="F13" i="2" s="1"/>
  <c r="H13" i="2" s="1"/>
  <c r="AQ12" i="2"/>
  <c r="AP12" i="2"/>
  <c r="AO12" i="2"/>
  <c r="AN12" i="2"/>
  <c r="AM12" i="2"/>
  <c r="AL12" i="2"/>
  <c r="AK12" i="2"/>
  <c r="AJ12" i="2"/>
  <c r="F12" i="2" s="1"/>
  <c r="H12" i="2" s="1"/>
  <c r="AQ11" i="2"/>
  <c r="AP11" i="2"/>
  <c r="AO11" i="2"/>
  <c r="AN11" i="2"/>
  <c r="AM11" i="2"/>
  <c r="AL11" i="2"/>
  <c r="AK11" i="2"/>
  <c r="AJ11" i="2"/>
  <c r="F11" i="2" s="1"/>
  <c r="H11" i="2" s="1"/>
  <c r="AQ10" i="2"/>
  <c r="BU4" i="13" s="1"/>
  <c r="AP10" i="2"/>
  <c r="AO10" i="2"/>
  <c r="AN10" i="2"/>
  <c r="AM10" i="2"/>
  <c r="AL10" i="2"/>
  <c r="AK10" i="2"/>
  <c r="AJ10" i="2"/>
  <c r="F10" i="2" s="1"/>
  <c r="H10" i="2" s="1"/>
  <c r="AQ9" i="2"/>
  <c r="AP9" i="2"/>
  <c r="AO9" i="2"/>
  <c r="AN9" i="2"/>
  <c r="AM9" i="2"/>
  <c r="AL9" i="2"/>
  <c r="AK9" i="2"/>
  <c r="AJ9" i="2"/>
  <c r="F9" i="2" s="1"/>
  <c r="H9" i="2" s="1"/>
  <c r="AQ8" i="2"/>
  <c r="AP8" i="2"/>
  <c r="AO8" i="2"/>
  <c r="AN8" i="2"/>
  <c r="AM8" i="2"/>
  <c r="AL8" i="2"/>
  <c r="AK8" i="2"/>
  <c r="AJ8" i="2"/>
  <c r="F8" i="2" s="1"/>
  <c r="H8" i="2" s="1"/>
  <c r="AQ7" i="2"/>
  <c r="AE4" i="13" s="1"/>
  <c r="AP7" i="2"/>
  <c r="AO7" i="2"/>
  <c r="AN7" i="2"/>
  <c r="AM7" i="2"/>
  <c r="AL7" i="2"/>
  <c r="AK7" i="2"/>
  <c r="AJ7" i="2"/>
  <c r="F7" i="2" s="1"/>
  <c r="H7" i="2" s="1"/>
  <c r="AQ6" i="2"/>
  <c r="Q4" i="13" s="1"/>
  <c r="AP6" i="2"/>
  <c r="AO6" i="2"/>
  <c r="AN6" i="2"/>
  <c r="AM6" i="2"/>
  <c r="AL6" i="2"/>
  <c r="AK6" i="2"/>
  <c r="AJ6" i="2"/>
  <c r="F6" i="2" s="1"/>
  <c r="H6" i="2" s="1"/>
  <c r="AQ5" i="2"/>
  <c r="C4" i="13" s="1"/>
  <c r="AP5" i="2"/>
  <c r="AO5" i="2"/>
  <c r="AN5" i="2"/>
  <c r="AM5" i="2"/>
  <c r="AL5" i="2"/>
  <c r="AK5" i="2"/>
  <c r="AJ5" i="2"/>
  <c r="F5" i="2" s="1"/>
  <c r="H5" i="2" l="1"/>
  <c r="AS4" i="13"/>
  <c r="BG4" i="1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Jérémie Dherbometz</author>
  </authors>
  <commentList>
    <comment ref="F2" authorId="0" shapeId="0" xr:uid="{FD53C0FD-4141-494B-9978-EFCFFE6A0A54}">
      <text>
        <r>
          <rPr>
            <b/>
            <sz val="9"/>
            <color indexed="81"/>
            <rFont val="Tahoma"/>
            <family val="2"/>
          </rPr>
          <t>Jérémie Dherbometz:</t>
        </r>
        <r>
          <rPr>
            <sz val="9"/>
            <color indexed="81"/>
            <rFont val="Tahoma"/>
            <family val="2"/>
          </rPr>
          <t xml:space="preserve">
Il est interdit d'écrire dans la colonne F.
REMPLISSAGE AUTOMATIQUE
</t>
        </r>
      </text>
    </comment>
  </commentList>
</comments>
</file>

<file path=xl/sharedStrings.xml><?xml version="1.0" encoding="utf-8"?>
<sst xmlns="http://schemas.openxmlformats.org/spreadsheetml/2006/main" count="126" uniqueCount="54">
  <si>
    <t>Prénom</t>
  </si>
  <si>
    <t>NOM</t>
  </si>
  <si>
    <t>Techniques</t>
  </si>
  <si>
    <t>Compétences</t>
  </si>
  <si>
    <t>Présence totale</t>
  </si>
  <si>
    <t>Décision finale</t>
  </si>
  <si>
    <t xml:space="preserve">N'a pas encore
été évalué par… </t>
  </si>
  <si>
    <t>S1</t>
  </si>
  <si>
    <t>S2</t>
  </si>
  <si>
    <t>S3</t>
  </si>
  <si>
    <t>S4</t>
  </si>
  <si>
    <t>S5</t>
  </si>
  <si>
    <t>S6</t>
  </si>
  <si>
    <t>Compétences validées</t>
  </si>
  <si>
    <t>oui</t>
  </si>
  <si>
    <t>non</t>
  </si>
  <si>
    <t>NE</t>
  </si>
  <si>
    <t>form</t>
  </si>
  <si>
    <t>C1</t>
  </si>
  <si>
    <t>C2</t>
  </si>
  <si>
    <t>C3A</t>
  </si>
  <si>
    <t>C3B (2fois)</t>
  </si>
  <si>
    <t>C4</t>
  </si>
  <si>
    <t>C5</t>
  </si>
  <si>
    <t>C6</t>
  </si>
  <si>
    <t>Stagiaire 1</t>
  </si>
  <si>
    <t>Stagiaire 2</t>
  </si>
  <si>
    <t>Stagiaire 3</t>
  </si>
  <si>
    <t>Stagiaire 4</t>
  </si>
  <si>
    <t>Stagiaire 5</t>
  </si>
  <si>
    <t>Stagiaire 6</t>
  </si>
  <si>
    <t>Stagiaire 7</t>
  </si>
  <si>
    <t>Stagiaire 8</t>
  </si>
  <si>
    <t>Stagiaire 9</t>
  </si>
  <si>
    <t>Stagiaire 10</t>
  </si>
  <si>
    <t>Stagiaire 11</t>
  </si>
  <si>
    <t>Stagiaire 12</t>
  </si>
  <si>
    <t>Stagiaire 13</t>
  </si>
  <si>
    <t>Stagiaire 14</t>
  </si>
  <si>
    <t>Stagiaire 15</t>
  </si>
  <si>
    <t>Stagiaire 16</t>
  </si>
  <si>
    <t>Stagiaire 17</t>
  </si>
  <si>
    <t>Stagiaire 18</t>
  </si>
  <si>
    <t>Nombre de stagiaires :</t>
  </si>
  <si>
    <t>Suivi de la validation des cas concrets</t>
  </si>
  <si>
    <t>C</t>
  </si>
  <si>
    <t>S</t>
  </si>
  <si>
    <t>SC1</t>
  </si>
  <si>
    <t>SC2</t>
  </si>
  <si>
    <t>SC3</t>
  </si>
  <si>
    <t>SC4</t>
  </si>
  <si>
    <t>SC2 (à valider 2 fois)</t>
  </si>
  <si>
    <t>SC5</t>
  </si>
  <si>
    <t>SC6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</si>
</sst>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8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7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/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hair">
        <color indexed="64"/>
      </bottom>
      <diagonal/>
    </border>
    <border>
      <left/>
      <right style="medium">
        <color indexed="64"/>
      </right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 style="thick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/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/>
    <xf numFmtId="0" fontId="8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2" fillId="3" borderId="1" xfId="0" applyFont="1" applyFill="1" applyBorder="1" applyAlignment="1" applyProtection="1">
      <alignment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10" fillId="3" borderId="1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9" fillId="4" borderId="1" xfId="0" applyFont="1" applyFill="1" applyBorder="1" applyAlignment="1" applyProtection="1">
      <alignment horizontal="center" vertical="center"/>
      <protection locked="0"/>
    </xf>
    <xf numFmtId="0" fontId="10" fillId="4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9" fillId="6" borderId="1" xfId="0" applyFont="1" applyFill="1" applyBorder="1" applyAlignment="1" applyProtection="1">
      <alignment horizontal="center" vertical="center"/>
      <protection locked="0"/>
    </xf>
    <xf numFmtId="0" fontId="10" fillId="6" borderId="1" xfId="0" applyFont="1" applyFill="1" applyBorder="1" applyAlignment="1" applyProtection="1">
      <alignment horizontal="center" vertical="center"/>
      <protection locked="0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9" fillId="10" borderId="1" xfId="0" applyFont="1" applyFill="1" applyBorder="1" applyAlignment="1" applyProtection="1">
      <alignment horizontal="center" vertical="center"/>
      <protection locked="0"/>
    </xf>
    <xf numFmtId="0" fontId="10" fillId="10" borderId="1" xfId="0" applyFont="1" applyFill="1" applyBorder="1" applyAlignment="1" applyProtection="1">
      <alignment horizontal="center" vertical="center"/>
      <protection locked="0"/>
    </xf>
    <xf numFmtId="0" fontId="2" fillId="10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0" fillId="5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0" fillId="5" borderId="25" xfId="0" applyFill="1" applyBorder="1" applyAlignment="1" applyProtection="1">
      <alignment horizontal="center" vertical="center"/>
      <protection locked="0"/>
    </xf>
    <xf numFmtId="0" fontId="0" fillId="5" borderId="26" xfId="0" applyFill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31" xfId="0" applyFont="1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40" xfId="0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14" fillId="0" borderId="41" xfId="0" applyFont="1" applyBorder="1" applyAlignment="1" applyProtection="1">
      <alignment horizontal="center" vertical="center"/>
      <protection locked="0"/>
    </xf>
    <xf numFmtId="0" fontId="15" fillId="8" borderId="53" xfId="0" applyFont="1" applyFill="1" applyBorder="1" applyAlignment="1" applyProtection="1">
      <alignment horizontal="center" vertical="center" wrapText="1"/>
    </xf>
    <xf numFmtId="0" fontId="15" fillId="8" borderId="62" xfId="0" applyFont="1" applyFill="1" applyBorder="1" applyAlignment="1" applyProtection="1">
      <alignment horizontal="center" vertical="center" wrapText="1"/>
    </xf>
    <xf numFmtId="0" fontId="15" fillId="8" borderId="21" xfId="0" applyFont="1" applyFill="1" applyBorder="1" applyAlignment="1" applyProtection="1">
      <alignment horizontal="center" vertical="center" wrapText="1"/>
    </xf>
    <xf numFmtId="0" fontId="16" fillId="9" borderId="67" xfId="0" applyFont="1" applyFill="1" applyBorder="1" applyAlignment="1" applyProtection="1">
      <alignment horizontal="center" vertical="center"/>
    </xf>
    <xf numFmtId="0" fontId="16" fillId="9" borderId="66" xfId="0" applyFont="1" applyFill="1" applyBorder="1" applyAlignment="1" applyProtection="1">
      <alignment horizontal="center" vertical="center"/>
    </xf>
    <xf numFmtId="0" fontId="17" fillId="9" borderId="21" xfId="0" applyFont="1" applyFill="1" applyBorder="1" applyAlignment="1" applyProtection="1">
      <alignment horizontal="center" vertical="center" wrapText="1"/>
    </xf>
    <xf numFmtId="0" fontId="16" fillId="8" borderId="67" xfId="0" applyFont="1" applyFill="1" applyBorder="1" applyAlignment="1" applyProtection="1">
      <alignment horizontal="center" vertical="center" wrapText="1"/>
    </xf>
    <xf numFmtId="0" fontId="16" fillId="8" borderId="62" xfId="0" applyFont="1" applyFill="1" applyBorder="1" applyAlignment="1" applyProtection="1">
      <alignment horizontal="center" vertical="center" wrapText="1"/>
    </xf>
    <xf numFmtId="0" fontId="16" fillId="8" borderId="66" xfId="0" applyFont="1" applyFill="1" applyBorder="1" applyAlignment="1" applyProtection="1">
      <alignment horizontal="center" vertical="center"/>
    </xf>
    <xf numFmtId="0" fontId="16" fillId="8" borderId="68" xfId="0" applyFont="1" applyFill="1" applyBorder="1" applyAlignment="1" applyProtection="1">
      <alignment horizontal="center" vertical="center" wrapText="1"/>
    </xf>
    <xf numFmtId="0" fontId="16" fillId="9" borderId="66" xfId="0" applyFont="1" applyFill="1" applyBorder="1" applyAlignment="1" applyProtection="1">
      <alignment horizontal="center" vertical="center" wrapText="1"/>
    </xf>
    <xf numFmtId="0" fontId="16" fillId="9" borderId="69" xfId="0" applyFont="1" applyFill="1" applyBorder="1" applyAlignment="1" applyProtection="1">
      <alignment horizontal="center" vertical="center" wrapText="1"/>
    </xf>
    <xf numFmtId="0" fontId="16" fillId="9" borderId="67" xfId="0" applyFont="1" applyFill="1" applyBorder="1" applyAlignment="1" applyProtection="1">
      <alignment horizontal="center" vertical="center" wrapText="1"/>
    </xf>
    <xf numFmtId="0" fontId="16" fillId="9" borderId="70" xfId="0" applyFont="1" applyFill="1" applyBorder="1" applyAlignment="1" applyProtection="1">
      <alignment horizontal="center" vertical="center" wrapText="1"/>
    </xf>
    <xf numFmtId="0" fontId="2" fillId="7" borderId="30" xfId="0" applyFont="1" applyFill="1" applyBorder="1" applyAlignment="1" applyProtection="1">
      <alignment horizontal="center" vertical="center"/>
      <protection locked="0"/>
    </xf>
    <xf numFmtId="0" fontId="2" fillId="7" borderId="12" xfId="0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 applyProtection="1">
      <alignment horizontal="center" vertical="center"/>
      <protection locked="0"/>
    </xf>
    <xf numFmtId="0" fontId="0" fillId="7" borderId="54" xfId="0" applyFill="1" applyBorder="1" applyAlignment="1" applyProtection="1">
      <alignment horizontal="center" vertical="center"/>
      <protection locked="0"/>
    </xf>
    <xf numFmtId="0" fontId="0" fillId="7" borderId="57" xfId="0" applyFill="1" applyBorder="1" applyAlignment="1" applyProtection="1">
      <alignment horizontal="center" vertical="center"/>
      <protection locked="0"/>
    </xf>
    <xf numFmtId="0" fontId="0" fillId="7" borderId="56" xfId="0" applyFill="1" applyBorder="1" applyAlignment="1" applyProtection="1">
      <alignment horizontal="center" vertical="center"/>
      <protection locked="0"/>
    </xf>
    <xf numFmtId="0" fontId="0" fillId="7" borderId="55" xfId="0" applyFill="1" applyBorder="1" applyAlignment="1" applyProtection="1">
      <alignment horizontal="center" vertical="center"/>
      <protection locked="0"/>
    </xf>
    <xf numFmtId="0" fontId="0" fillId="7" borderId="52" xfId="0" applyFill="1" applyBorder="1" applyAlignment="1" applyProtection="1">
      <alignment horizontal="center" vertical="center"/>
      <protection locked="0"/>
    </xf>
    <xf numFmtId="0" fontId="0" fillId="7" borderId="63" xfId="0" applyFill="1" applyBorder="1" applyAlignment="1" applyProtection="1">
      <alignment horizontal="center" vertical="center"/>
      <protection locked="0"/>
    </xf>
    <xf numFmtId="0" fontId="0" fillId="7" borderId="65" xfId="0" applyFill="1" applyBorder="1" applyAlignment="1" applyProtection="1">
      <alignment horizontal="center" vertical="center"/>
      <protection locked="0"/>
    </xf>
    <xf numFmtId="0" fontId="0" fillId="7" borderId="51" xfId="0" applyFill="1" applyBorder="1" applyAlignment="1" applyProtection="1">
      <alignment horizontal="center" vertical="center"/>
      <protection locked="0"/>
    </xf>
    <xf numFmtId="0" fontId="0" fillId="7" borderId="7" xfId="0" applyFill="1" applyBorder="1" applyAlignment="1" applyProtection="1">
      <alignment horizontal="center" vertical="center"/>
      <protection locked="0"/>
    </xf>
    <xf numFmtId="0" fontId="0" fillId="7" borderId="34" xfId="0" applyFill="1" applyBorder="1" applyAlignment="1" applyProtection="1">
      <alignment horizontal="center" vertical="center"/>
      <protection locked="0"/>
    </xf>
    <xf numFmtId="0" fontId="0" fillId="7" borderId="20" xfId="0" applyFill="1" applyBorder="1" applyAlignment="1" applyProtection="1">
      <alignment horizontal="center" vertical="center"/>
      <protection locked="0"/>
    </xf>
    <xf numFmtId="0" fontId="0" fillId="7" borderId="0" xfId="0" applyFill="1" applyAlignment="1" applyProtection="1">
      <alignment horizontal="center" vertical="center"/>
      <protection locked="0"/>
    </xf>
    <xf numFmtId="0" fontId="0" fillId="7" borderId="58" xfId="0" applyFill="1" applyBorder="1" applyAlignment="1" applyProtection="1">
      <alignment vertical="center"/>
      <protection locked="0"/>
    </xf>
    <xf numFmtId="0" fontId="0" fillId="7" borderId="57" xfId="0" applyFill="1" applyBorder="1" applyAlignment="1" applyProtection="1">
      <alignment vertical="center"/>
      <protection locked="0"/>
    </xf>
    <xf numFmtId="0" fontId="0" fillId="7" borderId="59" xfId="0" applyFill="1" applyBorder="1" applyAlignment="1" applyProtection="1">
      <alignment vertical="center"/>
      <protection locked="0"/>
    </xf>
    <xf numFmtId="0" fontId="0" fillId="7" borderId="64" xfId="0" applyFill="1" applyBorder="1" applyAlignment="1" applyProtection="1">
      <alignment vertical="center"/>
      <protection locked="0"/>
    </xf>
    <xf numFmtId="0" fontId="0" fillId="7" borderId="63" xfId="0" applyFill="1" applyBorder="1" applyAlignment="1" applyProtection="1">
      <alignment vertical="center"/>
      <protection locked="0"/>
    </xf>
    <xf numFmtId="0" fontId="0" fillId="7" borderId="39" xfId="0" applyFill="1" applyBorder="1" applyAlignment="1" applyProtection="1">
      <alignment vertical="center"/>
      <protection locked="0"/>
    </xf>
    <xf numFmtId="0" fontId="0" fillId="7" borderId="48" xfId="0" applyFill="1" applyBorder="1" applyAlignment="1" applyProtection="1">
      <alignment vertical="center"/>
      <protection locked="0"/>
    </xf>
    <xf numFmtId="0" fontId="0" fillId="7" borderId="37" xfId="0" applyFill="1" applyBorder="1" applyAlignment="1" applyProtection="1">
      <alignment vertical="center"/>
      <protection locked="0"/>
    </xf>
    <xf numFmtId="0" fontId="0" fillId="7" borderId="36" xfId="0" applyFill="1" applyBorder="1" applyAlignment="1" applyProtection="1">
      <alignment vertical="center"/>
      <protection locked="0"/>
    </xf>
    <xf numFmtId="0" fontId="0" fillId="7" borderId="60" xfId="0" applyFill="1" applyBorder="1" applyAlignment="1" applyProtection="1">
      <alignment vertical="center"/>
      <protection locked="0"/>
    </xf>
    <xf numFmtId="0" fontId="0" fillId="7" borderId="61" xfId="0" applyFill="1" applyBorder="1" applyAlignment="1" applyProtection="1">
      <alignment vertical="center"/>
      <protection locked="0"/>
    </xf>
    <xf numFmtId="0" fontId="0" fillId="7" borderId="42" xfId="0" applyFill="1" applyBorder="1" applyAlignment="1" applyProtection="1">
      <alignment vertical="center"/>
      <protection locked="0"/>
    </xf>
    <xf numFmtId="0" fontId="0" fillId="7" borderId="33" xfId="0" applyFill="1" applyBorder="1" applyAlignment="1" applyProtection="1">
      <alignment vertical="center"/>
      <protection locked="0"/>
    </xf>
    <xf numFmtId="0" fontId="0" fillId="7" borderId="34" xfId="0" applyFill="1" applyBorder="1" applyAlignment="1" applyProtection="1">
      <alignment vertical="center"/>
      <protection locked="0"/>
    </xf>
    <xf numFmtId="0" fontId="0" fillId="7" borderId="10" xfId="0" applyFill="1" applyBorder="1" applyAlignment="1" applyProtection="1">
      <alignment vertical="center"/>
      <protection locked="0"/>
    </xf>
    <xf numFmtId="0" fontId="0" fillId="2" borderId="1" xfId="0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13" fillId="0" borderId="6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5" borderId="16" xfId="0" applyFill="1" applyBorder="1" applyAlignment="1" applyProtection="1">
      <alignment horizontal="center" vertical="center"/>
    </xf>
    <xf numFmtId="0" fontId="0" fillId="5" borderId="27" xfId="0" applyFill="1" applyBorder="1" applyAlignment="1" applyProtection="1">
      <alignment horizontal="center" vertical="center"/>
    </xf>
    <xf numFmtId="0" fontId="0" fillId="5" borderId="17" xfId="0" applyFill="1" applyBorder="1" applyAlignment="1" applyProtection="1">
      <alignment horizontal="center" vertical="center"/>
    </xf>
    <xf numFmtId="0" fontId="0" fillId="5" borderId="18" xfId="0" applyFill="1" applyBorder="1" applyAlignment="1" applyProtection="1">
      <alignment horizontal="center" vertical="center"/>
    </xf>
    <xf numFmtId="0" fontId="0" fillId="5" borderId="19" xfId="0" applyFill="1" applyBorder="1" applyAlignment="1" applyProtection="1">
      <alignment horizontal="center" vertical="center"/>
    </xf>
    <xf numFmtId="0" fontId="2" fillId="5" borderId="20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28" xfId="0" applyFont="1" applyFill="1" applyBorder="1" applyAlignment="1" applyProtection="1">
      <alignment horizontal="center" vertical="center"/>
      <protection locked="0"/>
    </xf>
    <xf numFmtId="0" fontId="2" fillId="5" borderId="5" xfId="0" applyFont="1" applyFill="1" applyBorder="1" applyAlignment="1" applyProtection="1">
      <alignment horizontal="center" vertical="center"/>
      <protection locked="0"/>
    </xf>
    <xf numFmtId="0" fontId="2" fillId="5" borderId="29" xfId="0" applyFont="1" applyFill="1" applyBorder="1" applyAlignment="1" applyProtection="1">
      <alignment horizontal="center" vertical="center"/>
      <protection locked="0"/>
    </xf>
    <xf numFmtId="0" fontId="17" fillId="8" borderId="49" xfId="0" applyFont="1" applyFill="1" applyBorder="1" applyAlignment="1" applyProtection="1">
      <alignment horizontal="center" vertical="center"/>
    </xf>
    <xf numFmtId="0" fontId="17" fillId="8" borderId="21" xfId="0" applyFont="1" applyFill="1" applyBorder="1" applyAlignment="1" applyProtection="1">
      <alignment horizontal="center" vertical="center"/>
    </xf>
    <xf numFmtId="0" fontId="17" fillId="8" borderId="69" xfId="0" applyFont="1" applyFill="1" applyBorder="1" applyAlignment="1" applyProtection="1">
      <alignment horizontal="center" vertical="center"/>
    </xf>
    <xf numFmtId="0" fontId="16" fillId="9" borderId="34" xfId="0" applyFont="1" applyFill="1" applyBorder="1" applyAlignment="1" applyProtection="1">
      <alignment horizontal="center" vertical="center"/>
    </xf>
    <xf numFmtId="0" fontId="16" fillId="9" borderId="14" xfId="0" applyFont="1" applyFill="1" applyBorder="1" applyAlignment="1" applyProtection="1">
      <alignment horizontal="center" vertical="center"/>
    </xf>
    <xf numFmtId="0" fontId="16" fillId="9" borderId="22" xfId="0" applyFont="1" applyFill="1" applyBorder="1" applyAlignment="1" applyProtection="1">
      <alignment horizontal="center" vertical="center"/>
    </xf>
    <xf numFmtId="0" fontId="16" fillId="8" borderId="22" xfId="0" applyFont="1" applyFill="1" applyBorder="1" applyAlignment="1" applyProtection="1">
      <alignment horizontal="center" vertical="center"/>
    </xf>
    <xf numFmtId="0" fontId="16" fillId="8" borderId="34" xfId="0" applyFont="1" applyFill="1" applyBorder="1" applyAlignment="1" applyProtection="1">
      <alignment horizontal="center" vertical="center"/>
    </xf>
    <xf numFmtId="0" fontId="16" fillId="8" borderId="1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243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107950</xdr:colOff>
      <xdr:row>12</xdr:row>
      <xdr:rowOff>107950</xdr:rowOff>
    </xdr:from>
    <xdr:ext cx="65" cy="178851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CB0CBB9-D322-4F06-91DD-CB7D59842C12}"/>
            </a:ext>
          </a:extLst>
        </xdr:cNvPr>
        <xdr:cNvSpPr txBox="1"/>
      </xdr:nvSpPr>
      <xdr:spPr>
        <a:xfrm>
          <a:off x="9245600" y="2514600"/>
          <a:ext cx="65" cy="17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5DBBE4-CFB8-4007-901B-1E9C81174C0B}">
  <sheetPr>
    <tabColor rgb="FF00B0F0"/>
  </sheetPr>
  <dimension ref="A1:AQ38"/>
  <sheetViews>
    <sheetView zoomScale="70" zoomScaleNormal="70" workbookViewId="0">
      <pane xSplit="4" topLeftCell="E1" activePane="topRight" state="frozen"/>
      <selection activeCell="G2" sqref="G2:I2"/>
      <selection pane="topRight" activeCell="A38" sqref="A25:M38"/>
    </sheetView>
  </sheetViews>
  <sheetFormatPr baseColWidth="10" defaultRowHeight="14.4"/>
  <cols>
    <col min="1" max="1" width="2.77734375" customWidth="1"/>
    <col min="2" max="2" width="17.5546875" customWidth="1"/>
    <col min="3" max="3" width="21.44140625" customWidth="1"/>
    <col min="4" max="4" width="22" customWidth="1"/>
    <col min="5" max="8" width="12.44140625" customWidth="1"/>
    <col min="9" max="11" width="5.77734375" customWidth="1"/>
    <col min="12" max="35" width="8.44140625" customWidth="1"/>
    <col min="37" max="43" width="10.77734375" style="6" customWidth="1"/>
  </cols>
  <sheetData>
    <row r="1" spans="1:43">
      <c r="A1" s="1"/>
      <c r="B1" s="2"/>
      <c r="C1" s="1"/>
      <c r="D1" s="1"/>
      <c r="E1" s="1"/>
      <c r="F1" s="3"/>
      <c r="G1" s="3"/>
      <c r="H1" s="1"/>
      <c r="I1" s="1"/>
      <c r="J1" s="1"/>
      <c r="K1" s="1"/>
      <c r="L1" s="4"/>
      <c r="M1" s="4"/>
      <c r="N1" s="4"/>
      <c r="O1" s="4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5"/>
      <c r="AL1" s="5"/>
      <c r="AM1" s="5"/>
      <c r="AN1" s="5"/>
      <c r="AO1" s="5"/>
      <c r="AP1" s="5"/>
    </row>
    <row r="2" spans="1:43">
      <c r="A2" s="1"/>
      <c r="B2" s="4"/>
      <c r="C2" s="1"/>
      <c r="D2" s="1"/>
      <c r="E2" s="1"/>
      <c r="F2" s="3"/>
      <c r="G2" s="3"/>
      <c r="H2" s="1"/>
      <c r="I2" s="1"/>
      <c r="J2" s="1"/>
      <c r="K2" s="1"/>
      <c r="L2" s="4"/>
      <c r="M2" s="4"/>
      <c r="N2" s="4"/>
      <c r="O2" s="4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5"/>
      <c r="AK2" s="5"/>
      <c r="AL2" s="5"/>
      <c r="AM2" s="5"/>
      <c r="AN2" s="5"/>
      <c r="AO2" s="5"/>
      <c r="AP2" s="5"/>
    </row>
    <row r="3" spans="1:43" ht="30" customHeight="1">
      <c r="A3" s="1"/>
      <c r="B3" s="99"/>
      <c r="C3" s="99" t="s">
        <v>0</v>
      </c>
      <c r="D3" s="99" t="s">
        <v>1</v>
      </c>
      <c r="E3" s="103" t="s">
        <v>2</v>
      </c>
      <c r="F3" s="99" t="s">
        <v>3</v>
      </c>
      <c r="G3" s="103" t="s">
        <v>4</v>
      </c>
      <c r="H3" s="103" t="s">
        <v>5</v>
      </c>
      <c r="I3" s="104" t="s">
        <v>6</v>
      </c>
      <c r="J3" s="104"/>
      <c r="K3" s="104"/>
      <c r="L3" s="99" t="s">
        <v>7</v>
      </c>
      <c r="M3" s="99"/>
      <c r="N3" s="99"/>
      <c r="O3" s="99"/>
      <c r="P3" s="99" t="s">
        <v>8</v>
      </c>
      <c r="Q3" s="99"/>
      <c r="R3" s="99"/>
      <c r="S3" s="99"/>
      <c r="T3" s="99" t="s">
        <v>9</v>
      </c>
      <c r="U3" s="99"/>
      <c r="V3" s="99"/>
      <c r="W3" s="99"/>
      <c r="X3" s="99" t="s">
        <v>10</v>
      </c>
      <c r="Y3" s="99"/>
      <c r="Z3" s="99"/>
      <c r="AA3" s="99"/>
      <c r="AB3" s="99" t="s">
        <v>11</v>
      </c>
      <c r="AC3" s="99"/>
      <c r="AD3" s="99"/>
      <c r="AE3" s="99"/>
      <c r="AF3" s="99" t="s">
        <v>12</v>
      </c>
      <c r="AG3" s="99"/>
      <c r="AH3" s="99"/>
      <c r="AI3" s="99"/>
      <c r="AJ3" s="100" t="s">
        <v>13</v>
      </c>
      <c r="AK3" s="101"/>
      <c r="AL3" s="101"/>
      <c r="AM3" s="101"/>
      <c r="AN3" s="101"/>
      <c r="AO3" s="101"/>
      <c r="AP3" s="102"/>
    </row>
    <row r="4" spans="1:43">
      <c r="A4" s="1"/>
      <c r="B4" s="99"/>
      <c r="C4" s="99"/>
      <c r="D4" s="99"/>
      <c r="E4" s="103"/>
      <c r="F4" s="99"/>
      <c r="G4" s="103"/>
      <c r="H4" s="103"/>
      <c r="I4" s="104"/>
      <c r="J4" s="104"/>
      <c r="K4" s="104"/>
      <c r="L4" s="7" t="s">
        <v>14</v>
      </c>
      <c r="M4" s="8" t="s">
        <v>15</v>
      </c>
      <c r="N4" s="9" t="s">
        <v>16</v>
      </c>
      <c r="O4" s="9" t="s">
        <v>17</v>
      </c>
      <c r="P4" s="7" t="s">
        <v>14</v>
      </c>
      <c r="Q4" s="8" t="s">
        <v>15</v>
      </c>
      <c r="R4" s="9" t="s">
        <v>16</v>
      </c>
      <c r="S4" s="9" t="s">
        <v>17</v>
      </c>
      <c r="T4" s="7" t="s">
        <v>14</v>
      </c>
      <c r="U4" s="8" t="s">
        <v>15</v>
      </c>
      <c r="V4" s="9" t="s">
        <v>16</v>
      </c>
      <c r="W4" s="9" t="s">
        <v>17</v>
      </c>
      <c r="X4" s="7" t="s">
        <v>14</v>
      </c>
      <c r="Y4" s="8" t="s">
        <v>15</v>
      </c>
      <c r="Z4" s="9" t="s">
        <v>16</v>
      </c>
      <c r="AA4" s="9" t="s">
        <v>17</v>
      </c>
      <c r="AB4" s="7" t="s">
        <v>14</v>
      </c>
      <c r="AC4" s="8" t="s">
        <v>15</v>
      </c>
      <c r="AD4" s="9" t="s">
        <v>16</v>
      </c>
      <c r="AE4" s="9" t="s">
        <v>17</v>
      </c>
      <c r="AF4" s="7" t="s">
        <v>14</v>
      </c>
      <c r="AG4" s="8" t="s">
        <v>15</v>
      </c>
      <c r="AH4" s="9" t="s">
        <v>16</v>
      </c>
      <c r="AI4" s="9" t="s">
        <v>17</v>
      </c>
      <c r="AJ4" s="10" t="s">
        <v>18</v>
      </c>
      <c r="AK4" s="10" t="s">
        <v>19</v>
      </c>
      <c r="AL4" s="10" t="s">
        <v>20</v>
      </c>
      <c r="AM4" s="10" t="s">
        <v>21</v>
      </c>
      <c r="AN4" s="10" t="s">
        <v>22</v>
      </c>
      <c r="AO4" s="10" t="s">
        <v>23</v>
      </c>
      <c r="AP4" s="10" t="s">
        <v>24</v>
      </c>
    </row>
    <row r="5" spans="1:43">
      <c r="A5" s="1"/>
      <c r="B5" s="11" t="s">
        <v>25</v>
      </c>
      <c r="C5" s="12"/>
      <c r="D5" s="12"/>
      <c r="E5" s="13"/>
      <c r="F5" s="14" t="str">
        <f>IF(AND(AJ5="oui",AK5="oui",AL5="oui",AM5="oui",AN5="oui",AO5="oui",AP5="oui"),"oui","non")</f>
        <v>non</v>
      </c>
      <c r="G5" s="13"/>
      <c r="H5" s="32" t="str">
        <f>IF(AND(E5="oui",F5="oui",G5="oui"),"apte","inapte")</f>
        <v>inapte</v>
      </c>
      <c r="I5" s="15"/>
      <c r="J5" s="15"/>
      <c r="K5" s="15"/>
      <c r="L5" s="16"/>
      <c r="M5" s="17"/>
      <c r="N5" s="13"/>
      <c r="O5" s="13"/>
      <c r="P5" s="16"/>
      <c r="Q5" s="17"/>
      <c r="R5" s="13"/>
      <c r="S5" s="13"/>
      <c r="T5" s="16"/>
      <c r="U5" s="17"/>
      <c r="V5" s="13"/>
      <c r="W5" s="13"/>
      <c r="X5" s="16"/>
      <c r="Y5" s="17"/>
      <c r="Z5" s="13"/>
      <c r="AA5" s="13"/>
      <c r="AB5" s="16"/>
      <c r="AC5" s="17"/>
      <c r="AD5" s="13"/>
      <c r="AE5" s="13"/>
      <c r="AF5" s="16"/>
      <c r="AG5" s="17"/>
      <c r="AH5" s="13"/>
      <c r="AI5" s="13"/>
      <c r="AJ5" s="10" t="str">
        <f>IF(LEN(CONCATENATE(L5,P5,T5,X5,AB5,AF5))-LEN(SUBSTITUTE(CONCATENATE(L5,P5,T5,X5,AB5,AF5),"1",""))&gt;0,"oui","non")</f>
        <v>non</v>
      </c>
      <c r="AK5" s="10" t="str">
        <f>IF(LEN(CONCATENATE(L5,P5,T5,X5,AB5,AF5))-LEN(SUBSTITUTE(CONCATENATE(L5,P5,T5,X5,AB5,AF5),"2",""))&gt;0,"oui","non")</f>
        <v>non</v>
      </c>
      <c r="AL5" s="10" t="str">
        <f>IF(LEN(CONCATENATE(L5,P5,T5,X5,AB5,AF5))-LEN(SUBSTITUTE(CONCATENATE(L5,P5,T5,X5,AB5,AF5),"3A",""))&gt;0,"oui","non")</f>
        <v>non</v>
      </c>
      <c r="AM5" s="10" t="str">
        <f>IF(LEN(CONCATENATE(L5,P5,T5,X5,AB5,AF5))-LEN(SUBSTITUTE(CONCATENATE(L5,P5,T5,X5,AB5,AF5),"3B",""))&gt;3,"oui","non")</f>
        <v>non</v>
      </c>
      <c r="AN5" s="10" t="str">
        <f>IF(LEN(CONCATENATE(L5,P5,T5,X5,AB5,AF5))-LEN(SUBSTITUTE(CONCATENATE(L5,P5,T5,X5,AB5,AF5),"4",""))&gt;0,"oui","non")</f>
        <v>non</v>
      </c>
      <c r="AO5" s="10" t="str">
        <f>IF(LEN(CONCATENATE(L5,P5,T5,X5,AB5,AF5))-LEN(SUBSTITUTE(CONCATENATE(L5,P5,T5,X5,AB5,AF5),"5",""))&gt;0,"oui","non")</f>
        <v>non</v>
      </c>
      <c r="AP5" s="10" t="str">
        <f>IF(LEN(CONCATENATE(L5,P5,T5,X5,AB5,AF5))-LEN(SUBSTITUTE(CONCATENATE(L5,P5,T5,X5,AB5,AF5),"6",""))&gt;0,"oui","non")</f>
        <v>non</v>
      </c>
      <c r="AQ5" s="6" t="str">
        <f>CONCATENATE(C5," ",D5)</f>
        <v xml:space="preserve"> </v>
      </c>
    </row>
    <row r="6" spans="1:43">
      <c r="A6" s="1"/>
      <c r="B6" s="11" t="s">
        <v>26</v>
      </c>
      <c r="C6" s="18"/>
      <c r="D6" s="18"/>
      <c r="E6" s="19"/>
      <c r="F6" s="14" t="str">
        <f t="shared" ref="F6:F22" si="0">IF(AND(AJ6="oui",AK6="oui",AL6="oui",AM6="oui",AN6="oui",AO6="oui",AP6="oui"),"oui","non")</f>
        <v>non</v>
      </c>
      <c r="G6" s="19"/>
      <c r="H6" s="32" t="str">
        <f t="shared" ref="H6:H22" si="1">IF(AND(E6="oui",F6="oui",G6="oui"),"apte","inapte")</f>
        <v>inapte</v>
      </c>
      <c r="I6" s="15"/>
      <c r="J6" s="15"/>
      <c r="K6" s="15"/>
      <c r="L6" s="20"/>
      <c r="M6" s="21"/>
      <c r="N6" s="19"/>
      <c r="O6" s="19"/>
      <c r="P6" s="20"/>
      <c r="Q6" s="21"/>
      <c r="R6" s="19"/>
      <c r="S6" s="19"/>
      <c r="T6" s="20"/>
      <c r="U6" s="21"/>
      <c r="V6" s="19"/>
      <c r="W6" s="19"/>
      <c r="X6" s="20"/>
      <c r="Y6" s="21"/>
      <c r="Z6" s="19"/>
      <c r="AA6" s="19"/>
      <c r="AB6" s="20"/>
      <c r="AC6" s="21"/>
      <c r="AD6" s="19"/>
      <c r="AE6" s="19"/>
      <c r="AF6" s="20"/>
      <c r="AG6" s="21"/>
      <c r="AH6" s="19"/>
      <c r="AI6" s="19"/>
      <c r="AJ6" s="10" t="str">
        <f t="shared" ref="AJ6:AJ22" si="2">IF(LEN(CONCATENATE(L6,P6,T6,X6,AB6,AF6))-LEN(SUBSTITUTE(CONCATENATE(L6,P6,T6,X6,AB6,AF6),"1",""))&gt;0,"oui","non")</f>
        <v>non</v>
      </c>
      <c r="AK6" s="10" t="str">
        <f t="shared" ref="AK6:AK22" si="3">IF(LEN(CONCATENATE(L6,P6,T6,X6,AB6,AF6))-LEN(SUBSTITUTE(CONCATENATE(L6,P6,T6,X6,AB6,AF6),"2",""))&gt;0,"oui","non")</f>
        <v>non</v>
      </c>
      <c r="AL6" s="10" t="str">
        <f t="shared" ref="AL6:AL22" si="4">IF(LEN(CONCATENATE(L6,P6,T6,X6,AB6,AF6))-LEN(SUBSTITUTE(CONCATENATE(L6,P6,T6,X6,AB6,AF6),"3A",""))&gt;0,"oui","non")</f>
        <v>non</v>
      </c>
      <c r="AM6" s="10" t="str">
        <f t="shared" ref="AM6:AM22" si="5">IF(LEN(CONCATENATE(L6,P6,T6,X6,AB6,AF6))-LEN(SUBSTITUTE(CONCATENATE(L6,P6,T6,X6,AB6,AF6),"3B",""))&gt;3,"oui","non")</f>
        <v>non</v>
      </c>
      <c r="AN6" s="10" t="str">
        <f t="shared" ref="AN6:AN22" si="6">IF(LEN(CONCATENATE(L6,P6,T6,X6,AB6,AF6))-LEN(SUBSTITUTE(CONCATENATE(L6,P6,T6,X6,AB6,AF6),"4",""))&gt;0,"oui","non")</f>
        <v>non</v>
      </c>
      <c r="AO6" s="10" t="str">
        <f t="shared" ref="AO6:AO22" si="7">IF(LEN(CONCATENATE(L6,P6,T6,X6,AB6,AF6))-LEN(SUBSTITUTE(CONCATENATE(L6,P6,T6,X6,AB6,AF6),"5",""))&gt;0,"oui","non")</f>
        <v>non</v>
      </c>
      <c r="AP6" s="10" t="str">
        <f t="shared" ref="AP6:AP22" si="8">IF(LEN(CONCATENATE(L6,P6,T6,X6,AB6,AF6))-LEN(SUBSTITUTE(CONCATENATE(L6,P6,T6,X6,AB6,AF6),"6",""))&gt;0,"oui","non")</f>
        <v>non</v>
      </c>
      <c r="AQ6" s="6" t="str">
        <f t="shared" ref="AQ6:AQ22" si="9">CONCATENATE(C6," ",D6)</f>
        <v xml:space="preserve"> </v>
      </c>
    </row>
    <row r="7" spans="1:43">
      <c r="A7" s="1"/>
      <c r="B7" s="11" t="s">
        <v>27</v>
      </c>
      <c r="C7" s="12"/>
      <c r="D7" s="12"/>
      <c r="E7" s="13"/>
      <c r="F7" s="14" t="str">
        <f t="shared" si="0"/>
        <v>non</v>
      </c>
      <c r="G7" s="13"/>
      <c r="H7" s="32" t="str">
        <f t="shared" si="1"/>
        <v>inapte</v>
      </c>
      <c r="I7" s="15"/>
      <c r="J7" s="15"/>
      <c r="K7" s="15"/>
      <c r="L7" s="16"/>
      <c r="M7" s="17"/>
      <c r="N7" s="13"/>
      <c r="O7" s="13"/>
      <c r="P7" s="16"/>
      <c r="Q7" s="17"/>
      <c r="R7" s="13"/>
      <c r="S7" s="13"/>
      <c r="T7" s="16"/>
      <c r="U7" s="17"/>
      <c r="V7" s="13"/>
      <c r="W7" s="13"/>
      <c r="X7" s="16"/>
      <c r="Y7" s="17"/>
      <c r="Z7" s="13"/>
      <c r="AA7" s="13"/>
      <c r="AB7" s="16"/>
      <c r="AC7" s="17"/>
      <c r="AD7" s="13"/>
      <c r="AE7" s="13"/>
      <c r="AF7" s="29"/>
      <c r="AG7" s="30"/>
      <c r="AH7" s="31"/>
      <c r="AI7" s="31"/>
      <c r="AJ7" s="10" t="str">
        <f t="shared" si="2"/>
        <v>non</v>
      </c>
      <c r="AK7" s="10" t="str">
        <f t="shared" si="3"/>
        <v>non</v>
      </c>
      <c r="AL7" s="10" t="str">
        <f t="shared" si="4"/>
        <v>non</v>
      </c>
      <c r="AM7" s="10" t="str">
        <f t="shared" si="5"/>
        <v>non</v>
      </c>
      <c r="AN7" s="10" t="str">
        <f t="shared" si="6"/>
        <v>non</v>
      </c>
      <c r="AO7" s="10" t="str">
        <f t="shared" si="7"/>
        <v>non</v>
      </c>
      <c r="AP7" s="10" t="str">
        <f t="shared" si="8"/>
        <v>non</v>
      </c>
      <c r="AQ7" s="6" t="str">
        <f t="shared" si="9"/>
        <v xml:space="preserve"> </v>
      </c>
    </row>
    <row r="8" spans="1:43">
      <c r="A8" s="1"/>
      <c r="B8" s="11" t="s">
        <v>28</v>
      </c>
      <c r="C8" s="18"/>
      <c r="D8" s="18"/>
      <c r="E8" s="19"/>
      <c r="F8" s="14" t="str">
        <f t="shared" si="0"/>
        <v>non</v>
      </c>
      <c r="G8" s="19"/>
      <c r="H8" s="32" t="str">
        <f t="shared" si="1"/>
        <v>inapte</v>
      </c>
      <c r="I8" s="15"/>
      <c r="J8" s="15"/>
      <c r="K8" s="15"/>
      <c r="L8" s="20"/>
      <c r="M8" s="21"/>
      <c r="N8" s="19"/>
      <c r="O8" s="19"/>
      <c r="P8" s="20"/>
      <c r="Q8" s="21"/>
      <c r="R8" s="19"/>
      <c r="S8" s="19"/>
      <c r="T8" s="20"/>
      <c r="U8" s="21"/>
      <c r="V8" s="19"/>
      <c r="W8" s="19"/>
      <c r="X8" s="20"/>
      <c r="Y8" s="21"/>
      <c r="Z8" s="19"/>
      <c r="AA8" s="19"/>
      <c r="AB8" s="20"/>
      <c r="AC8" s="21"/>
      <c r="AD8" s="19"/>
      <c r="AE8" s="19"/>
      <c r="AF8" s="26"/>
      <c r="AG8" s="27"/>
      <c r="AH8" s="28"/>
      <c r="AI8" s="28"/>
      <c r="AJ8" s="10" t="str">
        <f t="shared" si="2"/>
        <v>non</v>
      </c>
      <c r="AK8" s="10" t="str">
        <f t="shared" si="3"/>
        <v>non</v>
      </c>
      <c r="AL8" s="10" t="str">
        <f t="shared" si="4"/>
        <v>non</v>
      </c>
      <c r="AM8" s="10" t="str">
        <f t="shared" si="5"/>
        <v>non</v>
      </c>
      <c r="AN8" s="10" t="str">
        <f t="shared" si="6"/>
        <v>non</v>
      </c>
      <c r="AO8" s="10" t="str">
        <f t="shared" si="7"/>
        <v>non</v>
      </c>
      <c r="AP8" s="10" t="str">
        <f t="shared" si="8"/>
        <v>non</v>
      </c>
      <c r="AQ8" s="6" t="str">
        <f t="shared" ref="AQ8:AQ15" si="10">CONCATENATE(C8," ",D8)</f>
        <v xml:space="preserve"> </v>
      </c>
    </row>
    <row r="9" spans="1:43">
      <c r="A9" s="1"/>
      <c r="B9" s="11" t="s">
        <v>29</v>
      </c>
      <c r="C9" s="12"/>
      <c r="D9" s="12"/>
      <c r="E9" s="13"/>
      <c r="F9" s="14" t="str">
        <f t="shared" si="0"/>
        <v>non</v>
      </c>
      <c r="G9" s="13"/>
      <c r="H9" s="32" t="str">
        <f t="shared" si="1"/>
        <v>inapte</v>
      </c>
      <c r="I9" s="15"/>
      <c r="J9" s="15"/>
      <c r="K9" s="15"/>
      <c r="L9" s="16"/>
      <c r="M9" s="17"/>
      <c r="N9" s="13"/>
      <c r="O9" s="13"/>
      <c r="P9" s="16"/>
      <c r="Q9" s="17"/>
      <c r="R9" s="13"/>
      <c r="S9" s="13"/>
      <c r="T9" s="16"/>
      <c r="U9" s="17"/>
      <c r="V9" s="13"/>
      <c r="W9" s="13"/>
      <c r="X9" s="16"/>
      <c r="Y9" s="17"/>
      <c r="Z9" s="13"/>
      <c r="AA9" s="13"/>
      <c r="AB9" s="16"/>
      <c r="AC9" s="17"/>
      <c r="AD9" s="13"/>
      <c r="AE9" s="13"/>
      <c r="AF9" s="16"/>
      <c r="AG9" s="17"/>
      <c r="AH9" s="13"/>
      <c r="AI9" s="13"/>
      <c r="AJ9" s="10" t="str">
        <f t="shared" si="2"/>
        <v>non</v>
      </c>
      <c r="AK9" s="10" t="str">
        <f t="shared" si="3"/>
        <v>non</v>
      </c>
      <c r="AL9" s="10" t="str">
        <f t="shared" si="4"/>
        <v>non</v>
      </c>
      <c r="AM9" s="10" t="str">
        <f t="shared" si="5"/>
        <v>non</v>
      </c>
      <c r="AN9" s="10" t="str">
        <f t="shared" si="6"/>
        <v>non</v>
      </c>
      <c r="AO9" s="10" t="str">
        <f t="shared" si="7"/>
        <v>non</v>
      </c>
      <c r="AP9" s="10" t="str">
        <f t="shared" si="8"/>
        <v>non</v>
      </c>
      <c r="AQ9" s="6" t="str">
        <f t="shared" si="10"/>
        <v xml:space="preserve"> </v>
      </c>
    </row>
    <row r="10" spans="1:43">
      <c r="A10" s="1"/>
      <c r="B10" s="11" t="s">
        <v>30</v>
      </c>
      <c r="C10" s="18"/>
      <c r="D10" s="18"/>
      <c r="E10" s="19"/>
      <c r="F10" s="14" t="str">
        <f t="shared" si="0"/>
        <v>non</v>
      </c>
      <c r="G10" s="19"/>
      <c r="H10" s="32" t="str">
        <f t="shared" si="1"/>
        <v>inapte</v>
      </c>
      <c r="I10" s="15"/>
      <c r="J10" s="15"/>
      <c r="K10" s="15"/>
      <c r="L10" s="20"/>
      <c r="M10" s="21"/>
      <c r="N10" s="19"/>
      <c r="O10" s="19"/>
      <c r="P10" s="20"/>
      <c r="Q10" s="21"/>
      <c r="R10" s="19"/>
      <c r="S10" s="19"/>
      <c r="T10" s="20"/>
      <c r="U10" s="21"/>
      <c r="V10" s="19"/>
      <c r="W10" s="19"/>
      <c r="X10" s="20"/>
      <c r="Y10" s="21"/>
      <c r="Z10" s="19"/>
      <c r="AA10" s="19"/>
      <c r="AB10" s="20"/>
      <c r="AC10" s="21"/>
      <c r="AD10" s="19"/>
      <c r="AE10" s="19"/>
      <c r="AF10" s="26"/>
      <c r="AG10" s="27"/>
      <c r="AH10" s="28"/>
      <c r="AI10" s="28"/>
      <c r="AJ10" s="10" t="str">
        <f t="shared" si="2"/>
        <v>non</v>
      </c>
      <c r="AK10" s="10" t="str">
        <f t="shared" si="3"/>
        <v>non</v>
      </c>
      <c r="AL10" s="10" t="str">
        <f t="shared" si="4"/>
        <v>non</v>
      </c>
      <c r="AM10" s="10" t="str">
        <f t="shared" si="5"/>
        <v>non</v>
      </c>
      <c r="AN10" s="10" t="str">
        <f t="shared" si="6"/>
        <v>non</v>
      </c>
      <c r="AO10" s="10" t="str">
        <f t="shared" si="7"/>
        <v>non</v>
      </c>
      <c r="AP10" s="10" t="str">
        <f t="shared" si="8"/>
        <v>non</v>
      </c>
      <c r="AQ10" s="6" t="str">
        <f t="shared" si="10"/>
        <v xml:space="preserve"> </v>
      </c>
    </row>
    <row r="11" spans="1:43">
      <c r="A11" s="1"/>
      <c r="B11" s="11" t="s">
        <v>31</v>
      </c>
      <c r="C11" s="12"/>
      <c r="D11" s="12"/>
      <c r="E11" s="13"/>
      <c r="F11" s="14" t="str">
        <f t="shared" si="0"/>
        <v>non</v>
      </c>
      <c r="G11" s="13"/>
      <c r="H11" s="32" t="str">
        <f t="shared" si="1"/>
        <v>inapte</v>
      </c>
      <c r="I11" s="15"/>
      <c r="J11" s="15"/>
      <c r="K11" s="15"/>
      <c r="L11" s="16"/>
      <c r="M11" s="17"/>
      <c r="N11" s="13"/>
      <c r="O11" s="13"/>
      <c r="P11" s="16"/>
      <c r="Q11" s="17"/>
      <c r="R11" s="13"/>
      <c r="S11" s="13"/>
      <c r="T11" s="16"/>
      <c r="U11" s="17"/>
      <c r="V11" s="13"/>
      <c r="W11" s="13"/>
      <c r="X11" s="16"/>
      <c r="Y11" s="17"/>
      <c r="Z11" s="13"/>
      <c r="AA11" s="13"/>
      <c r="AB11" s="16"/>
      <c r="AC11" s="17"/>
      <c r="AD11" s="13"/>
      <c r="AE11" s="13"/>
      <c r="AF11" s="16"/>
      <c r="AG11" s="17"/>
      <c r="AH11" s="13"/>
      <c r="AI11" s="13"/>
      <c r="AJ11" s="10" t="str">
        <f t="shared" si="2"/>
        <v>non</v>
      </c>
      <c r="AK11" s="10" t="str">
        <f t="shared" si="3"/>
        <v>non</v>
      </c>
      <c r="AL11" s="10" t="str">
        <f t="shared" si="4"/>
        <v>non</v>
      </c>
      <c r="AM11" s="10" t="str">
        <f t="shared" si="5"/>
        <v>non</v>
      </c>
      <c r="AN11" s="10" t="str">
        <f t="shared" si="6"/>
        <v>non</v>
      </c>
      <c r="AO11" s="10" t="str">
        <f t="shared" si="7"/>
        <v>non</v>
      </c>
      <c r="AP11" s="10" t="str">
        <f t="shared" si="8"/>
        <v>non</v>
      </c>
      <c r="AQ11" s="6" t="str">
        <f t="shared" si="10"/>
        <v xml:space="preserve"> </v>
      </c>
    </row>
    <row r="12" spans="1:43">
      <c r="A12" s="1"/>
      <c r="B12" s="11" t="s">
        <v>32</v>
      </c>
      <c r="C12" s="18"/>
      <c r="D12" s="18"/>
      <c r="E12" s="19"/>
      <c r="F12" s="14" t="str">
        <f t="shared" si="0"/>
        <v>non</v>
      </c>
      <c r="G12" s="19"/>
      <c r="H12" s="32" t="str">
        <f t="shared" si="1"/>
        <v>inapte</v>
      </c>
      <c r="I12" s="15"/>
      <c r="J12" s="15"/>
      <c r="K12" s="15"/>
      <c r="L12" s="20"/>
      <c r="M12" s="21"/>
      <c r="N12" s="19"/>
      <c r="O12" s="19"/>
      <c r="P12" s="20"/>
      <c r="Q12" s="21"/>
      <c r="R12" s="19"/>
      <c r="S12" s="19"/>
      <c r="T12" s="20"/>
      <c r="U12" s="21"/>
      <c r="V12" s="19"/>
      <c r="W12" s="19"/>
      <c r="X12" s="20"/>
      <c r="Y12" s="21"/>
      <c r="Z12" s="19"/>
      <c r="AA12" s="19"/>
      <c r="AB12" s="20"/>
      <c r="AC12" s="21"/>
      <c r="AD12" s="19"/>
      <c r="AE12" s="19"/>
      <c r="AF12" s="20"/>
      <c r="AG12" s="21"/>
      <c r="AH12" s="19"/>
      <c r="AI12" s="19"/>
      <c r="AJ12" s="10" t="str">
        <f t="shared" si="2"/>
        <v>non</v>
      </c>
      <c r="AK12" s="10" t="str">
        <f t="shared" si="3"/>
        <v>non</v>
      </c>
      <c r="AL12" s="10" t="str">
        <f t="shared" si="4"/>
        <v>non</v>
      </c>
      <c r="AM12" s="10" t="str">
        <f t="shared" si="5"/>
        <v>non</v>
      </c>
      <c r="AN12" s="10" t="str">
        <f t="shared" si="6"/>
        <v>non</v>
      </c>
      <c r="AO12" s="10" t="str">
        <f t="shared" si="7"/>
        <v>non</v>
      </c>
      <c r="AP12" s="10" t="str">
        <f t="shared" si="8"/>
        <v>non</v>
      </c>
      <c r="AQ12" s="6" t="str">
        <f t="shared" si="10"/>
        <v xml:space="preserve"> </v>
      </c>
    </row>
    <row r="13" spans="1:43">
      <c r="A13" s="1"/>
      <c r="B13" s="11" t="s">
        <v>33</v>
      </c>
      <c r="C13" s="12"/>
      <c r="D13" s="12"/>
      <c r="E13" s="13"/>
      <c r="F13" s="14" t="str">
        <f t="shared" si="0"/>
        <v>non</v>
      </c>
      <c r="G13" s="13"/>
      <c r="H13" s="32" t="str">
        <f t="shared" si="1"/>
        <v>inapte</v>
      </c>
      <c r="I13" s="15"/>
      <c r="J13" s="15"/>
      <c r="K13" s="15"/>
      <c r="L13" s="16"/>
      <c r="M13" s="17"/>
      <c r="N13" s="13"/>
      <c r="O13" s="13"/>
      <c r="P13" s="16"/>
      <c r="Q13" s="17"/>
      <c r="R13" s="13"/>
      <c r="S13" s="13"/>
      <c r="T13" s="16"/>
      <c r="U13" s="17"/>
      <c r="V13" s="13"/>
      <c r="W13" s="13"/>
      <c r="X13" s="16"/>
      <c r="Y13" s="17"/>
      <c r="Z13" s="13"/>
      <c r="AA13" s="13"/>
      <c r="AB13" s="16"/>
      <c r="AC13" s="17"/>
      <c r="AD13" s="13"/>
      <c r="AE13" s="13"/>
      <c r="AF13" s="16"/>
      <c r="AG13" s="17"/>
      <c r="AH13" s="13"/>
      <c r="AI13" s="13"/>
      <c r="AJ13" s="10" t="str">
        <f t="shared" si="2"/>
        <v>non</v>
      </c>
      <c r="AK13" s="10" t="str">
        <f t="shared" si="3"/>
        <v>non</v>
      </c>
      <c r="AL13" s="10" t="str">
        <f t="shared" si="4"/>
        <v>non</v>
      </c>
      <c r="AM13" s="10" t="str">
        <f t="shared" si="5"/>
        <v>non</v>
      </c>
      <c r="AN13" s="10" t="str">
        <f t="shared" si="6"/>
        <v>non</v>
      </c>
      <c r="AO13" s="10" t="str">
        <f t="shared" si="7"/>
        <v>non</v>
      </c>
      <c r="AP13" s="10" t="str">
        <f t="shared" si="8"/>
        <v>non</v>
      </c>
      <c r="AQ13" s="6" t="str">
        <f t="shared" si="10"/>
        <v xml:space="preserve"> </v>
      </c>
    </row>
    <row r="14" spans="1:43">
      <c r="A14" s="1"/>
      <c r="B14" s="11" t="s">
        <v>34</v>
      </c>
      <c r="C14" s="18"/>
      <c r="D14" s="18"/>
      <c r="E14" s="19"/>
      <c r="F14" s="14" t="str">
        <f t="shared" si="0"/>
        <v>non</v>
      </c>
      <c r="G14" s="19"/>
      <c r="H14" s="32" t="str">
        <f t="shared" si="1"/>
        <v>inapte</v>
      </c>
      <c r="I14" s="15"/>
      <c r="J14" s="15"/>
      <c r="K14" s="15"/>
      <c r="L14" s="20"/>
      <c r="M14" s="21"/>
      <c r="N14" s="19"/>
      <c r="O14" s="19"/>
      <c r="P14" s="20"/>
      <c r="Q14" s="21"/>
      <c r="R14" s="19"/>
      <c r="S14" s="19"/>
      <c r="T14" s="20"/>
      <c r="U14" s="21"/>
      <c r="V14" s="19"/>
      <c r="W14" s="19"/>
      <c r="X14" s="20"/>
      <c r="Y14" s="21"/>
      <c r="Z14" s="19"/>
      <c r="AA14" s="19"/>
      <c r="AB14" s="20"/>
      <c r="AC14" s="21"/>
      <c r="AD14" s="19"/>
      <c r="AE14" s="19"/>
      <c r="AF14" s="20"/>
      <c r="AG14" s="21"/>
      <c r="AH14" s="19"/>
      <c r="AI14" s="19"/>
      <c r="AJ14" s="10" t="str">
        <f t="shared" si="2"/>
        <v>non</v>
      </c>
      <c r="AK14" s="10" t="str">
        <f t="shared" si="3"/>
        <v>non</v>
      </c>
      <c r="AL14" s="10" t="str">
        <f t="shared" si="4"/>
        <v>non</v>
      </c>
      <c r="AM14" s="10" t="str">
        <f t="shared" si="5"/>
        <v>non</v>
      </c>
      <c r="AN14" s="10" t="str">
        <f t="shared" si="6"/>
        <v>non</v>
      </c>
      <c r="AO14" s="10" t="str">
        <f t="shared" si="7"/>
        <v>non</v>
      </c>
      <c r="AP14" s="10" t="str">
        <f t="shared" si="8"/>
        <v>non</v>
      </c>
      <c r="AQ14" s="6" t="str">
        <f t="shared" si="10"/>
        <v xml:space="preserve"> </v>
      </c>
    </row>
    <row r="15" spans="1:43">
      <c r="A15" s="1"/>
      <c r="B15" s="11" t="s">
        <v>35</v>
      </c>
      <c r="C15" s="12"/>
      <c r="D15" s="12"/>
      <c r="E15" s="13"/>
      <c r="F15" s="14" t="str">
        <f t="shared" si="0"/>
        <v>non</v>
      </c>
      <c r="G15" s="13"/>
      <c r="H15" s="32" t="str">
        <f t="shared" si="1"/>
        <v>inapte</v>
      </c>
      <c r="I15" s="15"/>
      <c r="J15" s="15"/>
      <c r="K15" s="15"/>
      <c r="L15" s="16"/>
      <c r="M15" s="16"/>
      <c r="N15" s="13"/>
      <c r="O15" s="13"/>
      <c r="P15" s="16"/>
      <c r="Q15" s="17"/>
      <c r="R15" s="13"/>
      <c r="S15" s="25"/>
      <c r="T15" s="16"/>
      <c r="U15" s="17"/>
      <c r="V15" s="13"/>
      <c r="W15" s="13"/>
      <c r="X15" s="16"/>
      <c r="Y15" s="17"/>
      <c r="Z15" s="13"/>
      <c r="AA15" s="13"/>
      <c r="AB15" s="16"/>
      <c r="AC15" s="17"/>
      <c r="AD15" s="13"/>
      <c r="AE15" s="13"/>
      <c r="AF15" s="16"/>
      <c r="AG15" s="17"/>
      <c r="AH15" s="13"/>
      <c r="AI15" s="13"/>
      <c r="AJ15" s="10" t="str">
        <f t="shared" si="2"/>
        <v>non</v>
      </c>
      <c r="AK15" s="10" t="str">
        <f t="shared" si="3"/>
        <v>non</v>
      </c>
      <c r="AL15" s="10" t="str">
        <f t="shared" si="4"/>
        <v>non</v>
      </c>
      <c r="AM15" s="10" t="str">
        <f t="shared" si="5"/>
        <v>non</v>
      </c>
      <c r="AN15" s="10" t="str">
        <f t="shared" si="6"/>
        <v>non</v>
      </c>
      <c r="AO15" s="10" t="str">
        <f t="shared" si="7"/>
        <v>non</v>
      </c>
      <c r="AP15" s="10" t="str">
        <f t="shared" si="8"/>
        <v>non</v>
      </c>
      <c r="AQ15" s="6" t="str">
        <f t="shared" si="10"/>
        <v xml:space="preserve"> </v>
      </c>
    </row>
    <row r="16" spans="1:43">
      <c r="A16" s="1"/>
      <c r="B16" s="11" t="s">
        <v>36</v>
      </c>
      <c r="C16" s="18"/>
      <c r="D16" s="18"/>
      <c r="E16" s="19"/>
      <c r="F16" s="14" t="str">
        <f t="shared" si="0"/>
        <v>non</v>
      </c>
      <c r="G16" s="19"/>
      <c r="H16" s="32" t="str">
        <f t="shared" si="1"/>
        <v>inapte</v>
      </c>
      <c r="I16" s="15"/>
      <c r="J16" s="15"/>
      <c r="K16" s="15"/>
      <c r="L16" s="20"/>
      <c r="M16" s="21"/>
      <c r="N16" s="19"/>
      <c r="O16" s="19"/>
      <c r="P16" s="20"/>
      <c r="Q16" s="21"/>
      <c r="R16" s="19"/>
      <c r="S16" s="19"/>
      <c r="T16" s="20"/>
      <c r="U16" s="21"/>
      <c r="V16" s="19"/>
      <c r="W16" s="19"/>
      <c r="X16" s="20"/>
      <c r="Y16" s="21"/>
      <c r="Z16" s="19"/>
      <c r="AA16" s="19"/>
      <c r="AB16" s="20"/>
      <c r="AC16" s="21"/>
      <c r="AD16" s="19"/>
      <c r="AE16" s="19"/>
      <c r="AF16" s="20"/>
      <c r="AG16" s="21"/>
      <c r="AH16" s="19"/>
      <c r="AI16" s="19"/>
      <c r="AJ16" s="10" t="str">
        <f t="shared" si="2"/>
        <v>non</v>
      </c>
      <c r="AK16" s="10" t="str">
        <f t="shared" si="3"/>
        <v>non</v>
      </c>
      <c r="AL16" s="10" t="str">
        <f t="shared" si="4"/>
        <v>non</v>
      </c>
      <c r="AM16" s="10" t="str">
        <f t="shared" si="5"/>
        <v>non</v>
      </c>
      <c r="AN16" s="10" t="str">
        <f t="shared" si="6"/>
        <v>non</v>
      </c>
      <c r="AO16" s="10" t="str">
        <f t="shared" si="7"/>
        <v>non</v>
      </c>
      <c r="AP16" s="10" t="str">
        <f t="shared" si="8"/>
        <v>non</v>
      </c>
      <c r="AQ16" s="6" t="str">
        <f t="shared" si="9"/>
        <v xml:space="preserve"> </v>
      </c>
    </row>
    <row r="17" spans="1:43">
      <c r="A17" s="1"/>
      <c r="B17" s="11" t="s">
        <v>37</v>
      </c>
      <c r="C17" s="12"/>
      <c r="D17" s="12"/>
      <c r="E17" s="13"/>
      <c r="F17" s="14" t="str">
        <f t="shared" si="0"/>
        <v>non</v>
      </c>
      <c r="G17" s="13"/>
      <c r="H17" s="32" t="str">
        <f t="shared" si="1"/>
        <v>inapte</v>
      </c>
      <c r="I17" s="15"/>
      <c r="J17" s="15"/>
      <c r="K17" s="15"/>
      <c r="L17" s="16"/>
      <c r="M17" s="17"/>
      <c r="N17" s="13"/>
      <c r="O17" s="13"/>
      <c r="P17" s="16"/>
      <c r="Q17" s="17"/>
      <c r="R17" s="13"/>
      <c r="S17" s="13"/>
      <c r="T17" s="16"/>
      <c r="U17" s="17"/>
      <c r="V17" s="13"/>
      <c r="W17" s="13"/>
      <c r="X17" s="16"/>
      <c r="Y17" s="17"/>
      <c r="Z17" s="13"/>
      <c r="AA17" s="13"/>
      <c r="AB17" s="16"/>
      <c r="AC17" s="17"/>
      <c r="AD17" s="13"/>
      <c r="AE17" s="13"/>
      <c r="AF17" s="16"/>
      <c r="AG17" s="17"/>
      <c r="AH17" s="13"/>
      <c r="AI17" s="13"/>
      <c r="AJ17" s="10" t="str">
        <f t="shared" si="2"/>
        <v>non</v>
      </c>
      <c r="AK17" s="10" t="str">
        <f t="shared" si="3"/>
        <v>non</v>
      </c>
      <c r="AL17" s="10" t="str">
        <f t="shared" si="4"/>
        <v>non</v>
      </c>
      <c r="AM17" s="10" t="str">
        <f t="shared" si="5"/>
        <v>non</v>
      </c>
      <c r="AN17" s="10" t="str">
        <f t="shared" si="6"/>
        <v>non</v>
      </c>
      <c r="AO17" s="10" t="str">
        <f t="shared" si="7"/>
        <v>non</v>
      </c>
      <c r="AP17" s="10" t="str">
        <f t="shared" si="8"/>
        <v>non</v>
      </c>
      <c r="AQ17" s="6" t="str">
        <f t="shared" si="9"/>
        <v xml:space="preserve"> </v>
      </c>
    </row>
    <row r="18" spans="1:43">
      <c r="A18" s="1"/>
      <c r="B18" s="11" t="s">
        <v>38</v>
      </c>
      <c r="C18" s="18"/>
      <c r="D18" s="18"/>
      <c r="E18" s="19"/>
      <c r="F18" s="14" t="str">
        <f t="shared" si="0"/>
        <v>non</v>
      </c>
      <c r="G18" s="19"/>
      <c r="H18" s="32" t="str">
        <f t="shared" si="1"/>
        <v>inapte</v>
      </c>
      <c r="I18" s="15"/>
      <c r="J18" s="15"/>
      <c r="K18" s="15"/>
      <c r="L18" s="20"/>
      <c r="M18" s="21"/>
      <c r="N18" s="19"/>
      <c r="O18" s="19"/>
      <c r="P18" s="20"/>
      <c r="Q18" s="21"/>
      <c r="R18" s="19"/>
      <c r="S18" s="19"/>
      <c r="T18" s="20"/>
      <c r="U18" s="21"/>
      <c r="V18" s="19"/>
      <c r="W18" s="19"/>
      <c r="X18" s="20"/>
      <c r="Y18" s="21"/>
      <c r="Z18" s="19"/>
      <c r="AA18" s="19"/>
      <c r="AB18" s="20"/>
      <c r="AC18" s="21"/>
      <c r="AD18" s="19"/>
      <c r="AE18" s="19"/>
      <c r="AF18" s="20"/>
      <c r="AG18" s="21"/>
      <c r="AH18" s="19"/>
      <c r="AI18" s="19"/>
      <c r="AJ18" s="10" t="str">
        <f t="shared" si="2"/>
        <v>non</v>
      </c>
      <c r="AK18" s="10" t="str">
        <f t="shared" si="3"/>
        <v>non</v>
      </c>
      <c r="AL18" s="10" t="str">
        <f t="shared" si="4"/>
        <v>non</v>
      </c>
      <c r="AM18" s="10" t="str">
        <f t="shared" si="5"/>
        <v>non</v>
      </c>
      <c r="AN18" s="10" t="str">
        <f t="shared" si="6"/>
        <v>non</v>
      </c>
      <c r="AO18" s="10" t="str">
        <f t="shared" si="7"/>
        <v>non</v>
      </c>
      <c r="AP18" s="10" t="str">
        <f t="shared" si="8"/>
        <v>non</v>
      </c>
      <c r="AQ18" s="6" t="str">
        <f t="shared" si="9"/>
        <v xml:space="preserve"> </v>
      </c>
    </row>
    <row r="19" spans="1:43">
      <c r="A19" s="1"/>
      <c r="B19" s="11" t="s">
        <v>39</v>
      </c>
      <c r="C19" s="12"/>
      <c r="D19" s="12"/>
      <c r="E19" s="13"/>
      <c r="F19" s="14" t="str">
        <f t="shared" si="0"/>
        <v>non</v>
      </c>
      <c r="G19" s="13"/>
      <c r="H19" s="32" t="str">
        <f t="shared" si="1"/>
        <v>inapte</v>
      </c>
      <c r="I19" s="15"/>
      <c r="J19" s="15"/>
      <c r="K19" s="15"/>
      <c r="L19" s="16"/>
      <c r="M19" s="17"/>
      <c r="N19" s="13"/>
      <c r="O19" s="13"/>
      <c r="P19" s="16"/>
      <c r="Q19" s="17"/>
      <c r="R19" s="13"/>
      <c r="S19" s="13"/>
      <c r="T19" s="16"/>
      <c r="U19" s="17"/>
      <c r="V19" s="13"/>
      <c r="W19" s="13"/>
      <c r="X19" s="16"/>
      <c r="Y19" s="17"/>
      <c r="Z19" s="13"/>
      <c r="AA19" s="13"/>
      <c r="AB19" s="16"/>
      <c r="AC19" s="17"/>
      <c r="AD19" s="13"/>
      <c r="AE19" s="13"/>
      <c r="AF19" s="16"/>
      <c r="AG19" s="17"/>
      <c r="AH19" s="13"/>
      <c r="AI19" s="13"/>
      <c r="AJ19" s="10" t="str">
        <f t="shared" si="2"/>
        <v>non</v>
      </c>
      <c r="AK19" s="10" t="str">
        <f t="shared" si="3"/>
        <v>non</v>
      </c>
      <c r="AL19" s="10" t="str">
        <f t="shared" si="4"/>
        <v>non</v>
      </c>
      <c r="AM19" s="10" t="str">
        <f t="shared" si="5"/>
        <v>non</v>
      </c>
      <c r="AN19" s="10" t="str">
        <f t="shared" si="6"/>
        <v>non</v>
      </c>
      <c r="AO19" s="10" t="str">
        <f t="shared" si="7"/>
        <v>non</v>
      </c>
      <c r="AP19" s="10" t="str">
        <f t="shared" si="8"/>
        <v>non</v>
      </c>
      <c r="AQ19" s="6" t="str">
        <f t="shared" si="9"/>
        <v xml:space="preserve"> </v>
      </c>
    </row>
    <row r="20" spans="1:43">
      <c r="A20" s="1"/>
      <c r="B20" s="11" t="s">
        <v>40</v>
      </c>
      <c r="C20" s="18"/>
      <c r="D20" s="18"/>
      <c r="E20" s="19"/>
      <c r="F20" s="14" t="str">
        <f t="shared" si="0"/>
        <v>non</v>
      </c>
      <c r="G20" s="19"/>
      <c r="H20" s="32" t="str">
        <f t="shared" si="1"/>
        <v>inapte</v>
      </c>
      <c r="I20" s="15"/>
      <c r="J20" s="15"/>
      <c r="K20" s="15"/>
      <c r="L20" s="20"/>
      <c r="M20" s="21"/>
      <c r="N20" s="19"/>
      <c r="O20" s="19"/>
      <c r="P20" s="20"/>
      <c r="Q20" s="21"/>
      <c r="R20" s="19"/>
      <c r="S20" s="19"/>
      <c r="T20" s="20"/>
      <c r="U20" s="21"/>
      <c r="V20" s="19"/>
      <c r="W20" s="19"/>
      <c r="X20" s="20"/>
      <c r="Y20" s="21"/>
      <c r="Z20" s="19"/>
      <c r="AA20" s="19"/>
      <c r="AB20" s="20"/>
      <c r="AC20" s="21"/>
      <c r="AD20" s="19"/>
      <c r="AE20" s="19"/>
      <c r="AF20" s="20"/>
      <c r="AG20" s="21"/>
      <c r="AH20" s="19"/>
      <c r="AI20" s="19"/>
      <c r="AJ20" s="10" t="str">
        <f t="shared" si="2"/>
        <v>non</v>
      </c>
      <c r="AK20" s="10" t="str">
        <f t="shared" si="3"/>
        <v>non</v>
      </c>
      <c r="AL20" s="10" t="str">
        <f t="shared" si="4"/>
        <v>non</v>
      </c>
      <c r="AM20" s="10" t="str">
        <f t="shared" si="5"/>
        <v>non</v>
      </c>
      <c r="AN20" s="10" t="str">
        <f t="shared" si="6"/>
        <v>non</v>
      </c>
      <c r="AO20" s="10" t="str">
        <f t="shared" si="7"/>
        <v>non</v>
      </c>
      <c r="AP20" s="10" t="str">
        <f t="shared" si="8"/>
        <v>non</v>
      </c>
      <c r="AQ20" s="6" t="str">
        <f t="shared" si="9"/>
        <v xml:space="preserve"> </v>
      </c>
    </row>
    <row r="21" spans="1:43">
      <c r="A21" s="1"/>
      <c r="B21" s="11" t="s">
        <v>41</v>
      </c>
      <c r="C21" s="12"/>
      <c r="D21" s="12"/>
      <c r="E21" s="13"/>
      <c r="F21" s="14" t="str">
        <f t="shared" si="0"/>
        <v>non</v>
      </c>
      <c r="G21" s="13"/>
      <c r="H21" s="32" t="str">
        <f t="shared" si="1"/>
        <v>inapte</v>
      </c>
      <c r="I21" s="15"/>
      <c r="J21" s="15"/>
      <c r="K21" s="15"/>
      <c r="L21" s="16"/>
      <c r="M21" s="17"/>
      <c r="N21" s="13"/>
      <c r="O21" s="13"/>
      <c r="P21" s="16"/>
      <c r="Q21" s="17"/>
      <c r="R21" s="13"/>
      <c r="S21" s="13"/>
      <c r="T21" s="16"/>
      <c r="U21" s="17"/>
      <c r="V21" s="13"/>
      <c r="W21" s="13"/>
      <c r="X21" s="16"/>
      <c r="Y21" s="17"/>
      <c r="Z21" s="13"/>
      <c r="AA21" s="13"/>
      <c r="AB21" s="16"/>
      <c r="AC21" s="17"/>
      <c r="AD21" s="13"/>
      <c r="AE21" s="13"/>
      <c r="AF21" s="16"/>
      <c r="AG21" s="17"/>
      <c r="AH21" s="13"/>
      <c r="AI21" s="13"/>
      <c r="AJ21" s="10" t="str">
        <f t="shared" si="2"/>
        <v>non</v>
      </c>
      <c r="AK21" s="10" t="str">
        <f t="shared" si="3"/>
        <v>non</v>
      </c>
      <c r="AL21" s="10" t="str">
        <f t="shared" si="4"/>
        <v>non</v>
      </c>
      <c r="AM21" s="10" t="str">
        <f t="shared" si="5"/>
        <v>non</v>
      </c>
      <c r="AN21" s="10" t="str">
        <f t="shared" si="6"/>
        <v>non</v>
      </c>
      <c r="AO21" s="10" t="str">
        <f t="shared" si="7"/>
        <v>non</v>
      </c>
      <c r="AP21" s="10" t="str">
        <f t="shared" si="8"/>
        <v>non</v>
      </c>
      <c r="AQ21" s="6" t="str">
        <f t="shared" si="9"/>
        <v xml:space="preserve"> </v>
      </c>
    </row>
    <row r="22" spans="1:43">
      <c r="A22" s="1"/>
      <c r="B22" s="11" t="s">
        <v>42</v>
      </c>
      <c r="C22" s="18"/>
      <c r="D22" s="18"/>
      <c r="E22" s="19"/>
      <c r="F22" s="14" t="str">
        <f t="shared" si="0"/>
        <v>non</v>
      </c>
      <c r="G22" s="19"/>
      <c r="H22" s="32" t="str">
        <f t="shared" si="1"/>
        <v>inapte</v>
      </c>
      <c r="I22" s="15"/>
      <c r="J22" s="15"/>
      <c r="K22" s="15"/>
      <c r="L22" s="20"/>
      <c r="M22" s="21"/>
      <c r="N22" s="19"/>
      <c r="O22" s="19"/>
      <c r="P22" s="20"/>
      <c r="Q22" s="21"/>
      <c r="R22" s="19"/>
      <c r="S22" s="19"/>
      <c r="T22" s="20"/>
      <c r="U22" s="21"/>
      <c r="V22" s="19"/>
      <c r="W22" s="19"/>
      <c r="X22" s="20"/>
      <c r="Y22" s="21"/>
      <c r="Z22" s="19"/>
      <c r="AA22" s="19"/>
      <c r="AB22" s="20"/>
      <c r="AC22" s="21"/>
      <c r="AD22" s="19"/>
      <c r="AE22" s="19"/>
      <c r="AF22" s="20"/>
      <c r="AG22" s="21"/>
      <c r="AH22" s="19"/>
      <c r="AI22" s="19"/>
      <c r="AJ22" s="10" t="str">
        <f t="shared" si="2"/>
        <v>non</v>
      </c>
      <c r="AK22" s="10" t="str">
        <f t="shared" si="3"/>
        <v>non</v>
      </c>
      <c r="AL22" s="10" t="str">
        <f t="shared" si="4"/>
        <v>non</v>
      </c>
      <c r="AM22" s="10" t="str">
        <f t="shared" si="5"/>
        <v>non</v>
      </c>
      <c r="AN22" s="10" t="str">
        <f t="shared" si="6"/>
        <v>non</v>
      </c>
      <c r="AO22" s="10" t="str">
        <f t="shared" si="7"/>
        <v>non</v>
      </c>
      <c r="AP22" s="10" t="str">
        <f t="shared" si="8"/>
        <v>non</v>
      </c>
      <c r="AQ22" s="6" t="str">
        <f t="shared" si="9"/>
        <v xml:space="preserve"> </v>
      </c>
    </row>
    <row r="23" spans="1:4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5"/>
      <c r="AL23" s="5"/>
      <c r="AM23" s="5"/>
      <c r="AN23" s="5"/>
      <c r="AO23" s="5"/>
      <c r="AP23" s="5"/>
    </row>
    <row r="24" spans="1:43">
      <c r="A24" s="1"/>
      <c r="B24" s="5" t="s">
        <v>43</v>
      </c>
      <c r="C24" s="5">
        <f>24-COUNTBLANK(D5:D22)</f>
        <v>6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5"/>
      <c r="AL24" s="5"/>
      <c r="AM24" s="5"/>
      <c r="AN24" s="5"/>
      <c r="AO24" s="5"/>
      <c r="AP24" s="5"/>
    </row>
    <row r="25" spans="1:4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5"/>
      <c r="Y25" s="5"/>
      <c r="Z25" s="5"/>
      <c r="AA25" s="5"/>
      <c r="AB25" s="5"/>
      <c r="AC25" s="5"/>
      <c r="AD25" s="6"/>
      <c r="AK25"/>
      <c r="AL25"/>
      <c r="AM25"/>
      <c r="AN25"/>
      <c r="AO25"/>
      <c r="AP25"/>
      <c r="AQ25"/>
    </row>
    <row r="26" spans="1:43" ht="30" customHeight="1">
      <c r="A26" s="22"/>
      <c r="B26" s="22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5"/>
      <c r="Y26" s="5"/>
      <c r="Z26" s="5"/>
      <c r="AA26" s="5"/>
      <c r="AB26" s="5"/>
      <c r="AC26" s="5"/>
      <c r="AD26" s="6"/>
      <c r="AK26"/>
      <c r="AL26"/>
      <c r="AM26"/>
      <c r="AN26"/>
      <c r="AO26"/>
      <c r="AP26"/>
      <c r="AQ26"/>
    </row>
    <row r="27" spans="1:43" ht="15" customHeight="1">
      <c r="A27" s="23"/>
      <c r="B27" s="23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5"/>
      <c r="Y27" s="5"/>
      <c r="Z27" s="5"/>
      <c r="AA27" s="5"/>
      <c r="AB27" s="5"/>
      <c r="AC27" s="5"/>
      <c r="AD27" s="6"/>
      <c r="AK27"/>
      <c r="AL27"/>
      <c r="AM27"/>
      <c r="AN27"/>
      <c r="AO27"/>
      <c r="AP27"/>
      <c r="AQ27"/>
    </row>
    <row r="28" spans="1:43" ht="16.05" customHeight="1">
      <c r="A28" s="23"/>
      <c r="B28" s="23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5"/>
      <c r="Y28" s="5"/>
      <c r="Z28" s="5"/>
      <c r="AA28" s="5"/>
      <c r="AB28" s="5"/>
      <c r="AC28" s="5"/>
      <c r="AD28" s="6"/>
      <c r="AK28"/>
      <c r="AL28"/>
      <c r="AM28"/>
      <c r="AN28"/>
      <c r="AO28"/>
      <c r="AP28"/>
      <c r="AQ28"/>
    </row>
    <row r="29" spans="1:43">
      <c r="A29" s="24"/>
      <c r="B29" s="24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5"/>
      <c r="Y29" s="5"/>
      <c r="Z29" s="5"/>
      <c r="AA29" s="5"/>
      <c r="AB29" s="5"/>
      <c r="AC29" s="5"/>
      <c r="AD29" s="6"/>
      <c r="AK29"/>
      <c r="AL29"/>
      <c r="AM29"/>
      <c r="AN29"/>
      <c r="AO29"/>
      <c r="AP29"/>
      <c r="AQ29"/>
    </row>
    <row r="30" spans="1:43">
      <c r="X30" s="6"/>
      <c r="Y30" s="6"/>
      <c r="Z30" s="6"/>
      <c r="AA30" s="6"/>
      <c r="AB30" s="6"/>
      <c r="AC30" s="6"/>
      <c r="AD30" s="6"/>
      <c r="AK30"/>
      <c r="AL30"/>
      <c r="AM30"/>
      <c r="AN30"/>
      <c r="AO30"/>
      <c r="AP30"/>
      <c r="AQ30"/>
    </row>
    <row r="31" spans="1:43">
      <c r="X31" s="6"/>
      <c r="Y31" s="6"/>
      <c r="Z31" s="6"/>
      <c r="AA31" s="6"/>
      <c r="AB31" s="6"/>
      <c r="AC31" s="6"/>
      <c r="AD31" s="6"/>
      <c r="AK31"/>
      <c r="AL31"/>
      <c r="AM31"/>
      <c r="AN31"/>
      <c r="AO31"/>
      <c r="AP31"/>
      <c r="AQ31"/>
    </row>
    <row r="32" spans="1:43">
      <c r="X32" s="6"/>
      <c r="Y32" s="6"/>
      <c r="Z32" s="6"/>
      <c r="AA32" s="6"/>
      <c r="AB32" s="6"/>
      <c r="AC32" s="6"/>
      <c r="AD32" s="6"/>
      <c r="AK32"/>
      <c r="AL32"/>
      <c r="AM32"/>
      <c r="AN32"/>
      <c r="AO32"/>
      <c r="AP32"/>
      <c r="AQ32"/>
    </row>
    <row r="33" spans="24:43">
      <c r="X33" s="6"/>
      <c r="Y33" s="6"/>
      <c r="Z33" s="6"/>
      <c r="AA33" s="6"/>
      <c r="AB33" s="6"/>
      <c r="AC33" s="6"/>
      <c r="AD33" s="6"/>
      <c r="AK33"/>
      <c r="AL33"/>
      <c r="AM33"/>
      <c r="AN33"/>
      <c r="AO33"/>
      <c r="AP33"/>
      <c r="AQ33"/>
    </row>
    <row r="34" spans="24:43">
      <c r="X34" s="6"/>
      <c r="Y34" s="6"/>
      <c r="Z34" s="6"/>
      <c r="AA34" s="6"/>
      <c r="AB34" s="6"/>
      <c r="AC34" s="6"/>
      <c r="AD34" s="6"/>
      <c r="AK34"/>
      <c r="AL34"/>
      <c r="AM34"/>
      <c r="AN34"/>
      <c r="AO34"/>
      <c r="AP34"/>
      <c r="AQ34"/>
    </row>
    <row r="35" spans="24:43">
      <c r="X35" s="6"/>
      <c r="Y35" s="6"/>
      <c r="Z35" s="6"/>
      <c r="AA35" s="6"/>
      <c r="AB35" s="6"/>
      <c r="AC35" s="6"/>
      <c r="AD35" s="6"/>
      <c r="AK35"/>
      <c r="AL35"/>
      <c r="AM35"/>
      <c r="AN35"/>
      <c r="AO35"/>
      <c r="AP35"/>
      <c r="AQ35"/>
    </row>
    <row r="36" spans="24:43">
      <c r="X36" s="6"/>
      <c r="Y36" s="6"/>
      <c r="Z36" s="6"/>
      <c r="AA36" s="6"/>
      <c r="AB36" s="6"/>
      <c r="AC36" s="6"/>
      <c r="AD36" s="6"/>
      <c r="AK36"/>
      <c r="AL36"/>
      <c r="AM36"/>
      <c r="AN36"/>
      <c r="AO36"/>
      <c r="AP36"/>
      <c r="AQ36"/>
    </row>
    <row r="37" spans="24:43">
      <c r="X37" s="6"/>
      <c r="Y37" s="6"/>
      <c r="Z37" s="6"/>
      <c r="AA37" s="6"/>
      <c r="AB37" s="6"/>
      <c r="AC37" s="6"/>
      <c r="AD37" s="6"/>
      <c r="AK37"/>
      <c r="AL37"/>
      <c r="AM37"/>
      <c r="AN37"/>
      <c r="AO37"/>
      <c r="AP37"/>
      <c r="AQ37"/>
    </row>
    <row r="38" spans="24:43">
      <c r="X38" s="6"/>
      <c r="Y38" s="6"/>
      <c r="Z38" s="6"/>
      <c r="AA38" s="6"/>
      <c r="AB38" s="6"/>
      <c r="AC38" s="6"/>
      <c r="AD38" s="6"/>
      <c r="AK38"/>
      <c r="AL38"/>
      <c r="AM38"/>
      <c r="AN38"/>
      <c r="AO38"/>
      <c r="AP38"/>
      <c r="AQ38"/>
    </row>
  </sheetData>
  <sheetProtection selectLockedCells="1"/>
  <protectedRanges>
    <protectedRange sqref="C5:E22 L5:AI22 A27:B29" name="jaune"/>
  </protectedRanges>
  <mergeCells count="15">
    <mergeCell ref="B3:B4"/>
    <mergeCell ref="C3:C4"/>
    <mergeCell ref="D3:D4"/>
    <mergeCell ref="E3:E4"/>
    <mergeCell ref="F3:F4"/>
    <mergeCell ref="AB3:AE3"/>
    <mergeCell ref="AF3:AI3"/>
    <mergeCell ref="AJ3:AP3"/>
    <mergeCell ref="H3:H4"/>
    <mergeCell ref="I3:K4"/>
    <mergeCell ref="L3:O3"/>
    <mergeCell ref="P3:S3"/>
    <mergeCell ref="T3:W3"/>
    <mergeCell ref="X3:AA3"/>
    <mergeCell ref="G3:G4"/>
  </mergeCells>
  <conditionalFormatting sqref="AJ11:AP11 E5:AP5 G6:AP10 G11:W11 E6:F16 E17:AP22 H6:H22 G12:AP16">
    <cfRule type="cellIs" dxfId="242" priority="5" operator="equal">
      <formula>"non"</formula>
    </cfRule>
    <cfRule type="cellIs" dxfId="241" priority="6" operator="equal">
      <formula>"oui"</formula>
    </cfRule>
  </conditionalFormatting>
  <conditionalFormatting sqref="H5:K22">
    <cfRule type="cellIs" dxfId="240" priority="3" operator="equal">
      <formula>"inapte"</formula>
    </cfRule>
    <cfRule type="cellIs" dxfId="239" priority="4" operator="equal">
      <formula>"apte"</formula>
    </cfRule>
  </conditionalFormatting>
  <conditionalFormatting sqref="X11:AI11">
    <cfRule type="cellIs" dxfId="238" priority="1" operator="equal">
      <formula>"non"</formula>
    </cfRule>
    <cfRule type="cellIs" dxfId="237" priority="2" operator="equal">
      <formula>"oui"</formula>
    </cfRule>
  </conditionalFormatting>
  <dataValidations count="3">
    <dataValidation type="list" allowBlank="1" showInputMessage="1" showErrorMessage="1" sqref="G5:G22" xr:uid="{13A6F3C9-42C9-4625-8614-48E1AB83A216}">
      <formula1>"oui,non"</formula1>
    </dataValidation>
    <dataValidation type="list" allowBlank="1" showErrorMessage="1" errorTitle="Erreur" error="Données incompatibles" sqref="E5:E22" xr:uid="{B4C8502F-836E-41AA-A296-2760E5F88B0E}">
      <formula1>"oui,non"</formula1>
    </dataValidation>
    <dataValidation type="list" allowBlank="1" showInputMessage="1" showErrorMessage="1" sqref="O5:O22 AI5:AI22 AA5:AA22 AE5:AE22 S5:S22 W5:W22" xr:uid="{3938143F-C6A8-4E19-A5CA-5AD04500E1BB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35346-91FB-4E42-BF1E-F857D99716B9}">
  <dimension ref="A1:CJ26"/>
  <sheetViews>
    <sheetView tabSelected="1" topLeftCell="A2" zoomScale="70" zoomScaleNormal="70" workbookViewId="0">
      <pane xSplit="2" ySplit="1" topLeftCell="C3" activePane="bottomRight" state="frozen"/>
      <selection activeCell="G2" sqref="G2:I2"/>
      <selection pane="topRight" activeCell="G2" sqref="G2:I2"/>
      <selection pane="bottomLeft" activeCell="G2" sqref="G2:I2"/>
      <selection pane="bottomRight" sqref="A1:XFD1048576"/>
    </sheetView>
  </sheetViews>
  <sheetFormatPr baseColWidth="10" defaultColWidth="2.77734375" defaultRowHeight="14.4"/>
  <cols>
    <col min="1" max="1" width="2.77734375" style="34" customWidth="1"/>
    <col min="2" max="2" width="37.6640625" style="34" customWidth="1"/>
    <col min="3" max="85" width="4.6640625" style="34" customWidth="1"/>
    <col min="86" max="114" width="3.21875" style="34" customWidth="1"/>
    <col min="115" max="130" width="2.5546875" style="34" customWidth="1"/>
    <col min="131" max="16384" width="2.77734375" style="34"/>
  </cols>
  <sheetData>
    <row r="1" spans="1:88" ht="15" hidden="1" customHeight="1">
      <c r="A1" s="105" t="s">
        <v>44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6"/>
      <c r="CF1" s="106"/>
      <c r="CG1" s="106"/>
      <c r="CH1" s="33"/>
      <c r="CI1" s="33"/>
      <c r="CJ1" s="33"/>
    </row>
    <row r="2" spans="1:88" ht="54.6" customHeight="1">
      <c r="A2" s="105"/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6"/>
      <c r="AG2" s="106"/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6"/>
      <c r="AS2" s="106"/>
      <c r="AT2" s="106"/>
      <c r="AU2" s="106"/>
      <c r="AV2" s="106"/>
      <c r="AW2" s="106"/>
      <c r="AX2" s="106"/>
      <c r="AY2" s="106"/>
      <c r="AZ2" s="106"/>
      <c r="BA2" s="106"/>
      <c r="BB2" s="106"/>
      <c r="BC2" s="106"/>
      <c r="BD2" s="106"/>
      <c r="BE2" s="106"/>
      <c r="BF2" s="106"/>
      <c r="BG2" s="106"/>
      <c r="BH2" s="106"/>
      <c r="BI2" s="106"/>
      <c r="BJ2" s="106"/>
      <c r="BK2" s="106"/>
      <c r="BL2" s="106"/>
      <c r="BM2" s="106"/>
      <c r="BN2" s="106"/>
      <c r="BO2" s="106"/>
      <c r="BP2" s="106"/>
      <c r="BQ2" s="106"/>
      <c r="BR2" s="106"/>
      <c r="BS2" s="106"/>
      <c r="BT2" s="106"/>
      <c r="BU2" s="106"/>
      <c r="BV2" s="106"/>
      <c r="BW2" s="106"/>
      <c r="BX2" s="106"/>
      <c r="BY2" s="106"/>
      <c r="BZ2" s="106"/>
      <c r="CA2" s="106"/>
      <c r="CB2" s="106"/>
      <c r="CC2" s="106"/>
      <c r="CD2" s="106"/>
      <c r="CE2" s="106"/>
      <c r="CF2" s="106"/>
      <c r="CG2" s="106"/>
      <c r="CH2" s="33"/>
      <c r="CI2" s="33"/>
      <c r="CJ2" s="33"/>
    </row>
    <row r="3" spans="1:88" ht="27.45" customHeight="1" thickBot="1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3"/>
      <c r="BG3" s="35"/>
      <c r="BH3" s="35"/>
      <c r="BI3" s="35"/>
      <c r="BJ3" s="35"/>
      <c r="BK3" s="35"/>
      <c r="BL3" s="35"/>
      <c r="BM3" s="35"/>
      <c r="BN3" s="35"/>
      <c r="BO3" s="35"/>
      <c r="BP3" s="35"/>
      <c r="BQ3" s="35"/>
      <c r="BR3" s="35"/>
      <c r="BS3" s="35"/>
      <c r="BT3" s="33"/>
      <c r="BU3" s="35"/>
      <c r="BV3" s="35"/>
      <c r="BW3" s="35"/>
      <c r="BX3" s="35"/>
      <c r="BY3" s="35"/>
      <c r="BZ3" s="35"/>
      <c r="CA3" s="35"/>
      <c r="CB3" s="35"/>
      <c r="CC3" s="35"/>
      <c r="CD3" s="35"/>
      <c r="CE3" s="35"/>
      <c r="CF3" s="35"/>
      <c r="CG3" s="35"/>
      <c r="CH3" s="33"/>
      <c r="CI3" s="33"/>
      <c r="CJ3" s="33"/>
    </row>
    <row r="4" spans="1:88" ht="20.100000000000001" customHeight="1" thickTop="1" thickBot="1">
      <c r="A4" s="36"/>
      <c r="B4" s="37"/>
      <c r="C4" s="113" t="str">
        <f>'Liste stagiaires PSE1'!$AQ$5</f>
        <v xml:space="preserve"> </v>
      </c>
      <c r="D4" s="114"/>
      <c r="E4" s="115"/>
      <c r="F4" s="115"/>
      <c r="G4" s="115"/>
      <c r="H4" s="115"/>
      <c r="I4" s="115"/>
      <c r="J4" s="115"/>
      <c r="K4" s="115"/>
      <c r="L4" s="115"/>
      <c r="M4" s="115"/>
      <c r="N4" s="116"/>
      <c r="O4" s="117"/>
      <c r="Q4" s="113" t="str">
        <f>'Liste stagiaires PSE1'!$AQ$6</f>
        <v xml:space="preserve"> </v>
      </c>
      <c r="R4" s="114"/>
      <c r="S4" s="115"/>
      <c r="T4" s="115"/>
      <c r="U4" s="115"/>
      <c r="V4" s="115"/>
      <c r="W4" s="115"/>
      <c r="X4" s="115"/>
      <c r="Y4" s="115"/>
      <c r="Z4" s="115"/>
      <c r="AA4" s="115"/>
      <c r="AB4" s="116"/>
      <c r="AC4" s="117"/>
      <c r="AE4" s="113" t="str">
        <f>'Liste stagiaires PSE1'!$AQ$7</f>
        <v xml:space="preserve"> </v>
      </c>
      <c r="AF4" s="114"/>
      <c r="AG4" s="115"/>
      <c r="AH4" s="115"/>
      <c r="AI4" s="115"/>
      <c r="AJ4" s="115"/>
      <c r="AK4" s="115"/>
      <c r="AL4" s="115"/>
      <c r="AM4" s="115"/>
      <c r="AN4" s="115"/>
      <c r="AO4" s="115"/>
      <c r="AP4" s="116"/>
      <c r="AQ4" s="117"/>
      <c r="AS4" s="113" t="str">
        <f>'Liste stagiaires PSE1'!$AQ$8</f>
        <v xml:space="preserve"> </v>
      </c>
      <c r="AT4" s="114"/>
      <c r="AU4" s="115"/>
      <c r="AV4" s="115"/>
      <c r="AW4" s="115"/>
      <c r="AX4" s="115"/>
      <c r="AY4" s="115"/>
      <c r="AZ4" s="115"/>
      <c r="BA4" s="115"/>
      <c r="BB4" s="115"/>
      <c r="BC4" s="115"/>
      <c r="BD4" s="116"/>
      <c r="BE4" s="117"/>
      <c r="BG4" s="113" t="str">
        <f>'Liste stagiaires PSE1'!$AQ$9</f>
        <v xml:space="preserve"> </v>
      </c>
      <c r="BH4" s="114"/>
      <c r="BI4" s="115"/>
      <c r="BJ4" s="115"/>
      <c r="BK4" s="115"/>
      <c r="BL4" s="115"/>
      <c r="BM4" s="115"/>
      <c r="BN4" s="115"/>
      <c r="BO4" s="115"/>
      <c r="BP4" s="115"/>
      <c r="BQ4" s="115"/>
      <c r="BR4" s="116"/>
      <c r="BS4" s="117"/>
      <c r="BU4" s="113" t="str">
        <f>'Liste stagiaires PSE1'!$AQ$10</f>
        <v xml:space="preserve"> </v>
      </c>
      <c r="BV4" s="114"/>
      <c r="BW4" s="115"/>
      <c r="BX4" s="115"/>
      <c r="BY4" s="115"/>
      <c r="BZ4" s="115"/>
      <c r="CA4" s="115"/>
      <c r="CB4" s="115"/>
      <c r="CC4" s="115"/>
      <c r="CD4" s="115"/>
      <c r="CE4" s="115"/>
      <c r="CF4" s="116"/>
      <c r="CG4" s="117"/>
    </row>
    <row r="5" spans="1:88" ht="20.100000000000001" customHeight="1" thickTop="1">
      <c r="A5" s="36"/>
      <c r="B5" s="37"/>
      <c r="C5" s="120">
        <v>1</v>
      </c>
      <c r="D5" s="121"/>
      <c r="E5" s="120">
        <v>2</v>
      </c>
      <c r="F5" s="122"/>
      <c r="G5" s="121">
        <v>3</v>
      </c>
      <c r="H5" s="121"/>
      <c r="I5" s="120">
        <v>4</v>
      </c>
      <c r="J5" s="122"/>
      <c r="K5" s="121">
        <v>5</v>
      </c>
      <c r="L5" s="121"/>
      <c r="M5" s="120">
        <v>6</v>
      </c>
      <c r="N5" s="122"/>
      <c r="O5" s="118" t="s">
        <v>45</v>
      </c>
      <c r="Q5" s="120">
        <v>1</v>
      </c>
      <c r="R5" s="121"/>
      <c r="S5" s="120">
        <v>2</v>
      </c>
      <c r="T5" s="122"/>
      <c r="U5" s="121">
        <v>3</v>
      </c>
      <c r="V5" s="121"/>
      <c r="W5" s="120">
        <v>4</v>
      </c>
      <c r="X5" s="122"/>
      <c r="Y5" s="121">
        <v>5</v>
      </c>
      <c r="Z5" s="121"/>
      <c r="AA5" s="120">
        <v>6</v>
      </c>
      <c r="AB5" s="122"/>
      <c r="AC5" s="118" t="s">
        <v>45</v>
      </c>
      <c r="AE5" s="120">
        <v>1</v>
      </c>
      <c r="AF5" s="121"/>
      <c r="AG5" s="120">
        <v>2</v>
      </c>
      <c r="AH5" s="122"/>
      <c r="AI5" s="121">
        <v>3</v>
      </c>
      <c r="AJ5" s="121"/>
      <c r="AK5" s="120">
        <v>4</v>
      </c>
      <c r="AL5" s="122"/>
      <c r="AM5" s="121">
        <v>5</v>
      </c>
      <c r="AN5" s="121"/>
      <c r="AO5" s="120">
        <v>6</v>
      </c>
      <c r="AP5" s="122"/>
      <c r="AQ5" s="118" t="s">
        <v>45</v>
      </c>
      <c r="AS5" s="120">
        <v>1</v>
      </c>
      <c r="AT5" s="121"/>
      <c r="AU5" s="120">
        <v>2</v>
      </c>
      <c r="AV5" s="122"/>
      <c r="AW5" s="121">
        <v>3</v>
      </c>
      <c r="AX5" s="121"/>
      <c r="AY5" s="120">
        <v>4</v>
      </c>
      <c r="AZ5" s="122"/>
      <c r="BA5" s="121">
        <v>5</v>
      </c>
      <c r="BB5" s="121"/>
      <c r="BC5" s="120">
        <v>6</v>
      </c>
      <c r="BD5" s="122"/>
      <c r="BE5" s="118" t="s">
        <v>45</v>
      </c>
      <c r="BG5" s="120">
        <v>1</v>
      </c>
      <c r="BH5" s="121"/>
      <c r="BI5" s="120">
        <v>2</v>
      </c>
      <c r="BJ5" s="122"/>
      <c r="BK5" s="121">
        <v>3</v>
      </c>
      <c r="BL5" s="121"/>
      <c r="BM5" s="120">
        <v>4</v>
      </c>
      <c r="BN5" s="122"/>
      <c r="BO5" s="121">
        <v>5</v>
      </c>
      <c r="BP5" s="121"/>
      <c r="BQ5" s="120">
        <v>6</v>
      </c>
      <c r="BR5" s="122"/>
      <c r="BS5" s="118" t="s">
        <v>45</v>
      </c>
      <c r="BU5" s="120">
        <v>1</v>
      </c>
      <c r="BV5" s="121"/>
      <c r="BW5" s="120">
        <v>2</v>
      </c>
      <c r="BX5" s="122"/>
      <c r="BY5" s="121">
        <v>3</v>
      </c>
      <c r="BZ5" s="121"/>
      <c r="CA5" s="120">
        <v>4</v>
      </c>
      <c r="CB5" s="122"/>
      <c r="CC5" s="121">
        <v>5</v>
      </c>
      <c r="CD5" s="121"/>
      <c r="CE5" s="120">
        <v>6</v>
      </c>
      <c r="CF5" s="122"/>
      <c r="CG5" s="118" t="s">
        <v>45</v>
      </c>
    </row>
    <row r="6" spans="1:88" ht="20.100000000000001" customHeight="1" thickBot="1">
      <c r="C6" s="38"/>
      <c r="D6" s="69" t="s">
        <v>46</v>
      </c>
      <c r="E6" s="38"/>
      <c r="F6" s="70" t="s">
        <v>46</v>
      </c>
      <c r="G6" s="38"/>
      <c r="H6" s="71" t="s">
        <v>46</v>
      </c>
      <c r="I6" s="38"/>
      <c r="J6" s="70" t="s">
        <v>46</v>
      </c>
      <c r="K6" s="39"/>
      <c r="L6" s="71" t="s">
        <v>46</v>
      </c>
      <c r="M6" s="38"/>
      <c r="N6" s="70" t="s">
        <v>46</v>
      </c>
      <c r="O6" s="119"/>
      <c r="Q6" s="38"/>
      <c r="R6" s="69" t="s">
        <v>46</v>
      </c>
      <c r="S6" s="38"/>
      <c r="T6" s="70" t="s">
        <v>46</v>
      </c>
      <c r="U6" s="38"/>
      <c r="V6" s="71" t="s">
        <v>46</v>
      </c>
      <c r="W6" s="38"/>
      <c r="X6" s="70" t="s">
        <v>46</v>
      </c>
      <c r="Y6" s="39"/>
      <c r="Z6" s="71" t="s">
        <v>46</v>
      </c>
      <c r="AA6" s="38"/>
      <c r="AB6" s="70" t="s">
        <v>46</v>
      </c>
      <c r="AC6" s="119"/>
      <c r="AE6" s="38"/>
      <c r="AF6" s="69" t="s">
        <v>46</v>
      </c>
      <c r="AG6" s="38"/>
      <c r="AH6" s="70" t="s">
        <v>46</v>
      </c>
      <c r="AI6" s="38"/>
      <c r="AJ6" s="71" t="s">
        <v>46</v>
      </c>
      <c r="AK6" s="38"/>
      <c r="AL6" s="70" t="s">
        <v>46</v>
      </c>
      <c r="AM6" s="39"/>
      <c r="AN6" s="71" t="s">
        <v>46</v>
      </c>
      <c r="AO6" s="38"/>
      <c r="AP6" s="70" t="s">
        <v>46</v>
      </c>
      <c r="AQ6" s="119"/>
      <c r="AS6" s="38"/>
      <c r="AT6" s="69" t="s">
        <v>46</v>
      </c>
      <c r="AU6" s="38"/>
      <c r="AV6" s="70" t="s">
        <v>46</v>
      </c>
      <c r="AW6" s="38"/>
      <c r="AX6" s="71" t="s">
        <v>46</v>
      </c>
      <c r="AY6" s="38"/>
      <c r="AZ6" s="70" t="s">
        <v>46</v>
      </c>
      <c r="BA6" s="39"/>
      <c r="BB6" s="71" t="s">
        <v>46</v>
      </c>
      <c r="BC6" s="38"/>
      <c r="BD6" s="70" t="s">
        <v>46</v>
      </c>
      <c r="BE6" s="119"/>
      <c r="BG6" s="38"/>
      <c r="BH6" s="69" t="s">
        <v>46</v>
      </c>
      <c r="BI6" s="38"/>
      <c r="BJ6" s="70" t="s">
        <v>46</v>
      </c>
      <c r="BK6" s="38"/>
      <c r="BL6" s="71" t="s">
        <v>46</v>
      </c>
      <c r="BM6" s="38"/>
      <c r="BN6" s="70" t="s">
        <v>46</v>
      </c>
      <c r="BO6" s="39"/>
      <c r="BP6" s="71" t="s">
        <v>46</v>
      </c>
      <c r="BQ6" s="38"/>
      <c r="BR6" s="70" t="s">
        <v>46</v>
      </c>
      <c r="BS6" s="119"/>
      <c r="BU6" s="38"/>
      <c r="BV6" s="69" t="s">
        <v>46</v>
      </c>
      <c r="BW6" s="38"/>
      <c r="BX6" s="70" t="s">
        <v>46</v>
      </c>
      <c r="BY6" s="38"/>
      <c r="BZ6" s="71" t="s">
        <v>46</v>
      </c>
      <c r="CA6" s="38"/>
      <c r="CB6" s="70" t="s">
        <v>46</v>
      </c>
      <c r="CC6" s="39"/>
      <c r="CD6" s="71" t="s">
        <v>46</v>
      </c>
      <c r="CE6" s="38"/>
      <c r="CF6" s="70" t="s">
        <v>46</v>
      </c>
      <c r="CG6" s="119"/>
    </row>
    <row r="7" spans="1:88" s="42" customFormat="1" ht="23.1" customHeight="1" thickTop="1">
      <c r="A7" s="123">
        <v>1</v>
      </c>
      <c r="B7" s="55" t="s">
        <v>47</v>
      </c>
      <c r="C7" s="40"/>
      <c r="D7" s="72"/>
      <c r="E7" s="40"/>
      <c r="F7" s="73"/>
      <c r="G7" s="41"/>
      <c r="H7" s="74"/>
      <c r="I7" s="41"/>
      <c r="J7" s="73"/>
      <c r="K7" s="41"/>
      <c r="L7" s="75"/>
      <c r="M7" s="40"/>
      <c r="N7" s="74"/>
      <c r="O7" s="107"/>
      <c r="P7" s="34"/>
      <c r="Q7" s="40"/>
      <c r="R7" s="72"/>
      <c r="S7" s="40"/>
      <c r="T7" s="73"/>
      <c r="U7" s="41"/>
      <c r="V7" s="74"/>
      <c r="W7" s="41"/>
      <c r="X7" s="73"/>
      <c r="Y7" s="41"/>
      <c r="Z7" s="75"/>
      <c r="AA7" s="40"/>
      <c r="AB7" s="74"/>
      <c r="AC7" s="107"/>
      <c r="AD7" s="34"/>
      <c r="AE7" s="40"/>
      <c r="AF7" s="72"/>
      <c r="AG7" s="40"/>
      <c r="AH7" s="73"/>
      <c r="AI7" s="41"/>
      <c r="AJ7" s="74"/>
      <c r="AK7" s="41"/>
      <c r="AL7" s="73"/>
      <c r="AM7" s="41"/>
      <c r="AN7" s="75"/>
      <c r="AO7" s="40"/>
      <c r="AP7" s="74"/>
      <c r="AQ7" s="107"/>
      <c r="AR7" s="34"/>
      <c r="AS7" s="40"/>
      <c r="AT7" s="72"/>
      <c r="AU7" s="40"/>
      <c r="AV7" s="73"/>
      <c r="AW7" s="41"/>
      <c r="AX7" s="74"/>
      <c r="AY7" s="41"/>
      <c r="AZ7" s="73"/>
      <c r="BA7" s="41"/>
      <c r="BB7" s="75"/>
      <c r="BC7" s="40"/>
      <c r="BD7" s="74"/>
      <c r="BE7" s="107"/>
      <c r="BF7" s="34"/>
      <c r="BG7" s="40"/>
      <c r="BH7" s="72"/>
      <c r="BI7" s="40"/>
      <c r="BJ7" s="73"/>
      <c r="BK7" s="41"/>
      <c r="BL7" s="74"/>
      <c r="BM7" s="41"/>
      <c r="BN7" s="73"/>
      <c r="BO7" s="40"/>
      <c r="BP7" s="75"/>
      <c r="BQ7" s="40"/>
      <c r="BR7" s="74"/>
      <c r="BS7" s="107"/>
      <c r="BT7" s="34"/>
      <c r="BU7" s="40"/>
      <c r="BV7" s="72"/>
      <c r="BW7" s="40"/>
      <c r="BX7" s="73"/>
      <c r="BY7" s="41"/>
      <c r="BZ7" s="74"/>
      <c r="CA7" s="41"/>
      <c r="CB7" s="73"/>
      <c r="CC7" s="40"/>
      <c r="CD7" s="75"/>
      <c r="CE7" s="40"/>
      <c r="CF7" s="74"/>
      <c r="CG7" s="107"/>
    </row>
    <row r="8" spans="1:88" s="42" customFormat="1" ht="23.1" customHeight="1">
      <c r="A8" s="124"/>
      <c r="B8" s="56" t="s">
        <v>48</v>
      </c>
      <c r="C8" s="43"/>
      <c r="D8" s="76"/>
      <c r="E8" s="43"/>
      <c r="F8" s="77"/>
      <c r="G8" s="44"/>
      <c r="H8" s="78"/>
      <c r="I8" s="44"/>
      <c r="J8" s="77"/>
      <c r="K8" s="44"/>
      <c r="L8" s="79"/>
      <c r="M8" s="43"/>
      <c r="N8" s="78"/>
      <c r="O8" s="108"/>
      <c r="P8" s="34"/>
      <c r="Q8" s="43"/>
      <c r="R8" s="76"/>
      <c r="S8" s="43"/>
      <c r="T8" s="77"/>
      <c r="U8" s="44"/>
      <c r="V8" s="78"/>
      <c r="W8" s="44"/>
      <c r="X8" s="77"/>
      <c r="Y8" s="44"/>
      <c r="Z8" s="79"/>
      <c r="AA8" s="43"/>
      <c r="AB8" s="78"/>
      <c r="AC8" s="108"/>
      <c r="AD8" s="34"/>
      <c r="AE8" s="43"/>
      <c r="AF8" s="76"/>
      <c r="AG8" s="43"/>
      <c r="AH8" s="77"/>
      <c r="AI8" s="44"/>
      <c r="AJ8" s="78"/>
      <c r="AK8" s="44"/>
      <c r="AL8" s="77"/>
      <c r="AM8" s="44"/>
      <c r="AN8" s="79"/>
      <c r="AO8" s="43"/>
      <c r="AP8" s="78"/>
      <c r="AQ8" s="108"/>
      <c r="AR8" s="34"/>
      <c r="AS8" s="43"/>
      <c r="AT8" s="76"/>
      <c r="AU8" s="43"/>
      <c r="AV8" s="77"/>
      <c r="AW8" s="44"/>
      <c r="AX8" s="78"/>
      <c r="AY8" s="44"/>
      <c r="AZ8" s="77"/>
      <c r="BA8" s="44"/>
      <c r="BB8" s="79"/>
      <c r="BC8" s="43"/>
      <c r="BD8" s="78"/>
      <c r="BE8" s="108"/>
      <c r="BF8" s="34"/>
      <c r="BG8" s="43"/>
      <c r="BH8" s="76"/>
      <c r="BI8" s="43"/>
      <c r="BJ8" s="77"/>
      <c r="BK8" s="44"/>
      <c r="BL8" s="78"/>
      <c r="BM8" s="44"/>
      <c r="BN8" s="77"/>
      <c r="BO8" s="43"/>
      <c r="BP8" s="79"/>
      <c r="BQ8" s="43"/>
      <c r="BR8" s="78"/>
      <c r="BS8" s="108"/>
      <c r="BT8" s="34"/>
      <c r="BU8" s="43"/>
      <c r="BV8" s="76"/>
      <c r="BW8" s="43"/>
      <c r="BX8" s="77"/>
      <c r="BY8" s="44"/>
      <c r="BZ8" s="78"/>
      <c r="CA8" s="44"/>
      <c r="CB8" s="77"/>
      <c r="CC8" s="43"/>
      <c r="CD8" s="79"/>
      <c r="CE8" s="43"/>
      <c r="CF8" s="78"/>
      <c r="CG8" s="108"/>
    </row>
    <row r="9" spans="1:88" s="42" customFormat="1" ht="23.1" customHeight="1" thickBot="1">
      <c r="A9" s="125"/>
      <c r="B9" s="57" t="s">
        <v>49</v>
      </c>
      <c r="C9" s="45"/>
      <c r="D9" s="80"/>
      <c r="E9" s="45"/>
      <c r="F9" s="81"/>
      <c r="G9" s="46"/>
      <c r="H9" s="82"/>
      <c r="I9" s="46"/>
      <c r="J9" s="81"/>
      <c r="K9" s="46"/>
      <c r="L9" s="83"/>
      <c r="M9" s="45"/>
      <c r="N9" s="82"/>
      <c r="O9" s="109"/>
      <c r="P9" s="34"/>
      <c r="Q9" s="45"/>
      <c r="R9" s="80"/>
      <c r="S9" s="45"/>
      <c r="T9" s="81"/>
      <c r="U9" s="46"/>
      <c r="V9" s="82"/>
      <c r="W9" s="46"/>
      <c r="X9" s="81"/>
      <c r="Y9" s="46"/>
      <c r="Z9" s="83"/>
      <c r="AA9" s="45"/>
      <c r="AB9" s="82"/>
      <c r="AC9" s="109"/>
      <c r="AD9" s="34"/>
      <c r="AE9" s="45"/>
      <c r="AF9" s="80"/>
      <c r="AG9" s="45"/>
      <c r="AH9" s="81"/>
      <c r="AI9" s="46"/>
      <c r="AJ9" s="82"/>
      <c r="AK9" s="46"/>
      <c r="AL9" s="81"/>
      <c r="AM9" s="46"/>
      <c r="AN9" s="83"/>
      <c r="AO9" s="45"/>
      <c r="AP9" s="82"/>
      <c r="AQ9" s="109"/>
      <c r="AR9" s="34"/>
      <c r="AS9" s="45"/>
      <c r="AT9" s="80"/>
      <c r="AU9" s="45"/>
      <c r="AV9" s="81"/>
      <c r="AW9" s="46"/>
      <c r="AX9" s="82"/>
      <c r="AY9" s="46"/>
      <c r="AZ9" s="81"/>
      <c r="BA9" s="46"/>
      <c r="BB9" s="83"/>
      <c r="BC9" s="45"/>
      <c r="BD9" s="82"/>
      <c r="BE9" s="109"/>
      <c r="BF9" s="34"/>
      <c r="BG9" s="45"/>
      <c r="BH9" s="80"/>
      <c r="BI9" s="45"/>
      <c r="BJ9" s="81"/>
      <c r="BK9" s="46"/>
      <c r="BL9" s="82"/>
      <c r="BM9" s="46"/>
      <c r="BN9" s="81"/>
      <c r="BO9" s="45"/>
      <c r="BP9" s="83"/>
      <c r="BQ9" s="45"/>
      <c r="BR9" s="82"/>
      <c r="BS9" s="109"/>
      <c r="BT9" s="34"/>
      <c r="BU9" s="45"/>
      <c r="BV9" s="80"/>
      <c r="BW9" s="45"/>
      <c r="BX9" s="81"/>
      <c r="BY9" s="46"/>
      <c r="BZ9" s="82"/>
      <c r="CA9" s="46"/>
      <c r="CB9" s="81"/>
      <c r="CC9" s="45"/>
      <c r="CD9" s="83"/>
      <c r="CE9" s="45"/>
      <c r="CF9" s="82"/>
      <c r="CG9" s="109"/>
    </row>
    <row r="10" spans="1:88" ht="20.100000000000001" customHeight="1" thickTop="1">
      <c r="A10" s="128">
        <v>2</v>
      </c>
      <c r="B10" s="58" t="s">
        <v>47</v>
      </c>
      <c r="C10" s="47"/>
      <c r="D10" s="84"/>
      <c r="E10" s="47"/>
      <c r="F10" s="85"/>
      <c r="G10" s="41"/>
      <c r="H10" s="85"/>
      <c r="I10" s="41"/>
      <c r="J10" s="85"/>
      <c r="K10" s="41"/>
      <c r="L10" s="86"/>
      <c r="M10" s="40"/>
      <c r="N10" s="85"/>
      <c r="O10" s="107"/>
      <c r="Q10" s="47"/>
      <c r="R10" s="84"/>
      <c r="S10" s="47"/>
      <c r="T10" s="85"/>
      <c r="U10" s="41"/>
      <c r="V10" s="85"/>
      <c r="W10" s="41"/>
      <c r="X10" s="85"/>
      <c r="Y10" s="41"/>
      <c r="Z10" s="86"/>
      <c r="AA10" s="40"/>
      <c r="AB10" s="85"/>
      <c r="AC10" s="107"/>
      <c r="AE10" s="47"/>
      <c r="AF10" s="84"/>
      <c r="AG10" s="47"/>
      <c r="AH10" s="85"/>
      <c r="AI10" s="41"/>
      <c r="AJ10" s="85"/>
      <c r="AK10" s="41"/>
      <c r="AL10" s="85"/>
      <c r="AM10" s="41"/>
      <c r="AN10" s="86"/>
      <c r="AO10" s="40"/>
      <c r="AP10" s="85"/>
      <c r="AQ10" s="107"/>
      <c r="AS10" s="47"/>
      <c r="AT10" s="84"/>
      <c r="AU10" s="47"/>
      <c r="AV10" s="85"/>
      <c r="AW10" s="41"/>
      <c r="AX10" s="85"/>
      <c r="AY10" s="41"/>
      <c r="AZ10" s="85"/>
      <c r="BA10" s="41"/>
      <c r="BB10" s="86"/>
      <c r="BC10" s="40"/>
      <c r="BD10" s="85"/>
      <c r="BE10" s="107"/>
      <c r="BG10" s="47"/>
      <c r="BH10" s="84"/>
      <c r="BI10" s="47"/>
      <c r="BJ10" s="85"/>
      <c r="BK10" s="41"/>
      <c r="BL10" s="85"/>
      <c r="BM10" s="41"/>
      <c r="BN10" s="85"/>
      <c r="BO10" s="40"/>
      <c r="BP10" s="86"/>
      <c r="BQ10" s="40"/>
      <c r="BR10" s="85"/>
      <c r="BS10" s="107"/>
      <c r="BU10" s="47"/>
      <c r="BV10" s="84"/>
      <c r="BW10" s="47"/>
      <c r="BX10" s="85"/>
      <c r="BY10" s="41"/>
      <c r="BZ10" s="85"/>
      <c r="CA10" s="41"/>
      <c r="CB10" s="85"/>
      <c r="CC10" s="40"/>
      <c r="CD10" s="86"/>
      <c r="CE10" s="40"/>
      <c r="CF10" s="85"/>
      <c r="CG10" s="107"/>
    </row>
    <row r="11" spans="1:88" ht="20.100000000000001" customHeight="1">
      <c r="A11" s="126"/>
      <c r="B11" s="59" t="s">
        <v>48</v>
      </c>
      <c r="C11" s="48"/>
      <c r="D11" s="87"/>
      <c r="E11" s="48"/>
      <c r="F11" s="88"/>
      <c r="G11" s="44"/>
      <c r="H11" s="88"/>
      <c r="I11" s="44"/>
      <c r="J11" s="88"/>
      <c r="K11" s="44"/>
      <c r="L11" s="89"/>
      <c r="M11" s="43"/>
      <c r="N11" s="88"/>
      <c r="O11" s="108"/>
      <c r="Q11" s="48"/>
      <c r="R11" s="87"/>
      <c r="S11" s="48"/>
      <c r="T11" s="88"/>
      <c r="U11" s="44"/>
      <c r="V11" s="88"/>
      <c r="W11" s="44"/>
      <c r="X11" s="88"/>
      <c r="Y11" s="44"/>
      <c r="Z11" s="89"/>
      <c r="AA11" s="43"/>
      <c r="AB11" s="88"/>
      <c r="AC11" s="108"/>
      <c r="AE11" s="48"/>
      <c r="AF11" s="87"/>
      <c r="AG11" s="48"/>
      <c r="AH11" s="88"/>
      <c r="AI11" s="44"/>
      <c r="AJ11" s="88"/>
      <c r="AK11" s="44"/>
      <c r="AL11" s="88"/>
      <c r="AM11" s="44"/>
      <c r="AN11" s="89"/>
      <c r="AO11" s="43"/>
      <c r="AP11" s="88"/>
      <c r="AQ11" s="108"/>
      <c r="AS11" s="48"/>
      <c r="AT11" s="87"/>
      <c r="AU11" s="48"/>
      <c r="AV11" s="88"/>
      <c r="AW11" s="44"/>
      <c r="AX11" s="88"/>
      <c r="AY11" s="44"/>
      <c r="AZ11" s="88"/>
      <c r="BA11" s="44"/>
      <c r="BB11" s="89"/>
      <c r="BC11" s="43"/>
      <c r="BD11" s="88"/>
      <c r="BE11" s="108"/>
      <c r="BG11" s="48"/>
      <c r="BH11" s="87"/>
      <c r="BI11" s="48"/>
      <c r="BJ11" s="88"/>
      <c r="BK11" s="44"/>
      <c r="BL11" s="88"/>
      <c r="BM11" s="44"/>
      <c r="BN11" s="88"/>
      <c r="BO11" s="43"/>
      <c r="BP11" s="89"/>
      <c r="BQ11" s="43"/>
      <c r="BR11" s="88"/>
      <c r="BS11" s="108"/>
      <c r="BU11" s="48"/>
      <c r="BV11" s="87"/>
      <c r="BW11" s="48"/>
      <c r="BX11" s="88"/>
      <c r="BY11" s="44"/>
      <c r="BZ11" s="88"/>
      <c r="CA11" s="44"/>
      <c r="CB11" s="88"/>
      <c r="CC11" s="43"/>
      <c r="CD11" s="89"/>
      <c r="CE11" s="43"/>
      <c r="CF11" s="88"/>
      <c r="CG11" s="108"/>
    </row>
    <row r="12" spans="1:88" ht="20.100000000000001" customHeight="1" thickBot="1">
      <c r="A12" s="127"/>
      <c r="B12" s="60" t="s">
        <v>49</v>
      </c>
      <c r="C12" s="49"/>
      <c r="D12" s="90"/>
      <c r="E12" s="49"/>
      <c r="F12" s="91"/>
      <c r="G12" s="50"/>
      <c r="H12" s="91"/>
      <c r="I12" s="50"/>
      <c r="J12" s="91"/>
      <c r="K12" s="50"/>
      <c r="L12" s="92"/>
      <c r="M12" s="51"/>
      <c r="N12" s="91"/>
      <c r="O12" s="109"/>
      <c r="Q12" s="49"/>
      <c r="R12" s="90"/>
      <c r="S12" s="49"/>
      <c r="T12" s="91"/>
      <c r="U12" s="50"/>
      <c r="V12" s="91"/>
      <c r="W12" s="50"/>
      <c r="X12" s="91"/>
      <c r="Y12" s="50"/>
      <c r="Z12" s="92"/>
      <c r="AA12" s="51"/>
      <c r="AB12" s="91"/>
      <c r="AC12" s="109"/>
      <c r="AE12" s="49"/>
      <c r="AF12" s="90"/>
      <c r="AG12" s="49"/>
      <c r="AH12" s="91"/>
      <c r="AI12" s="50"/>
      <c r="AJ12" s="91"/>
      <c r="AK12" s="50"/>
      <c r="AL12" s="91"/>
      <c r="AM12" s="50"/>
      <c r="AN12" s="92"/>
      <c r="AO12" s="51"/>
      <c r="AP12" s="91"/>
      <c r="AQ12" s="109"/>
      <c r="AS12" s="49"/>
      <c r="AT12" s="90"/>
      <c r="AU12" s="49"/>
      <c r="AV12" s="91"/>
      <c r="AW12" s="50"/>
      <c r="AX12" s="91"/>
      <c r="AY12" s="50"/>
      <c r="AZ12" s="91"/>
      <c r="BA12" s="50"/>
      <c r="BB12" s="92"/>
      <c r="BC12" s="51"/>
      <c r="BD12" s="91"/>
      <c r="BE12" s="109"/>
      <c r="BG12" s="49"/>
      <c r="BH12" s="90"/>
      <c r="BI12" s="49"/>
      <c r="BJ12" s="91"/>
      <c r="BK12" s="50"/>
      <c r="BL12" s="91"/>
      <c r="BM12" s="50"/>
      <c r="BN12" s="91"/>
      <c r="BO12" s="51"/>
      <c r="BP12" s="92"/>
      <c r="BQ12" s="51"/>
      <c r="BR12" s="91"/>
      <c r="BS12" s="109"/>
      <c r="BU12" s="49"/>
      <c r="BV12" s="90"/>
      <c r="BW12" s="49"/>
      <c r="BX12" s="91"/>
      <c r="BY12" s="50"/>
      <c r="BZ12" s="91"/>
      <c r="CA12" s="50"/>
      <c r="CB12" s="91"/>
      <c r="CC12" s="51"/>
      <c r="CD12" s="92"/>
      <c r="CE12" s="51"/>
      <c r="CF12" s="91"/>
      <c r="CG12" s="109"/>
    </row>
    <row r="13" spans="1:88" ht="20.100000000000001" customHeight="1" thickTop="1">
      <c r="A13" s="129">
        <v>3</v>
      </c>
      <c r="B13" s="61" t="s">
        <v>47</v>
      </c>
      <c r="C13" s="47"/>
      <c r="D13" s="84"/>
      <c r="E13" s="47"/>
      <c r="F13" s="85"/>
      <c r="G13" s="41"/>
      <c r="H13" s="85"/>
      <c r="I13" s="41"/>
      <c r="J13" s="85"/>
      <c r="K13" s="41"/>
      <c r="L13" s="86"/>
      <c r="M13" s="40"/>
      <c r="N13" s="85"/>
      <c r="O13" s="110"/>
      <c r="Q13" s="47"/>
      <c r="R13" s="84"/>
      <c r="S13" s="47"/>
      <c r="T13" s="85"/>
      <c r="U13" s="41"/>
      <c r="V13" s="85"/>
      <c r="W13" s="41"/>
      <c r="X13" s="85"/>
      <c r="Y13" s="41"/>
      <c r="Z13" s="86"/>
      <c r="AA13" s="40"/>
      <c r="AB13" s="85"/>
      <c r="AC13" s="110"/>
      <c r="AE13" s="47"/>
      <c r="AF13" s="84"/>
      <c r="AG13" s="47"/>
      <c r="AH13" s="85"/>
      <c r="AI13" s="41"/>
      <c r="AJ13" s="85"/>
      <c r="AK13" s="41"/>
      <c r="AL13" s="85"/>
      <c r="AM13" s="41"/>
      <c r="AN13" s="86"/>
      <c r="AO13" s="40"/>
      <c r="AP13" s="85"/>
      <c r="AQ13" s="110"/>
      <c r="AS13" s="47"/>
      <c r="AT13" s="84"/>
      <c r="AU13" s="47"/>
      <c r="AV13" s="85"/>
      <c r="AW13" s="41"/>
      <c r="AX13" s="85"/>
      <c r="AY13" s="41"/>
      <c r="AZ13" s="85"/>
      <c r="BA13" s="41"/>
      <c r="BB13" s="86"/>
      <c r="BC13" s="40"/>
      <c r="BD13" s="85"/>
      <c r="BE13" s="110"/>
      <c r="BG13" s="47"/>
      <c r="BH13" s="84"/>
      <c r="BI13" s="47"/>
      <c r="BJ13" s="85"/>
      <c r="BK13" s="41"/>
      <c r="BL13" s="85"/>
      <c r="BM13" s="41"/>
      <c r="BN13" s="85"/>
      <c r="BO13" s="40"/>
      <c r="BP13" s="86"/>
      <c r="BQ13" s="40"/>
      <c r="BR13" s="85"/>
      <c r="BS13" s="110"/>
      <c r="BU13" s="47"/>
      <c r="BV13" s="84"/>
      <c r="BW13" s="47"/>
      <c r="BX13" s="85"/>
      <c r="BY13" s="41"/>
      <c r="BZ13" s="85"/>
      <c r="CA13" s="41"/>
      <c r="CB13" s="85"/>
      <c r="CC13" s="40"/>
      <c r="CD13" s="86"/>
      <c r="CE13" s="40"/>
      <c r="CF13" s="85"/>
      <c r="CG13" s="110"/>
    </row>
    <row r="14" spans="1:88" ht="20.100000000000001" customHeight="1">
      <c r="A14" s="130"/>
      <c r="B14" s="62" t="s">
        <v>51</v>
      </c>
      <c r="C14" s="48"/>
      <c r="D14" s="93"/>
      <c r="E14" s="48"/>
      <c r="F14" s="94"/>
      <c r="G14" s="52"/>
      <c r="H14" s="94"/>
      <c r="I14" s="52"/>
      <c r="J14" s="94"/>
      <c r="K14" s="52"/>
      <c r="L14" s="95"/>
      <c r="M14" s="48"/>
      <c r="N14" s="94"/>
      <c r="O14" s="111"/>
      <c r="Q14" s="48"/>
      <c r="R14" s="93"/>
      <c r="S14" s="48"/>
      <c r="T14" s="94"/>
      <c r="U14" s="52"/>
      <c r="V14" s="94"/>
      <c r="W14" s="52"/>
      <c r="X14" s="94"/>
      <c r="Y14" s="52"/>
      <c r="Z14" s="95"/>
      <c r="AA14" s="48"/>
      <c r="AB14" s="94"/>
      <c r="AC14" s="111"/>
      <c r="AE14" s="48"/>
      <c r="AF14" s="93"/>
      <c r="AG14" s="48"/>
      <c r="AH14" s="94"/>
      <c r="AI14" s="52"/>
      <c r="AJ14" s="94"/>
      <c r="AK14" s="52"/>
      <c r="AL14" s="94"/>
      <c r="AM14" s="52"/>
      <c r="AN14" s="95"/>
      <c r="AO14" s="48"/>
      <c r="AP14" s="94"/>
      <c r="AQ14" s="111"/>
      <c r="AS14" s="48"/>
      <c r="AT14" s="93"/>
      <c r="AU14" s="48"/>
      <c r="AV14" s="94"/>
      <c r="AW14" s="52"/>
      <c r="AX14" s="94"/>
      <c r="AY14" s="52"/>
      <c r="AZ14" s="94"/>
      <c r="BA14" s="52"/>
      <c r="BB14" s="95"/>
      <c r="BC14" s="48"/>
      <c r="BD14" s="94"/>
      <c r="BE14" s="111"/>
      <c r="BG14" s="48"/>
      <c r="BH14" s="93"/>
      <c r="BI14" s="48"/>
      <c r="BJ14" s="94"/>
      <c r="BK14" s="52"/>
      <c r="BL14" s="94"/>
      <c r="BM14" s="52"/>
      <c r="BN14" s="94"/>
      <c r="BO14" s="48"/>
      <c r="BP14" s="95"/>
      <c r="BQ14" s="48"/>
      <c r="BR14" s="94"/>
      <c r="BS14" s="111"/>
      <c r="BU14" s="48"/>
      <c r="BV14" s="93"/>
      <c r="BW14" s="48"/>
      <c r="BX14" s="94"/>
      <c r="BY14" s="52"/>
      <c r="BZ14" s="94"/>
      <c r="CA14" s="52"/>
      <c r="CB14" s="94"/>
      <c r="CC14" s="48"/>
      <c r="CD14" s="95"/>
      <c r="CE14" s="48"/>
      <c r="CF14" s="94"/>
      <c r="CG14" s="111"/>
    </row>
    <row r="15" spans="1:88" ht="20.100000000000001" customHeight="1">
      <c r="A15" s="130"/>
      <c r="B15" s="56" t="s">
        <v>49</v>
      </c>
      <c r="C15" s="48"/>
      <c r="D15" s="87"/>
      <c r="E15" s="48"/>
      <c r="F15" s="88"/>
      <c r="G15" s="44"/>
      <c r="H15" s="88"/>
      <c r="I15" s="44"/>
      <c r="J15" s="88"/>
      <c r="K15" s="44"/>
      <c r="L15" s="89"/>
      <c r="M15" s="43"/>
      <c r="N15" s="88"/>
      <c r="O15" s="111"/>
      <c r="Q15" s="48"/>
      <c r="R15" s="87"/>
      <c r="S15" s="48"/>
      <c r="T15" s="88"/>
      <c r="U15" s="44"/>
      <c r="V15" s="88"/>
      <c r="W15" s="44"/>
      <c r="X15" s="88"/>
      <c r="Y15" s="44"/>
      <c r="Z15" s="89"/>
      <c r="AA15" s="43"/>
      <c r="AB15" s="88"/>
      <c r="AC15" s="111"/>
      <c r="AE15" s="48"/>
      <c r="AF15" s="87"/>
      <c r="AG15" s="48"/>
      <c r="AH15" s="88"/>
      <c r="AI15" s="44"/>
      <c r="AJ15" s="88"/>
      <c r="AK15" s="44"/>
      <c r="AL15" s="88"/>
      <c r="AM15" s="44"/>
      <c r="AN15" s="89"/>
      <c r="AO15" s="43"/>
      <c r="AP15" s="88"/>
      <c r="AQ15" s="111"/>
      <c r="AS15" s="48"/>
      <c r="AT15" s="87"/>
      <c r="AU15" s="48"/>
      <c r="AV15" s="88"/>
      <c r="AW15" s="44"/>
      <c r="AX15" s="88"/>
      <c r="AY15" s="44"/>
      <c r="AZ15" s="88"/>
      <c r="BA15" s="44"/>
      <c r="BB15" s="89"/>
      <c r="BC15" s="43"/>
      <c r="BD15" s="88"/>
      <c r="BE15" s="111"/>
      <c r="BG15" s="48"/>
      <c r="BH15" s="87"/>
      <c r="BI15" s="48"/>
      <c r="BJ15" s="88"/>
      <c r="BK15" s="44"/>
      <c r="BL15" s="88"/>
      <c r="BM15" s="44"/>
      <c r="BN15" s="88"/>
      <c r="BO15" s="43"/>
      <c r="BP15" s="89"/>
      <c r="BQ15" s="43"/>
      <c r="BR15" s="88"/>
      <c r="BS15" s="111"/>
      <c r="BU15" s="48"/>
      <c r="BV15" s="87"/>
      <c r="BW15" s="48"/>
      <c r="BX15" s="88"/>
      <c r="BY15" s="44"/>
      <c r="BZ15" s="88"/>
      <c r="CA15" s="44"/>
      <c r="CB15" s="88"/>
      <c r="CC15" s="43"/>
      <c r="CD15" s="89"/>
      <c r="CE15" s="43"/>
      <c r="CF15" s="88"/>
      <c r="CG15" s="111"/>
    </row>
    <row r="16" spans="1:88" ht="20.100000000000001" customHeight="1">
      <c r="A16" s="130"/>
      <c r="B16" s="62" t="s">
        <v>50</v>
      </c>
      <c r="C16" s="53"/>
      <c r="D16" s="96"/>
      <c r="E16" s="53"/>
      <c r="F16" s="97"/>
      <c r="G16" s="46"/>
      <c r="H16" s="97"/>
      <c r="I16" s="46"/>
      <c r="J16" s="97"/>
      <c r="K16" s="46"/>
      <c r="L16" s="98"/>
      <c r="M16" s="45"/>
      <c r="N16" s="94"/>
      <c r="O16" s="111"/>
      <c r="Q16" s="53"/>
      <c r="R16" s="96"/>
      <c r="S16" s="53"/>
      <c r="T16" s="97"/>
      <c r="U16" s="46"/>
      <c r="V16" s="97"/>
      <c r="W16" s="46"/>
      <c r="X16" s="97"/>
      <c r="Y16" s="46"/>
      <c r="Z16" s="98"/>
      <c r="AA16" s="45"/>
      <c r="AB16" s="94"/>
      <c r="AC16" s="111"/>
      <c r="AE16" s="53"/>
      <c r="AF16" s="96"/>
      <c r="AG16" s="53"/>
      <c r="AH16" s="97"/>
      <c r="AI16" s="46"/>
      <c r="AJ16" s="97"/>
      <c r="AK16" s="46"/>
      <c r="AL16" s="97"/>
      <c r="AM16" s="46"/>
      <c r="AN16" s="98"/>
      <c r="AO16" s="45"/>
      <c r="AP16" s="94"/>
      <c r="AQ16" s="111"/>
      <c r="AS16" s="53"/>
      <c r="AT16" s="96"/>
      <c r="AU16" s="53"/>
      <c r="AV16" s="97"/>
      <c r="AW16" s="46"/>
      <c r="AX16" s="97"/>
      <c r="AY16" s="46"/>
      <c r="AZ16" s="97"/>
      <c r="BA16" s="46"/>
      <c r="BB16" s="98"/>
      <c r="BC16" s="45"/>
      <c r="BD16" s="94"/>
      <c r="BE16" s="111"/>
      <c r="BG16" s="53"/>
      <c r="BH16" s="96"/>
      <c r="BI16" s="53"/>
      <c r="BJ16" s="97"/>
      <c r="BK16" s="46"/>
      <c r="BL16" s="97"/>
      <c r="BM16" s="46"/>
      <c r="BN16" s="97"/>
      <c r="BO16" s="45"/>
      <c r="BP16" s="98"/>
      <c r="BQ16" s="45"/>
      <c r="BR16" s="94"/>
      <c r="BS16" s="111"/>
      <c r="BU16" s="53"/>
      <c r="BV16" s="96"/>
      <c r="BW16" s="53"/>
      <c r="BX16" s="97"/>
      <c r="BY16" s="46"/>
      <c r="BZ16" s="97"/>
      <c r="CA16" s="46"/>
      <c r="CB16" s="97"/>
      <c r="CC16" s="45"/>
      <c r="CD16" s="98"/>
      <c r="CE16" s="45"/>
      <c r="CF16" s="94"/>
      <c r="CG16" s="111"/>
    </row>
    <row r="17" spans="1:85" ht="20.100000000000001" customHeight="1">
      <c r="A17" s="130"/>
      <c r="B17" s="63" t="s">
        <v>52</v>
      </c>
      <c r="C17" s="48"/>
      <c r="D17" s="93"/>
      <c r="E17" s="48"/>
      <c r="F17" s="94"/>
      <c r="G17" s="52"/>
      <c r="H17" s="94"/>
      <c r="I17" s="52"/>
      <c r="J17" s="94"/>
      <c r="K17" s="52"/>
      <c r="L17" s="95"/>
      <c r="M17" s="48"/>
      <c r="N17" s="94"/>
      <c r="O17" s="111"/>
      <c r="Q17" s="48"/>
      <c r="R17" s="93"/>
      <c r="S17" s="48"/>
      <c r="T17" s="94"/>
      <c r="U17" s="54"/>
      <c r="V17" s="94"/>
      <c r="W17" s="52"/>
      <c r="X17" s="94"/>
      <c r="Y17" s="52"/>
      <c r="Z17" s="95"/>
      <c r="AA17" s="48"/>
      <c r="AB17" s="94"/>
      <c r="AC17" s="111"/>
      <c r="AE17" s="48"/>
      <c r="AF17" s="93"/>
      <c r="AG17" s="48"/>
      <c r="AH17" s="94"/>
      <c r="AI17" s="52"/>
      <c r="AJ17" s="94"/>
      <c r="AK17" s="52"/>
      <c r="AL17" s="94"/>
      <c r="AM17" s="52"/>
      <c r="AN17" s="95"/>
      <c r="AO17" s="48"/>
      <c r="AP17" s="94"/>
      <c r="AQ17" s="111"/>
      <c r="AS17" s="48"/>
      <c r="AT17" s="93"/>
      <c r="AU17" s="48"/>
      <c r="AV17" s="94"/>
      <c r="AW17" s="52"/>
      <c r="AX17" s="94"/>
      <c r="AY17" s="52"/>
      <c r="AZ17" s="94"/>
      <c r="BA17" s="52"/>
      <c r="BB17" s="95"/>
      <c r="BC17" s="48"/>
      <c r="BD17" s="94"/>
      <c r="BE17" s="111"/>
      <c r="BG17" s="48"/>
      <c r="BH17" s="93"/>
      <c r="BI17" s="48"/>
      <c r="BJ17" s="94"/>
      <c r="BK17" s="52"/>
      <c r="BL17" s="94"/>
      <c r="BM17" s="52"/>
      <c r="BN17" s="94"/>
      <c r="BO17" s="48"/>
      <c r="BP17" s="95"/>
      <c r="BQ17" s="48"/>
      <c r="BR17" s="94"/>
      <c r="BS17" s="111"/>
      <c r="BU17" s="48"/>
      <c r="BV17" s="93"/>
      <c r="BW17" s="48"/>
      <c r="BX17" s="94"/>
      <c r="BY17" s="52"/>
      <c r="BZ17" s="94"/>
      <c r="CA17" s="52"/>
      <c r="CB17" s="94"/>
      <c r="CC17" s="48"/>
      <c r="CD17" s="95"/>
      <c r="CE17" s="48"/>
      <c r="CF17" s="94"/>
      <c r="CG17" s="111"/>
    </row>
    <row r="18" spans="1:85" ht="20.100000000000001" customHeight="1" thickBot="1">
      <c r="A18" s="131"/>
      <c r="B18" s="64" t="s">
        <v>53</v>
      </c>
      <c r="C18" s="51"/>
      <c r="D18" s="90"/>
      <c r="E18" s="51"/>
      <c r="F18" s="91"/>
      <c r="G18" s="50"/>
      <c r="H18" s="91"/>
      <c r="I18" s="50"/>
      <c r="J18" s="91"/>
      <c r="K18" s="50"/>
      <c r="L18" s="92"/>
      <c r="M18" s="51"/>
      <c r="N18" s="91"/>
      <c r="O18" s="112"/>
      <c r="Q18" s="51"/>
      <c r="R18" s="90"/>
      <c r="S18" s="51"/>
      <c r="T18" s="91"/>
      <c r="U18" s="50"/>
      <c r="V18" s="91"/>
      <c r="W18" s="50"/>
      <c r="X18" s="91"/>
      <c r="Y18" s="50"/>
      <c r="Z18" s="92"/>
      <c r="AA18" s="51"/>
      <c r="AB18" s="91"/>
      <c r="AC18" s="112"/>
      <c r="AE18" s="51"/>
      <c r="AF18" s="90"/>
      <c r="AG18" s="51"/>
      <c r="AH18" s="91"/>
      <c r="AI18" s="50"/>
      <c r="AJ18" s="91"/>
      <c r="AK18" s="50"/>
      <c r="AL18" s="91"/>
      <c r="AM18" s="50"/>
      <c r="AN18" s="92"/>
      <c r="AO18" s="51"/>
      <c r="AP18" s="91"/>
      <c r="AQ18" s="112"/>
      <c r="AS18" s="51"/>
      <c r="AT18" s="90"/>
      <c r="AU18" s="51"/>
      <c r="AV18" s="91"/>
      <c r="AW18" s="50"/>
      <c r="AX18" s="91"/>
      <c r="AY18" s="50"/>
      <c r="AZ18" s="91"/>
      <c r="BA18" s="50"/>
      <c r="BB18" s="92"/>
      <c r="BC18" s="51"/>
      <c r="BD18" s="91"/>
      <c r="BE18" s="112"/>
      <c r="BG18" s="51"/>
      <c r="BH18" s="90"/>
      <c r="BI18" s="51"/>
      <c r="BJ18" s="91"/>
      <c r="BK18" s="50"/>
      <c r="BL18" s="91"/>
      <c r="BM18" s="50"/>
      <c r="BN18" s="91"/>
      <c r="BO18" s="51"/>
      <c r="BP18" s="92"/>
      <c r="BQ18" s="51"/>
      <c r="BR18" s="91"/>
      <c r="BS18" s="112"/>
      <c r="BU18" s="51"/>
      <c r="BV18" s="90"/>
      <c r="BW18" s="51"/>
      <c r="BX18" s="91"/>
      <c r="BY18" s="50"/>
      <c r="BZ18" s="91"/>
      <c r="CA18" s="50"/>
      <c r="CB18" s="91"/>
      <c r="CC18" s="51"/>
      <c r="CD18" s="92"/>
      <c r="CE18" s="51"/>
      <c r="CF18" s="91"/>
      <c r="CG18" s="112"/>
    </row>
    <row r="19" spans="1:85" ht="20.100000000000001" customHeight="1" thickTop="1">
      <c r="A19" s="128">
        <v>4</v>
      </c>
      <c r="B19" s="58" t="s">
        <v>47</v>
      </c>
      <c r="C19" s="45"/>
      <c r="D19" s="84"/>
      <c r="E19" s="45"/>
      <c r="F19" s="85"/>
      <c r="G19" s="41"/>
      <c r="H19" s="85"/>
      <c r="I19" s="41"/>
      <c r="J19" s="85"/>
      <c r="K19" s="41"/>
      <c r="L19" s="86"/>
      <c r="M19" s="40"/>
      <c r="N19" s="85"/>
      <c r="O19" s="110"/>
      <c r="Q19" s="45"/>
      <c r="R19" s="84"/>
      <c r="S19" s="45"/>
      <c r="T19" s="85"/>
      <c r="U19" s="41"/>
      <c r="V19" s="85"/>
      <c r="W19" s="41"/>
      <c r="X19" s="85"/>
      <c r="Y19" s="41"/>
      <c r="Z19" s="86"/>
      <c r="AA19" s="40"/>
      <c r="AB19" s="85"/>
      <c r="AC19" s="110"/>
      <c r="AE19" s="45"/>
      <c r="AF19" s="84"/>
      <c r="AG19" s="45"/>
      <c r="AH19" s="86"/>
      <c r="AI19" s="40"/>
      <c r="AJ19" s="85"/>
      <c r="AK19" s="41"/>
      <c r="AL19" s="85"/>
      <c r="AM19" s="41"/>
      <c r="AN19" s="86"/>
      <c r="AO19" s="40"/>
      <c r="AP19" s="85"/>
      <c r="AQ19" s="110"/>
      <c r="AS19" s="45"/>
      <c r="AT19" s="84"/>
      <c r="AU19" s="45"/>
      <c r="AV19" s="85"/>
      <c r="AW19" s="41"/>
      <c r="AX19" s="85"/>
      <c r="AY19" s="41"/>
      <c r="AZ19" s="85"/>
      <c r="BA19" s="41"/>
      <c r="BB19" s="86"/>
      <c r="BC19" s="40"/>
      <c r="BD19" s="85"/>
      <c r="BE19" s="110"/>
      <c r="BG19" s="45"/>
      <c r="BH19" s="84"/>
      <c r="BI19" s="45"/>
      <c r="BJ19" s="85"/>
      <c r="BK19" s="41"/>
      <c r="BL19" s="85"/>
      <c r="BM19" s="41"/>
      <c r="BN19" s="85"/>
      <c r="BO19" s="40"/>
      <c r="BP19" s="86"/>
      <c r="BQ19" s="40"/>
      <c r="BR19" s="85"/>
      <c r="BS19" s="110"/>
      <c r="BU19" s="45"/>
      <c r="BV19" s="84"/>
      <c r="BW19" s="45"/>
      <c r="BX19" s="85"/>
      <c r="BY19" s="41"/>
      <c r="BZ19" s="85"/>
      <c r="CA19" s="41"/>
      <c r="CB19" s="85"/>
      <c r="CC19" s="40"/>
      <c r="CD19" s="86"/>
      <c r="CE19" s="40"/>
      <c r="CF19" s="85"/>
      <c r="CG19" s="110"/>
    </row>
    <row r="20" spans="1:85" ht="20.100000000000001" customHeight="1">
      <c r="A20" s="126"/>
      <c r="B20" s="65" t="s">
        <v>48</v>
      </c>
      <c r="C20" s="48"/>
      <c r="D20" s="93"/>
      <c r="E20" s="48"/>
      <c r="F20" s="94"/>
      <c r="G20" s="52"/>
      <c r="H20" s="94"/>
      <c r="I20" s="52"/>
      <c r="J20" s="94"/>
      <c r="K20" s="52"/>
      <c r="L20" s="95"/>
      <c r="M20" s="48"/>
      <c r="N20" s="94"/>
      <c r="O20" s="111"/>
      <c r="Q20" s="48"/>
      <c r="R20" s="93"/>
      <c r="S20" s="48"/>
      <c r="T20" s="94"/>
      <c r="U20" s="52"/>
      <c r="V20" s="94"/>
      <c r="W20" s="52"/>
      <c r="X20" s="94"/>
      <c r="Y20" s="52"/>
      <c r="Z20" s="95"/>
      <c r="AA20" s="48"/>
      <c r="AB20" s="94"/>
      <c r="AC20" s="111"/>
      <c r="AE20" s="48"/>
      <c r="AF20" s="93"/>
      <c r="AG20" s="48"/>
      <c r="AH20" s="94"/>
      <c r="AI20" s="52"/>
      <c r="AJ20" s="94"/>
      <c r="AK20" s="52"/>
      <c r="AL20" s="94"/>
      <c r="AM20" s="52"/>
      <c r="AN20" s="95"/>
      <c r="AO20" s="48"/>
      <c r="AP20" s="94"/>
      <c r="AQ20" s="111"/>
      <c r="AS20" s="48"/>
      <c r="AT20" s="93"/>
      <c r="AU20" s="48"/>
      <c r="AV20" s="94"/>
      <c r="AW20" s="52"/>
      <c r="AX20" s="94"/>
      <c r="AY20" s="52"/>
      <c r="AZ20" s="94"/>
      <c r="BA20" s="52"/>
      <c r="BB20" s="95"/>
      <c r="BC20" s="48"/>
      <c r="BD20" s="94"/>
      <c r="BE20" s="111"/>
      <c r="BG20" s="48"/>
      <c r="BH20" s="93"/>
      <c r="BI20" s="48"/>
      <c r="BJ20" s="94"/>
      <c r="BK20" s="52"/>
      <c r="BL20" s="94"/>
      <c r="BM20" s="52"/>
      <c r="BN20" s="94"/>
      <c r="BO20" s="48"/>
      <c r="BP20" s="95"/>
      <c r="BQ20" s="48"/>
      <c r="BR20" s="94"/>
      <c r="BS20" s="111"/>
      <c r="BU20" s="48"/>
      <c r="BV20" s="93"/>
      <c r="BW20" s="48"/>
      <c r="BX20" s="94"/>
      <c r="BY20" s="52"/>
      <c r="BZ20" s="94"/>
      <c r="CA20" s="52"/>
      <c r="CB20" s="94"/>
      <c r="CC20" s="48"/>
      <c r="CD20" s="95"/>
      <c r="CE20" s="48"/>
      <c r="CF20" s="94"/>
      <c r="CG20" s="111"/>
    </row>
    <row r="21" spans="1:85" ht="20.100000000000001" customHeight="1" thickBot="1">
      <c r="A21" s="127"/>
      <c r="B21" s="66" t="s">
        <v>49</v>
      </c>
      <c r="C21" s="45"/>
      <c r="D21" s="96"/>
      <c r="E21" s="45"/>
      <c r="F21" s="97"/>
      <c r="G21" s="46"/>
      <c r="H21" s="97"/>
      <c r="I21" s="46"/>
      <c r="J21" s="97"/>
      <c r="K21" s="46"/>
      <c r="L21" s="98"/>
      <c r="M21" s="45"/>
      <c r="N21" s="97"/>
      <c r="O21" s="112"/>
      <c r="Q21" s="45"/>
      <c r="R21" s="96"/>
      <c r="S21" s="45"/>
      <c r="T21" s="91"/>
      <c r="U21" s="46"/>
      <c r="V21" s="97"/>
      <c r="W21" s="46"/>
      <c r="X21" s="97"/>
      <c r="Y21" s="46"/>
      <c r="Z21" s="98"/>
      <c r="AA21" s="45"/>
      <c r="AB21" s="97"/>
      <c r="AC21" s="112"/>
      <c r="AE21" s="45"/>
      <c r="AF21" s="96"/>
      <c r="AG21" s="45"/>
      <c r="AH21" s="97"/>
      <c r="AI21" s="46"/>
      <c r="AJ21" s="97"/>
      <c r="AK21" s="46"/>
      <c r="AL21" s="97"/>
      <c r="AM21" s="46"/>
      <c r="AN21" s="98"/>
      <c r="AO21" s="45"/>
      <c r="AP21" s="97"/>
      <c r="AQ21" s="112"/>
      <c r="AS21" s="45"/>
      <c r="AT21" s="96"/>
      <c r="AU21" s="45"/>
      <c r="AV21" s="91"/>
      <c r="AW21" s="46"/>
      <c r="AX21" s="97"/>
      <c r="AY21" s="46"/>
      <c r="AZ21" s="97"/>
      <c r="BA21" s="46"/>
      <c r="BB21" s="98"/>
      <c r="BC21" s="45"/>
      <c r="BD21" s="97"/>
      <c r="BE21" s="112"/>
      <c r="BG21" s="45"/>
      <c r="BH21" s="96"/>
      <c r="BI21" s="45"/>
      <c r="BJ21" s="91"/>
      <c r="BK21" s="46"/>
      <c r="BL21" s="97"/>
      <c r="BM21" s="46"/>
      <c r="BN21" s="97"/>
      <c r="BO21" s="45"/>
      <c r="BP21" s="98"/>
      <c r="BQ21" s="45"/>
      <c r="BR21" s="97"/>
      <c r="BS21" s="112"/>
      <c r="BU21" s="45"/>
      <c r="BV21" s="96"/>
      <c r="BW21" s="45"/>
      <c r="BX21" s="91"/>
      <c r="BY21" s="46"/>
      <c r="BZ21" s="97"/>
      <c r="CA21" s="46"/>
      <c r="CB21" s="97"/>
      <c r="CC21" s="45"/>
      <c r="CD21" s="98"/>
      <c r="CE21" s="45"/>
      <c r="CF21" s="97"/>
      <c r="CG21" s="112"/>
    </row>
    <row r="22" spans="1:85" ht="20.100000000000001" customHeight="1" thickTop="1">
      <c r="A22" s="129">
        <v>5</v>
      </c>
      <c r="B22" s="61" t="s">
        <v>47</v>
      </c>
      <c r="C22" s="40"/>
      <c r="D22" s="73"/>
      <c r="E22" s="41"/>
      <c r="F22" s="73"/>
      <c r="G22" s="41"/>
      <c r="H22" s="74"/>
      <c r="I22" s="41"/>
      <c r="J22" s="73"/>
      <c r="K22" s="41"/>
      <c r="L22" s="75"/>
      <c r="M22" s="40"/>
      <c r="N22" s="74"/>
      <c r="O22" s="107"/>
      <c r="Q22" s="40"/>
      <c r="R22" s="73"/>
      <c r="S22" s="41"/>
      <c r="T22" s="75"/>
      <c r="U22" s="40"/>
      <c r="V22" s="74"/>
      <c r="W22" s="41"/>
      <c r="X22" s="73"/>
      <c r="Y22" s="41"/>
      <c r="Z22" s="75"/>
      <c r="AA22" s="40"/>
      <c r="AB22" s="74"/>
      <c r="AC22" s="107"/>
      <c r="AE22" s="40"/>
      <c r="AF22" s="73"/>
      <c r="AG22" s="41"/>
      <c r="AH22" s="73"/>
      <c r="AI22" s="41"/>
      <c r="AJ22" s="74"/>
      <c r="AK22" s="41"/>
      <c r="AL22" s="73"/>
      <c r="AM22" s="41"/>
      <c r="AN22" s="75"/>
      <c r="AO22" s="40"/>
      <c r="AP22" s="74"/>
      <c r="AQ22" s="107"/>
      <c r="AS22" s="40"/>
      <c r="AT22" s="73"/>
      <c r="AU22" s="41"/>
      <c r="AV22" s="75"/>
      <c r="AW22" s="40"/>
      <c r="AX22" s="74"/>
      <c r="AY22" s="41"/>
      <c r="AZ22" s="73"/>
      <c r="BA22" s="41"/>
      <c r="BB22" s="75"/>
      <c r="BC22" s="40"/>
      <c r="BD22" s="74"/>
      <c r="BE22" s="107"/>
      <c r="BG22" s="40"/>
      <c r="BH22" s="73"/>
      <c r="BI22" s="41"/>
      <c r="BJ22" s="75"/>
      <c r="BK22" s="40"/>
      <c r="BL22" s="74"/>
      <c r="BM22" s="41"/>
      <c r="BN22" s="73"/>
      <c r="BO22" s="40"/>
      <c r="BP22" s="75"/>
      <c r="BQ22" s="40"/>
      <c r="BR22" s="74"/>
      <c r="BS22" s="107"/>
      <c r="BU22" s="40"/>
      <c r="BV22" s="73"/>
      <c r="BW22" s="41"/>
      <c r="BX22" s="75"/>
      <c r="BY22" s="40"/>
      <c r="BZ22" s="74"/>
      <c r="CA22" s="41"/>
      <c r="CB22" s="73"/>
      <c r="CC22" s="40"/>
      <c r="CD22" s="75"/>
      <c r="CE22" s="40"/>
      <c r="CF22" s="74"/>
      <c r="CG22" s="107"/>
    </row>
    <row r="23" spans="1:85" ht="20.100000000000001" customHeight="1" thickBot="1">
      <c r="A23" s="131"/>
      <c r="B23" s="62" t="s">
        <v>48</v>
      </c>
      <c r="C23" s="45"/>
      <c r="D23" s="81"/>
      <c r="E23" s="46"/>
      <c r="F23" s="83"/>
      <c r="G23" s="45"/>
      <c r="H23" s="82"/>
      <c r="I23" s="46"/>
      <c r="J23" s="81"/>
      <c r="K23" s="46"/>
      <c r="L23" s="83"/>
      <c r="M23" s="45"/>
      <c r="N23" s="82"/>
      <c r="O23" s="109"/>
      <c r="Q23" s="45"/>
      <c r="R23" s="81"/>
      <c r="S23" s="46"/>
      <c r="T23" s="83"/>
      <c r="U23" s="45"/>
      <c r="V23" s="82"/>
      <c r="W23" s="46"/>
      <c r="X23" s="81"/>
      <c r="Y23" s="46"/>
      <c r="Z23" s="83"/>
      <c r="AA23" s="45"/>
      <c r="AB23" s="82"/>
      <c r="AC23" s="109"/>
      <c r="AE23" s="45"/>
      <c r="AF23" s="81"/>
      <c r="AG23" s="46"/>
      <c r="AH23" s="83"/>
      <c r="AI23" s="45"/>
      <c r="AJ23" s="82"/>
      <c r="AK23" s="46"/>
      <c r="AL23" s="81"/>
      <c r="AM23" s="46"/>
      <c r="AN23" s="83"/>
      <c r="AO23" s="45"/>
      <c r="AP23" s="82"/>
      <c r="AQ23" s="109"/>
      <c r="AS23" s="45"/>
      <c r="AT23" s="81"/>
      <c r="AU23" s="46"/>
      <c r="AV23" s="83"/>
      <c r="AW23" s="45"/>
      <c r="AX23" s="82"/>
      <c r="AY23" s="46"/>
      <c r="AZ23" s="81"/>
      <c r="BA23" s="46"/>
      <c r="BB23" s="83"/>
      <c r="BC23" s="45"/>
      <c r="BD23" s="82"/>
      <c r="BE23" s="109"/>
      <c r="BG23" s="45"/>
      <c r="BH23" s="81"/>
      <c r="BI23" s="46"/>
      <c r="BJ23" s="83"/>
      <c r="BK23" s="45"/>
      <c r="BL23" s="82"/>
      <c r="BM23" s="46"/>
      <c r="BN23" s="81"/>
      <c r="BO23" s="45"/>
      <c r="BP23" s="83"/>
      <c r="BQ23" s="45"/>
      <c r="BR23" s="82"/>
      <c r="BS23" s="109"/>
      <c r="BU23" s="45"/>
      <c r="BV23" s="81"/>
      <c r="BW23" s="46"/>
      <c r="BX23" s="83"/>
      <c r="BY23" s="45"/>
      <c r="BZ23" s="82"/>
      <c r="CA23" s="46"/>
      <c r="CB23" s="81"/>
      <c r="CC23" s="45"/>
      <c r="CD23" s="83"/>
      <c r="CE23" s="45"/>
      <c r="CF23" s="82"/>
      <c r="CG23" s="109"/>
    </row>
    <row r="24" spans="1:85" ht="20.100000000000001" customHeight="1" thickTop="1">
      <c r="A24" s="128">
        <v>6</v>
      </c>
      <c r="B24" s="67" t="s">
        <v>47</v>
      </c>
      <c r="C24" s="40"/>
      <c r="D24" s="85"/>
      <c r="E24" s="41"/>
      <c r="F24" s="86"/>
      <c r="G24" s="40"/>
      <c r="H24" s="85"/>
      <c r="I24" s="41"/>
      <c r="J24" s="85"/>
      <c r="K24" s="41"/>
      <c r="L24" s="86"/>
      <c r="M24" s="40"/>
      <c r="N24" s="85"/>
      <c r="O24" s="110"/>
      <c r="Q24" s="40"/>
      <c r="R24" s="85"/>
      <c r="S24" s="41"/>
      <c r="T24" s="86"/>
      <c r="U24" s="40"/>
      <c r="V24" s="85"/>
      <c r="W24" s="41"/>
      <c r="X24" s="85"/>
      <c r="Y24" s="41"/>
      <c r="Z24" s="86"/>
      <c r="AA24" s="40"/>
      <c r="AB24" s="85"/>
      <c r="AC24" s="110"/>
      <c r="AE24" s="40"/>
      <c r="AF24" s="85"/>
      <c r="AG24" s="41"/>
      <c r="AH24" s="86"/>
      <c r="AI24" s="40"/>
      <c r="AJ24" s="85"/>
      <c r="AK24" s="41"/>
      <c r="AL24" s="85"/>
      <c r="AM24" s="41"/>
      <c r="AN24" s="86"/>
      <c r="AO24" s="40"/>
      <c r="AP24" s="85"/>
      <c r="AQ24" s="110"/>
      <c r="AS24" s="40"/>
      <c r="AT24" s="85"/>
      <c r="AU24" s="41"/>
      <c r="AV24" s="86"/>
      <c r="AW24" s="40"/>
      <c r="AX24" s="85"/>
      <c r="AY24" s="41"/>
      <c r="AZ24" s="85"/>
      <c r="BA24" s="41"/>
      <c r="BB24" s="86"/>
      <c r="BC24" s="40"/>
      <c r="BD24" s="85"/>
      <c r="BE24" s="110"/>
      <c r="BG24" s="40"/>
      <c r="BH24" s="85"/>
      <c r="BI24" s="41"/>
      <c r="BJ24" s="86"/>
      <c r="BK24" s="40"/>
      <c r="BL24" s="85"/>
      <c r="BM24" s="41"/>
      <c r="BN24" s="85"/>
      <c r="BO24" s="40"/>
      <c r="BP24" s="86"/>
      <c r="BQ24" s="40"/>
      <c r="BR24" s="85"/>
      <c r="BS24" s="110"/>
      <c r="BU24" s="40"/>
      <c r="BV24" s="85"/>
      <c r="BW24" s="41"/>
      <c r="BX24" s="86"/>
      <c r="BY24" s="40"/>
      <c r="BZ24" s="85"/>
      <c r="CA24" s="41"/>
      <c r="CB24" s="85"/>
      <c r="CC24" s="40"/>
      <c r="CD24" s="86"/>
      <c r="CE24" s="40"/>
      <c r="CF24" s="85"/>
      <c r="CG24" s="110"/>
    </row>
    <row r="25" spans="1:85" ht="20.100000000000001" customHeight="1" thickBot="1">
      <c r="A25" s="126"/>
      <c r="B25" s="68" t="s">
        <v>48</v>
      </c>
      <c r="C25" s="49"/>
      <c r="D25" s="91"/>
      <c r="E25" s="50"/>
      <c r="F25" s="92"/>
      <c r="G25" s="51"/>
      <c r="H25" s="91"/>
      <c r="I25" s="50"/>
      <c r="J25" s="91"/>
      <c r="K25" s="50"/>
      <c r="L25" s="92"/>
      <c r="M25" s="51"/>
      <c r="N25" s="91"/>
      <c r="O25" s="112"/>
      <c r="Q25" s="49"/>
      <c r="R25" s="91"/>
      <c r="S25" s="50"/>
      <c r="T25" s="92"/>
      <c r="U25" s="51"/>
      <c r="V25" s="91"/>
      <c r="W25" s="50"/>
      <c r="X25" s="91"/>
      <c r="Y25" s="50"/>
      <c r="Z25" s="92"/>
      <c r="AA25" s="51"/>
      <c r="AB25" s="91"/>
      <c r="AC25" s="112"/>
      <c r="AE25" s="49"/>
      <c r="AF25" s="91"/>
      <c r="AG25" s="50"/>
      <c r="AH25" s="92"/>
      <c r="AI25" s="51"/>
      <c r="AJ25" s="91"/>
      <c r="AK25" s="50"/>
      <c r="AL25" s="91"/>
      <c r="AM25" s="50"/>
      <c r="AN25" s="92"/>
      <c r="AO25" s="51"/>
      <c r="AP25" s="91"/>
      <c r="AQ25" s="112"/>
      <c r="AS25" s="49"/>
      <c r="AT25" s="91"/>
      <c r="AU25" s="50"/>
      <c r="AV25" s="92"/>
      <c r="AW25" s="51"/>
      <c r="AX25" s="91"/>
      <c r="AY25" s="50"/>
      <c r="AZ25" s="91"/>
      <c r="BA25" s="50"/>
      <c r="BB25" s="92"/>
      <c r="BC25" s="51"/>
      <c r="BD25" s="91"/>
      <c r="BE25" s="112"/>
      <c r="BG25" s="49"/>
      <c r="BH25" s="91"/>
      <c r="BI25" s="50"/>
      <c r="BJ25" s="92"/>
      <c r="BK25" s="51"/>
      <c r="BL25" s="91"/>
      <c r="BM25" s="50"/>
      <c r="BN25" s="91"/>
      <c r="BO25" s="51"/>
      <c r="BP25" s="92"/>
      <c r="BQ25" s="51"/>
      <c r="BR25" s="91"/>
      <c r="BS25" s="112"/>
      <c r="BU25" s="49"/>
      <c r="BV25" s="91"/>
      <c r="BW25" s="50"/>
      <c r="BX25" s="92"/>
      <c r="BY25" s="51"/>
      <c r="BZ25" s="91"/>
      <c r="CA25" s="50"/>
      <c r="CB25" s="91"/>
      <c r="CC25" s="51"/>
      <c r="CD25" s="92"/>
      <c r="CE25" s="51"/>
      <c r="CF25" s="91"/>
      <c r="CG25" s="112"/>
    </row>
    <row r="26" spans="1:85" ht="15" thickTop="1"/>
  </sheetData>
  <mergeCells count="91">
    <mergeCell ref="BS10:BS12"/>
    <mergeCell ref="BS13:BS18"/>
    <mergeCell ref="BS19:BS21"/>
    <mergeCell ref="BS22:BS23"/>
    <mergeCell ref="BS24:BS25"/>
    <mergeCell ref="BG4:BS4"/>
    <mergeCell ref="BG5:BH5"/>
    <mergeCell ref="BI5:BJ5"/>
    <mergeCell ref="BK5:BL5"/>
    <mergeCell ref="BM5:BN5"/>
    <mergeCell ref="BO5:BP5"/>
    <mergeCell ref="BQ5:BR5"/>
    <mergeCell ref="BS5:BS6"/>
    <mergeCell ref="BS7:BS9"/>
    <mergeCell ref="AQ7:AQ9"/>
    <mergeCell ref="BE7:BE9"/>
    <mergeCell ref="AQ10:AQ12"/>
    <mergeCell ref="BE10:BE12"/>
    <mergeCell ref="AQ22:AQ23"/>
    <mergeCell ref="BE22:BE23"/>
    <mergeCell ref="AQ13:AQ18"/>
    <mergeCell ref="A22:A23"/>
    <mergeCell ref="O22:O23"/>
    <mergeCell ref="O10:O12"/>
    <mergeCell ref="O7:O9"/>
    <mergeCell ref="AC7:AC9"/>
    <mergeCell ref="AC10:AC12"/>
    <mergeCell ref="AC22:AC23"/>
    <mergeCell ref="A13:A18"/>
    <mergeCell ref="O13:O18"/>
    <mergeCell ref="AC13:AC18"/>
    <mergeCell ref="BE13:BE18"/>
    <mergeCell ref="A7:A9"/>
    <mergeCell ref="A10:A12"/>
    <mergeCell ref="A19:A21"/>
    <mergeCell ref="O19:O21"/>
    <mergeCell ref="AC19:AC21"/>
    <mergeCell ref="A24:A25"/>
    <mergeCell ref="O24:O25"/>
    <mergeCell ref="AC24:AC25"/>
    <mergeCell ref="AQ24:AQ25"/>
    <mergeCell ref="BE24:BE25"/>
    <mergeCell ref="BE19:BE21"/>
    <mergeCell ref="BA5:BB5"/>
    <mergeCell ref="BC5:BD5"/>
    <mergeCell ref="BE5:BE6"/>
    <mergeCell ref="AK5:AL5"/>
    <mergeCell ref="AM5:AN5"/>
    <mergeCell ref="AO5:AP5"/>
    <mergeCell ref="AQ5:AQ6"/>
    <mergeCell ref="AS5:AT5"/>
    <mergeCell ref="AU5:AV5"/>
    <mergeCell ref="AQ19:AQ21"/>
    <mergeCell ref="C4:O4"/>
    <mergeCell ref="Q4:AC4"/>
    <mergeCell ref="AE4:AQ4"/>
    <mergeCell ref="AS4:BE4"/>
    <mergeCell ref="C5:D5"/>
    <mergeCell ref="E5:F5"/>
    <mergeCell ref="G5:H5"/>
    <mergeCell ref="I5:J5"/>
    <mergeCell ref="K5:L5"/>
    <mergeCell ref="Y5:Z5"/>
    <mergeCell ref="AA5:AB5"/>
    <mergeCell ref="AC5:AC6"/>
    <mergeCell ref="AE5:AF5"/>
    <mergeCell ref="AG5:AH5"/>
    <mergeCell ref="AI5:AJ5"/>
    <mergeCell ref="M5:N5"/>
    <mergeCell ref="O5:O6"/>
    <mergeCell ref="Q5:R5"/>
    <mergeCell ref="S5:T5"/>
    <mergeCell ref="U5:V5"/>
    <mergeCell ref="W5:X5"/>
    <mergeCell ref="AW5:AX5"/>
    <mergeCell ref="AY5:AZ5"/>
    <mergeCell ref="BU4:CG4"/>
    <mergeCell ref="BU5:BV5"/>
    <mergeCell ref="BW5:BX5"/>
    <mergeCell ref="BY5:BZ5"/>
    <mergeCell ref="CA5:CB5"/>
    <mergeCell ref="CC5:CD5"/>
    <mergeCell ref="CE5:CF5"/>
    <mergeCell ref="CG5:CG6"/>
    <mergeCell ref="CG7:CG9"/>
    <mergeCell ref="CG10:CG12"/>
    <mergeCell ref="CG13:CG18"/>
    <mergeCell ref="CG19:CG21"/>
    <mergeCell ref="CG22:CG23"/>
    <mergeCell ref="CG24:CG25"/>
    <mergeCell ref="A1:CG2"/>
  </mergeCells>
  <conditionalFormatting sqref="B4:B5">
    <cfRule type="cellIs" dxfId="236" priority="1641" operator="greaterThan">
      <formula>"B"</formula>
    </cfRule>
    <cfRule type="cellIs" dxfId="235" priority="1642" operator="lessThan">
      <formula>"C"</formula>
    </cfRule>
  </conditionalFormatting>
  <conditionalFormatting sqref="O10">
    <cfRule type="expression" dxfId="234" priority="1640">
      <formula>AND(OR(C10:M10="A",C10:M10="B"),OR(C11:M11="A",C11:M11="B"),OR(C12:M12="A",C12:M12="B"))</formula>
    </cfRule>
  </conditionalFormatting>
  <conditionalFormatting sqref="O19:O21">
    <cfRule type="expression" dxfId="233" priority="1639">
      <formula>AND(OR(C19:M19="A",C19:M19="B"),OR(C20:M20="A",C20:M20="B"),OR(C21:M21="A",C21:M21="B"))</formula>
    </cfRule>
  </conditionalFormatting>
  <conditionalFormatting sqref="C7:C25">
    <cfRule type="cellIs" dxfId="232" priority="1637" operator="greaterThan">
      <formula>"B"</formula>
    </cfRule>
    <cfRule type="cellIs" dxfId="231" priority="1638" operator="lessThan">
      <formula>"C"</formula>
    </cfRule>
  </conditionalFormatting>
  <conditionalFormatting sqref="D7:D25">
    <cfRule type="expression" dxfId="230" priority="1613">
      <formula>ISBLANK(C$5)</formula>
    </cfRule>
    <cfRule type="expression" dxfId="229" priority="1635">
      <formula>OR(C7="C",C7="D")</formula>
    </cfRule>
    <cfRule type="expression" dxfId="228" priority="1636">
      <formula>OR(C7="A",C7="B")</formula>
    </cfRule>
  </conditionalFormatting>
  <conditionalFormatting sqref="F7:F25">
    <cfRule type="expression" dxfId="227" priority="1612">
      <formula>ISBLANK(E$5)</formula>
    </cfRule>
    <cfRule type="expression" dxfId="226" priority="1633">
      <formula>OR(C7:E7="A",C7:E7="B")</formula>
    </cfRule>
    <cfRule type="expression" dxfId="225" priority="1634">
      <formula>OR(C7:E7="C",C7:E7="D")</formula>
    </cfRule>
  </conditionalFormatting>
  <conditionalFormatting sqref="H7:H25">
    <cfRule type="expression" dxfId="224" priority="1611">
      <formula>ISBLANK(G$5)</formula>
    </cfRule>
    <cfRule type="expression" dxfId="223" priority="1631">
      <formula>OR(C7:G7="A",C7:G7="B")</formula>
    </cfRule>
    <cfRule type="expression" dxfId="222" priority="1632">
      <formula>OR(C7:G7="C",C7:G7="D")</formula>
    </cfRule>
  </conditionalFormatting>
  <conditionalFormatting sqref="J7:J25">
    <cfRule type="expression" dxfId="221" priority="1610">
      <formula>ISBLANK(I$5)</formula>
    </cfRule>
    <cfRule type="expression" dxfId="220" priority="1629">
      <formula>OR(C7:I7="A",C7:I7="B")</formula>
    </cfRule>
    <cfRule type="expression" dxfId="219" priority="1630">
      <formula>OR(C7:I7="C",C7:I7="D")</formula>
    </cfRule>
  </conditionalFormatting>
  <conditionalFormatting sqref="L7:L25">
    <cfRule type="expression" dxfId="218" priority="1609">
      <formula>ISBLANK(K$5)</formula>
    </cfRule>
    <cfRule type="expression" dxfId="217" priority="1627">
      <formula>OR(C7:K7="A",C7:K7="B")</formula>
    </cfRule>
    <cfRule type="expression" dxfId="216" priority="1628">
      <formula>OR(C7:K7="C",C7:K7="D")</formula>
    </cfRule>
  </conditionalFormatting>
  <conditionalFormatting sqref="N7:N25">
    <cfRule type="expression" dxfId="215" priority="1608">
      <formula>ISBLANK(M$5)</formula>
    </cfRule>
    <cfRule type="expression" dxfId="214" priority="1625">
      <formula>OR(C7:M7="A",C7:M7="B")</formula>
    </cfRule>
    <cfRule type="expression" dxfId="213" priority="1626">
      <formula>OR(C7:M7="C",C7:M7="D")</formula>
    </cfRule>
  </conditionalFormatting>
  <conditionalFormatting sqref="O7">
    <cfRule type="expression" dxfId="212" priority="1624">
      <formula>AND(OR(C7:M7="A",C7:M7="B"),OR(C8:M8="A",C8:M8="B"),OR(C8:M8="A",C8:M8="B"))</formula>
    </cfRule>
  </conditionalFormatting>
  <conditionalFormatting sqref="E22:E25">
    <cfRule type="cellIs" dxfId="211" priority="1622" operator="lessThan">
      <formula>"C"</formula>
    </cfRule>
    <cfRule type="cellIs" dxfId="210" priority="1623" operator="greaterThan">
      <formula>"B"</formula>
    </cfRule>
  </conditionalFormatting>
  <conditionalFormatting sqref="G22:G25">
    <cfRule type="cellIs" dxfId="209" priority="1620" operator="lessThan">
      <formula>"C"</formula>
    </cfRule>
    <cfRule type="cellIs" dxfId="208" priority="1621" operator="greaterThan">
      <formula>"B"</formula>
    </cfRule>
  </conditionalFormatting>
  <conditionalFormatting sqref="I7:I25">
    <cfRule type="cellIs" dxfId="207" priority="1618" operator="lessThan">
      <formula>"C"</formula>
    </cfRule>
    <cfRule type="cellIs" dxfId="206" priority="1619" operator="greaterThan">
      <formula>"B"</formula>
    </cfRule>
  </conditionalFormatting>
  <conditionalFormatting sqref="K7:K25">
    <cfRule type="cellIs" dxfId="205" priority="1616" operator="lessThan">
      <formula>"C"</formula>
    </cfRule>
    <cfRule type="cellIs" dxfId="204" priority="1617" operator="greaterThan">
      <formula>"B"</formula>
    </cfRule>
  </conditionalFormatting>
  <conditionalFormatting sqref="M7:M25">
    <cfRule type="cellIs" dxfId="203" priority="1614" operator="lessThan">
      <formula>"C"</formula>
    </cfRule>
    <cfRule type="cellIs" dxfId="202" priority="1615" operator="greaterThan">
      <formula>"B"</formula>
    </cfRule>
  </conditionalFormatting>
  <conditionalFormatting sqref="O24:O25 AQ24:AQ25 BE24:BE25 BS24:BS25 CG24:CG25 AC24:AC25">
    <cfRule type="expression" dxfId="201" priority="1607">
      <formula>AND(OR(C24:M24="A",C24:M24="B"),OR(C25:M25="A",C25:M25="B"))</formula>
    </cfRule>
  </conditionalFormatting>
  <conditionalFormatting sqref="O22:O23">
    <cfRule type="expression" dxfId="200" priority="1606">
      <formula>AND(OR(C22:M22="A",C22:M22="B"),OR(C23:M23="A",C23:M23="B"))</formula>
    </cfRule>
  </conditionalFormatting>
  <conditionalFormatting sqref="AQ10">
    <cfRule type="expression" dxfId="199" priority="1600">
      <formula>AND(OR(AE10:AO10="A",AE10:AO10="B"),OR(AE11:AO11="A",AE11:AO11="B"),OR(AE12:AO12="A",AE12:AO12="B"))</formula>
    </cfRule>
  </conditionalFormatting>
  <conditionalFormatting sqref="AQ19:AQ21">
    <cfRule type="expression" dxfId="198" priority="1599">
      <formula>AND(OR(AE19:AO19="A",AE19:AO19="B"),OR(AE20:AO20="A",AE20:AO20="B"),OR(AE21:AO21="A",AE21:AO21="B"))</formula>
    </cfRule>
  </conditionalFormatting>
  <conditionalFormatting sqref="AQ7">
    <cfRule type="expression" dxfId="197" priority="1598">
      <formula>AND(OR(AE7:AO7="A",AE7:AO7="B"),OR(AE8:AO8="A",AE8:AO8="B"),OR(AE8:AO8="A",AE8:AO8="B"))</formula>
    </cfRule>
  </conditionalFormatting>
  <conditionalFormatting sqref="AQ22:AQ23">
    <cfRule type="expression" dxfId="196" priority="1596">
      <formula>AND(OR(AE22:AO22="A",AE22:AO22="B"),OR(AE23:AO23="A",AE23:AO23="B"))</formula>
    </cfRule>
  </conditionalFormatting>
  <conditionalFormatting sqref="BE10">
    <cfRule type="expression" dxfId="195" priority="1595">
      <formula>AND(OR(AS10:BC10="A",AS10:BC10="B"),OR(AS11:BC11="A",AS11:BC11="B"),OR(AS12:BC12="A",AS12:BC12="B"))</formula>
    </cfRule>
  </conditionalFormatting>
  <conditionalFormatting sqref="BE19:BE21">
    <cfRule type="expression" dxfId="194" priority="1594">
      <formula>AND(OR(AS19:BC19="A",AS19:BC19="B"),OR(AS20:BC20="A",AS20:BC20="B"),OR(AS21:BC21="A",AS21:BC21="B"))</formula>
    </cfRule>
  </conditionalFormatting>
  <conditionalFormatting sqref="BE7">
    <cfRule type="expression" dxfId="193" priority="1593">
      <formula>AND(OR(AS7:BC7="A",AS7:BC7="B"),OR(AS8:BC8="A",AS8:BC8="B"),OR(AS8:BC8="A",AS8:BC8="B"))</formula>
    </cfRule>
  </conditionalFormatting>
  <conditionalFormatting sqref="BE22:BE23">
    <cfRule type="expression" dxfId="192" priority="1591">
      <formula>AND(OR(AS22:BC22="A",AS22:BC22="B"),OR(AS23:BC23="A",AS23:BC23="B"))</formula>
    </cfRule>
  </conditionalFormatting>
  <conditionalFormatting sqref="O13:O18">
    <cfRule type="expression" dxfId="191" priority="1516">
      <formula>AND(OR(C13:M13="A",C13:M13="B"),OR((COUNTIF(C14:M14,"A")+COUNTIF(C14:M14,"B"))&gt;=2),OR(C15:M15="A",C15:M15="B"),OR(C16:M16="A",C16:M16="B"),OR(C17:M17="A",C17:M17="B"),OR(C18:M18="A",C18:M18="B"))</formula>
    </cfRule>
  </conditionalFormatting>
  <conditionalFormatting sqref="AQ13:AQ18">
    <cfRule type="expression" dxfId="190" priority="1514">
      <formula>AND(OR(AE13:AO13="A",AE13:AO13="B"),OR((COUNTIF(AE14:AO14,"A")+COUNTIF(AE14:AO14,"B"))&gt;=2),OR(AE15:AO15="A",AE15:AO15="B"),OR(AE16:AO16="A",AE16:AO16="B"),OR(AE17:AO17="A",AE17:AO17="B"),OR(AE18:AO18="A",AE18:AO18="B"))</formula>
    </cfRule>
  </conditionalFormatting>
  <conditionalFormatting sqref="BE13:BE18">
    <cfRule type="expression" dxfId="189" priority="1513">
      <formula>AND(OR(AS13:BC13="A",AS13:BC13="B"),OR((COUNTIF(AS14:BC14,"A")+COUNTIF(AS14:BC14,"B"))&gt;=2),OR(AS15:BC15="A",AS15:BC15="B"),OR(AS16:BC16="A",AS16:BC16="B"),OR(AS17:BC17="A",AS17:BC17="B"),OR(AS18:BC18="A",AS18:BC18="B"))</formula>
    </cfRule>
  </conditionalFormatting>
  <conditionalFormatting sqref="G7:G21">
    <cfRule type="cellIs" dxfId="188" priority="1503" operator="lessThan">
      <formula>"C"</formula>
    </cfRule>
    <cfRule type="cellIs" dxfId="187" priority="1504" operator="greaterThan">
      <formula>"B"</formula>
    </cfRule>
  </conditionalFormatting>
  <conditionalFormatting sqref="E7:E21">
    <cfRule type="cellIs" dxfId="186" priority="1501" operator="greaterThan">
      <formula>"B"</formula>
    </cfRule>
    <cfRule type="cellIs" dxfId="185" priority="1502" operator="lessThan">
      <formula>"C"</formula>
    </cfRule>
  </conditionalFormatting>
  <conditionalFormatting sqref="BM7:BM25">
    <cfRule type="cellIs" dxfId="184" priority="1103" operator="lessThan">
      <formula>"C"</formula>
    </cfRule>
    <cfRule type="cellIs" dxfId="183" priority="1104" operator="greaterThan">
      <formula>"B"</formula>
    </cfRule>
  </conditionalFormatting>
  <conditionalFormatting sqref="BK7:BK21">
    <cfRule type="cellIs" dxfId="182" priority="1093" operator="lessThan">
      <formula>"C"</formula>
    </cfRule>
    <cfRule type="cellIs" dxfId="181" priority="1094" operator="greaterThan">
      <formula>"B"</formula>
    </cfRule>
  </conditionalFormatting>
  <conditionalFormatting sqref="AE7:AE25">
    <cfRule type="cellIs" dxfId="180" priority="1465" operator="greaterThan">
      <formula>"B"</formula>
    </cfRule>
    <cfRule type="cellIs" dxfId="179" priority="1466" operator="lessThan">
      <formula>"C"</formula>
    </cfRule>
  </conditionalFormatting>
  <conditionalFormatting sqref="AF7:AF25">
    <cfRule type="expression" dxfId="178" priority="1442">
      <formula>ISBLANK(AE$5)</formula>
    </cfRule>
    <cfRule type="expression" dxfId="177" priority="1463">
      <formula>OR(AE7="C",AE7="D")</formula>
    </cfRule>
    <cfRule type="expression" dxfId="176" priority="1464">
      <formula>OR(AE7="A",AE7="B")</formula>
    </cfRule>
  </conditionalFormatting>
  <conditionalFormatting sqref="AH7:AH25">
    <cfRule type="expression" dxfId="175" priority="1441">
      <formula>ISBLANK(AG$5)</formula>
    </cfRule>
    <cfRule type="expression" dxfId="174" priority="1461">
      <formula>OR(AE7:AG7="A",AE7:AG7="B")</formula>
    </cfRule>
    <cfRule type="expression" dxfId="173" priority="1462">
      <formula>OR(AE7:AG7="C",AE7:AG7="D")</formula>
    </cfRule>
  </conditionalFormatting>
  <conditionalFormatting sqref="AJ7:AJ25">
    <cfRule type="expression" dxfId="172" priority="1440">
      <formula>ISBLANK(AI$5)</formula>
    </cfRule>
    <cfRule type="expression" dxfId="171" priority="1459">
      <formula>OR(AE7:AI7="A",AE7:AI7="B")</formula>
    </cfRule>
    <cfRule type="expression" dxfId="170" priority="1460">
      <formula>OR(AE7:AI7="C",AE7:AI7="D")</formula>
    </cfRule>
  </conditionalFormatting>
  <conditionalFormatting sqref="AL7:AL25">
    <cfRule type="expression" dxfId="169" priority="1439">
      <formula>ISBLANK(AK$5)</formula>
    </cfRule>
    <cfRule type="expression" dxfId="168" priority="1457">
      <formula>OR(AE7:AK7="A",AE7:AK7="B")</formula>
    </cfRule>
    <cfRule type="expression" dxfId="167" priority="1458">
      <formula>OR(AE7:AK7="C",AE7:AK7="D")</formula>
    </cfRule>
  </conditionalFormatting>
  <conditionalFormatting sqref="AN7:AN25">
    <cfRule type="expression" dxfId="166" priority="1438">
      <formula>ISBLANK(AM$5)</formula>
    </cfRule>
    <cfRule type="expression" dxfId="165" priority="1455">
      <formula>OR(AE7:AM7="A",AE7:AM7="B")</formula>
    </cfRule>
    <cfRule type="expression" dxfId="164" priority="1456">
      <formula>OR(AE7:AM7="C",AE7:AM7="D")</formula>
    </cfRule>
  </conditionalFormatting>
  <conditionalFormatting sqref="AP7:AP25">
    <cfRule type="expression" dxfId="163" priority="1437">
      <formula>ISBLANK(AO$5)</formula>
    </cfRule>
    <cfRule type="expression" dxfId="162" priority="1453">
      <formula>OR(AE7:AO7="A",AE7:AO7="B")</formula>
    </cfRule>
    <cfRule type="expression" dxfId="161" priority="1454">
      <formula>OR(AE7:AO7="C",AE7:AO7="D")</formula>
    </cfRule>
  </conditionalFormatting>
  <conditionalFormatting sqref="AG22:AG25">
    <cfRule type="cellIs" dxfId="160" priority="1451" operator="lessThan">
      <formula>"C"</formula>
    </cfRule>
    <cfRule type="cellIs" dxfId="159" priority="1452" operator="greaterThan">
      <formula>"B"</formula>
    </cfRule>
  </conditionalFormatting>
  <conditionalFormatting sqref="AI22:AI25">
    <cfRule type="cellIs" dxfId="158" priority="1449" operator="lessThan">
      <formula>"C"</formula>
    </cfRule>
    <cfRule type="cellIs" dxfId="157" priority="1450" operator="greaterThan">
      <formula>"B"</formula>
    </cfRule>
  </conditionalFormatting>
  <conditionalFormatting sqref="AK7:AK25">
    <cfRule type="cellIs" dxfId="156" priority="1447" operator="lessThan">
      <formula>"C"</formula>
    </cfRule>
    <cfRule type="cellIs" dxfId="155" priority="1448" operator="greaterThan">
      <formula>"B"</formula>
    </cfRule>
  </conditionalFormatting>
  <conditionalFormatting sqref="AM7:AM25">
    <cfRule type="cellIs" dxfId="154" priority="1445" operator="lessThan">
      <formula>"C"</formula>
    </cfRule>
    <cfRule type="cellIs" dxfId="153" priority="1446" operator="greaterThan">
      <formula>"B"</formula>
    </cfRule>
  </conditionalFormatting>
  <conditionalFormatting sqref="AO7:AO25">
    <cfRule type="cellIs" dxfId="152" priority="1443" operator="lessThan">
      <formula>"C"</formula>
    </cfRule>
    <cfRule type="cellIs" dxfId="151" priority="1444" operator="greaterThan">
      <formula>"B"</formula>
    </cfRule>
  </conditionalFormatting>
  <conditionalFormatting sqref="AI7:AI21">
    <cfRule type="cellIs" dxfId="150" priority="1435" operator="lessThan">
      <formula>"C"</formula>
    </cfRule>
    <cfRule type="cellIs" dxfId="149" priority="1436" operator="greaterThan">
      <formula>"B"</formula>
    </cfRule>
  </conditionalFormatting>
  <conditionalFormatting sqref="AG7:AG21">
    <cfRule type="cellIs" dxfId="148" priority="1433" operator="greaterThan">
      <formula>"B"</formula>
    </cfRule>
    <cfRule type="cellIs" dxfId="147" priority="1434" operator="lessThan">
      <formula>"C"</formula>
    </cfRule>
  </conditionalFormatting>
  <conditionalFormatting sqref="AS7:AS25">
    <cfRule type="cellIs" dxfId="146" priority="1431" operator="greaterThan">
      <formula>"B"</formula>
    </cfRule>
    <cfRule type="cellIs" dxfId="145" priority="1432" operator="lessThan">
      <formula>"C"</formula>
    </cfRule>
  </conditionalFormatting>
  <conditionalFormatting sqref="AT7:AT25">
    <cfRule type="expression" dxfId="144" priority="1408">
      <formula>ISBLANK(AS$5)</formula>
    </cfRule>
    <cfRule type="expression" dxfId="143" priority="1429">
      <formula>OR(AS7="C",AS7="D")</formula>
    </cfRule>
    <cfRule type="expression" dxfId="142" priority="1430">
      <formula>OR(AS7="A",AS7="B")</formula>
    </cfRule>
  </conditionalFormatting>
  <conditionalFormatting sqref="AV7:AV25">
    <cfRule type="expression" dxfId="141" priority="1407">
      <formula>ISBLANK(AU$5)</formula>
    </cfRule>
    <cfRule type="expression" dxfId="140" priority="1427">
      <formula>OR(AS7:AU7="A",AS7:AU7="B")</formula>
    </cfRule>
    <cfRule type="expression" dxfId="139" priority="1428">
      <formula>OR(AS7:AU7="C",AS7:AU7="D")</formula>
    </cfRule>
  </conditionalFormatting>
  <conditionalFormatting sqref="AX7:AX25">
    <cfRule type="expression" dxfId="138" priority="1406">
      <formula>ISBLANK(AW$5)</formula>
    </cfRule>
    <cfRule type="expression" dxfId="137" priority="1425">
      <formula>OR(AS7:AW7="A",AS7:AW7="B")</formula>
    </cfRule>
    <cfRule type="expression" dxfId="136" priority="1426">
      <formula>OR(AS7:AW7="C",AS7:AW7="D")</formula>
    </cfRule>
  </conditionalFormatting>
  <conditionalFormatting sqref="AZ7:AZ25">
    <cfRule type="expression" dxfId="135" priority="1405">
      <formula>ISBLANK(AY$5)</formula>
    </cfRule>
    <cfRule type="expression" dxfId="134" priority="1423">
      <formula>OR(AS7:AY7="A",AS7:AY7="B")</formula>
    </cfRule>
    <cfRule type="expression" dxfId="133" priority="1424">
      <formula>OR(AS7:AY7="C",AS7:AY7="D")</formula>
    </cfRule>
  </conditionalFormatting>
  <conditionalFormatting sqref="BB7:BB25">
    <cfRule type="expression" dxfId="132" priority="1404">
      <formula>ISBLANK(BA$5)</formula>
    </cfRule>
    <cfRule type="expression" dxfId="131" priority="1421">
      <formula>OR(AS7:BA7="A",AS7:BA7="B")</formula>
    </cfRule>
    <cfRule type="expression" dxfId="130" priority="1422">
      <formula>OR(AS7:BA7="C",AS7:BA7="D")</formula>
    </cfRule>
  </conditionalFormatting>
  <conditionalFormatting sqref="BD7:BD25">
    <cfRule type="expression" dxfId="129" priority="1403">
      <formula>ISBLANK(BC$5)</formula>
    </cfRule>
    <cfRule type="expression" dxfId="128" priority="1419">
      <formula>OR(AS7:BC7="A",AS7:BC7="B")</formula>
    </cfRule>
    <cfRule type="expression" dxfId="127" priority="1420">
      <formula>OR(AS7:BC7="C",AS7:BC7="D")</formula>
    </cfRule>
  </conditionalFormatting>
  <conditionalFormatting sqref="AU22:AU25">
    <cfRule type="cellIs" dxfId="126" priority="1417" operator="lessThan">
      <formula>"C"</formula>
    </cfRule>
    <cfRule type="cellIs" dxfId="125" priority="1418" operator="greaterThan">
      <formula>"B"</formula>
    </cfRule>
  </conditionalFormatting>
  <conditionalFormatting sqref="AW22:AW25">
    <cfRule type="cellIs" dxfId="124" priority="1415" operator="lessThan">
      <formula>"C"</formula>
    </cfRule>
    <cfRule type="cellIs" dxfId="123" priority="1416" operator="greaterThan">
      <formula>"B"</formula>
    </cfRule>
  </conditionalFormatting>
  <conditionalFormatting sqref="AY7:AY25">
    <cfRule type="cellIs" dxfId="122" priority="1413" operator="lessThan">
      <formula>"C"</formula>
    </cfRule>
    <cfRule type="cellIs" dxfId="121" priority="1414" operator="greaterThan">
      <formula>"B"</formula>
    </cfRule>
  </conditionalFormatting>
  <conditionalFormatting sqref="BA7:BA25">
    <cfRule type="cellIs" dxfId="120" priority="1411" operator="lessThan">
      <formula>"C"</formula>
    </cfRule>
    <cfRule type="cellIs" dxfId="119" priority="1412" operator="greaterThan">
      <formula>"B"</formula>
    </cfRule>
  </conditionalFormatting>
  <conditionalFormatting sqref="BC7:BC25">
    <cfRule type="cellIs" dxfId="118" priority="1409" operator="lessThan">
      <formula>"C"</formula>
    </cfRule>
    <cfRule type="cellIs" dxfId="117" priority="1410" operator="greaterThan">
      <formula>"B"</formula>
    </cfRule>
  </conditionalFormatting>
  <conditionalFormatting sqref="AW7:AW21">
    <cfRule type="cellIs" dxfId="116" priority="1401" operator="lessThan">
      <formula>"C"</formula>
    </cfRule>
    <cfRule type="cellIs" dxfId="115" priority="1402" operator="greaterThan">
      <formula>"B"</formula>
    </cfRule>
  </conditionalFormatting>
  <conditionalFormatting sqref="AU7:AU21">
    <cfRule type="cellIs" dxfId="114" priority="1399" operator="greaterThan">
      <formula>"B"</formula>
    </cfRule>
    <cfRule type="cellIs" dxfId="113" priority="1400" operator="lessThan">
      <formula>"C"</formula>
    </cfRule>
  </conditionalFormatting>
  <conditionalFormatting sqref="BS10">
    <cfRule type="expression" dxfId="112" priority="1170">
      <formula>AND(OR(BG10:BQ10="A",BG10:BQ10="B"),OR(BG11:BQ11="A",BG11:BQ11="B"),OR(BG12:BQ12="A",BG12:BQ12="B"))</formula>
    </cfRule>
  </conditionalFormatting>
  <conditionalFormatting sqref="BS19:BS21">
    <cfRule type="expression" dxfId="111" priority="1169">
      <formula>AND(OR(BG19:BQ19="A",BG19:BQ19="B"),OR(BG20:BQ20="A",BG20:BQ20="B"),OR(BG21:BQ21="A",BG21:BQ21="B"))</formula>
    </cfRule>
  </conditionalFormatting>
  <conditionalFormatting sqref="BS7">
    <cfRule type="expression" dxfId="110" priority="1168">
      <formula>AND(OR(BG7:BQ7="A",BG7:BQ7="B"),OR(BG8:BQ8="A",BG8:BQ8="B"),OR(BG8:BQ8="A",BG8:BQ8="B"))</formula>
    </cfRule>
  </conditionalFormatting>
  <conditionalFormatting sqref="BS22:BS23">
    <cfRule type="expression" dxfId="109" priority="1166">
      <formula>AND(OR(BG22:BQ22="A",BG22:BQ22="B"),OR(BG23:BQ23="A",BG23:BQ23="B"))</formula>
    </cfRule>
  </conditionalFormatting>
  <conditionalFormatting sqref="BS13:BS18">
    <cfRule type="expression" dxfId="108" priority="1125">
      <formula>AND(OR(BG13:BQ13="A",BG13:BQ13="B"),OR((COUNTIF(BG14:BQ14,"A")+COUNTIF(BG14:BQ14,"B"))&gt;=2),OR(BG15:BQ15="A",BG15:BQ15="B"),OR(BG16:BQ16="A",BG16:BQ16="B"),OR(BG17:BQ17="A",BG17:BQ17="B"),OR(BG18:BQ18="A",BG18:BQ18="B"))</formula>
    </cfRule>
  </conditionalFormatting>
  <conditionalFormatting sqref="BG7:BG25">
    <cfRule type="cellIs" dxfId="107" priority="1121" operator="greaterThan">
      <formula>"B"</formula>
    </cfRule>
    <cfRule type="cellIs" dxfId="106" priority="1122" operator="lessThan">
      <formula>"C"</formula>
    </cfRule>
  </conditionalFormatting>
  <conditionalFormatting sqref="BH7:BH25">
    <cfRule type="expression" dxfId="105" priority="1100">
      <formula>ISBLANK(BG$5)</formula>
    </cfRule>
    <cfRule type="expression" dxfId="104" priority="1119">
      <formula>OR(BG7="C",BG7="D")</formula>
    </cfRule>
    <cfRule type="expression" dxfId="103" priority="1120">
      <formula>OR(BG7="A",BG7="B")</formula>
    </cfRule>
  </conditionalFormatting>
  <conditionalFormatting sqref="BJ7:BJ25">
    <cfRule type="expression" dxfId="102" priority="1099">
      <formula>ISBLANK(BI$5)</formula>
    </cfRule>
    <cfRule type="expression" dxfId="101" priority="1117">
      <formula>OR(BG7:BI7="A",BG7:BI7="B")</formula>
    </cfRule>
    <cfRule type="expression" dxfId="100" priority="1118">
      <formula>OR(BG7:BI7="C",BG7:BI7="D")</formula>
    </cfRule>
  </conditionalFormatting>
  <conditionalFormatting sqref="BL7:BL25">
    <cfRule type="expression" dxfId="99" priority="1098">
      <formula>ISBLANK(BK$5)</formula>
    </cfRule>
    <cfRule type="expression" dxfId="98" priority="1115">
      <formula>OR(BG7:BK7="A",BG7:BK7="B")</formula>
    </cfRule>
    <cfRule type="expression" dxfId="97" priority="1116">
      <formula>OR(BG7:BK7="C",BG7:BK7="D")</formula>
    </cfRule>
  </conditionalFormatting>
  <conditionalFormatting sqref="BN7:BN25">
    <cfRule type="expression" dxfId="96" priority="1097">
      <formula>ISBLANK(BM$5)</formula>
    </cfRule>
    <cfRule type="expression" dxfId="95" priority="1113">
      <formula>OR(BG7:BM7="A",BG7:BM7="B")</formula>
    </cfRule>
    <cfRule type="expression" dxfId="94" priority="1114">
      <formula>OR(BG7:BM7="C",BG7:BM7="D")</formula>
    </cfRule>
  </conditionalFormatting>
  <conditionalFormatting sqref="BP7:BP25">
    <cfRule type="expression" dxfId="93" priority="1096">
      <formula>ISBLANK(BO$5)</formula>
    </cfRule>
    <cfRule type="expression" dxfId="92" priority="1111">
      <formula>OR(BG7:BO7="A",BG7:BO7="B")</formula>
    </cfRule>
    <cfRule type="expression" dxfId="91" priority="1112">
      <formula>OR(BG7:BO7="C",BG7:BO7="D")</formula>
    </cfRule>
  </conditionalFormatting>
  <conditionalFormatting sqref="BR7:BR25">
    <cfRule type="expression" dxfId="90" priority="1095">
      <formula>ISBLANK(BQ$5)</formula>
    </cfRule>
    <cfRule type="expression" dxfId="89" priority="1109">
      <formula>OR(BG7:BQ7="A",BG7:BQ7="B")</formula>
    </cfRule>
    <cfRule type="expression" dxfId="88" priority="1110">
      <formula>OR(BG7:BQ7="C",BG7:BQ7="D")</formula>
    </cfRule>
  </conditionalFormatting>
  <conditionalFormatting sqref="BI22:BI25">
    <cfRule type="cellIs" dxfId="87" priority="1107" operator="lessThan">
      <formula>"C"</formula>
    </cfRule>
    <cfRule type="cellIs" dxfId="86" priority="1108" operator="greaterThan">
      <formula>"B"</formula>
    </cfRule>
  </conditionalFormatting>
  <conditionalFormatting sqref="BK22:BK25">
    <cfRule type="cellIs" dxfId="85" priority="1105" operator="lessThan">
      <formula>"C"</formula>
    </cfRule>
    <cfRule type="cellIs" dxfId="84" priority="1106" operator="greaterThan">
      <formula>"B"</formula>
    </cfRule>
  </conditionalFormatting>
  <conditionalFormatting sqref="BQ7:BQ25">
    <cfRule type="cellIs" dxfId="83" priority="1101" operator="lessThan">
      <formula>"C"</formula>
    </cfRule>
    <cfRule type="cellIs" dxfId="82" priority="1102" operator="greaterThan">
      <formula>"B"</formula>
    </cfRule>
  </conditionalFormatting>
  <conditionalFormatting sqref="BI7:BI21">
    <cfRule type="cellIs" dxfId="81" priority="1091" operator="greaterThan">
      <formula>"B"</formula>
    </cfRule>
    <cfRule type="cellIs" dxfId="80" priority="1092" operator="lessThan">
      <formula>"C"</formula>
    </cfRule>
  </conditionalFormatting>
  <conditionalFormatting sqref="BO7:BO25">
    <cfRule type="cellIs" dxfId="79" priority="841" operator="lessThan">
      <formula>"C"</formula>
    </cfRule>
    <cfRule type="cellIs" dxfId="78" priority="842" operator="greaterThan">
      <formula>"B"</formula>
    </cfRule>
  </conditionalFormatting>
  <conditionalFormatting sqref="CA7:CA25">
    <cfRule type="cellIs" dxfId="77" priority="217" operator="lessThan">
      <formula>"C"</formula>
    </cfRule>
    <cfRule type="cellIs" dxfId="76" priority="218" operator="greaterThan">
      <formula>"B"</formula>
    </cfRule>
  </conditionalFormatting>
  <conditionalFormatting sqref="BY7:BY21">
    <cfRule type="cellIs" dxfId="75" priority="207" operator="lessThan">
      <formula>"C"</formula>
    </cfRule>
    <cfRule type="cellIs" dxfId="74" priority="208" operator="greaterThan">
      <formula>"B"</formula>
    </cfRule>
  </conditionalFormatting>
  <conditionalFormatting sqref="CG10">
    <cfRule type="expression" dxfId="73" priority="248">
      <formula>AND(OR(BU10:CE10="A",BU10:CE10="B"),OR(BU11:CE11="A",BU11:CE11="B"),OR(BU12:CE12="A",BU12:CE12="B"))</formula>
    </cfRule>
  </conditionalFormatting>
  <conditionalFormatting sqref="CG19:CG21">
    <cfRule type="expression" dxfId="72" priority="247">
      <formula>AND(OR(BU19:CE19="A",BU19:CE19="B"),OR(BU20:CE20="A",BU20:CE20="B"),OR(BU21:CE21="A",BU21:CE21="B"))</formula>
    </cfRule>
  </conditionalFormatting>
  <conditionalFormatting sqref="CG7">
    <cfRule type="expression" dxfId="71" priority="246">
      <formula>AND(OR(BU7:CE7="A",BU7:CE7="B"),OR(BU8:CE8="A",BU8:CE8="B"),OR(BU8:CE8="A",BU8:CE8="B"))</formula>
    </cfRule>
  </conditionalFormatting>
  <conditionalFormatting sqref="CG22:CG23">
    <cfRule type="expression" dxfId="70" priority="244">
      <formula>AND(OR(BU22:CE22="A",BU22:CE22="B"),OR(BU23:CE23="A",BU23:CE23="B"))</formula>
    </cfRule>
  </conditionalFormatting>
  <conditionalFormatting sqref="CG13:CG18">
    <cfRule type="expression" dxfId="69" priority="238">
      <formula>AND(OR(BU13:CE13="A",BU13:CE13="B"),OR((COUNTIF(BU14:CE14,"A")+COUNTIF(BU14:CE14,"B"))&gt;=2),OR(BU15:CE15="A",BU15:CE15="B"),OR(BU16:CE16="A",BU16:CE16="B"),OR(BU17:CE17="A",BU17:CE17="B"),OR(BU18:CE18="A",BU18:CE18="B"))</formula>
    </cfRule>
  </conditionalFormatting>
  <conditionalFormatting sqref="BU7:BU25">
    <cfRule type="cellIs" dxfId="68" priority="235" operator="greaterThan">
      <formula>"B"</formula>
    </cfRule>
    <cfRule type="cellIs" dxfId="67" priority="236" operator="lessThan">
      <formula>"C"</formula>
    </cfRule>
  </conditionalFormatting>
  <conditionalFormatting sqref="BV7:BV25">
    <cfRule type="expression" dxfId="66" priority="214">
      <formula>ISBLANK(BU$5)</formula>
    </cfRule>
    <cfRule type="expression" dxfId="65" priority="233">
      <formula>OR(BU7="C",BU7="D")</formula>
    </cfRule>
    <cfRule type="expression" dxfId="64" priority="234">
      <formula>OR(BU7="A",BU7="B")</formula>
    </cfRule>
  </conditionalFormatting>
  <conditionalFormatting sqref="BX7:BX25">
    <cfRule type="expression" dxfId="63" priority="213">
      <formula>ISBLANK(BW$5)</formula>
    </cfRule>
    <cfRule type="expression" dxfId="62" priority="231">
      <formula>OR(BU7:BW7="A",BU7:BW7="B")</formula>
    </cfRule>
    <cfRule type="expression" dxfId="61" priority="232">
      <formula>OR(BU7:BW7="C",BU7:BW7="D")</formula>
    </cfRule>
  </conditionalFormatting>
  <conditionalFormatting sqref="BZ7:BZ25">
    <cfRule type="expression" dxfId="60" priority="212">
      <formula>ISBLANK(BY$5)</formula>
    </cfRule>
    <cfRule type="expression" dxfId="59" priority="229">
      <formula>OR(BU7:BY7="A",BU7:BY7="B")</formula>
    </cfRule>
    <cfRule type="expression" dxfId="58" priority="230">
      <formula>OR(BU7:BY7="C",BU7:BY7="D")</formula>
    </cfRule>
  </conditionalFormatting>
  <conditionalFormatting sqref="CB7:CB25">
    <cfRule type="expression" dxfId="57" priority="211">
      <formula>ISBLANK(CA$5)</formula>
    </cfRule>
    <cfRule type="expression" dxfId="56" priority="227">
      <formula>OR(BU7:CA7="A",BU7:CA7="B")</formula>
    </cfRule>
    <cfRule type="expression" dxfId="55" priority="228">
      <formula>OR(BU7:CA7="C",BU7:CA7="D")</formula>
    </cfRule>
  </conditionalFormatting>
  <conditionalFormatting sqref="CD7:CD25">
    <cfRule type="expression" dxfId="54" priority="210">
      <formula>ISBLANK(CC$5)</formula>
    </cfRule>
    <cfRule type="expression" dxfId="53" priority="225">
      <formula>OR(BU7:CC7="A",BU7:CC7="B")</formula>
    </cfRule>
    <cfRule type="expression" dxfId="52" priority="226">
      <formula>OR(BU7:CC7="C",BU7:CC7="D")</formula>
    </cfRule>
  </conditionalFormatting>
  <conditionalFormatting sqref="CF7:CF25">
    <cfRule type="expression" dxfId="51" priority="209">
      <formula>ISBLANK(CE$5)</formula>
    </cfRule>
    <cfRule type="expression" dxfId="50" priority="223">
      <formula>OR(BU7:CE7="A",BU7:CE7="B")</formula>
    </cfRule>
    <cfRule type="expression" dxfId="49" priority="224">
      <formula>OR(BU7:CE7="C",BU7:CE7="D")</formula>
    </cfRule>
  </conditionalFormatting>
  <conditionalFormatting sqref="BW22:BW25">
    <cfRule type="cellIs" dxfId="48" priority="221" operator="lessThan">
      <formula>"C"</formula>
    </cfRule>
    <cfRule type="cellIs" dxfId="47" priority="222" operator="greaterThan">
      <formula>"B"</formula>
    </cfRule>
  </conditionalFormatting>
  <conditionalFormatting sqref="BY22:BY25">
    <cfRule type="cellIs" dxfId="46" priority="219" operator="lessThan">
      <formula>"C"</formula>
    </cfRule>
    <cfRule type="cellIs" dxfId="45" priority="220" operator="greaterThan">
      <formula>"B"</formula>
    </cfRule>
  </conditionalFormatting>
  <conditionalFormatting sqref="CE7:CE25">
    <cfRule type="cellIs" dxfId="44" priority="215" operator="lessThan">
      <formula>"C"</formula>
    </cfRule>
    <cfRule type="cellIs" dxfId="43" priority="216" operator="greaterThan">
      <formula>"B"</formula>
    </cfRule>
  </conditionalFormatting>
  <conditionalFormatting sqref="BW7:BW21">
    <cfRule type="cellIs" dxfId="42" priority="205" operator="greaterThan">
      <formula>"B"</formula>
    </cfRule>
    <cfRule type="cellIs" dxfId="41" priority="206" operator="lessThan">
      <formula>"C"</formula>
    </cfRule>
  </conditionalFormatting>
  <conditionalFormatting sqref="CC7:CC25">
    <cfRule type="cellIs" dxfId="40" priority="169" operator="lessThan">
      <formula>"C"</formula>
    </cfRule>
    <cfRule type="cellIs" dxfId="39" priority="170" operator="greaterThan">
      <formula>"B"</formula>
    </cfRule>
  </conditionalFormatting>
  <conditionalFormatting sqref="AC10">
    <cfRule type="expression" dxfId="38" priority="40">
      <formula>AND(OR(Q10:AA10="A",Q10:AA10="B"),OR(Q11:AA11="A",Q11:AA11="B"),OR(Q12:AA12="A",Q12:AA12="B"))</formula>
    </cfRule>
  </conditionalFormatting>
  <conditionalFormatting sqref="AC19:AC21">
    <cfRule type="expression" dxfId="37" priority="39">
      <formula>AND(OR(Q19:AA19="A",Q19:AA19="B"),OR(Q20:AA20="A",Q20:AA20="B"),OR(Q21:AA21="A",Q21:AA21="B"))</formula>
    </cfRule>
  </conditionalFormatting>
  <conditionalFormatting sqref="Q7:Q25">
    <cfRule type="cellIs" dxfId="36" priority="37" operator="greaterThan">
      <formula>"B"</formula>
    </cfRule>
    <cfRule type="cellIs" dxfId="35" priority="38" operator="lessThan">
      <formula>"C"</formula>
    </cfRule>
  </conditionalFormatting>
  <conditionalFormatting sqref="R7:R25">
    <cfRule type="expression" dxfId="34" priority="13">
      <formula>ISBLANK(Q$5)</formula>
    </cfRule>
    <cfRule type="expression" dxfId="33" priority="35">
      <formula>OR(Q7="C",Q7="D")</formula>
    </cfRule>
    <cfRule type="expression" dxfId="32" priority="36">
      <formula>OR(Q7="A",Q7="B")</formula>
    </cfRule>
  </conditionalFormatting>
  <conditionalFormatting sqref="T7:T25">
    <cfRule type="expression" dxfId="31" priority="12">
      <formula>ISBLANK(S$5)</formula>
    </cfRule>
    <cfRule type="expression" dxfId="30" priority="33">
      <formula>OR(Q7:S7="A",Q7:S7="B")</formula>
    </cfRule>
    <cfRule type="expression" dxfId="29" priority="34">
      <formula>OR(Q7:S7="C",Q7:S7="D")</formula>
    </cfRule>
  </conditionalFormatting>
  <conditionalFormatting sqref="V7:V25">
    <cfRule type="expression" dxfId="28" priority="11">
      <formula>ISBLANK(U$5)</formula>
    </cfRule>
    <cfRule type="expression" dxfId="27" priority="31">
      <formula>OR(Q7:U7="A",Q7:U7="B")</formula>
    </cfRule>
    <cfRule type="expression" dxfId="26" priority="32">
      <formula>OR(Q7:U7="C",Q7:U7="D")</formula>
    </cfRule>
  </conditionalFormatting>
  <conditionalFormatting sqref="X7:X25">
    <cfRule type="expression" dxfId="25" priority="10">
      <formula>ISBLANK(W$5)</formula>
    </cfRule>
    <cfRule type="expression" dxfId="24" priority="29">
      <formula>OR(Q7:W7="A",Q7:W7="B")</formula>
    </cfRule>
    <cfRule type="expression" dxfId="23" priority="30">
      <formula>OR(Q7:W7="C",Q7:W7="D")</formula>
    </cfRule>
  </conditionalFormatting>
  <conditionalFormatting sqref="Z7:Z25">
    <cfRule type="expression" dxfId="22" priority="9">
      <formula>ISBLANK(Y$5)</formula>
    </cfRule>
    <cfRule type="expression" dxfId="21" priority="27">
      <formula>OR(Q7:Y7="A",Q7:Y7="B")</formula>
    </cfRule>
    <cfRule type="expression" dxfId="20" priority="28">
      <formula>OR(Q7:Y7="C",Q7:Y7="D")</formula>
    </cfRule>
  </conditionalFormatting>
  <conditionalFormatting sqref="AB7:AB25">
    <cfRule type="expression" dxfId="19" priority="8">
      <formula>ISBLANK(AA$5)</formula>
    </cfRule>
    <cfRule type="expression" dxfId="18" priority="25">
      <formula>OR(Q7:AA7="A",Q7:AA7="B")</formula>
    </cfRule>
    <cfRule type="expression" dxfId="17" priority="26">
      <formula>OR(Q7:AA7="C",Q7:AA7="D")</formula>
    </cfRule>
  </conditionalFormatting>
  <conditionalFormatting sqref="AC7">
    <cfRule type="expression" dxfId="16" priority="24">
      <formula>AND(OR(Q7:AA7="A",Q7:AA7="B"),OR(Q8:AA8="A",Q8:AA8="B"),OR(Q8:AA8="A",Q8:AA8="B"))</formula>
    </cfRule>
  </conditionalFormatting>
  <conditionalFormatting sqref="S22:S25">
    <cfRule type="cellIs" dxfId="15" priority="22" operator="lessThan">
      <formula>"C"</formula>
    </cfRule>
    <cfRule type="cellIs" dxfId="14" priority="23" operator="greaterThan">
      <formula>"B"</formula>
    </cfRule>
  </conditionalFormatting>
  <conditionalFormatting sqref="U22:U25">
    <cfRule type="cellIs" dxfId="13" priority="20" operator="lessThan">
      <formula>"C"</formula>
    </cfRule>
    <cfRule type="cellIs" dxfId="12" priority="21" operator="greaterThan">
      <formula>"B"</formula>
    </cfRule>
  </conditionalFormatting>
  <conditionalFormatting sqref="W7:W25">
    <cfRule type="cellIs" dxfId="11" priority="18" operator="lessThan">
      <formula>"C"</formula>
    </cfRule>
    <cfRule type="cellIs" dxfId="10" priority="19" operator="greaterThan">
      <formula>"B"</formula>
    </cfRule>
  </conditionalFormatting>
  <conditionalFormatting sqref="Y7:Y25">
    <cfRule type="cellIs" dxfId="9" priority="16" operator="lessThan">
      <formula>"C"</formula>
    </cfRule>
    <cfRule type="cellIs" dxfId="8" priority="17" operator="greaterThan">
      <formula>"B"</formula>
    </cfRule>
  </conditionalFormatting>
  <conditionalFormatting sqref="AA7:AA25">
    <cfRule type="cellIs" dxfId="7" priority="14" operator="lessThan">
      <formula>"C"</formula>
    </cfRule>
    <cfRule type="cellIs" dxfId="6" priority="15" operator="greaterThan">
      <formula>"B"</formula>
    </cfRule>
  </conditionalFormatting>
  <conditionalFormatting sqref="AC22:AC23">
    <cfRule type="expression" dxfId="5" priority="6">
      <formula>AND(OR(Q22:AA22="A",Q22:AA22="B"),OR(Q23:AA23="A",Q23:AA23="B"))</formula>
    </cfRule>
  </conditionalFormatting>
  <conditionalFormatting sqref="AC13:AC18">
    <cfRule type="expression" dxfId="4" priority="5">
      <formula>AND(OR(Q13:AA13="A",Q13:AA13="B"),OR((COUNTIF(Q14:AA14,"A")+COUNTIF(Q14:AA14,"B"))&gt;=2),OR(Q15:AA15="A",Q15:AA15="B"),OR(Q16:AA16="A",Q16:AA16="B"),OR(Q17:AA17="A",Q17:AA17="B"),OR(Q18:AA18="A",Q18:AA18="B"))</formula>
    </cfRule>
  </conditionalFormatting>
  <conditionalFormatting sqref="U7:U21">
    <cfRule type="cellIs" dxfId="3" priority="3" operator="lessThan">
      <formula>"C"</formula>
    </cfRule>
    <cfRule type="cellIs" dxfId="2" priority="4" operator="greaterThan">
      <formula>"B"</formula>
    </cfRule>
  </conditionalFormatting>
  <conditionalFormatting sqref="S7:S21">
    <cfRule type="cellIs" dxfId="1" priority="1" operator="greaterThan">
      <formula>"B"</formula>
    </cfRule>
    <cfRule type="cellIs" dxfId="0" priority="2" operator="lessThan">
      <formula>"C"</formula>
    </cfRule>
  </conditionalFormatting>
  <pageMargins left="0.7" right="0.7" top="0.75" bottom="0.75" header="0.3" footer="0.3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stagiaires PSE1</vt:lpstr>
      <vt:lpstr>Suivi Compétences</vt:lpstr>
      <vt:lpstr>compok1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gras</dc:creator>
  <cp:lastModifiedBy>arthur gras</cp:lastModifiedBy>
  <cp:lastPrinted>2020-07-05T11:10:27Z</cp:lastPrinted>
  <dcterms:created xsi:type="dcterms:W3CDTF">2019-10-19T09:15:16Z</dcterms:created>
  <dcterms:modified xsi:type="dcterms:W3CDTF">2020-10-31T14:37:57Z</dcterms:modified>
</cp:coreProperties>
</file>