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bookViews>
    <workbookView xWindow="0" yWindow="0" windowWidth="28800" windowHeight="12585" tabRatio="945" activeTab="1"/>
  </bookViews>
  <sheets>
    <sheet name="MENU1" sheetId="1" r:id="rId1"/>
    <sheet name="Répertoire Nouveau Cahier" sheetId="7" r:id="rId2"/>
    <sheet name="Répertoire fiche de contrôle" sheetId="9" r:id="rId3"/>
    <sheet name="Entête" sheetId="3" r:id="rId4"/>
    <sheet name="AV-FK-001" sheetId="10" r:id="rId5"/>
    <sheet name="AV-FK-002" sheetId="11" r:id="rId6"/>
    <sheet name="AV-FK-003" sheetId="12" r:id="rId7"/>
    <sheet name="AV-FK-004" sheetId="13" r:id="rId8"/>
    <sheet name="AV-FK-005" sheetId="14" r:id="rId9"/>
    <sheet name="AV-FK-006" sheetId="15" r:id="rId10"/>
    <sheet name="AV-FK-007" sheetId="16" r:id="rId11"/>
    <sheet name="AV-FK-008,1" sheetId="17" r:id="rId12"/>
    <sheet name="AV-FK-008,1BIS" sheetId="18" r:id="rId13"/>
    <sheet name="AV-FK-008,1TER" sheetId="19" r:id="rId14"/>
    <sheet name="AV-FK-008,2" sheetId="20" r:id="rId15"/>
    <sheet name="AV-FK-008,2BIS" sheetId="21" r:id="rId16"/>
    <sheet name="AV-FK-008,3" sheetId="22" r:id="rId17"/>
    <sheet name="AV-FK-009" sheetId="23" r:id="rId18"/>
    <sheet name="AV-FK-010" sheetId="24" r:id="rId19"/>
    <sheet name="AV-FK-011" sheetId="25" r:id="rId20"/>
  </sheets>
  <externalReferences>
    <externalReference r:id="rId21"/>
    <externalReference r:id="rId22"/>
    <externalReference r:id="rId23"/>
  </externalReferences>
  <definedNames>
    <definedName name="_xlnm._FilterDatabase" localSheetId="11" hidden="1">'AV-FK-008,1'!$AH$1:$AI$173</definedName>
    <definedName name="A" localSheetId="12">[1]!ArchivageDossier</definedName>
    <definedName name="A">[1]!ArchivageDossier</definedName>
    <definedName name="Fiche_de_contrôles" localSheetId="2">#REF!</definedName>
    <definedName name="Fiche_de_VT">[2]Feuille!$A$1</definedName>
    <definedName name="_xlnm.Print_Titles" localSheetId="2">'Répertoire fiche de contrôle'!$1:$6</definedName>
    <definedName name="_xlnm.Print_Titles" localSheetId="1">'Répertoire Nouveau Cahier'!$1:$8</definedName>
    <definedName name="NA" localSheetId="2">#REF!</definedName>
    <definedName name="RESULTAT" localSheetId="2">[3]MENU!$B$3:$B$5</definedName>
    <definedName name="RESULTAT">#REF!</definedName>
    <definedName name="Sans_Objet" localSheetId="2">#REF!</definedName>
    <definedName name="Test" localSheetId="2">#REF!</definedName>
    <definedName name="Toto" localSheetId="2">#REF!</definedName>
    <definedName name="V1__3" localSheetId="2">#REF!</definedName>
    <definedName name="V1__4" localSheetId="2">#REF!</definedName>
    <definedName name="V1__5" localSheetId="2">#REF!</definedName>
    <definedName name="V1__6" localSheetId="2">#REF!</definedName>
    <definedName name="V1__7" localSheetId="2">#REF!</definedName>
    <definedName name="Z_45EA00F4_15AB_4A02_8BB5_7BC9AD30798A_.wvu.PrintTitles" localSheetId="2" hidden="1">'Répertoire fiche de contrôle'!$1:$6</definedName>
    <definedName name="_xlnm.Print_Area" localSheetId="4">'AV-FK-001'!$A$1:$F$45</definedName>
    <definedName name="_xlnm.Print_Area" localSheetId="5">'AV-FK-002'!$A$1:$F$34</definedName>
    <definedName name="_xlnm.Print_Area" localSheetId="6">'AV-FK-003'!$A$1:$F$30</definedName>
    <definedName name="_xlnm.Print_Area" localSheetId="7">'AV-FK-004'!$A$1:$F$43</definedName>
    <definedName name="_xlnm.Print_Area" localSheetId="8">'AV-FK-005'!$A$1:$F$38</definedName>
    <definedName name="_xlnm.Print_Area" localSheetId="9">'AV-FK-006'!$A$1:$F$36</definedName>
    <definedName name="_xlnm.Print_Area" localSheetId="10">'AV-FK-007'!$A$1:$F$27</definedName>
    <definedName name="_xlnm.Print_Area" localSheetId="11">'AV-FK-008,1'!$A$1:$Z$38</definedName>
    <definedName name="_xlnm.Print_Area" localSheetId="12">'AV-FK-008,1BIS'!$A$1:$Z$35</definedName>
    <definedName name="_xlnm.Print_Area" localSheetId="13">'AV-FK-008,1TER'!$A$1:$L$39</definedName>
    <definedName name="_xlnm.Print_Area" localSheetId="14">'AV-FK-008,2'!$A$1:$F$34</definedName>
    <definedName name="_xlnm.Print_Area" localSheetId="15">'AV-FK-008,2BIS'!$A$1:$L$39</definedName>
    <definedName name="_xlnm.Print_Area" localSheetId="1">'Répertoire Nouveau Cahier'!$A$1:$J$310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7" l="1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223" i="7"/>
  <c r="G224" i="7"/>
  <c r="G225" i="7"/>
  <c r="G226" i="7"/>
  <c r="G227" i="7"/>
  <c r="G228" i="7"/>
  <c r="G229" i="7"/>
  <c r="G230" i="7"/>
  <c r="G231" i="7"/>
  <c r="G232" i="7"/>
  <c r="G233" i="7"/>
  <c r="G234" i="7"/>
  <c r="G235" i="7"/>
  <c r="G236" i="7"/>
  <c r="G237" i="7"/>
  <c r="G238" i="7"/>
  <c r="G239" i="7"/>
  <c r="G240" i="7"/>
  <c r="G241" i="7"/>
  <c r="G242" i="7"/>
  <c r="G243" i="7"/>
  <c r="G244" i="7"/>
  <c r="G245" i="7"/>
  <c r="G246" i="7"/>
  <c r="G247" i="7"/>
  <c r="G248" i="7"/>
  <c r="G249" i="7"/>
  <c r="G250" i="7"/>
  <c r="G251" i="7"/>
  <c r="G252" i="7"/>
  <c r="G253" i="7"/>
  <c r="G254" i="7"/>
  <c r="G255" i="7"/>
  <c r="G256" i="7"/>
  <c r="G257" i="7"/>
  <c r="G258" i="7"/>
  <c r="G259" i="7"/>
  <c r="G260" i="7"/>
  <c r="G261" i="7"/>
  <c r="G262" i="7"/>
  <c r="G263" i="7"/>
  <c r="G264" i="7"/>
  <c r="G265" i="7"/>
  <c r="G266" i="7"/>
  <c r="G267" i="7"/>
  <c r="G268" i="7"/>
  <c r="G269" i="7"/>
  <c r="G270" i="7"/>
  <c r="G271" i="7"/>
  <c r="G272" i="7"/>
  <c r="G273" i="7"/>
  <c r="G274" i="7"/>
  <c r="G275" i="7"/>
  <c r="G276" i="7"/>
  <c r="G277" i="7"/>
  <c r="G278" i="7"/>
  <c r="G279" i="7"/>
  <c r="G280" i="7"/>
  <c r="G281" i="7"/>
  <c r="G282" i="7"/>
  <c r="G283" i="7"/>
  <c r="G284" i="7"/>
  <c r="G285" i="7"/>
  <c r="G286" i="7"/>
  <c r="G287" i="7"/>
  <c r="G288" i="7"/>
  <c r="G289" i="7"/>
  <c r="G290" i="7"/>
  <c r="G291" i="7"/>
  <c r="G292" i="7"/>
  <c r="G293" i="7"/>
  <c r="G294" i="7"/>
  <c r="G295" i="7"/>
  <c r="G296" i="7"/>
  <c r="G297" i="7"/>
  <c r="G298" i="7"/>
  <c r="G299" i="7"/>
  <c r="G300" i="7"/>
  <c r="G301" i="7"/>
  <c r="G302" i="7"/>
  <c r="G303" i="7"/>
  <c r="G304" i="7"/>
  <c r="G305" i="7"/>
  <c r="G306" i="7"/>
  <c r="G307" i="7"/>
  <c r="G308" i="7"/>
  <c r="G309" i="7"/>
  <c r="G310" i="7"/>
  <c r="G10" i="7"/>
  <c r="H23" i="3" l="1"/>
  <c r="D23" i="3"/>
  <c r="A23" i="3"/>
  <c r="D34" i="25"/>
  <c r="F34" i="25" s="1"/>
  <c r="D33" i="25"/>
  <c r="F33" i="25" s="1"/>
  <c r="D32" i="25"/>
  <c r="F32" i="25" s="1"/>
  <c r="D31" i="25"/>
  <c r="F31" i="25" s="1"/>
  <c r="D30" i="25"/>
  <c r="F30" i="25" s="1"/>
  <c r="D29" i="25"/>
  <c r="F29" i="25" s="1"/>
  <c r="D28" i="25"/>
  <c r="F28" i="25" s="1"/>
  <c r="D27" i="25"/>
  <c r="F27" i="25" s="1"/>
  <c r="D26" i="25"/>
  <c r="F26" i="25" s="1"/>
  <c r="D25" i="25"/>
  <c r="F25" i="25" s="1"/>
  <c r="D24" i="25"/>
  <c r="F24" i="25" s="1"/>
  <c r="D23" i="25"/>
  <c r="F23" i="25" s="1"/>
  <c r="D22" i="25"/>
  <c r="F22" i="25" s="1"/>
  <c r="D21" i="25"/>
  <c r="F21" i="25" s="1"/>
  <c r="D20" i="25"/>
  <c r="F20" i="25" s="1"/>
  <c r="D19" i="25"/>
  <c r="F19" i="25" s="1"/>
  <c r="D18" i="25"/>
  <c r="F18" i="25" s="1"/>
  <c r="D17" i="25"/>
  <c r="F17" i="25" s="1"/>
  <c r="D16" i="25"/>
  <c r="F16" i="25" s="1"/>
  <c r="D15" i="25"/>
  <c r="F15" i="25" s="1"/>
  <c r="D14" i="25"/>
  <c r="F14" i="25" s="1"/>
  <c r="D13" i="25"/>
  <c r="F13" i="25" s="1"/>
  <c r="D12" i="25"/>
  <c r="F12" i="25" s="1"/>
  <c r="D11" i="25"/>
  <c r="F11" i="25" s="1"/>
  <c r="F6" i="25"/>
  <c r="C6" i="25"/>
  <c r="D25" i="24"/>
  <c r="F25" i="24" s="1"/>
  <c r="D24" i="24"/>
  <c r="F24" i="24" s="1"/>
  <c r="D23" i="24"/>
  <c r="F23" i="24" s="1"/>
  <c r="D22" i="24"/>
  <c r="F22" i="24" s="1"/>
  <c r="D21" i="24"/>
  <c r="F21" i="24" s="1"/>
  <c r="D20" i="24"/>
  <c r="F20" i="24" s="1"/>
  <c r="D19" i="24"/>
  <c r="F19" i="24" s="1"/>
  <c r="D18" i="24"/>
  <c r="F18" i="24" s="1"/>
  <c r="D17" i="24"/>
  <c r="F17" i="24" s="1"/>
  <c r="D16" i="24"/>
  <c r="F16" i="24" s="1"/>
  <c r="D15" i="24"/>
  <c r="F15" i="24" s="1"/>
  <c r="D14" i="24"/>
  <c r="F14" i="24" s="1"/>
  <c r="D13" i="24"/>
  <c r="F13" i="24" s="1"/>
  <c r="D12" i="24"/>
  <c r="F12" i="24" s="1"/>
  <c r="D11" i="24"/>
  <c r="F11" i="24" s="1"/>
  <c r="F6" i="24"/>
  <c r="C6" i="24"/>
  <c r="D34" i="23"/>
  <c r="F34" i="23" s="1"/>
  <c r="D33" i="23"/>
  <c r="D32" i="23"/>
  <c r="F32" i="23" s="1"/>
  <c r="D31" i="23"/>
  <c r="F31" i="23" s="1"/>
  <c r="D30" i="23"/>
  <c r="F30" i="23" s="1"/>
  <c r="D29" i="23"/>
  <c r="F29" i="23" s="1"/>
  <c r="D28" i="23"/>
  <c r="F28" i="23" s="1"/>
  <c r="D27" i="23"/>
  <c r="F27" i="23" s="1"/>
  <c r="D26" i="23"/>
  <c r="F26" i="23" s="1"/>
  <c r="D25" i="23"/>
  <c r="F25" i="23" s="1"/>
  <c r="D24" i="23"/>
  <c r="F24" i="23" s="1"/>
  <c r="D23" i="23"/>
  <c r="F23" i="23" s="1"/>
  <c r="D22" i="23"/>
  <c r="D21" i="23"/>
  <c r="F21" i="23" s="1"/>
  <c r="D20" i="23"/>
  <c r="F20" i="23" s="1"/>
  <c r="D19" i="23"/>
  <c r="D18" i="23"/>
  <c r="F18" i="23" s="1"/>
  <c r="D17" i="23"/>
  <c r="F17" i="23" s="1"/>
  <c r="D16" i="23"/>
  <c r="F16" i="23" s="1"/>
  <c r="D15" i="23"/>
  <c r="D14" i="23"/>
  <c r="F14" i="23" s="1"/>
  <c r="D13" i="23"/>
  <c r="F13" i="23" s="1"/>
  <c r="D12" i="23"/>
  <c r="F12" i="23" s="1"/>
  <c r="D11" i="23"/>
  <c r="F11" i="23" s="1"/>
  <c r="F6" i="23"/>
  <c r="C6" i="23"/>
  <c r="G15" i="22"/>
  <c r="I15" i="22" s="1"/>
  <c r="G14" i="22"/>
  <c r="I14" i="22" s="1"/>
  <c r="G13" i="22"/>
  <c r="G12" i="22"/>
  <c r="I12" i="22" s="1"/>
  <c r="G11" i="22"/>
  <c r="I11" i="22" s="1"/>
  <c r="I6" i="22"/>
  <c r="F6" i="22"/>
  <c r="I6" i="21"/>
  <c r="D6" i="21"/>
  <c r="D29" i="20"/>
  <c r="F29" i="20" s="1"/>
  <c r="D28" i="20"/>
  <c r="F28" i="20" s="1"/>
  <c r="D27" i="20"/>
  <c r="F27" i="20" s="1"/>
  <c r="D26" i="20"/>
  <c r="F26" i="20" s="1"/>
  <c r="D25" i="20"/>
  <c r="D24" i="20"/>
  <c r="F24" i="20" s="1"/>
  <c r="D23" i="20"/>
  <c r="F23" i="20" s="1"/>
  <c r="D22" i="20"/>
  <c r="F22" i="20" s="1"/>
  <c r="D21" i="20"/>
  <c r="F21" i="20" s="1"/>
  <c r="D20" i="20"/>
  <c r="F20" i="20" s="1"/>
  <c r="D19" i="20"/>
  <c r="F19" i="20" s="1"/>
  <c r="D18" i="20"/>
  <c r="F18" i="20" s="1"/>
  <c r="D17" i="20"/>
  <c r="F17" i="20" s="1"/>
  <c r="D16" i="20"/>
  <c r="F16" i="20" s="1"/>
  <c r="D15" i="20"/>
  <c r="F15" i="20" s="1"/>
  <c r="D14" i="20"/>
  <c r="F14" i="20" s="1"/>
  <c r="D13" i="20"/>
  <c r="F13" i="20" s="1"/>
  <c r="D12" i="20"/>
  <c r="D11" i="20"/>
  <c r="F11" i="20" s="1"/>
  <c r="F6" i="20"/>
  <c r="C6" i="20"/>
  <c r="I6" i="19"/>
  <c r="D6" i="19"/>
  <c r="C24" i="18"/>
  <c r="R22" i="18"/>
  <c r="X22" i="18" s="1"/>
  <c r="R20" i="18"/>
  <c r="X20" i="18" s="1"/>
  <c r="R19" i="18"/>
  <c r="X19" i="18" s="1"/>
  <c r="R18" i="18"/>
  <c r="X18" i="18" s="1"/>
  <c r="R17" i="18"/>
  <c r="X17" i="18" s="1"/>
  <c r="R16" i="18"/>
  <c r="X16" i="18" s="1"/>
  <c r="R15" i="18"/>
  <c r="X15" i="18" s="1"/>
  <c r="R13" i="18"/>
  <c r="X13" i="18" s="1"/>
  <c r="R11" i="18"/>
  <c r="X11" i="18" s="1"/>
  <c r="Y6" i="18"/>
  <c r="O6" i="18"/>
  <c r="X25" i="17"/>
  <c r="U25" i="17"/>
  <c r="R25" i="17"/>
  <c r="O25" i="17"/>
  <c r="L25" i="17"/>
  <c r="I25" i="17"/>
  <c r="F25" i="17"/>
  <c r="C25" i="17"/>
  <c r="R22" i="17"/>
  <c r="X22" i="17" s="1"/>
  <c r="R20" i="17"/>
  <c r="X20" i="17" s="1"/>
  <c r="R19" i="17"/>
  <c r="X19" i="17" s="1"/>
  <c r="R18" i="17"/>
  <c r="X18" i="17" s="1"/>
  <c r="R17" i="17"/>
  <c r="X17" i="17" s="1"/>
  <c r="R16" i="17"/>
  <c r="X16" i="17" s="1"/>
  <c r="R15" i="17"/>
  <c r="X15" i="17" s="1"/>
  <c r="R13" i="17"/>
  <c r="X13" i="17" s="1"/>
  <c r="R11" i="17"/>
  <c r="X11" i="17" s="1"/>
  <c r="Y6" i="17"/>
  <c r="O6" i="17"/>
  <c r="D22" i="16"/>
  <c r="F22" i="16" s="1"/>
  <c r="D21" i="16"/>
  <c r="F21" i="16" s="1"/>
  <c r="D20" i="16"/>
  <c r="F20" i="16" s="1"/>
  <c r="D19" i="16"/>
  <c r="F19" i="16" s="1"/>
  <c r="D18" i="16"/>
  <c r="F18" i="16" s="1"/>
  <c r="D17" i="16"/>
  <c r="D16" i="16"/>
  <c r="F16" i="16" s="1"/>
  <c r="D15" i="16"/>
  <c r="D14" i="16"/>
  <c r="F14" i="16" s="1"/>
  <c r="D13" i="16"/>
  <c r="F13" i="16" s="1"/>
  <c r="D12" i="16"/>
  <c r="D11" i="16"/>
  <c r="F11" i="16" s="1"/>
  <c r="F6" i="16"/>
  <c r="C6" i="16"/>
  <c r="D31" i="15"/>
  <c r="F31" i="15" s="1"/>
  <c r="D30" i="15"/>
  <c r="F30" i="15" s="1"/>
  <c r="D29" i="15"/>
  <c r="D28" i="15"/>
  <c r="F28" i="15" s="1"/>
  <c r="D27" i="15"/>
  <c r="D26" i="15"/>
  <c r="F26" i="15" s="1"/>
  <c r="D25" i="15"/>
  <c r="D24" i="15"/>
  <c r="F24" i="15" s="1"/>
  <c r="D23" i="15"/>
  <c r="F23" i="15" s="1"/>
  <c r="D22" i="15"/>
  <c r="F22" i="15" s="1"/>
  <c r="D21" i="15"/>
  <c r="F21" i="15" s="1"/>
  <c r="D20" i="15"/>
  <c r="F20" i="15" s="1"/>
  <c r="D19" i="15"/>
  <c r="F19" i="15" s="1"/>
  <c r="D18" i="15"/>
  <c r="D17" i="15"/>
  <c r="F17" i="15" s="1"/>
  <c r="D16" i="15"/>
  <c r="F16" i="15" s="1"/>
  <c r="D15" i="15"/>
  <c r="D14" i="15"/>
  <c r="F14" i="15" s="1"/>
  <c r="D13" i="15"/>
  <c r="D12" i="15"/>
  <c r="F12" i="15" s="1"/>
  <c r="D11" i="15"/>
  <c r="F11" i="15" s="1"/>
  <c r="F6" i="15"/>
  <c r="C6" i="15"/>
  <c r="D33" i="14"/>
  <c r="F33" i="14" s="1"/>
  <c r="D32" i="14"/>
  <c r="F32" i="14" s="1"/>
  <c r="D31" i="14"/>
  <c r="D30" i="14"/>
  <c r="F30" i="14" s="1"/>
  <c r="D29" i="14"/>
  <c r="D28" i="14"/>
  <c r="F28" i="14" s="1"/>
  <c r="D27" i="14"/>
  <c r="D26" i="14"/>
  <c r="F26" i="14" s="1"/>
  <c r="D25" i="14"/>
  <c r="F25" i="14" s="1"/>
  <c r="D24" i="14"/>
  <c r="F24" i="14" s="1"/>
  <c r="D23" i="14"/>
  <c r="F23" i="14" s="1"/>
  <c r="D22" i="14"/>
  <c r="F22" i="14" s="1"/>
  <c r="D21" i="14"/>
  <c r="F21" i="14" s="1"/>
  <c r="D20" i="14"/>
  <c r="F20" i="14" s="1"/>
  <c r="D19" i="14"/>
  <c r="D18" i="14"/>
  <c r="F18" i="14" s="1"/>
  <c r="D17" i="14"/>
  <c r="F17" i="14" s="1"/>
  <c r="D16" i="14"/>
  <c r="D15" i="14"/>
  <c r="F15" i="14" s="1"/>
  <c r="D14" i="14"/>
  <c r="F14" i="14" s="1"/>
  <c r="D13" i="14"/>
  <c r="D12" i="14"/>
  <c r="F12" i="14" s="1"/>
  <c r="D11" i="14"/>
  <c r="F11" i="14" s="1"/>
  <c r="F6" i="14"/>
  <c r="C6" i="14"/>
  <c r="D38" i="13"/>
  <c r="F38" i="13" s="1"/>
  <c r="D37" i="13"/>
  <c r="D36" i="13"/>
  <c r="F36" i="13" s="1"/>
  <c r="D35" i="13"/>
  <c r="D34" i="13"/>
  <c r="F34" i="13" s="1"/>
  <c r="D33" i="13"/>
  <c r="F33" i="13" s="1"/>
  <c r="D32" i="13"/>
  <c r="F32" i="13" s="1"/>
  <c r="D31" i="13"/>
  <c r="F31" i="13" s="1"/>
  <c r="D30" i="13"/>
  <c r="F30" i="13" s="1"/>
  <c r="D29" i="13"/>
  <c r="F29" i="13" s="1"/>
  <c r="D28" i="13"/>
  <c r="F28" i="13" s="1"/>
  <c r="D27" i="13"/>
  <c r="F27" i="13" s="1"/>
  <c r="D26" i="13"/>
  <c r="F26" i="13" s="1"/>
  <c r="D25" i="13"/>
  <c r="F25" i="13" s="1"/>
  <c r="D24" i="13"/>
  <c r="F24" i="13" s="1"/>
  <c r="D23" i="13"/>
  <c r="F23" i="13" s="1"/>
  <c r="D22" i="13"/>
  <c r="F22" i="13" s="1"/>
  <c r="D21" i="13"/>
  <c r="F21" i="13" s="1"/>
  <c r="D20" i="13"/>
  <c r="F20" i="13" s="1"/>
  <c r="D19" i="13"/>
  <c r="F19" i="13" s="1"/>
  <c r="D18" i="13"/>
  <c r="D17" i="13"/>
  <c r="F17" i="13" s="1"/>
  <c r="D16" i="13"/>
  <c r="F16" i="13" s="1"/>
  <c r="D15" i="13"/>
  <c r="D14" i="13"/>
  <c r="F14" i="13" s="1"/>
  <c r="D13" i="13"/>
  <c r="D12" i="13"/>
  <c r="F12" i="13" s="1"/>
  <c r="D11" i="13"/>
  <c r="F11" i="13" s="1"/>
  <c r="F6" i="13"/>
  <c r="C6" i="13"/>
  <c r="D25" i="12"/>
  <c r="F25" i="12" s="1"/>
  <c r="D24" i="12"/>
  <c r="D23" i="12"/>
  <c r="F23" i="12" s="1"/>
  <c r="D22" i="12"/>
  <c r="D21" i="12"/>
  <c r="F21" i="12" s="1"/>
  <c r="D20" i="12"/>
  <c r="F20" i="12" s="1"/>
  <c r="D19" i="12"/>
  <c r="F19" i="12" s="1"/>
  <c r="D18" i="12"/>
  <c r="F18" i="12" s="1"/>
  <c r="D17" i="12"/>
  <c r="F17" i="12" s="1"/>
  <c r="D16" i="12"/>
  <c r="F16" i="12" s="1"/>
  <c r="D15" i="12"/>
  <c r="F15" i="12" s="1"/>
  <c r="D14" i="12"/>
  <c r="D13" i="12"/>
  <c r="F13" i="12" s="1"/>
  <c r="D12" i="12"/>
  <c r="D11" i="12"/>
  <c r="F11" i="12" s="1"/>
  <c r="F6" i="12"/>
  <c r="C6" i="12"/>
  <c r="D29" i="11"/>
  <c r="F29" i="11" s="1"/>
  <c r="D28" i="11"/>
  <c r="D27" i="11"/>
  <c r="F27" i="11" s="1"/>
  <c r="D26" i="11"/>
  <c r="D25" i="11"/>
  <c r="F25" i="11" s="1"/>
  <c r="D24" i="11"/>
  <c r="F24" i="11" s="1"/>
  <c r="D23" i="11"/>
  <c r="F23" i="11" s="1"/>
  <c r="D22" i="11"/>
  <c r="F22" i="11" s="1"/>
  <c r="D21" i="11"/>
  <c r="F21" i="11" s="1"/>
  <c r="D20" i="11"/>
  <c r="F20" i="11" s="1"/>
  <c r="D19" i="11"/>
  <c r="D18" i="11"/>
  <c r="F18" i="11" s="1"/>
  <c r="D17" i="11"/>
  <c r="F17" i="11" s="1"/>
  <c r="D16" i="11"/>
  <c r="F16" i="11" s="1"/>
  <c r="D15" i="11"/>
  <c r="D14" i="11"/>
  <c r="F14" i="11" s="1"/>
  <c r="D13" i="11"/>
  <c r="F13" i="11" s="1"/>
  <c r="D12" i="11"/>
  <c r="F12" i="11" s="1"/>
  <c r="D11" i="11"/>
  <c r="F11" i="11" s="1"/>
  <c r="F6" i="11"/>
  <c r="C6" i="11"/>
  <c r="D40" i="10"/>
  <c r="F40" i="10" s="1"/>
  <c r="D39" i="10"/>
  <c r="D38" i="10"/>
  <c r="F38" i="10" s="1"/>
  <c r="D37" i="10"/>
  <c r="D36" i="10"/>
  <c r="F36" i="10" s="1"/>
  <c r="D35" i="10"/>
  <c r="F35" i="10" s="1"/>
  <c r="D34" i="10"/>
  <c r="D33" i="10"/>
  <c r="F33" i="10" s="1"/>
  <c r="D32" i="10"/>
  <c r="F32" i="10" s="1"/>
  <c r="D31" i="10"/>
  <c r="F31" i="10" s="1"/>
  <c r="D30" i="10"/>
  <c r="F30" i="10" s="1"/>
  <c r="D29" i="10"/>
  <c r="F29" i="10" s="1"/>
  <c r="D28" i="10"/>
  <c r="F28" i="10" s="1"/>
  <c r="D27" i="10"/>
  <c r="F27" i="10" s="1"/>
  <c r="D26" i="10"/>
  <c r="F26" i="10" s="1"/>
  <c r="D25" i="10"/>
  <c r="F25" i="10" s="1"/>
  <c r="D24" i="10"/>
  <c r="F24" i="10" s="1"/>
  <c r="D23" i="10"/>
  <c r="F23" i="10" s="1"/>
  <c r="D22" i="10"/>
  <c r="F22" i="10" s="1"/>
  <c r="D21" i="10"/>
  <c r="F21" i="10" s="1"/>
  <c r="D20" i="10"/>
  <c r="D19" i="10"/>
  <c r="F19" i="10" s="1"/>
  <c r="D18" i="10"/>
  <c r="F18" i="10" s="1"/>
  <c r="D17" i="10"/>
  <c r="D16" i="10"/>
  <c r="F16" i="10" s="1"/>
  <c r="D15" i="10"/>
  <c r="F15" i="10" s="1"/>
  <c r="D14" i="10"/>
  <c r="F14" i="10" s="1"/>
  <c r="D13" i="10"/>
  <c r="D12" i="10"/>
  <c r="F12" i="10" s="1"/>
  <c r="D11" i="10"/>
  <c r="F11" i="10" s="1"/>
  <c r="F6" i="10"/>
  <c r="C6" i="10"/>
  <c r="A10" i="7"/>
  <c r="H4" i="7"/>
  <c r="H3" i="7"/>
  <c r="H2" i="7"/>
  <c r="H20" i="3"/>
  <c r="D20" i="3"/>
  <c r="A20" i="3"/>
  <c r="A12" i="7" l="1"/>
  <c r="A16" i="7"/>
  <c r="A20" i="7"/>
  <c r="A24" i="7"/>
  <c r="A28" i="7"/>
  <c r="A32" i="7"/>
  <c r="A36" i="7"/>
  <c r="A40" i="7"/>
  <c r="A44" i="7"/>
  <c r="A48" i="7"/>
  <c r="A52" i="7"/>
  <c r="A56" i="7"/>
  <c r="A60" i="7"/>
  <c r="A64" i="7"/>
  <c r="A68" i="7"/>
  <c r="A72" i="7"/>
  <c r="A76" i="7"/>
  <c r="A80" i="7"/>
  <c r="A84" i="7"/>
  <c r="A88" i="7"/>
  <c r="A92" i="7"/>
  <c r="A96" i="7"/>
  <c r="A100" i="7"/>
  <c r="A104" i="7"/>
  <c r="A108" i="7"/>
  <c r="A112" i="7"/>
  <c r="A116" i="7"/>
  <c r="A120" i="7"/>
  <c r="A124" i="7"/>
  <c r="A128" i="7"/>
  <c r="A132" i="7"/>
  <c r="A136" i="7"/>
  <c r="A140" i="7"/>
  <c r="A144" i="7"/>
  <c r="A148" i="7"/>
  <c r="A152" i="7"/>
  <c r="A156" i="7"/>
  <c r="A160" i="7"/>
  <c r="A164" i="7"/>
  <c r="A168" i="7"/>
  <c r="A172" i="7"/>
  <c r="A176" i="7"/>
  <c r="A180" i="7"/>
  <c r="A184" i="7"/>
  <c r="A188" i="7"/>
  <c r="A192" i="7"/>
  <c r="A196" i="7"/>
  <c r="A200" i="7"/>
  <c r="A204" i="7"/>
  <c r="A208" i="7"/>
  <c r="A212" i="7"/>
  <c r="A216" i="7"/>
  <c r="A220" i="7"/>
  <c r="A224" i="7"/>
  <c r="A228" i="7"/>
  <c r="A232" i="7"/>
  <c r="A236" i="7"/>
  <c r="A240" i="7"/>
  <c r="A244" i="7"/>
  <c r="A248" i="7"/>
  <c r="A252" i="7"/>
  <c r="A256" i="7"/>
  <c r="A260" i="7"/>
  <c r="A264" i="7"/>
  <c r="A268" i="7"/>
  <c r="A272" i="7"/>
  <c r="A276" i="7"/>
  <c r="A280" i="7"/>
  <c r="A284" i="7"/>
  <c r="A288" i="7"/>
  <c r="A292" i="7"/>
  <c r="A296" i="7"/>
  <c r="A300" i="7"/>
  <c r="A304" i="7"/>
  <c r="A308" i="7"/>
  <c r="A13" i="7"/>
  <c r="A17" i="7"/>
  <c r="A21" i="7"/>
  <c r="A25" i="7"/>
  <c r="A29" i="7"/>
  <c r="A33" i="7"/>
  <c r="A37" i="7"/>
  <c r="A41" i="7"/>
  <c r="A45" i="7"/>
  <c r="A49" i="7"/>
  <c r="A18" i="7"/>
  <c r="A26" i="7"/>
  <c r="A34" i="7"/>
  <c r="A42" i="7"/>
  <c r="A50" i="7"/>
  <c r="A55" i="7"/>
  <c r="A61" i="7"/>
  <c r="A66" i="7"/>
  <c r="A71" i="7"/>
  <c r="A77" i="7"/>
  <c r="A82" i="7"/>
  <c r="A87" i="7"/>
  <c r="A93" i="7"/>
  <c r="A98" i="7"/>
  <c r="A103" i="7"/>
  <c r="A109" i="7"/>
  <c r="A114" i="7"/>
  <c r="A119" i="7"/>
  <c r="A125" i="7"/>
  <c r="A130" i="7"/>
  <c r="A135" i="7"/>
  <c r="A141" i="7"/>
  <c r="A146" i="7"/>
  <c r="A151" i="7"/>
  <c r="A157" i="7"/>
  <c r="A162" i="7"/>
  <c r="A167" i="7"/>
  <c r="A173" i="7"/>
  <c r="A178" i="7"/>
  <c r="A183" i="7"/>
  <c r="A189" i="7"/>
  <c r="A194" i="7"/>
  <c r="A199" i="7"/>
  <c r="A205" i="7"/>
  <c r="A210" i="7"/>
  <c r="A215" i="7"/>
  <c r="A221" i="7"/>
  <c r="A226" i="7"/>
  <c r="A231" i="7"/>
  <c r="A237" i="7"/>
  <c r="A242" i="7"/>
  <c r="A247" i="7"/>
  <c r="A253" i="7"/>
  <c r="A258" i="7"/>
  <c r="A263" i="7"/>
  <c r="A269" i="7"/>
  <c r="A274" i="7"/>
  <c r="A279" i="7"/>
  <c r="A285" i="7"/>
  <c r="A290" i="7"/>
  <c r="A295" i="7"/>
  <c r="A301" i="7"/>
  <c r="A306" i="7"/>
  <c r="A11" i="7"/>
  <c r="A19" i="7"/>
  <c r="A27" i="7"/>
  <c r="A35" i="7"/>
  <c r="A43" i="7"/>
  <c r="A51" i="7"/>
  <c r="A57" i="7"/>
  <c r="A62" i="7"/>
  <c r="A67" i="7"/>
  <c r="A73" i="7"/>
  <c r="A78" i="7"/>
  <c r="A83" i="7"/>
  <c r="A89" i="7"/>
  <c r="A94" i="7"/>
  <c r="A99" i="7"/>
  <c r="A105" i="7"/>
  <c r="A110" i="7"/>
  <c r="A115" i="7"/>
  <c r="A121" i="7"/>
  <c r="A126" i="7"/>
  <c r="A131" i="7"/>
  <c r="A137" i="7"/>
  <c r="A142" i="7"/>
  <c r="A147" i="7"/>
  <c r="A153" i="7"/>
  <c r="A158" i="7"/>
  <c r="A163" i="7"/>
  <c r="A169" i="7"/>
  <c r="A174" i="7"/>
  <c r="A179" i="7"/>
  <c r="A185" i="7"/>
  <c r="A190" i="7"/>
  <c r="A14" i="7"/>
  <c r="A30" i="7"/>
  <c r="A46" i="7"/>
  <c r="A58" i="7"/>
  <c r="A69" i="7"/>
  <c r="A79" i="7"/>
  <c r="A90" i="7"/>
  <c r="A101" i="7"/>
  <c r="A111" i="7"/>
  <c r="A122" i="7"/>
  <c r="A133" i="7"/>
  <c r="A143" i="7"/>
  <c r="A154" i="7"/>
  <c r="A165" i="7"/>
  <c r="A175" i="7"/>
  <c r="A186" i="7"/>
  <c r="A195" i="7"/>
  <c r="A202" i="7"/>
  <c r="A209" i="7"/>
  <c r="A217" i="7"/>
  <c r="A223" i="7"/>
  <c r="A230" i="7"/>
  <c r="A238" i="7"/>
  <c r="A245" i="7"/>
  <c r="A251" i="7"/>
  <c r="A259" i="7"/>
  <c r="A266" i="7"/>
  <c r="A273" i="7"/>
  <c r="A281" i="7"/>
  <c r="A287" i="7"/>
  <c r="A294" i="7"/>
  <c r="A302" i="7"/>
  <c r="A309" i="7"/>
  <c r="A15" i="7"/>
  <c r="A31" i="7"/>
  <c r="A47" i="7"/>
  <c r="A59" i="7"/>
  <c r="A70" i="7"/>
  <c r="A81" i="7"/>
  <c r="A91" i="7"/>
  <c r="A102" i="7"/>
  <c r="A113" i="7"/>
  <c r="A123" i="7"/>
  <c r="A134" i="7"/>
  <c r="A145" i="7"/>
  <c r="A155" i="7"/>
  <c r="A166" i="7"/>
  <c r="A177" i="7"/>
  <c r="A187" i="7"/>
  <c r="A197" i="7"/>
  <c r="A203" i="7"/>
  <c r="A211" i="7"/>
  <c r="A218" i="7"/>
  <c r="A225" i="7"/>
  <c r="A233" i="7"/>
  <c r="A239" i="7"/>
  <c r="A246" i="7"/>
  <c r="A254" i="7"/>
  <c r="A261" i="7"/>
  <c r="A267" i="7"/>
  <c r="A275" i="7"/>
  <c r="A282" i="7"/>
  <c r="A289" i="7"/>
  <c r="A297" i="7"/>
  <c r="A303" i="7"/>
  <c r="A310" i="7"/>
  <c r="A22" i="7"/>
  <c r="A38" i="7"/>
  <c r="A53" i="7"/>
  <c r="A63" i="7"/>
  <c r="A74" i="7"/>
  <c r="A85" i="7"/>
  <c r="A95" i="7"/>
  <c r="A106" i="7"/>
  <c r="A117" i="7"/>
  <c r="A127" i="7"/>
  <c r="A138" i="7"/>
  <c r="A149" i="7"/>
  <c r="A159" i="7"/>
  <c r="A170" i="7"/>
  <c r="A181" i="7"/>
  <c r="A191" i="7"/>
  <c r="A198" i="7"/>
  <c r="A206" i="7"/>
  <c r="A213" i="7"/>
  <c r="A23" i="7"/>
  <c r="A39" i="7"/>
  <c r="A54" i="7"/>
  <c r="A65" i="7"/>
  <c r="A75" i="7"/>
  <c r="A86" i="7"/>
  <c r="A97" i="7"/>
  <c r="A107" i="7"/>
  <c r="A118" i="7"/>
  <c r="A129" i="7"/>
  <c r="A139" i="7"/>
  <c r="A150" i="7"/>
  <c r="A161" i="7"/>
  <c r="A171" i="7"/>
  <c r="A182" i="7"/>
  <c r="A193" i="7"/>
  <c r="A201" i="7"/>
  <c r="A207" i="7"/>
  <c r="A214" i="7"/>
  <c r="A222" i="7"/>
  <c r="A229" i="7"/>
  <c r="A219" i="7"/>
  <c r="A241" i="7"/>
  <c r="A255" i="7"/>
  <c r="A270" i="7"/>
  <c r="A283" i="7"/>
  <c r="A298" i="7"/>
  <c r="A227" i="7"/>
  <c r="A243" i="7"/>
  <c r="A257" i="7"/>
  <c r="A271" i="7"/>
  <c r="A286" i="7"/>
  <c r="A299" i="7"/>
  <c r="A249" i="7"/>
  <c r="A262" i="7"/>
  <c r="A277" i="7"/>
  <c r="A291" i="7"/>
  <c r="A305" i="7"/>
  <c r="A235" i="7"/>
  <c r="A250" i="7"/>
  <c r="A265" i="7"/>
  <c r="A278" i="7"/>
  <c r="A293" i="7"/>
  <c r="A307" i="7"/>
  <c r="A234" i="7"/>
</calcChain>
</file>

<file path=xl/sharedStrings.xml><?xml version="1.0" encoding="utf-8"?>
<sst xmlns="http://schemas.openxmlformats.org/spreadsheetml/2006/main" count="1543" uniqueCount="447">
  <si>
    <t>MENUS DEROULANT</t>
  </si>
  <si>
    <t>RESULTAT</t>
  </si>
  <si>
    <t>BOITE</t>
  </si>
  <si>
    <t>C</t>
  </si>
  <si>
    <t>Thermo</t>
  </si>
  <si>
    <t>Contrôleur</t>
  </si>
  <si>
    <t>R</t>
  </si>
  <si>
    <t>Coulée</t>
  </si>
  <si>
    <t>NA</t>
  </si>
  <si>
    <t>Responsable contrôle</t>
  </si>
  <si>
    <t>*</t>
  </si>
  <si>
    <t>Chef de travaux</t>
  </si>
  <si>
    <t xml:space="preserve">CODE FICHE </t>
  </si>
  <si>
    <t>AV</t>
  </si>
  <si>
    <t>A</t>
  </si>
  <si>
    <t>5 Caractères Maxi</t>
  </si>
  <si>
    <t>B</t>
  </si>
  <si>
    <t>D</t>
  </si>
  <si>
    <t>Inscrire votre lettre agent</t>
  </si>
  <si>
    <t>Cahier de Contrôles</t>
  </si>
  <si>
    <t>N°PEK :</t>
  </si>
  <si>
    <t>Version :</t>
  </si>
  <si>
    <t>du</t>
  </si>
  <si>
    <t>IN 7121 V02 Contrôles des Installations</t>
  </si>
  <si>
    <t>Région Travaux….</t>
  </si>
  <si>
    <t>….Description travaux...</t>
  </si>
  <si>
    <t>Centre ou Poste……</t>
  </si>
  <si>
    <t>Documents de Référence</t>
  </si>
  <si>
    <t>V30……………………</t>
  </si>
  <si>
    <t>Cahier de Contrôle établi par</t>
  </si>
  <si>
    <t xml:space="preserve">Nom Prénom
</t>
  </si>
  <si>
    <t xml:space="preserve">Nom du poste
</t>
  </si>
  <si>
    <t xml:space="preserve">Date
</t>
  </si>
  <si>
    <t>Signature</t>
  </si>
  <si>
    <t>Responsables des contrôles</t>
  </si>
  <si>
    <t>Validation MOE</t>
  </si>
  <si>
    <t xml:space="preserve">Nom Prénom
</t>
  </si>
  <si>
    <t>Date</t>
  </si>
  <si>
    <t>N°</t>
  </si>
  <si>
    <t>REPERTOIRE DES FICHES DE CONTRÔLES</t>
  </si>
  <si>
    <t xml:space="preserve">Fiche n° </t>
  </si>
  <si>
    <t>Identification des fiches insérées</t>
  </si>
  <si>
    <t>Contrôle</t>
  </si>
  <si>
    <t>observation</t>
  </si>
  <si>
    <t>Réalisé</t>
  </si>
  <si>
    <t>Remis</t>
  </si>
  <si>
    <t>le</t>
  </si>
  <si>
    <t>-</t>
  </si>
  <si>
    <t>CENTRE E</t>
  </si>
  <si>
    <t>AV-FK-008.1</t>
  </si>
  <si>
    <t>AV-FK-008.2</t>
  </si>
  <si>
    <t>Nom</t>
  </si>
  <si>
    <t>Visa</t>
  </si>
  <si>
    <t>REPERTOIRE</t>
  </si>
  <si>
    <t>Fiches de Contrôles</t>
  </si>
  <si>
    <t>Designation</t>
  </si>
  <si>
    <t>Indice</t>
  </si>
  <si>
    <t>Du</t>
  </si>
  <si>
    <t>AV-FK-001</t>
  </si>
  <si>
    <t>Mécanisme d'Aiguille</t>
  </si>
  <si>
    <t>AV-FK-002</t>
  </si>
  <si>
    <t>Contrôleur Conduit</t>
  </si>
  <si>
    <t>AV-FK-003</t>
  </si>
  <si>
    <t>Contrôleur VCC</t>
  </si>
  <si>
    <t>AV-FK-004</t>
  </si>
  <si>
    <t>Centre à Accumulateurs</t>
  </si>
  <si>
    <t>AV-FK-005</t>
  </si>
  <si>
    <t>Armoire Extérieur</t>
  </si>
  <si>
    <t>AV-FK-006</t>
  </si>
  <si>
    <t>STM</t>
  </si>
  <si>
    <t>AV-FK-007</t>
  </si>
  <si>
    <t>Baie Informatiques</t>
  </si>
  <si>
    <t>Déroulage des Câbles en Extérieur avec jonction</t>
  </si>
  <si>
    <t>AV-FK-008.1Bis</t>
  </si>
  <si>
    <t>Déroulage des Câbles en Extérieur sans jonction</t>
  </si>
  <si>
    <t>AV-FK-008.1 Ter</t>
  </si>
  <si>
    <t xml:space="preserve">Fiche de regroupement - Déroulage des câbles intérieur ou extérieur sans jonction </t>
  </si>
  <si>
    <t>Raccordement des Câbles</t>
  </si>
  <si>
    <t>AV-FK-008.2 Bis</t>
  </si>
  <si>
    <t>Fiche Regroupement : Raccordement des Câbles</t>
  </si>
  <si>
    <t>AV-FK-008.3</t>
  </si>
  <si>
    <t>Boite de Jonction sur Câbles</t>
  </si>
  <si>
    <t>AV-FK-009</t>
  </si>
  <si>
    <t>Cadre Jeumont</t>
  </si>
  <si>
    <t>AV-FK-010</t>
  </si>
  <si>
    <t>Circuit de Voie sans Joint Court</t>
  </si>
  <si>
    <t>AV-FK-011</t>
  </si>
  <si>
    <t>Circuit de Voie sans Joint à Boucle</t>
  </si>
  <si>
    <t>AV-FK-012</t>
  </si>
  <si>
    <t>Circuit de Voie ITE</t>
  </si>
  <si>
    <t>AV-FK-013</t>
  </si>
  <si>
    <t>Circuit de Voie UM71</t>
  </si>
  <si>
    <t>AV-FK-014</t>
  </si>
  <si>
    <t>Châssis</t>
  </si>
  <si>
    <t>AV-FK-015</t>
  </si>
  <si>
    <t>Conformité de Câblage</t>
  </si>
  <si>
    <t>AV-FK-016</t>
  </si>
  <si>
    <t>Détecteur Electromécanique</t>
  </si>
  <si>
    <t>AV-FK-017</t>
  </si>
  <si>
    <t>Pédale Electronique</t>
  </si>
  <si>
    <t>AV-FK-018</t>
  </si>
  <si>
    <t>DCV - DCR</t>
  </si>
  <si>
    <t>AV-FK-019</t>
  </si>
  <si>
    <t>Guérite</t>
  </si>
  <si>
    <t>AV-FK-020</t>
  </si>
  <si>
    <t>KVB Point d'Information</t>
  </si>
  <si>
    <t>AV-FK-021</t>
  </si>
  <si>
    <t>KVB Coffret Codeur</t>
  </si>
  <si>
    <t>AV-FK-022</t>
  </si>
  <si>
    <t>Aménagement des Locaux de Signalisation</t>
  </si>
  <si>
    <t>AV-FK-023</t>
  </si>
  <si>
    <t>Coffret Annulation de Transit</t>
  </si>
  <si>
    <t>AV-FK-024</t>
  </si>
  <si>
    <t>Répétiteur Electromécanique</t>
  </si>
  <si>
    <t>AV-FK-025</t>
  </si>
  <si>
    <t>Serrure - Transmetteur</t>
  </si>
  <si>
    <t>AV-FK-026</t>
  </si>
  <si>
    <t>Sonnerie</t>
  </si>
  <si>
    <t>AV-FK-027</t>
  </si>
  <si>
    <t>Commutateur - VCM</t>
  </si>
  <si>
    <t>AV-FK-028</t>
  </si>
  <si>
    <t>Téléphone &amp; VAT</t>
  </si>
  <si>
    <t>AV-FK-029</t>
  </si>
  <si>
    <t>Boutons &amp; Commutateur</t>
  </si>
  <si>
    <t>AV-FK-030</t>
  </si>
  <si>
    <t>Verrou de Poste - Verrou sur Levier</t>
  </si>
  <si>
    <t>AV-FK-031</t>
  </si>
  <si>
    <t>Boucle à Saut de Phase</t>
  </si>
  <si>
    <t>AV-FK-032</t>
  </si>
  <si>
    <t>Tableaux lumineux &amp; Caisson</t>
  </si>
  <si>
    <t>AV-FK-033</t>
  </si>
  <si>
    <t>Crocodile</t>
  </si>
  <si>
    <t>AV-FK-034</t>
  </si>
  <si>
    <t>Détonateurs</t>
  </si>
  <si>
    <t>AV-FK-035</t>
  </si>
  <si>
    <t>Panneaux Lumineux</t>
  </si>
  <si>
    <t>AV-FK-036</t>
  </si>
  <si>
    <t>Repère et Jalon LGV</t>
  </si>
  <si>
    <t>AV-FK-037</t>
  </si>
  <si>
    <t>Passage à Niveau</t>
  </si>
  <si>
    <t>AV-FK-038</t>
  </si>
  <si>
    <t>Pictogramme - TVP - DAELZD - DATZD</t>
  </si>
  <si>
    <t>AV-FK-039</t>
  </si>
  <si>
    <t>Relevé du Matériel de Signalisation</t>
  </si>
  <si>
    <t>AV-FK-040</t>
  </si>
  <si>
    <t>Retour Traction 1500 V</t>
  </si>
  <si>
    <t>AV-FK-041</t>
  </si>
  <si>
    <t>Retour Traction 25 KV</t>
  </si>
  <si>
    <t>AV-FK-042</t>
  </si>
  <si>
    <t>Mécanisme Electrique de Sectionneur</t>
  </si>
  <si>
    <t>AV-FK-043</t>
  </si>
  <si>
    <t>Signalisation Mécanique : Poste</t>
  </si>
  <si>
    <t>AV-FK-044</t>
  </si>
  <si>
    <t>Signalisation Mécanique : Campagne</t>
  </si>
  <si>
    <t>AV-FK-045</t>
  </si>
  <si>
    <t>Pancarte - Tableau non-éclairé</t>
  </si>
  <si>
    <t>AV-FK-046</t>
  </si>
  <si>
    <t>Balise Fixe, Polarisée, Commutable</t>
  </si>
  <si>
    <t>AV-FK-047</t>
  </si>
  <si>
    <t>Réchauffage d'Aiguille</t>
  </si>
  <si>
    <t>AV-FK-048</t>
  </si>
  <si>
    <t>Baies Alimentation</t>
  </si>
  <si>
    <t>AV-FK-049</t>
  </si>
  <si>
    <t>Détecteur de Boite Chaude</t>
  </si>
  <si>
    <t>AV-FK-050</t>
  </si>
  <si>
    <t>Eurobalise Point d'Information</t>
  </si>
  <si>
    <t>AV-FK-051</t>
  </si>
  <si>
    <t>Balise KCVP - KCVB</t>
  </si>
  <si>
    <t>AV-FK-052</t>
  </si>
  <si>
    <t>Artère - Chambre de Tirage</t>
  </si>
  <si>
    <t>AV-FK-053</t>
  </si>
  <si>
    <t>Massif de Signal</t>
  </si>
  <si>
    <t>AV-FK-054</t>
  </si>
  <si>
    <t>Parachèvement</t>
  </si>
  <si>
    <t>AV-FK-055</t>
  </si>
  <si>
    <t>Réservé</t>
  </si>
  <si>
    <t>AV-FK-056</t>
  </si>
  <si>
    <t>AV-FK-100</t>
  </si>
  <si>
    <t>Regroupements</t>
  </si>
  <si>
    <t>AV-FK-200</t>
  </si>
  <si>
    <t>Fiche 200</t>
  </si>
  <si>
    <t>Fiche Modèle AV-FK-001</t>
  </si>
  <si>
    <t>Code du second contrôleur</t>
  </si>
  <si>
    <t>Mettre un x dans la colonne G en face de la ligne pour faire apparaitre le nom du second contrôleur si nécessaire</t>
  </si>
  <si>
    <t>PEK N° :</t>
  </si>
  <si>
    <t>Fiche N° :</t>
  </si>
  <si>
    <t>Identification de l'installation :</t>
  </si>
  <si>
    <t>CONTROLES</t>
  </si>
  <si>
    <t>NOM</t>
  </si>
  <si>
    <t>DATE</t>
  </si>
  <si>
    <t>VISA</t>
  </si>
  <si>
    <t>Implantation</t>
  </si>
  <si>
    <t>Emplacement/Plan de pose</t>
  </si>
  <si>
    <t>Respect du gabarit, de la piste</t>
  </si>
  <si>
    <t>Pose</t>
  </si>
  <si>
    <t>Fixation du mécanisme</t>
  </si>
  <si>
    <t>Dégagement du ballast</t>
  </si>
  <si>
    <t>E</t>
  </si>
  <si>
    <t xml:space="preserve">Dégagement du levier pour manœuvre </t>
  </si>
  <si>
    <t>Repérage</t>
  </si>
  <si>
    <t>F</t>
  </si>
  <si>
    <t>Repérage SVM</t>
  </si>
  <si>
    <t>G</t>
  </si>
  <si>
    <t>Repérage du mécanisme</t>
  </si>
  <si>
    <t>Conformité détaillée de réalisation</t>
  </si>
  <si>
    <t>H</t>
  </si>
  <si>
    <t>Intégrité du matériel</t>
  </si>
  <si>
    <t>I</t>
  </si>
  <si>
    <t>Type du mécanisme</t>
  </si>
  <si>
    <t>J</t>
  </si>
  <si>
    <t>Contrôle des bagues de repérage</t>
  </si>
  <si>
    <t>K</t>
  </si>
  <si>
    <t>Cosses, sertissage, œillets</t>
  </si>
  <si>
    <t>L</t>
  </si>
  <si>
    <t>Disposition du matériel</t>
  </si>
  <si>
    <t>M</t>
  </si>
  <si>
    <t>Nature des conducteurs</t>
  </si>
  <si>
    <t>N</t>
  </si>
  <si>
    <t>Repérage tensions ≥ 50 V</t>
  </si>
  <si>
    <t>O</t>
  </si>
  <si>
    <t>Continuité de chaque conducteur</t>
  </si>
  <si>
    <t>P</t>
  </si>
  <si>
    <t>Serrage des points de raccordement</t>
  </si>
  <si>
    <t>Q</t>
  </si>
  <si>
    <t>Correspondance bornage / conducteur raccordé</t>
  </si>
  <si>
    <t>Câbles (voir fiche 8…)</t>
  </si>
  <si>
    <t>V</t>
  </si>
  <si>
    <t>Obturation entrées de câbles dans boîte</t>
  </si>
  <si>
    <t>T</t>
  </si>
  <si>
    <t>Desserte du mécanisme</t>
  </si>
  <si>
    <t>Opérations diverses, cadenassement</t>
  </si>
  <si>
    <t>U</t>
  </si>
  <si>
    <t>Raccordement et joint du connecteur</t>
  </si>
  <si>
    <t>Cadenassement SVM, mécanisme</t>
  </si>
  <si>
    <t>Approvisionnement matériel</t>
  </si>
  <si>
    <t>W</t>
  </si>
  <si>
    <t>Petit matériel dans SVM</t>
  </si>
  <si>
    <t>Relevés</t>
  </si>
  <si>
    <t>X</t>
  </si>
  <si>
    <r>
      <t xml:space="preserve">Relevé du matériel (voir fiche 39) </t>
    </r>
    <r>
      <rPr>
        <i/>
        <sz val="11"/>
        <rFont val="Calibri"/>
        <family val="2"/>
        <scheme val="minor"/>
      </rPr>
      <t>mécanisme</t>
    </r>
  </si>
  <si>
    <t>OBSERVATIONS : voir verso</t>
  </si>
  <si>
    <t>DOCUMENTS DE REFERENCE : voir pièce n°1</t>
  </si>
  <si>
    <t>AIDE MEMOIRE : voir pièce n°2</t>
  </si>
  <si>
    <t>APPROBATION MOE</t>
  </si>
  <si>
    <t>Validation des contrôles</t>
  </si>
  <si>
    <t>Fiche Modèle AV-FK-002</t>
  </si>
  <si>
    <t>Pour aiguille intérieur - extérieur</t>
  </si>
  <si>
    <t>Pour aiguille Pointe -Cœur</t>
  </si>
  <si>
    <t>Pour taquet intérieur - extérieur</t>
  </si>
  <si>
    <t>SVM/SDCP respect du gabarit, de la piste</t>
  </si>
  <si>
    <t>Montage ferrure de pointe</t>
  </si>
  <si>
    <t>Fixations (ferrures, contrôleurs, bielles)</t>
  </si>
  <si>
    <t>Type des contrôleurs</t>
  </si>
  <si>
    <t>Câbles (Voir fiche 8 …)</t>
  </si>
  <si>
    <t>Continuité des conducteurs et correspondance bornage/conducteur raccordé (embase câblée)</t>
  </si>
  <si>
    <t>Disposition du matériel dans la SVM</t>
  </si>
  <si>
    <t>Desserte à la voie, protection mécanique et mise à longueur des câbles connecteur</t>
  </si>
  <si>
    <t>Opérations diverses, cadenassements</t>
  </si>
  <si>
    <t>Cadenassement SVM</t>
  </si>
  <si>
    <t>Fiche Modèle AV-FK-003</t>
  </si>
  <si>
    <t>SVM respect de la piste et du gabarit</t>
  </si>
  <si>
    <t>Serrage des colonnettes</t>
  </si>
  <si>
    <t>Présence des caches écrous</t>
  </si>
  <si>
    <t>Desserte à la voie et protection mécanique</t>
  </si>
  <si>
    <t>Fiche Modèle AV-FK-004</t>
  </si>
  <si>
    <t>Emplacement (local, guérite, abris)</t>
  </si>
  <si>
    <t>Respect du gabarit</t>
  </si>
  <si>
    <t>Caillebotis</t>
  </si>
  <si>
    <t>Repérage centre ou abri</t>
  </si>
  <si>
    <t>Autres repérages (émission interdite, plaque, affiche, pancarte, panneau d’avertissement)</t>
  </si>
  <si>
    <t>Type du matériel</t>
  </si>
  <si>
    <t>Type des accus</t>
  </si>
  <si>
    <t>Repérage des conducteurs (embout, bagues)</t>
  </si>
  <si>
    <t>Cosses, sertissages, oeillets</t>
  </si>
  <si>
    <t>Nature et section des conducteurs</t>
  </si>
  <si>
    <t>Repérage tension ≥ 50v</t>
  </si>
  <si>
    <t>Continuité des conducteurs</t>
  </si>
  <si>
    <t>Serrage des points de raccordements</t>
  </si>
  <si>
    <t>Correspondance bornage/conducteur raccordé</t>
  </si>
  <si>
    <t>Graissage des bornes</t>
  </si>
  <si>
    <t>S</t>
  </si>
  <si>
    <t>Dépoussiérage</t>
  </si>
  <si>
    <t>Obturation entrée des câbles</t>
  </si>
  <si>
    <t>Mise à la terre</t>
  </si>
  <si>
    <t>Cadenassement</t>
  </si>
  <si>
    <t>petit matériel (type et calibrage des fusibles,
sectionneurs, piles, ...)</t>
  </si>
  <si>
    <t>Fiche Modèle AV-FK-005</t>
  </si>
  <si>
    <t>Emplacement</t>
  </si>
  <si>
    <t>Fixation, scellement</t>
  </si>
  <si>
    <t>Sens d’ouverture des portes</t>
  </si>
  <si>
    <t>Repérage armoire</t>
  </si>
  <si>
    <t>Intégrité, disposition, fixation et type du matériel</t>
  </si>
  <si>
    <t>Ebavurage vis PFC</t>
  </si>
  <si>
    <t>Insertion d’une cale intermédiaire entre chaque NS1-PFC-AV 24 d’un même relais ou bloc électronique</t>
  </si>
  <si>
    <t>Mise à la terre, constitution et repérage</t>
  </si>
  <si>
    <t>Câbles (voir fiche 8 ...)</t>
  </si>
  <si>
    <t>Conformité de câblage (voir fiche 15)</t>
  </si>
  <si>
    <t>Mesures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</si>
  <si>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</si>
  <si>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Piles (si crocodile)</t>
  </si>
  <si>
    <t>Petit matériel (diodes, type et calibrage des fusibles, sectionneurs, résistances, barrettes isolantes, condensateurs, parafoudres ...)</t>
  </si>
  <si>
    <t>Fiche Modèle AV-FK-006</t>
  </si>
  <si>
    <t>Respect gabarit et piste</t>
  </si>
  <si>
    <t>Fixation STM et tenue du support</t>
  </si>
  <si>
    <t>Repérage STM</t>
  </si>
  <si>
    <t>Autres repérages (risque électrique, …)</t>
  </si>
  <si>
    <t>ES, ER protections et leur repérage, plaquettes passe-fils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</si>
  <si>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 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</si>
  <si>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Petit matériel (sectionneurs, parafoudres ...)</t>
  </si>
  <si>
    <t>Fiche Modèle AV-FK-007</t>
  </si>
  <si>
    <t>Fixation</t>
  </si>
  <si>
    <t>Etiquette de repérage</t>
  </si>
  <si>
    <t>Mise à la terre armoire</t>
  </si>
  <si>
    <t>Mise en continuité des enveloppes métalliques adjacentes</t>
  </si>
  <si>
    <t>Liaisons entre cartes</t>
  </si>
  <si>
    <t>Fiche Modèle AV-FK-008.1</t>
  </si>
  <si>
    <t>Bornes de repérage des artères enterrées, BJ</t>
  </si>
  <si>
    <t>Etiquettes de repérage</t>
  </si>
  <si>
    <t>Température de déroulage</t>
  </si>
  <si>
    <t>Sens de déroulage</t>
  </si>
  <si>
    <t>Type, nature, nombre de conducteurs, paires ou quartes, section</t>
  </si>
  <si>
    <t xml:space="preserve"> Valeur :</t>
  </si>
  <si>
    <t>Capuchons thermorétractables aux extrémités</t>
  </si>
  <si>
    <t>Séparation des câbles (classes de tensions, retour traction, canalisations de natures différentes)</t>
  </si>
  <si>
    <t>Rayons de courbure</t>
  </si>
  <si>
    <t>Obturation des entrées de câbles</t>
  </si>
  <si>
    <t>Tronçon</t>
  </si>
  <si>
    <t>(1)</t>
  </si>
  <si>
    <t>(2)</t>
  </si>
  <si>
    <t>(3)</t>
  </si>
  <si>
    <t>(4)</t>
  </si>
  <si>
    <t>(5)</t>
  </si>
  <si>
    <t>(6)</t>
  </si>
  <si>
    <t>(7)</t>
  </si>
  <si>
    <t>(8)</t>
  </si>
  <si>
    <t>Symbole</t>
  </si>
  <si>
    <t>N° de touret</t>
  </si>
  <si>
    <t>Date de fabrication</t>
  </si>
  <si>
    <t>Fabricant</t>
  </si>
  <si>
    <t>Longueur</t>
  </si>
  <si>
    <t>PK jonction</t>
  </si>
  <si>
    <t>Fiche Modèle AV-FK-008.1Ter</t>
  </si>
  <si>
    <t>Fiche de regroupement - Déroulage des câbles intérieur ou extérieur sans jonction</t>
  </si>
  <si>
    <t>Câble 1</t>
  </si>
  <si>
    <t>Câble 2</t>
  </si>
  <si>
    <t>Câble 3</t>
  </si>
  <si>
    <t>Câble 4</t>
  </si>
  <si>
    <t>Câble 5</t>
  </si>
  <si>
    <t>Câble 6</t>
  </si>
  <si>
    <t>Câble 7</t>
  </si>
  <si>
    <t>Câble 8</t>
  </si>
  <si>
    <t>Câble 9</t>
  </si>
  <si>
    <t>Câble 10</t>
  </si>
  <si>
    <t>Conformité détaillé de l'installation</t>
  </si>
  <si>
    <r>
      <t xml:space="preserve">Type, nature, nombre de conducteurs, paires ou quartes, section                                                   </t>
    </r>
    <r>
      <rPr>
        <b/>
        <sz val="11"/>
        <rFont val="Calibri"/>
        <family val="2"/>
        <scheme val="minor"/>
      </rPr>
      <t>Valeur :</t>
    </r>
  </si>
  <si>
    <t>Séparation des câbles (classes de tensions, retour traction, canalisation de natures différentes)</t>
  </si>
  <si>
    <t>N° Symbole</t>
  </si>
  <si>
    <t>N° Touret</t>
  </si>
  <si>
    <t>Date de Fabrication</t>
  </si>
  <si>
    <t>Jonction</t>
  </si>
  <si>
    <t>Fiche Modèle AV-FK-008.2</t>
  </si>
  <si>
    <t>Etiquettes de repérage aux extrémités</t>
  </si>
  <si>
    <t>Type</t>
  </si>
  <si>
    <t>extrémités du câble, protection des conducteurs
(angles vifs, masses métalliques), fixation des
têtes</t>
  </si>
  <si>
    <t>Ordre de succession des conducteurs</t>
  </si>
  <si>
    <t>Repérage conducteurs (porte-repères, bague, trou passe fil, tension ≥ à 50v, …)</t>
  </si>
  <si>
    <t>Extrémités des conducteurs (cosse, oeillet…)</t>
  </si>
  <si>
    <t>Repérage de la phase travaux, isolation individuelle des conducteurs en attente de raccordement</t>
  </si>
  <si>
    <t>Connecteurs (étiquetage, disposition des fils, sertissage et positionnement des broches, garnissage des alvéoles, correspondance partie mobile/fixe, codage)</t>
  </si>
  <si>
    <r>
      <t xml:space="preserve">Raccordements (enfichage, soudure, serrage borne, tenue connecteur) </t>
    </r>
    <r>
      <rPr>
        <u/>
        <sz val="11"/>
        <rFont val="Calibri"/>
        <family val="2"/>
        <scheme val="minor"/>
      </rPr>
      <t>sur matériels non en service</t>
    </r>
  </si>
  <si>
    <t>Mises à la terre armures, écrans, blindages</t>
  </si>
  <si>
    <t>Protection des borniers contre les contacts directs</t>
  </si>
  <si>
    <t>Rayons de courbure aux deux extrémités</t>
  </si>
  <si>
    <r>
      <t xml:space="preserve">Isolement des conducteurs / terre 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</si>
  <si>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r>
      <t xml:space="preserve">isolement entre conducteurs                          </t>
    </r>
    <r>
      <rPr>
        <b/>
        <sz val="11"/>
        <rFont val="Calibri"/>
        <family val="2"/>
        <scheme val="minor"/>
      </rPr>
      <t>Valeur en MΩ:</t>
    </r>
  </si>
  <si>
    <t>Continuité des armures, écrans, blindages</t>
  </si>
  <si>
    <t>Fiche Modèle AV-FK-0082</t>
  </si>
  <si>
    <t>Fiche de regroupement - Raccordement de câble</t>
  </si>
  <si>
    <t>Etiquette de repérage aux extrémités</t>
  </si>
  <si>
    <t>Repérage des conducteurs (porte repère, bague, trou passe fil, tension ≥ 50V, ...)</t>
  </si>
  <si>
    <t>Extrémités des conducteurs (cosses, œillets, …)</t>
  </si>
  <si>
    <t>Raccordements (enfichage, soudure, serrage borne, tenue connecteur) sur matériels non en service</t>
  </si>
  <si>
    <r>
      <t xml:space="preserve">Isolement des conducteurs / terre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</si>
  <si>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t>Continuïté des armures, écrans, blindages</t>
  </si>
  <si>
    <t>Continuïté des conducteurs</t>
  </si>
  <si>
    <t>Fiche Modèle AV-FK-008.3</t>
  </si>
  <si>
    <t>Etiquette de repérage des BJ sur le câble</t>
  </si>
  <si>
    <t>Borne de repérage emplacement jonctions</t>
  </si>
  <si>
    <r>
      <t xml:space="preserve">Type de câble - nombre de conducteurs, paires ou quartes – section                                                                                   </t>
    </r>
    <r>
      <rPr>
        <b/>
        <sz val="11"/>
        <rFont val="Calibri"/>
        <family val="2"/>
        <scheme val="minor"/>
      </rPr>
      <t>Valeur :</t>
    </r>
  </si>
  <si>
    <r>
      <t xml:space="preserve">Type de boîte (thermorétractable ou coulée)                                            </t>
    </r>
    <r>
      <rPr>
        <b/>
        <sz val="11"/>
        <rFont val="Calibri"/>
        <family val="2"/>
        <scheme val="minor"/>
      </rPr>
      <t>Valeur :</t>
    </r>
  </si>
  <si>
    <t>Boite de Jonction  n°</t>
  </si>
  <si>
    <t>Fiche Modèle AV-FK-009</t>
  </si>
  <si>
    <t>Emplacement/Plan de pose et d’isolement</t>
  </si>
  <si>
    <t>Longueur et positionnement du cadre</t>
  </si>
  <si>
    <t>Distance avec réchauffeur d’Ag au gaz</t>
  </si>
  <si>
    <t>Extrémité (+) du cadre</t>
  </si>
  <si>
    <t>Repérage du matériel</t>
  </si>
  <si>
    <t>Fixation SVM</t>
  </si>
  <si>
    <t>Fixation boucle</t>
  </si>
  <si>
    <t>Câbles (voir fiche 8 ...…)</t>
  </si>
  <si>
    <t>Cosses sertissages oeillets</t>
  </si>
  <si>
    <t>Repérage tensions ≥ 50v</t>
  </si>
  <si>
    <t>Desserte à la voie</t>
  </si>
  <si>
    <t>Fiche Modèle AV-FK-010</t>
  </si>
  <si>
    <t>Matériels à la voie</t>
  </si>
  <si>
    <t>Boîtes de distribution</t>
  </si>
  <si>
    <t>Court circuit ou shunt résonant</t>
  </si>
  <si>
    <t>Type matériel</t>
  </si>
  <si>
    <t>Raccordements aux rails (types, emplacements)</t>
  </si>
  <si>
    <r>
      <t xml:space="preserve">Relevé du matériel (voir fiche 39) </t>
    </r>
    <r>
      <rPr>
        <i/>
        <sz val="11"/>
        <rFont val="Calibri"/>
        <family val="2"/>
        <scheme val="minor"/>
      </rPr>
      <t>ShR</t>
    </r>
  </si>
  <si>
    <t>Fiche Modèle AV-FK-011</t>
  </si>
  <si>
    <t>Boîte de distribution</t>
  </si>
  <si>
    <t>Fixation des boucles</t>
  </si>
  <si>
    <r>
      <t xml:space="preserve">Relevé du matériel (voir fiche 39) </t>
    </r>
    <r>
      <rPr>
        <i/>
        <sz val="11"/>
        <rFont val="Calibri"/>
        <family val="2"/>
        <scheme val="minor"/>
      </rPr>
      <t>BIA, ShR,TAd</t>
    </r>
  </si>
  <si>
    <t xml:space="preserve">Controleur 1 </t>
  </si>
  <si>
    <t>Controleur 2</t>
  </si>
  <si>
    <t>Controleur 3</t>
  </si>
  <si>
    <t>Controleur 4</t>
  </si>
  <si>
    <t>C.1</t>
  </si>
  <si>
    <t>C.2</t>
  </si>
  <si>
    <t>C.3</t>
  </si>
  <si>
    <t>C.4</t>
  </si>
  <si>
    <t>NOMa</t>
  </si>
  <si>
    <t>NOMb</t>
  </si>
  <si>
    <t>NOMc</t>
  </si>
  <si>
    <t>NOMd</t>
  </si>
  <si>
    <t>NOMe</t>
  </si>
  <si>
    <t>NOMf</t>
  </si>
  <si>
    <t>Armoire Centre E</t>
  </si>
  <si>
    <t>CI REZ26</t>
  </si>
  <si>
    <t>CI REZ28</t>
  </si>
  <si>
    <t>Déroulage des câbles locaux 1</t>
  </si>
  <si>
    <t>Déroulage des câbles locaux 2</t>
  </si>
  <si>
    <t>Raccordement des câbles locaux 1</t>
  </si>
  <si>
    <t>Raccordement des câbles locaux 2</t>
  </si>
  <si>
    <t>CI REZ36</t>
  </si>
  <si>
    <t>Controleur Aig 16</t>
  </si>
  <si>
    <t>Controleur Aig 17</t>
  </si>
  <si>
    <t>Armoire SARA</t>
  </si>
  <si>
    <t>Armoire U71</t>
  </si>
  <si>
    <t>C7</t>
  </si>
  <si>
    <t>O7</t>
  </si>
  <si>
    <t>D7</t>
  </si>
  <si>
    <t>F7</t>
  </si>
  <si>
    <t>Adresse de 
destination 
d'identification</t>
  </si>
  <si>
    <t>date</t>
  </si>
  <si>
    <t>12-596-2569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</si>
</sst>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\.###\.####"/>
    <numFmt numFmtId="165" formatCode="0\.000\.0000"/>
    <numFmt numFmtId="166" formatCode="000"/>
    <numFmt numFmtId="167" formatCode="0;\-0;;@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Lucida Handwriting"/>
      <family val="4"/>
    </font>
    <font>
      <sz val="10"/>
      <name val="Arial"/>
      <family val="2"/>
    </font>
    <font>
      <sz val="10"/>
      <color indexed="10"/>
      <name val="Arial"/>
      <family val="2"/>
    </font>
    <font>
      <sz val="11"/>
      <name val="Times New Roman"/>
      <family val="1"/>
    </font>
    <font>
      <sz val="12"/>
      <name val="Calibri"/>
      <family val="2"/>
      <scheme val="minor"/>
    </font>
    <font>
      <b/>
      <sz val="12"/>
      <color rgb="FF003F00"/>
      <name val="Calibri"/>
      <family val="2"/>
      <scheme val="minor"/>
    </font>
    <font>
      <b/>
      <sz val="20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i/>
      <sz val="12"/>
      <name val="Calibri"/>
      <family val="2"/>
      <scheme val="minor"/>
    </font>
    <font>
      <b/>
      <sz val="18"/>
      <name val="Calibri"/>
      <family val="2"/>
      <scheme val="minor"/>
    </font>
    <font>
      <sz val="16"/>
      <name val="Calibri"/>
      <family val="2"/>
      <scheme val="minor"/>
    </font>
    <font>
      <sz val="12"/>
      <name val="Lucida Calligraphy"/>
      <family val="4"/>
    </font>
    <font>
      <i/>
      <sz val="36"/>
      <color theme="1"/>
      <name val="Calibri"/>
      <family val="2"/>
      <scheme val="minor"/>
    </font>
    <font>
      <b/>
      <i/>
      <sz val="11"/>
      <color rgb="FF003F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Calibri"/>
      <family val="2"/>
    </font>
    <font>
      <b/>
      <sz val="11"/>
      <name val="Calibri"/>
      <family val="2"/>
      <scheme val="minor"/>
    </font>
    <font>
      <sz val="11"/>
      <name val="Lucida Calligraphy"/>
      <family val="4"/>
    </font>
    <font>
      <i/>
      <sz val="11"/>
      <name val="Calibri"/>
      <family val="2"/>
      <scheme val="minor"/>
    </font>
    <font>
      <sz val="11"/>
      <name val="Lucida Handwriting"/>
      <family val="4"/>
    </font>
    <font>
      <b/>
      <sz val="11"/>
      <name val="Times New Roman"/>
      <family val="1"/>
    </font>
    <font>
      <sz val="7"/>
      <color theme="1"/>
      <name val="Calibri"/>
      <family val="2"/>
      <scheme val="minor"/>
    </font>
    <font>
      <sz val="11"/>
      <color rgb="FF1F4E79"/>
      <name val="Calibri"/>
      <family val="2"/>
      <scheme val="minor"/>
    </font>
    <font>
      <sz val="1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2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3F00"/>
        <bgColor indexed="64"/>
      </patternFill>
    </fill>
    <fill>
      <patternFill patternType="solid">
        <fgColor rgb="FF004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7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1" fillId="0" borderId="0"/>
    <xf numFmtId="164" fontId="5" fillId="0" borderId="0" applyAlignment="0">
      <alignment horizontal="center" vertical="center"/>
    </xf>
    <xf numFmtId="0" fontId="5" fillId="0" borderId="0"/>
    <xf numFmtId="0" fontId="5" fillId="0" borderId="0"/>
    <xf numFmtId="164" fontId="5" fillId="0" borderId="0" applyAlignment="0">
      <alignment horizontal="center" vertical="center"/>
    </xf>
    <xf numFmtId="164" fontId="5" fillId="0" borderId="0" applyAlignment="0">
      <alignment horizontal="center" vertical="center"/>
    </xf>
    <xf numFmtId="0" fontId="7" fillId="0" borderId="0"/>
    <xf numFmtId="0" fontId="1" fillId="0" borderId="0"/>
    <xf numFmtId="0" fontId="24" fillId="0" borderId="0" applyNumberFormat="0" applyFill="0" applyBorder="0" applyAlignment="0" applyProtection="0"/>
  </cellStyleXfs>
  <cellXfs count="557">
    <xf numFmtId="0" fontId="0" fillId="0" borderId="0" xfId="0"/>
    <xf numFmtId="0" fontId="1" fillId="0" borderId="0" xfId="1"/>
    <xf numFmtId="0" fontId="3" fillId="0" borderId="0" xfId="1" applyFont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1" applyFont="1"/>
    <xf numFmtId="0" fontId="0" fillId="0" borderId="1" xfId="1" applyFont="1" applyBorder="1"/>
    <xf numFmtId="0" fontId="4" fillId="0" borderId="0" xfId="1" applyFont="1"/>
    <xf numFmtId="0" fontId="1" fillId="0" borderId="0" xfId="1" applyFont="1" applyAlignment="1">
      <alignment horizontal="center" vertical="center"/>
    </xf>
    <xf numFmtId="0" fontId="0" fillId="0" borderId="0" xfId="1" applyFont="1" applyAlignment="1"/>
    <xf numFmtId="0" fontId="0" fillId="0" borderId="0" xfId="1" applyFont="1" applyAlignment="1">
      <alignment horizontal="center"/>
    </xf>
    <xf numFmtId="14" fontId="1" fillId="0" borderId="0" xfId="1" applyNumberFormat="1"/>
    <xf numFmtId="0" fontId="3" fillId="0" borderId="2" xfId="1" applyFont="1" applyBorder="1" applyAlignment="1">
      <alignment horizontal="center"/>
    </xf>
    <xf numFmtId="0" fontId="0" fillId="0" borderId="0" xfId="1" applyFont="1" applyAlignment="1">
      <alignment vertical="center"/>
    </xf>
    <xf numFmtId="0" fontId="1" fillId="0" borderId="0" xfId="1" applyAlignment="1">
      <alignment vertical="center"/>
    </xf>
    <xf numFmtId="0" fontId="3" fillId="0" borderId="4" xfId="1" applyFont="1" applyBorder="1" applyAlignment="1">
      <alignment horizontal="center"/>
    </xf>
    <xf numFmtId="164" fontId="5" fillId="0" borderId="0" xfId="2" applyFont="1" applyBorder="1" applyAlignment="1"/>
    <xf numFmtId="165" fontId="5" fillId="0" borderId="0" xfId="2" applyNumberFormat="1" applyFont="1" applyBorder="1" applyAlignment="1">
      <alignment horizontal="center"/>
    </xf>
    <xf numFmtId="165" fontId="6" fillId="0" borderId="0" xfId="0" applyNumberFormat="1" applyFont="1" applyAlignment="1">
      <alignment horizontal="center"/>
    </xf>
    <xf numFmtId="49" fontId="5" fillId="0" borderId="0" xfId="3" applyNumberFormat="1" applyFont="1" applyBorder="1" applyAlignment="1">
      <alignment horizontal="left"/>
    </xf>
    <xf numFmtId="165" fontId="5" fillId="0" borderId="0" xfId="3" applyNumberFormat="1" applyFont="1" applyBorder="1" applyAlignment="1">
      <alignment horizontal="center"/>
    </xf>
    <xf numFmtId="0" fontId="6" fillId="0" borderId="0" xfId="4" quotePrefix="1" applyNumberFormat="1" applyFont="1"/>
    <xf numFmtId="165" fontId="6" fillId="0" borderId="0" xfId="5" applyNumberFormat="1" applyFont="1" applyBorder="1" applyAlignment="1">
      <alignment horizontal="center"/>
    </xf>
    <xf numFmtId="164" fontId="6" fillId="0" borderId="0" xfId="5" applyFont="1" applyBorder="1" applyAlignment="1">
      <alignment horizontal="left"/>
    </xf>
    <xf numFmtId="164" fontId="5" fillId="0" borderId="0" xfId="5" applyFont="1" applyBorder="1" applyAlignment="1">
      <alignment horizontal="left"/>
    </xf>
    <xf numFmtId="165" fontId="5" fillId="0" borderId="0" xfId="5" applyNumberFormat="1" applyFont="1" applyBorder="1" applyAlignment="1">
      <alignment horizontal="center"/>
    </xf>
    <xf numFmtId="49" fontId="5" fillId="0" borderId="0" xfId="2" applyNumberFormat="1" applyFont="1" applyBorder="1" applyAlignment="1">
      <alignment horizontal="left"/>
    </xf>
    <xf numFmtId="164" fontId="5" fillId="0" borderId="0" xfId="6" applyFont="1" applyBorder="1" applyAlignment="1"/>
    <xf numFmtId="165" fontId="5" fillId="0" borderId="0" xfId="6" applyNumberFormat="1" applyFont="1" applyBorder="1" applyAlignment="1">
      <alignment horizontal="center"/>
    </xf>
    <xf numFmtId="0" fontId="8" fillId="0" borderId="0" xfId="7" applyFont="1" applyAlignment="1" applyProtection="1">
      <alignment vertical="center"/>
      <protection locked="0"/>
    </xf>
    <xf numFmtId="0" fontId="0" fillId="0" borderId="0" xfId="0" applyProtection="1">
      <protection locked="0"/>
    </xf>
    <xf numFmtId="0" fontId="8" fillId="0" borderId="1" xfId="7" applyFont="1" applyBorder="1" applyAlignment="1" applyProtection="1">
      <alignment vertical="center"/>
      <protection locked="0"/>
    </xf>
    <xf numFmtId="0" fontId="8" fillId="0" borderId="0" xfId="7" applyFont="1" applyBorder="1" applyAlignment="1" applyProtection="1">
      <alignment vertical="center"/>
      <protection locked="0"/>
    </xf>
    <xf numFmtId="0" fontId="11" fillId="0" borderId="0" xfId="7" applyFont="1" applyAlignment="1" applyProtection="1">
      <alignment vertical="center"/>
      <protection locked="0"/>
    </xf>
    <xf numFmtId="0" fontId="12" fillId="0" borderId="6" xfId="7" applyFont="1" applyBorder="1" applyAlignment="1" applyProtection="1">
      <alignment horizontal="right" vertical="center"/>
      <protection locked="0"/>
    </xf>
    <xf numFmtId="0" fontId="12" fillId="0" borderId="6" xfId="7" applyFont="1" applyBorder="1" applyAlignment="1" applyProtection="1">
      <alignment horizontal="center" vertical="center"/>
      <protection locked="0"/>
    </xf>
    <xf numFmtId="0" fontId="13" fillId="2" borderId="6" xfId="7" applyFont="1" applyFill="1" applyBorder="1" applyAlignment="1" applyProtection="1">
      <alignment horizontal="center" vertical="center"/>
      <protection locked="0"/>
    </xf>
    <xf numFmtId="14" fontId="13" fillId="2" borderId="6" xfId="7" applyNumberFormat="1" applyFont="1" applyFill="1" applyBorder="1" applyAlignment="1" applyProtection="1">
      <alignment horizontal="center" vertical="center"/>
      <protection locked="0"/>
    </xf>
    <xf numFmtId="0" fontId="12" fillId="0" borderId="0" xfId="7" applyFont="1" applyAlignment="1" applyProtection="1">
      <alignment vertical="center"/>
      <protection locked="0"/>
    </xf>
    <xf numFmtId="0" fontId="8" fillId="0" borderId="11" xfId="7" applyFont="1" applyFill="1" applyBorder="1" applyAlignment="1" applyProtection="1">
      <alignment horizontal="center" vertical="top" wrapText="1"/>
      <protection locked="0"/>
    </xf>
    <xf numFmtId="0" fontId="17" fillId="0" borderId="11" xfId="7" applyFont="1" applyFill="1" applyBorder="1" applyAlignment="1" applyProtection="1">
      <alignment horizontal="center" vertical="center" wrapText="1"/>
    </xf>
    <xf numFmtId="0" fontId="8" fillId="0" borderId="11" xfId="7" applyFont="1" applyFill="1" applyBorder="1" applyAlignment="1" applyProtection="1">
      <alignment horizontal="center" vertical="top"/>
      <protection locked="0"/>
    </xf>
    <xf numFmtId="0" fontId="1" fillId="0" borderId="0" xfId="8"/>
    <xf numFmtId="0" fontId="21" fillId="0" borderId="0" xfId="8" applyFont="1" applyAlignment="1">
      <alignment vertical="center"/>
    </xf>
    <xf numFmtId="0" fontId="1" fillId="0" borderId="0" xfId="8" applyAlignment="1">
      <alignment horizontal="right"/>
    </xf>
    <xf numFmtId="0" fontId="1" fillId="0" borderId="0" xfId="8" applyAlignment="1">
      <alignment horizontal="left"/>
    </xf>
    <xf numFmtId="0" fontId="1" fillId="0" borderId="0" xfId="8" applyAlignment="1">
      <alignment vertical="center"/>
    </xf>
    <xf numFmtId="0" fontId="3" fillId="0" borderId="43" xfId="8" applyFont="1" applyBorder="1" applyAlignment="1">
      <alignment horizontal="center" vertical="center" wrapText="1"/>
    </xf>
    <xf numFmtId="0" fontId="3" fillId="0" borderId="43" xfId="8" applyFont="1" applyBorder="1" applyAlignment="1">
      <alignment horizontal="center" vertical="center"/>
    </xf>
    <xf numFmtId="0" fontId="20" fillId="0" borderId="31" xfId="8" applyNumberFormat="1" applyFont="1" applyBorder="1" applyAlignment="1">
      <alignment horizontal="right" vertical="center"/>
    </xf>
    <xf numFmtId="0" fontId="20" fillId="0" borderId="6" xfId="8" applyNumberFormat="1" applyFont="1" applyBorder="1" applyAlignment="1">
      <alignment horizontal="center" vertical="center"/>
    </xf>
    <xf numFmtId="166" fontId="20" fillId="0" borderId="9" xfId="8" applyNumberFormat="1" applyFont="1" applyBorder="1" applyAlignment="1">
      <alignment horizontal="left" vertical="center"/>
    </xf>
    <xf numFmtId="14" fontId="22" fillId="0" borderId="10" xfId="8" applyNumberFormat="1" applyFont="1" applyBorder="1" applyAlignment="1">
      <alignment horizontal="center" vertical="center"/>
    </xf>
    <xf numFmtId="0" fontId="22" fillId="0" borderId="20" xfId="8" applyFont="1" applyBorder="1" applyAlignment="1">
      <alignment vertical="center"/>
    </xf>
    <xf numFmtId="166" fontId="20" fillId="0" borderId="6" xfId="8" applyNumberFormat="1" applyFont="1" applyBorder="1" applyAlignment="1">
      <alignment horizontal="left" vertical="center"/>
    </xf>
    <xf numFmtId="0" fontId="0" fillId="0" borderId="0" xfId="0" applyFont="1" applyAlignment="1">
      <alignment vertical="center"/>
    </xf>
    <xf numFmtId="0" fontId="0" fillId="0" borderId="15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4" fontId="0" fillId="0" borderId="16" xfId="0" applyNumberFormat="1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14" fontId="3" fillId="0" borderId="56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7" xfId="0" applyFont="1" applyBorder="1" applyAlignment="1">
      <alignment horizontal="center" vertical="center"/>
    </xf>
    <xf numFmtId="0" fontId="0" fillId="0" borderId="58" xfId="0" applyFont="1" applyBorder="1" applyAlignment="1">
      <alignment horizontal="center" vertical="center"/>
    </xf>
    <xf numFmtId="14" fontId="0" fillId="0" borderId="59" xfId="0" applyNumberFormat="1" applyFont="1" applyBorder="1" applyAlignment="1">
      <alignment horizontal="center" vertical="center"/>
    </xf>
    <xf numFmtId="0" fontId="0" fillId="0" borderId="62" xfId="0" applyFont="1" applyBorder="1" applyAlignment="1">
      <alignment horizontal="center" vertical="center"/>
    </xf>
    <xf numFmtId="0" fontId="0" fillId="0" borderId="63" xfId="0" applyFont="1" applyBorder="1" applyAlignment="1">
      <alignment horizontal="center" vertical="center"/>
    </xf>
    <xf numFmtId="14" fontId="0" fillId="0" borderId="64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14" fontId="0" fillId="0" borderId="0" xfId="0" applyNumberFormat="1" applyFont="1" applyAlignment="1" applyProtection="1">
      <alignment vertical="center"/>
      <protection locked="0"/>
    </xf>
    <xf numFmtId="14" fontId="27" fillId="0" borderId="47" xfId="0" applyNumberFormat="1" applyFont="1" applyBorder="1" applyAlignment="1" applyProtection="1">
      <alignment horizontal="right" vertical="center"/>
      <protection locked="0"/>
    </xf>
    <xf numFmtId="0" fontId="28" fillId="0" borderId="30" xfId="0" applyFont="1" applyBorder="1" applyAlignment="1" applyProtection="1">
      <alignment vertical="center"/>
      <protection locked="0"/>
    </xf>
    <xf numFmtId="0" fontId="29" fillId="5" borderId="2" xfId="0" applyFont="1" applyFill="1" applyBorder="1" applyAlignment="1" applyProtection="1">
      <alignment horizontal="center" vertical="center"/>
    </xf>
    <xf numFmtId="0" fontId="29" fillId="5" borderId="41" xfId="0" applyFont="1" applyFill="1" applyBorder="1" applyAlignment="1" applyProtection="1">
      <alignment horizontal="center" vertical="center"/>
    </xf>
    <xf numFmtId="0" fontId="29" fillId="5" borderId="39" xfId="0" applyFont="1" applyFill="1" applyBorder="1" applyAlignment="1" applyProtection="1">
      <alignment horizontal="center" vertical="center" wrapText="1"/>
      <protection locked="0"/>
    </xf>
    <xf numFmtId="14" fontId="29" fillId="5" borderId="41" xfId="0" applyNumberFormat="1" applyFont="1" applyFill="1" applyBorder="1" applyAlignment="1" applyProtection="1">
      <alignment horizontal="center" vertical="center"/>
      <protection locked="0"/>
    </xf>
    <xf numFmtId="0" fontId="29" fillId="5" borderId="3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6" fillId="6" borderId="29" xfId="0" applyFont="1" applyFill="1" applyBorder="1" applyAlignment="1" applyProtection="1">
      <alignment horizontal="center" vertical="center"/>
      <protection locked="0"/>
    </xf>
    <xf numFmtId="0" fontId="26" fillId="6" borderId="29" xfId="0" applyFont="1" applyFill="1" applyBorder="1" applyAlignment="1" applyProtection="1">
      <alignment horizontal="center" vertical="center" wrapText="1"/>
    </xf>
    <xf numFmtId="14" fontId="26" fillId="6" borderId="29" xfId="0" applyNumberFormat="1" applyFont="1" applyFill="1" applyBorder="1" applyAlignment="1" applyProtection="1">
      <alignment horizontal="center" vertical="center"/>
      <protection locked="0"/>
    </xf>
    <xf numFmtId="0" fontId="26" fillId="6" borderId="30" xfId="0" applyFont="1" applyFill="1" applyBorder="1" applyAlignment="1" applyProtection="1">
      <alignment horizontal="center" vertical="center"/>
    </xf>
    <xf numFmtId="0" fontId="29" fillId="5" borderId="65" xfId="0" applyFont="1" applyFill="1" applyBorder="1" applyAlignment="1" applyProtection="1">
      <alignment horizontal="center" vertical="center"/>
    </xf>
    <xf numFmtId="0" fontId="26" fillId="5" borderId="27" xfId="0" applyFont="1" applyFill="1" applyBorder="1" applyAlignment="1" applyProtection="1">
      <alignment horizontal="left" vertical="center"/>
    </xf>
    <xf numFmtId="0" fontId="26" fillId="5" borderId="27" xfId="0" applyFont="1" applyFill="1" applyBorder="1" applyAlignment="1" applyProtection="1">
      <alignment horizontal="center" vertical="center"/>
      <protection locked="0"/>
    </xf>
    <xf numFmtId="167" fontId="26" fillId="5" borderId="27" xfId="0" applyNumberFormat="1" applyFont="1" applyFill="1" applyBorder="1" applyAlignment="1" applyProtection="1">
      <alignment horizontal="center" vertical="center"/>
    </xf>
    <xf numFmtId="14" fontId="26" fillId="5" borderId="27" xfId="0" applyNumberFormat="1" applyFont="1" applyFill="1" applyBorder="1" applyAlignment="1" applyProtection="1">
      <alignment horizontal="center" vertical="center"/>
      <protection locked="0"/>
    </xf>
    <xf numFmtId="167" fontId="17" fillId="0" borderId="20" xfId="7" applyNumberFormat="1" applyFont="1" applyFill="1" applyBorder="1" applyAlignment="1" applyProtection="1">
      <alignment horizontal="center" vertical="center"/>
    </xf>
    <xf numFmtId="0" fontId="26" fillId="6" borderId="6" xfId="0" applyFont="1" applyFill="1" applyBorder="1" applyAlignment="1" applyProtection="1">
      <alignment horizontal="center" vertical="center"/>
      <protection locked="0"/>
    </xf>
    <xf numFmtId="0" fontId="26" fillId="6" borderId="6" xfId="0" applyFont="1" applyFill="1" applyBorder="1" applyAlignment="1" applyProtection="1">
      <alignment horizontal="center" vertical="center" wrapText="1"/>
    </xf>
    <xf numFmtId="14" fontId="26" fillId="6" borderId="6" xfId="0" applyNumberFormat="1" applyFont="1" applyFill="1" applyBorder="1" applyAlignment="1" applyProtection="1">
      <alignment horizontal="center" vertical="center"/>
      <protection locked="0"/>
    </xf>
    <xf numFmtId="167" fontId="30" fillId="6" borderId="32" xfId="0" applyNumberFormat="1" applyFont="1" applyFill="1" applyBorder="1" applyAlignment="1" applyProtection="1">
      <alignment horizontal="center" vertical="center"/>
    </xf>
    <xf numFmtId="0" fontId="26" fillId="5" borderId="10" xfId="0" applyFont="1" applyFill="1" applyBorder="1" applyAlignment="1" applyProtection="1">
      <alignment horizontal="center" vertical="center"/>
      <protection locked="0"/>
    </xf>
    <xf numFmtId="0" fontId="26" fillId="5" borderId="50" xfId="0" applyFont="1" applyFill="1" applyBorder="1" applyAlignment="1" applyProtection="1">
      <alignment horizontal="center" vertical="center"/>
      <protection locked="0"/>
    </xf>
    <xf numFmtId="0" fontId="26" fillId="5" borderId="25" xfId="0" applyFont="1" applyFill="1" applyBorder="1" applyAlignment="1" applyProtection="1">
      <alignment horizontal="center" vertical="center"/>
      <protection locked="0"/>
    </xf>
    <xf numFmtId="0" fontId="29" fillId="5" borderId="12" xfId="0" applyFont="1" applyFill="1" applyBorder="1" applyAlignment="1" applyProtection="1">
      <alignment vertical="center"/>
    </xf>
    <xf numFmtId="0" fontId="26" fillId="5" borderId="13" xfId="0" applyFont="1" applyFill="1" applyBorder="1" applyAlignment="1" applyProtection="1">
      <alignment vertical="center"/>
    </xf>
    <xf numFmtId="0" fontId="26" fillId="5" borderId="13" xfId="0" applyFont="1" applyFill="1" applyBorder="1" applyAlignment="1" applyProtection="1">
      <alignment vertical="center"/>
      <protection locked="0"/>
    </xf>
    <xf numFmtId="14" fontId="26" fillId="5" borderId="13" xfId="0" applyNumberFormat="1" applyFont="1" applyFill="1" applyBorder="1" applyAlignment="1" applyProtection="1">
      <alignment vertical="center"/>
      <protection locked="0"/>
    </xf>
    <xf numFmtId="0" fontId="26" fillId="5" borderId="14" xfId="0" applyFont="1" applyFill="1" applyBorder="1" applyAlignment="1" applyProtection="1">
      <alignment vertical="center"/>
    </xf>
    <xf numFmtId="0" fontId="29" fillId="5" borderId="15" xfId="0" applyFont="1" applyFill="1" applyBorder="1" applyAlignment="1" applyProtection="1">
      <alignment horizontal="left" vertical="center"/>
    </xf>
    <xf numFmtId="0" fontId="26" fillId="5" borderId="0" xfId="0" applyFont="1" applyFill="1" applyBorder="1" applyAlignment="1" applyProtection="1">
      <alignment horizontal="left" vertical="center"/>
    </xf>
    <xf numFmtId="0" fontId="26" fillId="5" borderId="0" xfId="0" applyFont="1" applyFill="1" applyBorder="1" applyAlignment="1" applyProtection="1">
      <alignment horizontal="center" vertical="center"/>
      <protection locked="0"/>
    </xf>
    <xf numFmtId="0" fontId="26" fillId="5" borderId="0" xfId="0" applyFont="1" applyFill="1" applyBorder="1" applyAlignment="1" applyProtection="1">
      <alignment horizontal="center" vertical="center"/>
    </xf>
    <xf numFmtId="14" fontId="26" fillId="5" borderId="0" xfId="0" applyNumberFormat="1" applyFont="1" applyFill="1" applyBorder="1" applyAlignment="1" applyProtection="1">
      <alignment horizontal="center" vertical="center"/>
      <protection locked="0"/>
    </xf>
    <xf numFmtId="0" fontId="26" fillId="5" borderId="16" xfId="0" applyFont="1" applyFill="1" applyBorder="1" applyAlignment="1" applyProtection="1">
      <alignment horizontal="center" vertical="center"/>
    </xf>
    <xf numFmtId="0" fontId="29" fillId="5" borderId="21" xfId="0" applyFont="1" applyFill="1" applyBorder="1" applyAlignment="1" applyProtection="1">
      <alignment horizontal="left" vertical="center"/>
    </xf>
    <xf numFmtId="0" fontId="26" fillId="5" borderId="23" xfId="0" applyFont="1" applyFill="1" applyBorder="1" applyAlignment="1" applyProtection="1">
      <alignment horizontal="left" vertical="center"/>
    </xf>
    <xf numFmtId="0" fontId="26" fillId="5" borderId="23" xfId="0" applyFont="1" applyFill="1" applyBorder="1" applyAlignment="1" applyProtection="1">
      <alignment horizontal="center" vertical="center"/>
      <protection locked="0"/>
    </xf>
    <xf numFmtId="0" fontId="26" fillId="5" borderId="23" xfId="0" applyFont="1" applyFill="1" applyBorder="1" applyAlignment="1" applyProtection="1">
      <alignment horizontal="center" vertical="center"/>
    </xf>
    <xf numFmtId="14" fontId="26" fillId="5" borderId="23" xfId="0" applyNumberFormat="1" applyFont="1" applyFill="1" applyBorder="1" applyAlignment="1" applyProtection="1">
      <alignment horizontal="center" vertical="center"/>
      <protection locked="0"/>
    </xf>
    <xf numFmtId="0" fontId="26" fillId="5" borderId="22" xfId="0" applyFont="1" applyFill="1" applyBorder="1" applyAlignment="1" applyProtection="1">
      <alignment horizontal="center" vertical="center"/>
    </xf>
    <xf numFmtId="0" fontId="29" fillId="5" borderId="24" xfId="0" applyFont="1" applyFill="1" applyBorder="1" applyAlignment="1" applyProtection="1">
      <alignment horizontal="center" vertical="center"/>
    </xf>
    <xf numFmtId="0" fontId="26" fillId="5" borderId="25" xfId="0" applyFont="1" applyFill="1" applyBorder="1" applyAlignment="1" applyProtection="1">
      <alignment horizontal="left" vertical="center"/>
    </xf>
    <xf numFmtId="0" fontId="26" fillId="5" borderId="25" xfId="0" applyFont="1" applyFill="1" applyBorder="1" applyAlignment="1" applyProtection="1">
      <alignment horizontal="center" vertical="center"/>
    </xf>
    <xf numFmtId="14" fontId="26" fillId="5" borderId="25" xfId="0" applyNumberFormat="1" applyFont="1" applyFill="1" applyBorder="1" applyAlignment="1" applyProtection="1">
      <alignment horizontal="center" vertical="center"/>
      <protection locked="0"/>
    </xf>
    <xf numFmtId="0" fontId="26" fillId="5" borderId="26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vertical="center"/>
    </xf>
    <xf numFmtId="0" fontId="26" fillId="5" borderId="27" xfId="0" applyFont="1" applyFill="1" applyBorder="1" applyAlignment="1" applyProtection="1">
      <alignment horizontal="center" vertical="center"/>
    </xf>
    <xf numFmtId="0" fontId="29" fillId="5" borderId="19" xfId="0" applyFont="1" applyFill="1" applyBorder="1" applyAlignment="1" applyProtection="1">
      <alignment horizontal="center" vertical="center"/>
    </xf>
    <xf numFmtId="0" fontId="26" fillId="5" borderId="11" xfId="0" applyFont="1" applyFill="1" applyBorder="1" applyAlignment="1" applyProtection="1">
      <alignment horizontal="left" vertical="center"/>
    </xf>
    <xf numFmtId="0" fontId="26" fillId="5" borderId="11" xfId="0" applyFont="1" applyFill="1" applyBorder="1" applyAlignment="1" applyProtection="1">
      <alignment horizontal="center" vertical="center"/>
      <protection locked="0"/>
    </xf>
    <xf numFmtId="0" fontId="26" fillId="5" borderId="9" xfId="0" applyFont="1" applyFill="1" applyBorder="1" applyAlignment="1" applyProtection="1">
      <alignment horizontal="center" vertical="center"/>
      <protection locked="0"/>
    </xf>
    <xf numFmtId="0" fontId="29" fillId="5" borderId="44" xfId="0" applyFont="1" applyFill="1" applyBorder="1" applyAlignment="1" applyProtection="1">
      <alignment horizontal="center" vertical="center"/>
    </xf>
    <xf numFmtId="0" fontId="26" fillId="5" borderId="52" xfId="0" applyFont="1" applyFill="1" applyBorder="1" applyAlignment="1" applyProtection="1">
      <alignment horizontal="left" vertical="center"/>
    </xf>
    <xf numFmtId="0" fontId="26" fillId="5" borderId="10" xfId="0" applyFont="1" applyFill="1" applyBorder="1" applyAlignment="1" applyProtection="1">
      <alignment horizontal="left" vertical="center"/>
    </xf>
    <xf numFmtId="0" fontId="26" fillId="5" borderId="50" xfId="0" applyFont="1" applyFill="1" applyBorder="1" applyAlignment="1" applyProtection="1">
      <alignment horizontal="left" vertical="center"/>
    </xf>
    <xf numFmtId="0" fontId="26" fillId="5" borderId="10" xfId="0" applyFont="1" applyFill="1" applyBorder="1" applyAlignment="1" applyProtection="1">
      <alignment horizontal="left" vertical="center" wrapText="1"/>
    </xf>
    <xf numFmtId="0" fontId="26" fillId="5" borderId="50" xfId="0" applyFont="1" applyFill="1" applyBorder="1" applyAlignment="1" applyProtection="1">
      <alignment horizontal="left" vertical="center" wrapText="1"/>
    </xf>
    <xf numFmtId="0" fontId="29" fillId="5" borderId="67" xfId="0" applyFont="1" applyFill="1" applyBorder="1" applyAlignment="1" applyProtection="1">
      <alignment horizontal="center" vertical="center"/>
    </xf>
    <xf numFmtId="0" fontId="26" fillId="5" borderId="43" xfId="0" applyFont="1" applyFill="1" applyBorder="1" applyAlignment="1" applyProtection="1">
      <alignment horizontal="left" vertical="center"/>
    </xf>
    <xf numFmtId="0" fontId="26" fillId="5" borderId="43" xfId="0" applyFont="1" applyFill="1" applyBorder="1" applyAlignment="1" applyProtection="1">
      <alignment horizontal="center" vertical="center"/>
      <protection locked="0"/>
    </xf>
    <xf numFmtId="0" fontId="26" fillId="5" borderId="43" xfId="0" applyFont="1" applyFill="1" applyBorder="1" applyAlignment="1" applyProtection="1">
      <alignment horizontal="center" vertical="center"/>
    </xf>
    <xf numFmtId="14" fontId="26" fillId="5" borderId="43" xfId="0" applyNumberFormat="1" applyFont="1" applyFill="1" applyBorder="1" applyAlignment="1" applyProtection="1">
      <alignment horizontal="center" vertical="center"/>
      <protection locked="0"/>
    </xf>
    <xf numFmtId="167" fontId="32" fillId="5" borderId="20" xfId="0" applyNumberFormat="1" applyFont="1" applyFill="1" applyBorder="1" applyAlignment="1" applyProtection="1">
      <alignment horizontal="center" vertical="center"/>
    </xf>
    <xf numFmtId="167" fontId="26" fillId="6" borderId="32" xfId="0" applyNumberFormat="1" applyFont="1" applyFill="1" applyBorder="1" applyAlignment="1" applyProtection="1">
      <alignment horizontal="center" vertical="center"/>
    </xf>
    <xf numFmtId="14" fontId="26" fillId="5" borderId="50" xfId="0" applyNumberFormat="1" applyFont="1" applyFill="1" applyBorder="1" applyAlignment="1" applyProtection="1">
      <alignment horizontal="center" vertical="center"/>
      <protection locked="0"/>
    </xf>
    <xf numFmtId="0" fontId="26" fillId="5" borderId="10" xfId="0" applyFont="1" applyFill="1" applyBorder="1" applyAlignment="1" applyProtection="1">
      <alignment horizontal="center" vertical="center"/>
    </xf>
    <xf numFmtId="14" fontId="26" fillId="5" borderId="10" xfId="0" applyNumberFormat="1" applyFont="1" applyFill="1" applyBorder="1" applyAlignment="1" applyProtection="1">
      <alignment horizontal="center" vertical="center"/>
      <protection locked="0"/>
    </xf>
    <xf numFmtId="0" fontId="29" fillId="5" borderId="10" xfId="0" applyFont="1" applyFill="1" applyBorder="1" applyAlignment="1" applyProtection="1">
      <alignment horizontal="center" vertical="center"/>
    </xf>
    <xf numFmtId="0" fontId="26" fillId="6" borderId="32" xfId="0" applyFont="1" applyFill="1" applyBorder="1" applyAlignment="1" applyProtection="1">
      <alignment horizontal="center" vertical="center"/>
    </xf>
    <xf numFmtId="0" fontId="26" fillId="5" borderId="50" xfId="0" applyFont="1" applyFill="1" applyBorder="1" applyAlignment="1" applyProtection="1">
      <alignment horizontal="center" vertical="center"/>
    </xf>
    <xf numFmtId="0" fontId="26" fillId="6" borderId="11" xfId="0" applyFont="1" applyFill="1" applyBorder="1" applyAlignment="1" applyProtection="1">
      <alignment horizontal="center" vertical="center"/>
      <protection locked="0"/>
    </xf>
    <xf numFmtId="0" fontId="26" fillId="6" borderId="6" xfId="0" applyFont="1" applyFill="1" applyBorder="1" applyAlignment="1" applyProtection="1">
      <alignment horizontal="center" vertical="center"/>
    </xf>
    <xf numFmtId="0" fontId="32" fillId="6" borderId="32" xfId="0" applyFont="1" applyFill="1" applyBorder="1" applyAlignment="1" applyProtection="1">
      <alignment horizontal="center" vertical="center"/>
    </xf>
    <xf numFmtId="0" fontId="26" fillId="5" borderId="27" xfId="0" applyFont="1" applyFill="1" applyBorder="1" applyAlignment="1" applyProtection="1">
      <alignment horizontal="left" vertical="center" wrapText="1"/>
    </xf>
    <xf numFmtId="0" fontId="26" fillId="5" borderId="43" xfId="0" applyFont="1" applyFill="1" applyBorder="1" applyAlignment="1" applyProtection="1">
      <alignment horizontal="left" vertical="center" wrapText="1"/>
    </xf>
    <xf numFmtId="167" fontId="32" fillId="5" borderId="48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Alignment="1">
      <alignment vertical="center"/>
    </xf>
    <xf numFmtId="0" fontId="29" fillId="5" borderId="2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9" fillId="6" borderId="29" xfId="0" applyFont="1" applyFill="1" applyBorder="1" applyAlignment="1">
      <alignment horizontal="center" vertical="center"/>
    </xf>
    <xf numFmtId="0" fontId="26" fillId="6" borderId="29" xfId="0" applyFont="1" applyFill="1" applyBorder="1" applyAlignment="1">
      <alignment horizontal="center" vertical="center"/>
    </xf>
    <xf numFmtId="0" fontId="26" fillId="6" borderId="29" xfId="0" applyFont="1" applyFill="1" applyBorder="1" applyAlignment="1">
      <alignment horizontal="center" vertical="center" wrapText="1"/>
    </xf>
    <xf numFmtId="14" fontId="26" fillId="6" borderId="29" xfId="0" applyNumberFormat="1" applyFont="1" applyFill="1" applyBorder="1" applyAlignment="1">
      <alignment horizontal="center" vertical="center"/>
    </xf>
    <xf numFmtId="0" fontId="26" fillId="6" borderId="30" xfId="0" applyFont="1" applyFill="1" applyBorder="1" applyAlignment="1">
      <alignment horizontal="center" vertical="center"/>
    </xf>
    <xf numFmtId="0" fontId="29" fillId="5" borderId="65" xfId="0" applyFont="1" applyFill="1" applyBorder="1" applyAlignment="1">
      <alignment horizontal="center" vertical="center"/>
    </xf>
    <xf numFmtId="0" fontId="26" fillId="5" borderId="11" xfId="0" applyFont="1" applyFill="1" applyBorder="1" applyAlignment="1">
      <alignment vertical="center"/>
    </xf>
    <xf numFmtId="0" fontId="26" fillId="5" borderId="6" xfId="0" applyFont="1" applyFill="1" applyBorder="1" applyAlignment="1">
      <alignment vertical="center"/>
    </xf>
    <xf numFmtId="0" fontId="26" fillId="5" borderId="9" xfId="0" applyFont="1" applyFill="1" applyBorder="1" applyAlignment="1">
      <alignment vertical="center"/>
    </xf>
    <xf numFmtId="0" fontId="29" fillId="5" borderId="19" xfId="0" applyFont="1" applyFill="1" applyBorder="1" applyAlignment="1">
      <alignment horizontal="center" vertical="center"/>
    </xf>
    <xf numFmtId="0" fontId="26" fillId="5" borderId="6" xfId="0" applyFont="1" applyFill="1" applyBorder="1" applyAlignment="1">
      <alignment vertical="center" wrapText="1"/>
    </xf>
    <xf numFmtId="0" fontId="26" fillId="5" borderId="9" xfId="0" applyFont="1" applyFill="1" applyBorder="1" applyAlignment="1">
      <alignment vertical="center" wrapText="1"/>
    </xf>
    <xf numFmtId="0" fontId="26" fillId="5" borderId="6" xfId="0" applyFont="1" applyFill="1" applyBorder="1" applyAlignment="1">
      <alignment horizontal="left" vertical="center" wrapText="1"/>
    </xf>
    <xf numFmtId="0" fontId="29" fillId="5" borderId="44" xfId="0" applyFont="1" applyFill="1" applyBorder="1" applyAlignment="1">
      <alignment horizontal="center" vertical="center"/>
    </xf>
    <xf numFmtId="0" fontId="29" fillId="6" borderId="19" xfId="0" applyFont="1" applyFill="1" applyBorder="1" applyAlignment="1">
      <alignment horizontal="center" vertical="center"/>
    </xf>
    <xf numFmtId="0" fontId="26" fillId="0" borderId="10" xfId="0" applyFont="1" applyFill="1" applyBorder="1" applyAlignment="1">
      <alignment horizontal="left" vertical="center"/>
    </xf>
    <xf numFmtId="0" fontId="29" fillId="0" borderId="19" xfId="0" applyFont="1" applyFill="1" applyBorder="1" applyAlignment="1">
      <alignment horizontal="center" vertical="center"/>
    </xf>
    <xf numFmtId="0" fontId="26" fillId="5" borderId="50" xfId="0" applyFont="1" applyFill="1" applyBorder="1" applyAlignment="1">
      <alignment horizontal="left" vertical="center"/>
    </xf>
    <xf numFmtId="0" fontId="26" fillId="5" borderId="52" xfId="0" applyFont="1" applyFill="1" applyBorder="1" applyAlignment="1">
      <alignment horizontal="left" vertical="top"/>
    </xf>
    <xf numFmtId="0" fontId="26" fillId="5" borderId="7" xfId="0" applyFont="1" applyFill="1" applyBorder="1" applyAlignment="1">
      <alignment horizontal="left" vertical="top"/>
    </xf>
    <xf numFmtId="0" fontId="26" fillId="5" borderId="7" xfId="0" applyFont="1" applyFill="1" applyBorder="1" applyAlignment="1">
      <alignment horizontal="left" vertical="center"/>
    </xf>
    <xf numFmtId="0" fontId="26" fillId="5" borderId="7" xfId="0" applyFont="1" applyFill="1" applyBorder="1" applyAlignment="1">
      <alignment horizontal="center" vertical="center"/>
    </xf>
    <xf numFmtId="14" fontId="26" fillId="5" borderId="7" xfId="0" applyNumberFormat="1" applyFont="1" applyFill="1" applyBorder="1" applyAlignment="1">
      <alignment horizontal="center" vertical="center"/>
    </xf>
    <xf numFmtId="0" fontId="32" fillId="5" borderId="70" xfId="0" applyFont="1" applyFill="1" applyBorder="1" applyAlignment="1">
      <alignment horizontal="center" vertical="center"/>
    </xf>
    <xf numFmtId="0" fontId="29" fillId="5" borderId="73" xfId="0" applyFont="1" applyFill="1" applyBorder="1" applyAlignment="1">
      <alignment horizontal="center" vertical="center"/>
    </xf>
    <xf numFmtId="0" fontId="26" fillId="5" borderId="23" xfId="0" applyFont="1" applyFill="1" applyBorder="1" applyAlignment="1">
      <alignment horizontal="left" vertical="center"/>
    </xf>
    <xf numFmtId="0" fontId="26" fillId="5" borderId="23" xfId="0" applyFont="1" applyFill="1" applyBorder="1" applyAlignment="1">
      <alignment horizontal="center" vertical="center"/>
    </xf>
    <xf numFmtId="14" fontId="26" fillId="5" borderId="23" xfId="0" applyNumberFormat="1" applyFont="1" applyFill="1" applyBorder="1" applyAlignment="1">
      <alignment horizontal="center" vertical="center"/>
    </xf>
    <xf numFmtId="0" fontId="29" fillId="5" borderId="12" xfId="0" applyFont="1" applyFill="1" applyBorder="1" applyAlignment="1">
      <alignment vertical="center"/>
    </xf>
    <xf numFmtId="0" fontId="26" fillId="5" borderId="13" xfId="0" applyFont="1" applyFill="1" applyBorder="1" applyAlignment="1">
      <alignment vertical="center"/>
    </xf>
    <xf numFmtId="14" fontId="26" fillId="5" borderId="13" xfId="0" applyNumberFormat="1" applyFont="1" applyFill="1" applyBorder="1" applyAlignment="1">
      <alignment vertical="center"/>
    </xf>
    <xf numFmtId="0" fontId="26" fillId="5" borderId="14" xfId="0" applyFont="1" applyFill="1" applyBorder="1" applyAlignment="1">
      <alignment vertical="center"/>
    </xf>
    <xf numFmtId="0" fontId="29" fillId="5" borderId="15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center" vertical="center"/>
    </xf>
    <xf numFmtId="14" fontId="26" fillId="5" borderId="0" xfId="0" applyNumberFormat="1" applyFont="1" applyFill="1" applyBorder="1" applyAlignment="1">
      <alignment horizontal="center" vertical="center"/>
    </xf>
    <xf numFmtId="0" fontId="26" fillId="5" borderId="16" xfId="0" applyFont="1" applyFill="1" applyBorder="1" applyAlignment="1">
      <alignment horizontal="center" vertical="center"/>
    </xf>
    <xf numFmtId="0" fontId="29" fillId="5" borderId="21" xfId="0" applyFont="1" applyFill="1" applyBorder="1" applyAlignment="1">
      <alignment horizontal="left" vertical="center"/>
    </xf>
    <xf numFmtId="0" fontId="26" fillId="5" borderId="22" xfId="0" applyFont="1" applyFill="1" applyBorder="1" applyAlignment="1">
      <alignment horizontal="center" vertical="center"/>
    </xf>
    <xf numFmtId="0" fontId="29" fillId="5" borderId="24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14" fontId="27" fillId="0" borderId="47" xfId="0" applyNumberFormat="1" applyFont="1" applyBorder="1" applyAlignment="1">
      <alignment horizontal="right" vertical="center"/>
    </xf>
    <xf numFmtId="0" fontId="29" fillId="5" borderId="68" xfId="0" applyFont="1" applyFill="1" applyBorder="1" applyAlignment="1">
      <alignment horizontal="center" vertical="center"/>
    </xf>
    <xf numFmtId="0" fontId="29" fillId="5" borderId="75" xfId="0" applyFont="1" applyFill="1" applyBorder="1" applyAlignment="1">
      <alignment horizontal="center" vertical="center"/>
    </xf>
    <xf numFmtId="0" fontId="26" fillId="5" borderId="49" xfId="0" applyFont="1" applyFill="1" applyBorder="1" applyAlignment="1">
      <alignment horizontal="left" vertical="center" wrapText="1"/>
    </xf>
    <xf numFmtId="0" fontId="26" fillId="5" borderId="25" xfId="0" applyFont="1" applyFill="1" applyBorder="1" applyAlignment="1">
      <alignment horizontal="center" vertical="center"/>
    </xf>
    <xf numFmtId="0" fontId="26" fillId="5" borderId="26" xfId="0" applyFont="1" applyFill="1" applyBorder="1" applyAlignment="1">
      <alignment horizontal="center" vertical="center"/>
    </xf>
    <xf numFmtId="0" fontId="26" fillId="5" borderId="25" xfId="0" applyFont="1" applyFill="1" applyBorder="1" applyAlignment="1">
      <alignment horizontal="center" vertical="center" wrapText="1"/>
    </xf>
    <xf numFmtId="0" fontId="26" fillId="5" borderId="26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6" fillId="5" borderId="11" xfId="0" applyFont="1" applyFill="1" applyBorder="1" applyAlignment="1">
      <alignment horizontal="left" vertical="center" wrapText="1"/>
    </xf>
    <xf numFmtId="0" fontId="26" fillId="5" borderId="10" xfId="0" applyFont="1" applyFill="1" applyBorder="1" applyAlignment="1">
      <alignment horizontal="center" vertical="center" wrapText="1"/>
    </xf>
    <xf numFmtId="0" fontId="26" fillId="5" borderId="20" xfId="0" applyFont="1" applyFill="1" applyBorder="1" applyAlignment="1">
      <alignment horizontal="center" vertical="center" wrapText="1"/>
    </xf>
    <xf numFmtId="0" fontId="39" fillId="0" borderId="10" xfId="0" applyFont="1" applyBorder="1" applyAlignment="1">
      <alignment horizontal="center" vertical="center" wrapText="1"/>
    </xf>
    <xf numFmtId="0" fontId="39" fillId="0" borderId="20" xfId="0" applyFont="1" applyBorder="1" applyAlignment="1">
      <alignment horizontal="center" vertical="center" wrapText="1"/>
    </xf>
    <xf numFmtId="0" fontId="26" fillId="0" borderId="10" xfId="0" applyFont="1" applyFill="1" applyBorder="1" applyAlignment="1">
      <alignment horizontal="center" vertical="center"/>
    </xf>
    <xf numFmtId="0" fontId="26" fillId="0" borderId="10" xfId="0" applyFont="1" applyFill="1" applyBorder="1" applyAlignment="1">
      <alignment horizontal="center" vertical="center" wrapText="1"/>
    </xf>
    <xf numFmtId="14" fontId="26" fillId="0" borderId="10" xfId="0" applyNumberFormat="1" applyFont="1" applyFill="1" applyBorder="1" applyAlignment="1">
      <alignment horizontal="center" vertical="center"/>
    </xf>
    <xf numFmtId="14" fontId="26" fillId="0" borderId="20" xfId="0" applyNumberFormat="1" applyFont="1" applyFill="1" applyBorder="1" applyAlignment="1">
      <alignment horizontal="center" vertical="center"/>
    </xf>
    <xf numFmtId="0" fontId="29" fillId="0" borderId="65" xfId="0" applyFont="1" applyFill="1" applyBorder="1" applyAlignment="1">
      <alignment horizontal="center" vertical="center"/>
    </xf>
    <xf numFmtId="0" fontId="26" fillId="0" borderId="71" xfId="0" applyFont="1" applyFill="1" applyBorder="1" applyAlignment="1">
      <alignment horizontal="left"/>
    </xf>
    <xf numFmtId="0" fontId="26" fillId="6" borderId="25" xfId="0" applyFont="1" applyFill="1" applyBorder="1" applyAlignment="1">
      <alignment vertical="center"/>
    </xf>
    <xf numFmtId="0" fontId="26" fillId="6" borderId="25" xfId="0" applyFont="1" applyFill="1" applyBorder="1" applyAlignment="1">
      <alignment vertical="center" wrapText="1"/>
    </xf>
    <xf numFmtId="14" fontId="26" fillId="6" borderId="25" xfId="0" applyNumberFormat="1" applyFont="1" applyFill="1" applyBorder="1" applyAlignment="1">
      <alignment vertical="center"/>
    </xf>
    <xf numFmtId="0" fontId="26" fillId="6" borderId="26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14" fontId="0" fillId="0" borderId="17" xfId="0" applyNumberFormat="1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14" fontId="0" fillId="0" borderId="10" xfId="0" applyNumberFormat="1" applyFont="1" applyBorder="1" applyAlignment="1">
      <alignment horizontal="center" vertical="center"/>
    </xf>
    <xf numFmtId="14" fontId="0" fillId="0" borderId="20" xfId="0" applyNumberFormat="1" applyFont="1" applyBorder="1" applyAlignment="1">
      <alignment horizontal="center" vertical="center"/>
    </xf>
    <xf numFmtId="0" fontId="32" fillId="0" borderId="25" xfId="0" applyFont="1" applyBorder="1" applyAlignment="1">
      <alignment horizontal="center" vertical="center"/>
    </xf>
    <xf numFmtId="14" fontId="32" fillId="0" borderId="25" xfId="0" applyNumberFormat="1" applyFont="1" applyBorder="1" applyAlignment="1">
      <alignment horizontal="center" vertical="center"/>
    </xf>
    <xf numFmtId="0" fontId="32" fillId="0" borderId="26" xfId="0" applyFont="1" applyBorder="1" applyAlignment="1">
      <alignment horizontal="center" vertical="center"/>
    </xf>
    <xf numFmtId="0" fontId="29" fillId="5" borderId="15" xfId="0" applyFont="1" applyFill="1" applyBorder="1" applyAlignment="1">
      <alignment horizontal="center" vertical="center"/>
    </xf>
    <xf numFmtId="0" fontId="26" fillId="5" borderId="0" xfId="0" applyFont="1" applyFill="1" applyBorder="1" applyAlignment="1">
      <alignment horizontal="left" vertical="center" wrapText="1"/>
    </xf>
    <xf numFmtId="0" fontId="26" fillId="5" borderId="25" xfId="0" applyFont="1" applyFill="1" applyBorder="1" applyAlignment="1">
      <alignment horizontal="left" vertical="center"/>
    </xf>
    <xf numFmtId="0" fontId="32" fillId="5" borderId="48" xfId="0" applyFont="1" applyFill="1" applyBorder="1" applyAlignment="1" applyProtection="1">
      <alignment horizontal="center" vertical="center"/>
    </xf>
    <xf numFmtId="0" fontId="26" fillId="5" borderId="10" xfId="0" applyFont="1" applyFill="1" applyBorder="1" applyAlignment="1">
      <alignment horizontal="left" vertical="center" wrapText="1"/>
    </xf>
    <xf numFmtId="0" fontId="0" fillId="0" borderId="10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26" fillId="5" borderId="50" xfId="0" applyFont="1" applyFill="1" applyBorder="1" applyAlignment="1">
      <alignment horizontal="center" vertical="center" wrapText="1"/>
    </xf>
    <xf numFmtId="0" fontId="26" fillId="5" borderId="51" xfId="0" applyFont="1" applyFill="1" applyBorder="1" applyAlignment="1">
      <alignment horizontal="center" vertical="center" wrapText="1"/>
    </xf>
    <xf numFmtId="0" fontId="26" fillId="5" borderId="50" xfId="0" applyFont="1" applyFill="1" applyBorder="1" applyAlignment="1">
      <alignment horizontal="left" vertical="center" wrapText="1"/>
    </xf>
    <xf numFmtId="0" fontId="41" fillId="0" borderId="10" xfId="0" applyFont="1" applyFill="1" applyBorder="1" applyAlignment="1">
      <alignment horizontal="center" vertical="center"/>
    </xf>
    <xf numFmtId="0" fontId="26" fillId="5" borderId="50" xfId="0" applyFont="1" applyFill="1" applyBorder="1" applyAlignment="1">
      <alignment horizontal="center" vertical="center"/>
    </xf>
    <xf numFmtId="0" fontId="26" fillId="5" borderId="51" xfId="0" applyFont="1" applyFill="1" applyBorder="1" applyAlignment="1">
      <alignment horizontal="center" vertical="center"/>
    </xf>
    <xf numFmtId="0" fontId="29" fillId="5" borderId="39" xfId="0" applyFont="1" applyFill="1" applyBorder="1" applyAlignment="1" applyProtection="1">
      <alignment horizontal="center" vertical="center" wrapText="1"/>
    </xf>
    <xf numFmtId="0" fontId="29" fillId="5" borderId="41" xfId="0" applyFont="1" applyFill="1" applyBorder="1" applyAlignment="1" applyProtection="1">
      <alignment horizontal="center" vertical="center"/>
      <protection locked="0"/>
    </xf>
    <xf numFmtId="0" fontId="29" fillId="5" borderId="3" xfId="0" applyFont="1" applyFill="1" applyBorder="1" applyAlignment="1" applyProtection="1">
      <alignment horizontal="center" vertical="center"/>
      <protection locked="0"/>
    </xf>
    <xf numFmtId="0" fontId="26" fillId="6" borderId="29" xfId="0" applyFont="1" applyFill="1" applyBorder="1" applyAlignment="1" applyProtection="1">
      <alignment horizontal="center" vertical="center"/>
    </xf>
    <xf numFmtId="0" fontId="26" fillId="6" borderId="29" xfId="0" applyFont="1" applyFill="1" applyBorder="1" applyAlignment="1" applyProtection="1">
      <alignment horizontal="center" vertical="center" wrapText="1"/>
      <protection locked="0"/>
    </xf>
    <xf numFmtId="0" fontId="26" fillId="6" borderId="30" xfId="0" applyFont="1" applyFill="1" applyBorder="1" applyAlignment="1" applyProtection="1">
      <alignment horizontal="center" vertical="center"/>
      <protection locked="0"/>
    </xf>
    <xf numFmtId="0" fontId="26" fillId="5" borderId="11" xfId="0" applyFont="1" applyFill="1" applyBorder="1" applyAlignment="1" applyProtection="1">
      <alignment vertical="center"/>
    </xf>
    <xf numFmtId="0" fontId="26" fillId="5" borderId="6" xfId="0" applyFont="1" applyFill="1" applyBorder="1" applyAlignment="1" applyProtection="1">
      <alignment vertical="center"/>
      <protection locked="0"/>
    </xf>
    <xf numFmtId="0" fontId="26" fillId="5" borderId="6" xfId="0" applyFont="1" applyFill="1" applyBorder="1" applyAlignment="1" applyProtection="1">
      <alignment vertical="center"/>
    </xf>
    <xf numFmtId="0" fontId="26" fillId="5" borderId="9" xfId="0" applyFont="1" applyFill="1" applyBorder="1" applyAlignment="1" applyProtection="1">
      <alignment vertical="center"/>
      <protection locked="0"/>
    </xf>
    <xf numFmtId="0" fontId="32" fillId="5" borderId="48" xfId="0" applyFont="1" applyFill="1" applyBorder="1" applyAlignment="1" applyProtection="1">
      <alignment horizontal="center" vertical="center"/>
      <protection locked="0"/>
    </xf>
    <xf numFmtId="0" fontId="26" fillId="6" borderId="11" xfId="0" applyFont="1" applyFill="1" applyBorder="1" applyAlignment="1" applyProtection="1">
      <alignment horizontal="center" vertical="center"/>
    </xf>
    <xf numFmtId="0" fontId="32" fillId="6" borderId="32" xfId="0" applyFont="1" applyFill="1" applyBorder="1" applyAlignment="1" applyProtection="1">
      <alignment horizontal="center" vertical="center"/>
      <protection locked="0"/>
    </xf>
    <xf numFmtId="0" fontId="29" fillId="6" borderId="6" xfId="0" applyFont="1" applyFill="1" applyBorder="1" applyAlignment="1" applyProtection="1">
      <alignment horizontal="center" vertical="center"/>
      <protection locked="0"/>
    </xf>
    <xf numFmtId="0" fontId="29" fillId="6" borderId="6" xfId="0" applyFont="1" applyFill="1" applyBorder="1" applyAlignment="1" applyProtection="1">
      <alignment horizontal="center" vertical="center"/>
    </xf>
    <xf numFmtId="0" fontId="26" fillId="6" borderId="6" xfId="0" applyFont="1" applyFill="1" applyBorder="1" applyAlignment="1" applyProtection="1">
      <alignment horizontal="center" vertical="center" wrapText="1"/>
      <protection locked="0"/>
    </xf>
    <xf numFmtId="0" fontId="26" fillId="6" borderId="32" xfId="0" applyFont="1" applyFill="1" applyBorder="1" applyAlignment="1" applyProtection="1">
      <alignment horizontal="center" vertical="center"/>
      <protection locked="0"/>
    </xf>
    <xf numFmtId="0" fontId="29" fillId="6" borderId="19" xfId="0" applyFont="1" applyFill="1" applyBorder="1" applyAlignment="1" applyProtection="1">
      <alignment horizontal="center" vertical="center"/>
    </xf>
    <xf numFmtId="0" fontId="26" fillId="0" borderId="10" xfId="0" applyFont="1" applyFill="1" applyBorder="1" applyAlignment="1" applyProtection="1">
      <alignment horizontal="left" vertical="center"/>
    </xf>
    <xf numFmtId="0" fontId="26" fillId="0" borderId="10" xfId="0" quotePrefix="1" applyFont="1" applyFill="1" applyBorder="1" applyAlignment="1" applyProtection="1">
      <alignment horizontal="center" vertical="center"/>
      <protection locked="0"/>
    </xf>
    <xf numFmtId="0" fontId="26" fillId="0" borderId="10" xfId="0" quotePrefix="1" applyFont="1" applyFill="1" applyBorder="1" applyAlignment="1" applyProtection="1">
      <alignment horizontal="center" vertical="center"/>
    </xf>
    <xf numFmtId="0" fontId="26" fillId="0" borderId="20" xfId="0" quotePrefix="1" applyFont="1" applyFill="1" applyBorder="1" applyAlignment="1" applyProtection="1">
      <alignment horizontal="center" vertical="center"/>
      <protection locked="0"/>
    </xf>
    <xf numFmtId="0" fontId="29" fillId="0" borderId="19" xfId="0" applyFont="1" applyFill="1" applyBorder="1" applyAlignment="1" applyProtection="1">
      <alignment horizontal="center" vertical="center"/>
    </xf>
    <xf numFmtId="0" fontId="26" fillId="0" borderId="10" xfId="0" applyFont="1" applyFill="1" applyBorder="1" applyAlignment="1" applyProtection="1">
      <alignment horizontal="center" vertical="center"/>
      <protection locked="0"/>
    </xf>
    <xf numFmtId="0" fontId="26" fillId="0" borderId="10" xfId="0" applyFont="1" applyFill="1" applyBorder="1" applyAlignment="1" applyProtection="1">
      <alignment horizontal="center" vertical="center"/>
    </xf>
    <xf numFmtId="0" fontId="26" fillId="0" borderId="10" xfId="0" applyFont="1" applyFill="1" applyBorder="1" applyAlignment="1" applyProtection="1">
      <alignment horizontal="center" vertical="center" wrapText="1"/>
      <protection locked="0"/>
    </xf>
    <xf numFmtId="14" fontId="26" fillId="0" borderId="10" xfId="0" applyNumberFormat="1" applyFont="1" applyFill="1" applyBorder="1" applyAlignment="1" applyProtection="1">
      <alignment horizontal="center" vertical="center"/>
      <protection locked="0"/>
    </xf>
    <xf numFmtId="0" fontId="26" fillId="0" borderId="20" xfId="0" applyFont="1" applyFill="1" applyBorder="1" applyAlignment="1" applyProtection="1">
      <alignment horizontal="center" vertical="center"/>
      <protection locked="0"/>
    </xf>
    <xf numFmtId="0" fontId="29" fillId="5" borderId="44" xfId="0" applyFont="1" applyFill="1" applyBorder="1" applyAlignment="1" applyProtection="1">
      <alignment horizontal="center" vertical="top"/>
    </xf>
    <xf numFmtId="0" fontId="26" fillId="5" borderId="50" xfId="0" applyFont="1" applyFill="1" applyBorder="1" applyAlignment="1" applyProtection="1">
      <alignment horizontal="left" vertical="top"/>
    </xf>
    <xf numFmtId="0" fontId="26" fillId="5" borderId="10" xfId="0" applyFont="1" applyFill="1" applyBorder="1" applyAlignment="1" applyProtection="1">
      <alignment horizontal="left" vertical="center"/>
      <protection locked="0"/>
    </xf>
    <xf numFmtId="0" fontId="32" fillId="5" borderId="20" xfId="0" applyFont="1" applyFill="1" applyBorder="1" applyAlignment="1" applyProtection="1">
      <alignment horizontal="center" vertical="center"/>
      <protection locked="0"/>
    </xf>
    <xf numFmtId="0" fontId="29" fillId="5" borderId="73" xfId="0" applyFont="1" applyFill="1" applyBorder="1" applyAlignment="1" applyProtection="1">
      <alignment horizontal="center" vertical="center"/>
    </xf>
    <xf numFmtId="0" fontId="26" fillId="5" borderId="7" xfId="0" applyFont="1" applyFill="1" applyBorder="1" applyAlignment="1" applyProtection="1">
      <alignment horizontal="left" vertical="center"/>
    </xf>
    <xf numFmtId="0" fontId="26" fillId="5" borderId="7" xfId="0" applyFont="1" applyFill="1" applyBorder="1" applyAlignment="1" applyProtection="1">
      <alignment horizontal="left" vertical="center"/>
      <protection locked="0"/>
    </xf>
    <xf numFmtId="0" fontId="26" fillId="5" borderId="7" xfId="0" applyFont="1" applyFill="1" applyBorder="1" applyAlignment="1" applyProtection="1">
      <alignment horizontal="center" vertical="center"/>
    </xf>
    <xf numFmtId="0" fontId="26" fillId="5" borderId="7" xfId="0" applyFont="1" applyFill="1" applyBorder="1" applyAlignment="1" applyProtection="1">
      <alignment horizontal="center" vertical="center"/>
      <protection locked="0"/>
    </xf>
    <xf numFmtId="14" fontId="26" fillId="5" borderId="7" xfId="0" applyNumberFormat="1" applyFont="1" applyFill="1" applyBorder="1" applyAlignment="1" applyProtection="1">
      <alignment horizontal="center" vertical="center"/>
      <protection locked="0"/>
    </xf>
    <xf numFmtId="0" fontId="32" fillId="5" borderId="70" xfId="0" applyFont="1" applyFill="1" applyBorder="1" applyAlignment="1" applyProtection="1">
      <alignment horizontal="center" vertical="center"/>
      <protection locked="0"/>
    </xf>
    <xf numFmtId="0" fontId="26" fillId="5" borderId="23" xfId="0" applyFont="1" applyFill="1" applyBorder="1" applyAlignment="1" applyProtection="1">
      <alignment horizontal="left" vertical="center"/>
      <protection locked="0"/>
    </xf>
    <xf numFmtId="0" fontId="26" fillId="5" borderId="14" xfId="0" applyFont="1" applyFill="1" applyBorder="1" applyAlignment="1" applyProtection="1">
      <alignment vertical="center"/>
      <protection locked="0"/>
    </xf>
    <xf numFmtId="0" fontId="26" fillId="5" borderId="0" xfId="0" applyFont="1" applyFill="1" applyBorder="1" applyAlignment="1" applyProtection="1">
      <alignment horizontal="left" vertical="center"/>
      <protection locked="0"/>
    </xf>
    <xf numFmtId="0" fontId="26" fillId="5" borderId="16" xfId="0" applyFont="1" applyFill="1" applyBorder="1" applyAlignment="1" applyProtection="1">
      <alignment horizontal="center" vertical="center"/>
      <protection locked="0"/>
    </xf>
    <xf numFmtId="0" fontId="26" fillId="5" borderId="22" xfId="0" applyFont="1" applyFill="1" applyBorder="1" applyAlignment="1" applyProtection="1">
      <alignment horizontal="center" vertical="center"/>
      <protection locked="0"/>
    </xf>
    <xf numFmtId="0" fontId="29" fillId="6" borderId="29" xfId="0" applyFont="1" applyFill="1" applyBorder="1" applyAlignment="1" applyProtection="1">
      <alignment horizontal="center" vertical="center"/>
      <protection locked="0"/>
    </xf>
    <xf numFmtId="0" fontId="29" fillId="6" borderId="29" xfId="0" applyFont="1" applyFill="1" applyBorder="1" applyAlignment="1" applyProtection="1">
      <alignment horizontal="center" vertical="center"/>
    </xf>
    <xf numFmtId="0" fontId="26" fillId="5" borderId="25" xfId="0" applyFont="1" applyFill="1" applyBorder="1" applyAlignment="1" applyProtection="1">
      <alignment horizontal="left" vertical="center"/>
      <protection locked="0"/>
    </xf>
    <xf numFmtId="0" fontId="26" fillId="5" borderId="26" xfId="0" applyFont="1" applyFill="1" applyBorder="1" applyAlignment="1" applyProtection="1">
      <alignment horizontal="center" vertical="center"/>
      <protection locked="0"/>
    </xf>
    <xf numFmtId="14" fontId="32" fillId="5" borderId="48" xfId="0" applyNumberFormat="1" applyFont="1" applyFill="1" applyBorder="1" applyAlignment="1" applyProtection="1">
      <alignment horizontal="center" vertical="center"/>
    </xf>
    <xf numFmtId="0" fontId="32" fillId="5" borderId="51" xfId="0" applyFont="1" applyFill="1" applyBorder="1" applyAlignment="1" applyProtection="1">
      <alignment horizontal="center" vertical="center"/>
    </xf>
    <xf numFmtId="167" fontId="32" fillId="5" borderId="51" xfId="0" applyNumberFormat="1" applyFont="1" applyFill="1" applyBorder="1" applyAlignment="1" applyProtection="1">
      <alignment horizontal="center" vertical="center"/>
    </xf>
    <xf numFmtId="167" fontId="32" fillId="6" borderId="32" xfId="0" applyNumberFormat="1" applyFont="1" applyFill="1" applyBorder="1" applyAlignment="1" applyProtection="1">
      <alignment horizontal="center" vertical="center"/>
    </xf>
    <xf numFmtId="0" fontId="1" fillId="0" borderId="0" xfId="8" applyAlignment="1">
      <alignment horizontal="center"/>
    </xf>
    <xf numFmtId="0" fontId="19" fillId="0" borderId="13" xfId="8" applyFont="1" applyBorder="1" applyAlignment="1">
      <alignment horizontal="center" wrapText="1"/>
    </xf>
    <xf numFmtId="0" fontId="19" fillId="0" borderId="0" xfId="8" applyFont="1" applyBorder="1" applyAlignment="1">
      <alignment horizontal="center" wrapText="1"/>
    </xf>
    <xf numFmtId="0" fontId="19" fillId="0" borderId="23" xfId="8" applyFont="1" applyBorder="1" applyAlignment="1">
      <alignment horizontal="center" wrapText="1"/>
    </xf>
    <xf numFmtId="0" fontId="20" fillId="0" borderId="10" xfId="8" applyFont="1" applyFill="1" applyBorder="1" applyAlignment="1">
      <alignment horizontal="center"/>
    </xf>
    <xf numFmtId="0" fontId="20" fillId="0" borderId="9" xfId="8" applyFont="1" applyBorder="1" applyAlignment="1">
      <alignment horizontal="center"/>
    </xf>
    <xf numFmtId="0" fontId="3" fillId="2" borderId="0" xfId="1" applyFont="1" applyFill="1" applyAlignment="1">
      <alignment horizontal="center"/>
    </xf>
    <xf numFmtId="0" fontId="1" fillId="2" borderId="3" xfId="1" applyFont="1" applyFill="1" applyBorder="1" applyAlignment="1">
      <alignment horizontal="center" vertical="center"/>
    </xf>
    <xf numFmtId="0" fontId="1" fillId="2" borderId="5" xfId="1" applyFill="1" applyBorder="1" applyAlignment="1">
      <alignment horizontal="center" vertical="center"/>
    </xf>
    <xf numFmtId="0" fontId="3" fillId="0" borderId="41" xfId="8" applyFont="1" applyBorder="1" applyAlignment="1">
      <alignment horizontal="center" wrapText="1"/>
    </xf>
    <xf numFmtId="0" fontId="3" fillId="0" borderId="43" xfId="8" applyFont="1" applyBorder="1" applyAlignment="1">
      <alignment horizontal="center" wrapText="1"/>
    </xf>
    <xf numFmtId="0" fontId="3" fillId="0" borderId="27" xfId="8" applyFont="1" applyBorder="1" applyAlignment="1">
      <alignment horizontal="center" wrapText="1"/>
    </xf>
    <xf numFmtId="0" fontId="20" fillId="0" borderId="10" xfId="8" applyFont="1" applyBorder="1" applyAlignment="1">
      <alignment horizontal="left" vertical="center"/>
    </xf>
    <xf numFmtId="0" fontId="20" fillId="0" borderId="11" xfId="8" applyFont="1" applyBorder="1" applyAlignment="1">
      <alignment horizontal="left" vertical="center"/>
    </xf>
    <xf numFmtId="0" fontId="20" fillId="0" borderId="9" xfId="8" applyFont="1" applyBorder="1" applyAlignment="1">
      <alignment horizontal="left" vertical="center"/>
    </xf>
    <xf numFmtId="0" fontId="1" fillId="0" borderId="11" xfId="8" applyBorder="1" applyAlignment="1">
      <alignment horizontal="center" vertical="center"/>
    </xf>
    <xf numFmtId="0" fontId="1" fillId="0" borderId="6" xfId="8" applyBorder="1" applyAlignment="1">
      <alignment horizontal="center" vertical="center"/>
    </xf>
    <xf numFmtId="0" fontId="1" fillId="0" borderId="9" xfId="8" applyBorder="1" applyAlignment="1">
      <alignment horizontal="center" vertical="center"/>
    </xf>
    <xf numFmtId="0" fontId="3" fillId="0" borderId="12" xfId="8" applyFont="1" applyBorder="1" applyAlignment="1">
      <alignment horizontal="center" vertical="center" wrapText="1"/>
    </xf>
    <xf numFmtId="0" fontId="3" fillId="0" borderId="13" xfId="8" applyFont="1" applyBorder="1" applyAlignment="1">
      <alignment horizontal="center" vertical="center" wrapText="1"/>
    </xf>
    <xf numFmtId="0" fontId="3" fillId="0" borderId="40" xfId="8" applyFont="1" applyBorder="1" applyAlignment="1">
      <alignment horizontal="center" vertical="center" wrapText="1"/>
    </xf>
    <xf numFmtId="0" fontId="3" fillId="0" borderId="15" xfId="8" applyFont="1" applyBorder="1" applyAlignment="1">
      <alignment horizontal="center" vertical="center" wrapText="1"/>
    </xf>
    <xf numFmtId="0" fontId="3" fillId="0" borderId="0" xfId="8" applyFont="1" applyBorder="1" applyAlignment="1">
      <alignment horizontal="center" vertical="center" wrapText="1"/>
    </xf>
    <xf numFmtId="0" fontId="3" fillId="0" borderId="42" xfId="8" applyFont="1" applyBorder="1" applyAlignment="1">
      <alignment horizontal="center" vertical="center" wrapText="1"/>
    </xf>
    <xf numFmtId="0" fontId="3" fillId="0" borderId="41" xfId="8" applyFont="1" applyBorder="1" applyAlignment="1">
      <alignment horizontal="center" vertical="center" wrapText="1"/>
    </xf>
    <xf numFmtId="0" fontId="3" fillId="0" borderId="43" xfId="8" applyFont="1" applyBorder="1" applyAlignment="1">
      <alignment horizontal="center" vertical="center" wrapText="1"/>
    </xf>
    <xf numFmtId="0" fontId="3" fillId="0" borderId="27" xfId="8" applyFont="1" applyBorder="1" applyAlignment="1">
      <alignment horizontal="center" vertical="center" wrapText="1"/>
    </xf>
    <xf numFmtId="0" fontId="3" fillId="0" borderId="17" xfId="8" applyFont="1" applyBorder="1" applyAlignment="1">
      <alignment horizontal="center" vertical="center"/>
    </xf>
    <xf numFmtId="0" fontId="3" fillId="0" borderId="10" xfId="8" applyFont="1" applyBorder="1" applyAlignment="1">
      <alignment horizontal="center" vertical="center"/>
    </xf>
    <xf numFmtId="0" fontId="3" fillId="0" borderId="50" xfId="8" applyFont="1" applyBorder="1" applyAlignment="1">
      <alignment horizontal="center" vertical="center"/>
    </xf>
    <xf numFmtId="0" fontId="3" fillId="0" borderId="39" xfId="8" applyFont="1" applyBorder="1" applyAlignment="1">
      <alignment horizontal="center" vertical="center" wrapText="1"/>
    </xf>
    <xf numFmtId="0" fontId="3" fillId="0" borderId="18" xfId="8" applyFont="1" applyBorder="1" applyAlignment="1">
      <alignment horizontal="center" vertical="center"/>
    </xf>
    <xf numFmtId="0" fontId="3" fillId="0" borderId="20" xfId="8" applyFont="1" applyBorder="1" applyAlignment="1">
      <alignment horizontal="center" vertical="center"/>
    </xf>
    <xf numFmtId="0" fontId="3" fillId="0" borderId="51" xfId="8" applyFont="1" applyBorder="1" applyAlignment="1">
      <alignment horizontal="center" vertical="center"/>
    </xf>
    <xf numFmtId="0" fontId="2" fillId="3" borderId="36" xfId="8" applyFont="1" applyFill="1" applyBorder="1" applyAlignment="1">
      <alignment horizontal="center" vertical="center"/>
    </xf>
    <xf numFmtId="0" fontId="2" fillId="3" borderId="37" xfId="8" applyFont="1" applyFill="1" applyBorder="1" applyAlignment="1">
      <alignment horizontal="center" vertical="center"/>
    </xf>
    <xf numFmtId="0" fontId="2" fillId="3" borderId="38" xfId="8" applyFont="1" applyFill="1" applyBorder="1" applyAlignment="1">
      <alignment horizontal="center" vertical="center"/>
    </xf>
    <xf numFmtId="0" fontId="18" fillId="0" borderId="12" xfId="8" applyFont="1" applyBorder="1" applyAlignment="1">
      <alignment horizontal="center" vertical="center"/>
    </xf>
    <xf numFmtId="0" fontId="18" fillId="0" borderId="13" xfId="8" applyFont="1" applyBorder="1" applyAlignment="1">
      <alignment horizontal="center" vertical="center"/>
    </xf>
    <xf numFmtId="0" fontId="18" fillId="0" borderId="14" xfId="8" applyFont="1" applyBorder="1" applyAlignment="1">
      <alignment horizontal="center" vertical="center"/>
    </xf>
    <xf numFmtId="0" fontId="18" fillId="0" borderId="15" xfId="8" applyFont="1" applyBorder="1" applyAlignment="1">
      <alignment horizontal="center" vertical="center"/>
    </xf>
    <xf numFmtId="0" fontId="18" fillId="0" borderId="0" xfId="8" applyFont="1" applyBorder="1" applyAlignment="1">
      <alignment horizontal="center" vertical="center"/>
    </xf>
    <xf numFmtId="0" fontId="18" fillId="0" borderId="16" xfId="8" applyFont="1" applyBorder="1" applyAlignment="1">
      <alignment horizontal="center" vertical="center"/>
    </xf>
    <xf numFmtId="0" fontId="18" fillId="0" borderId="21" xfId="8" applyFont="1" applyBorder="1" applyAlignment="1">
      <alignment horizontal="center" vertical="center"/>
    </xf>
    <xf numFmtId="0" fontId="18" fillId="0" borderId="23" xfId="8" applyFont="1" applyBorder="1" applyAlignment="1">
      <alignment horizontal="center" vertical="center"/>
    </xf>
    <xf numFmtId="0" fontId="18" fillId="0" borderId="22" xfId="8" applyFont="1" applyBorder="1" applyAlignment="1">
      <alignment horizontal="center" vertical="center"/>
    </xf>
    <xf numFmtId="0" fontId="19" fillId="0" borderId="14" xfId="8" applyFont="1" applyBorder="1" applyAlignment="1">
      <alignment horizontal="center" vertical="center" wrapText="1"/>
    </xf>
    <xf numFmtId="0" fontId="19" fillId="0" borderId="16" xfId="8" applyFont="1" applyBorder="1" applyAlignment="1">
      <alignment horizontal="center" vertical="center" wrapText="1"/>
    </xf>
    <xf numFmtId="0" fontId="19" fillId="0" borderId="22" xfId="8" applyFont="1" applyBorder="1" applyAlignment="1">
      <alignment horizontal="center" vertical="center" wrapText="1"/>
    </xf>
    <xf numFmtId="0" fontId="3" fillId="0" borderId="29" xfId="8" applyFont="1" applyBorder="1" applyAlignment="1">
      <alignment horizontal="center" vertical="center"/>
    </xf>
    <xf numFmtId="0" fontId="3" fillId="0" borderId="30" xfId="8" applyFont="1" applyBorder="1" applyAlignment="1">
      <alignment horizontal="center" vertical="center"/>
    </xf>
    <xf numFmtId="0" fontId="3" fillId="0" borderId="6" xfId="8" applyFont="1" applyBorder="1" applyAlignment="1">
      <alignment horizontal="center"/>
    </xf>
    <xf numFmtId="0" fontId="3" fillId="0" borderId="32" xfId="8" applyFont="1" applyBorder="1" applyAlignment="1">
      <alignment horizontal="center"/>
    </xf>
    <xf numFmtId="0" fontId="3" fillId="0" borderId="33" xfId="8" applyFont="1" applyBorder="1" applyAlignment="1">
      <alignment horizontal="center"/>
    </xf>
    <xf numFmtId="0" fontId="3" fillId="0" borderId="34" xfId="8" applyFont="1" applyBorder="1" applyAlignment="1">
      <alignment horizontal="center"/>
    </xf>
    <xf numFmtId="0" fontId="3" fillId="0" borderId="35" xfId="8" applyFont="1" applyBorder="1" applyAlignment="1">
      <alignment horizontal="center"/>
    </xf>
    <xf numFmtId="0" fontId="26" fillId="0" borderId="63" xfId="0" applyFont="1" applyBorder="1" applyAlignment="1">
      <alignment horizontal="left" vertical="center" indent="1"/>
    </xf>
    <xf numFmtId="0" fontId="0" fillId="0" borderId="58" xfId="0" applyFont="1" applyBorder="1" applyAlignment="1">
      <alignment horizontal="left" vertical="center" indent="1"/>
    </xf>
    <xf numFmtId="0" fontId="25" fillId="0" borderId="58" xfId="0" applyFont="1" applyBorder="1" applyAlignment="1">
      <alignment horizontal="left" vertical="center" indent="1"/>
    </xf>
    <xf numFmtId="0" fontId="26" fillId="0" borderId="58" xfId="0" applyFont="1" applyBorder="1" applyAlignment="1">
      <alignment horizontal="left" vertical="center" indent="1"/>
    </xf>
    <xf numFmtId="0" fontId="0" fillId="0" borderId="60" xfId="0" applyFont="1" applyBorder="1" applyAlignment="1">
      <alignment horizontal="left" vertical="center" indent="1"/>
    </xf>
    <xf numFmtId="0" fontId="0" fillId="0" borderId="61" xfId="0" applyFont="1" applyBorder="1" applyAlignment="1">
      <alignment horizontal="left" vertical="center" indent="1"/>
    </xf>
    <xf numFmtId="0" fontId="24" fillId="0" borderId="58" xfId="9" applyBorder="1" applyAlignment="1">
      <alignment horizontal="left" vertical="center" indent="1"/>
    </xf>
    <xf numFmtId="0" fontId="23" fillId="4" borderId="12" xfId="0" applyFont="1" applyFill="1" applyBorder="1" applyAlignment="1">
      <alignment horizontal="center" vertical="center" wrapText="1"/>
    </xf>
    <xf numFmtId="0" fontId="23" fillId="4" borderId="13" xfId="0" applyFont="1" applyFill="1" applyBorder="1" applyAlignment="1">
      <alignment horizontal="center" vertical="center"/>
    </xf>
    <xf numFmtId="0" fontId="23" fillId="4" borderId="15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0" fontId="23" fillId="4" borderId="14" xfId="0" applyFont="1" applyFill="1" applyBorder="1" applyAlignment="1">
      <alignment horizontal="center" vertical="center"/>
    </xf>
    <xf numFmtId="0" fontId="23" fillId="4" borderId="16" xfId="0" applyFont="1" applyFill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0" fontId="10" fillId="0" borderId="9" xfId="7" applyFont="1" applyBorder="1" applyAlignment="1" applyProtection="1">
      <alignment horizontal="center" vertical="center"/>
      <protection locked="0"/>
    </xf>
    <xf numFmtId="0" fontId="10" fillId="0" borderId="10" xfId="7" applyFont="1" applyBorder="1" applyAlignment="1" applyProtection="1">
      <alignment horizontal="center" vertical="center"/>
      <protection locked="0"/>
    </xf>
    <xf numFmtId="0" fontId="10" fillId="0" borderId="11" xfId="7" applyFont="1" applyBorder="1" applyAlignment="1" applyProtection="1">
      <alignment horizontal="center" vertical="center"/>
      <protection locked="0"/>
    </xf>
    <xf numFmtId="0" fontId="8" fillId="0" borderId="9" xfId="7" applyFont="1" applyFill="1" applyBorder="1" applyAlignment="1" applyProtection="1">
      <alignment horizontal="center" vertical="top" wrapText="1"/>
      <protection locked="0"/>
    </xf>
    <xf numFmtId="0" fontId="8" fillId="0" borderId="10" xfId="7" applyFont="1" applyFill="1" applyBorder="1" applyAlignment="1" applyProtection="1">
      <alignment horizontal="center" vertical="top"/>
      <protection locked="0"/>
    </xf>
    <xf numFmtId="0" fontId="8" fillId="0" borderId="11" xfId="7" applyFont="1" applyFill="1" applyBorder="1" applyAlignment="1" applyProtection="1">
      <alignment horizontal="center" vertical="top" wrapText="1"/>
      <protection locked="0"/>
    </xf>
    <xf numFmtId="14" fontId="8" fillId="0" borderId="10" xfId="7" applyNumberFormat="1" applyFont="1" applyFill="1" applyBorder="1" applyAlignment="1" applyProtection="1">
      <alignment horizontal="center" vertical="top"/>
      <protection locked="0"/>
    </xf>
    <xf numFmtId="14" fontId="8" fillId="0" borderId="11" xfId="7" applyNumberFormat="1" applyFont="1" applyFill="1" applyBorder="1" applyAlignment="1" applyProtection="1">
      <alignment horizontal="center" vertical="top" wrapText="1"/>
      <protection locked="0"/>
    </xf>
    <xf numFmtId="14" fontId="8" fillId="0" borderId="9" xfId="7" applyNumberFormat="1" applyFont="1" applyFill="1" applyBorder="1" applyAlignment="1" applyProtection="1">
      <alignment horizontal="center" vertical="top" wrapText="1"/>
      <protection locked="0"/>
    </xf>
    <xf numFmtId="0" fontId="8" fillId="0" borderId="6" xfId="7" applyFont="1" applyFill="1" applyBorder="1" applyAlignment="1" applyProtection="1">
      <alignment horizontal="center" vertical="center" wrapText="1"/>
    </xf>
    <xf numFmtId="0" fontId="8" fillId="0" borderId="9" xfId="7" applyFont="1" applyFill="1" applyBorder="1" applyAlignment="1" applyProtection="1">
      <alignment horizontal="center" vertical="center" wrapText="1"/>
    </xf>
    <xf numFmtId="0" fontId="8" fillId="0" borderId="11" xfId="7" applyFont="1" applyFill="1" applyBorder="1" applyAlignment="1" applyProtection="1">
      <alignment horizontal="center" vertical="center" wrapText="1"/>
    </xf>
    <xf numFmtId="14" fontId="8" fillId="0" borderId="11" xfId="7" applyNumberFormat="1" applyFont="1" applyFill="1" applyBorder="1" applyAlignment="1" applyProtection="1">
      <alignment horizontal="center" vertical="center" wrapText="1"/>
      <protection locked="0"/>
    </xf>
    <xf numFmtId="14" fontId="8" fillId="0" borderId="9" xfId="7" applyNumberFormat="1" applyFont="1" applyFill="1" applyBorder="1" applyAlignment="1" applyProtection="1">
      <alignment horizontal="center" vertical="center" wrapText="1"/>
      <protection locked="0"/>
    </xf>
    <xf numFmtId="0" fontId="15" fillId="2" borderId="0" xfId="7" applyFont="1" applyFill="1" applyBorder="1" applyAlignment="1" applyProtection="1">
      <alignment horizontal="center" vertical="center"/>
      <protection locked="0"/>
    </xf>
    <xf numFmtId="0" fontId="10" fillId="0" borderId="7" xfId="7" applyFont="1" applyBorder="1" applyAlignment="1" applyProtection="1">
      <alignment horizontal="center" vertical="center"/>
      <protection locked="0"/>
    </xf>
    <xf numFmtId="0" fontId="16" fillId="2" borderId="8" xfId="7" applyFont="1" applyFill="1" applyBorder="1" applyAlignment="1" applyProtection="1">
      <alignment horizontal="center" vertical="center"/>
      <protection locked="0"/>
    </xf>
    <xf numFmtId="0" fontId="13" fillId="2" borderId="6" xfId="7" applyFont="1" applyFill="1" applyBorder="1" applyAlignment="1" applyProtection="1">
      <alignment horizontal="center" vertical="center"/>
      <protection locked="0"/>
    </xf>
    <xf numFmtId="0" fontId="14" fillId="0" borderId="7" xfId="7" applyFont="1" applyBorder="1" applyAlignment="1" applyProtection="1">
      <alignment horizontal="center" vertical="center"/>
      <protection locked="0"/>
    </xf>
    <xf numFmtId="0" fontId="8" fillId="3" borderId="0" xfId="7" applyFont="1" applyFill="1" applyBorder="1" applyAlignment="1" applyProtection="1">
      <alignment horizontal="center" vertical="center"/>
      <protection locked="0"/>
    </xf>
    <xf numFmtId="0" fontId="8" fillId="0" borderId="0" xfId="7" applyFont="1" applyAlignment="1" applyProtection="1">
      <alignment horizontal="center" vertical="center"/>
      <protection locked="0"/>
    </xf>
    <xf numFmtId="0" fontId="9" fillId="0" borderId="0" xfId="7" applyFont="1" applyBorder="1" applyAlignment="1" applyProtection="1">
      <alignment horizontal="center" vertical="center"/>
      <protection locked="0"/>
    </xf>
    <xf numFmtId="0" fontId="10" fillId="0" borderId="6" xfId="7" applyFont="1" applyBorder="1" applyAlignment="1" applyProtection="1">
      <alignment horizontal="center" vertical="center"/>
      <protection locked="0"/>
    </xf>
    <xf numFmtId="0" fontId="29" fillId="6" borderId="31" xfId="0" applyFont="1" applyFill="1" applyBorder="1" applyAlignment="1" applyProtection="1">
      <alignment horizontal="center" vertical="center"/>
    </xf>
    <xf numFmtId="0" fontId="29" fillId="6" borderId="6" xfId="0" applyFont="1" applyFill="1" applyBorder="1" applyAlignment="1" applyProtection="1">
      <alignment horizontal="center" vertical="center"/>
    </xf>
    <xf numFmtId="0" fontId="29" fillId="6" borderId="28" xfId="0" applyFont="1" applyFill="1" applyBorder="1" applyAlignment="1" applyProtection="1">
      <alignment horizontal="center" vertical="center"/>
    </xf>
    <xf numFmtId="0" fontId="29" fillId="6" borderId="29" xfId="0" applyFont="1" applyFill="1" applyBorder="1" applyAlignment="1" applyProtection="1">
      <alignment horizontal="center" vertical="center"/>
    </xf>
    <xf numFmtId="0" fontId="27" fillId="0" borderId="33" xfId="0" applyFont="1" applyBorder="1" applyAlignment="1" applyProtection="1">
      <alignment horizontal="right" vertical="center" indent="1"/>
      <protection locked="0"/>
    </xf>
    <xf numFmtId="0" fontId="27" fillId="0" borderId="34" xfId="0" applyFont="1" applyBorder="1" applyAlignment="1" applyProtection="1">
      <alignment horizontal="right" vertical="center" indent="1"/>
      <protection locked="0"/>
    </xf>
    <xf numFmtId="0" fontId="27" fillId="0" borderId="34" xfId="0" applyFont="1" applyBorder="1" applyAlignment="1" applyProtection="1">
      <alignment horizontal="left" vertical="center" indent="1"/>
      <protection locked="0"/>
    </xf>
    <xf numFmtId="0" fontId="27" fillId="0" borderId="22" xfId="0" applyFont="1" applyBorder="1" applyAlignment="1" applyProtection="1">
      <alignment horizontal="left" vertical="center" indent="1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23" fillId="4" borderId="0" xfId="0" applyFont="1" applyFill="1" applyAlignment="1" applyProtection="1">
      <alignment horizontal="center" vertical="center" wrapText="1"/>
      <protection locked="0"/>
    </xf>
    <xf numFmtId="0" fontId="23" fillId="4" borderId="0" xfId="0" applyFont="1" applyFill="1" applyAlignment="1" applyProtection="1">
      <alignment horizontal="center" vertical="center"/>
      <protection locked="0"/>
    </xf>
    <xf numFmtId="0" fontId="0" fillId="0" borderId="16" xfId="0" applyFont="1" applyBorder="1" applyAlignment="1" applyProtection="1">
      <alignment horizontal="center" vertical="center"/>
      <protection locked="0"/>
    </xf>
    <xf numFmtId="0" fontId="27" fillId="0" borderId="28" xfId="0" applyFont="1" applyBorder="1" applyAlignment="1" applyProtection="1">
      <alignment horizontal="right" vertical="center" indent="1"/>
      <protection locked="0"/>
    </xf>
    <xf numFmtId="0" fontId="27" fillId="0" borderId="29" xfId="0" applyFont="1" applyBorder="1" applyAlignment="1" applyProtection="1">
      <alignment horizontal="right" vertical="center" indent="1"/>
      <protection locked="0"/>
    </xf>
    <xf numFmtId="0" fontId="3" fillId="0" borderId="29" xfId="8" applyFont="1" applyBorder="1" applyAlignment="1" applyProtection="1">
      <alignment horizontal="center"/>
      <protection locked="0"/>
    </xf>
    <xf numFmtId="0" fontId="3" fillId="0" borderId="30" xfId="8" applyFont="1" applyBorder="1" applyAlignment="1" applyProtection="1">
      <alignment horizontal="center"/>
      <protection locked="0"/>
    </xf>
    <xf numFmtId="0" fontId="27" fillId="0" borderId="29" xfId="0" applyFont="1" applyBorder="1" applyAlignment="1" applyProtection="1">
      <alignment horizontal="left" vertical="center" indent="1"/>
      <protection locked="0"/>
    </xf>
    <xf numFmtId="0" fontId="27" fillId="0" borderId="66" xfId="0" applyFont="1" applyBorder="1" applyAlignment="1" applyProtection="1">
      <alignment horizontal="left" vertical="center" indent="1"/>
      <protection locked="0"/>
    </xf>
    <xf numFmtId="0" fontId="29" fillId="6" borderId="9" xfId="0" applyFont="1" applyFill="1" applyBorder="1" applyAlignment="1" applyProtection="1">
      <alignment horizontal="center" vertical="center"/>
    </xf>
    <xf numFmtId="0" fontId="29" fillId="6" borderId="28" xfId="0" applyFont="1" applyFill="1" applyBorder="1" applyAlignment="1">
      <alignment horizontal="center" vertical="center"/>
    </xf>
    <xf numFmtId="0" fontId="29" fillId="6" borderId="29" xfId="0" applyFont="1" applyFill="1" applyBorder="1" applyAlignment="1">
      <alignment horizontal="center" vertical="center"/>
    </xf>
    <xf numFmtId="0" fontId="26" fillId="5" borderId="49" xfId="0" applyFont="1" applyFill="1" applyBorder="1" applyAlignment="1">
      <alignment horizontal="left" vertical="center"/>
    </xf>
    <xf numFmtId="0" fontId="26" fillId="5" borderId="34" xfId="0" applyFont="1" applyFill="1" applyBorder="1" applyAlignment="1">
      <alignment horizontal="left" vertical="center"/>
    </xf>
    <xf numFmtId="0" fontId="26" fillId="5" borderId="74" xfId="0" applyFont="1" applyFill="1" applyBorder="1" applyAlignment="1">
      <alignment horizontal="left" vertical="center"/>
    </xf>
    <xf numFmtId="0" fontId="26" fillId="5" borderId="49" xfId="0" applyFont="1" applyFill="1" applyBorder="1" applyAlignment="1">
      <alignment horizontal="center" vertical="center"/>
    </xf>
    <xf numFmtId="0" fontId="26" fillId="5" borderId="34" xfId="0" applyFont="1" applyFill="1" applyBorder="1" applyAlignment="1">
      <alignment horizontal="center" vertical="center"/>
    </xf>
    <xf numFmtId="0" fontId="26" fillId="5" borderId="74" xfId="0" applyFont="1" applyFill="1" applyBorder="1" applyAlignment="1">
      <alignment horizontal="center" vertical="center"/>
    </xf>
    <xf numFmtId="14" fontId="26" fillId="5" borderId="49" xfId="0" applyNumberFormat="1" applyFont="1" applyFill="1" applyBorder="1" applyAlignment="1">
      <alignment horizontal="center" vertical="center"/>
    </xf>
    <xf numFmtId="14" fontId="26" fillId="5" borderId="34" xfId="0" applyNumberFormat="1" applyFont="1" applyFill="1" applyBorder="1" applyAlignment="1">
      <alignment horizontal="center" vertical="center"/>
    </xf>
    <xf numFmtId="14" fontId="26" fillId="5" borderId="35" xfId="0" applyNumberFormat="1" applyFont="1" applyFill="1" applyBorder="1" applyAlignment="1">
      <alignment horizontal="center" vertical="center"/>
    </xf>
    <xf numFmtId="0" fontId="26" fillId="5" borderId="8" xfId="0" applyFont="1" applyFill="1" applyBorder="1" applyAlignment="1">
      <alignment horizontal="center" vertical="center"/>
    </xf>
    <xf numFmtId="14" fontId="26" fillId="5" borderId="8" xfId="0" applyNumberFormat="1" applyFont="1" applyFill="1" applyBorder="1" applyAlignment="1">
      <alignment horizontal="center" vertical="center"/>
    </xf>
    <xf numFmtId="14" fontId="26" fillId="5" borderId="72" xfId="0" applyNumberFormat="1" applyFont="1" applyFill="1" applyBorder="1" applyAlignment="1">
      <alignment horizontal="center" vertical="center"/>
    </xf>
    <xf numFmtId="0" fontId="37" fillId="7" borderId="21" xfId="0" applyFont="1" applyFill="1" applyBorder="1" applyAlignment="1">
      <alignment horizontal="left" vertical="center" indent="1"/>
    </xf>
    <xf numFmtId="0" fontId="37" fillId="7" borderId="23" xfId="0" applyFont="1" applyFill="1" applyBorder="1" applyAlignment="1">
      <alignment horizontal="left" vertical="center" indent="1"/>
    </xf>
    <xf numFmtId="14" fontId="38" fillId="7" borderId="23" xfId="0" applyNumberFormat="1" applyFont="1" applyFill="1" applyBorder="1" applyAlignment="1">
      <alignment horizontal="right" vertical="center" indent="1"/>
    </xf>
    <xf numFmtId="14" fontId="38" fillId="7" borderId="22" xfId="0" applyNumberFormat="1" applyFont="1" applyFill="1" applyBorder="1" applyAlignment="1">
      <alignment horizontal="right" vertical="center" indent="1"/>
    </xf>
    <xf numFmtId="0" fontId="29" fillId="5" borderId="44" xfId="0" applyFont="1" applyFill="1" applyBorder="1" applyAlignment="1">
      <alignment horizontal="center" vertical="center"/>
    </xf>
    <xf numFmtId="0" fontId="29" fillId="5" borderId="65" xfId="0" applyFont="1" applyFill="1" applyBorder="1" applyAlignment="1">
      <alignment horizontal="center" vertical="center"/>
    </xf>
    <xf numFmtId="0" fontId="26" fillId="5" borderId="50" xfId="0" applyFont="1" applyFill="1" applyBorder="1" applyAlignment="1">
      <alignment horizontal="left" vertical="center"/>
    </xf>
    <xf numFmtId="0" fontId="26" fillId="5" borderId="27" xfId="0" applyFont="1" applyFill="1" applyBorder="1" applyAlignment="1">
      <alignment horizontal="left" vertical="center"/>
    </xf>
    <xf numFmtId="0" fontId="36" fillId="5" borderId="71" xfId="0" applyFont="1" applyFill="1" applyBorder="1" applyAlignment="1">
      <alignment horizontal="center" vertical="top"/>
    </xf>
    <xf numFmtId="0" fontId="36" fillId="5" borderId="8" xfId="0" applyFont="1" applyFill="1" applyBorder="1" applyAlignment="1">
      <alignment horizontal="center" vertical="top"/>
    </xf>
    <xf numFmtId="14" fontId="26" fillId="0" borderId="11" xfId="0" applyNumberFormat="1" applyFont="1" applyFill="1" applyBorder="1" applyAlignment="1">
      <alignment horizontal="center" vertical="center"/>
    </xf>
    <xf numFmtId="14" fontId="26" fillId="0" borderId="6" xfId="0" applyNumberFormat="1" applyFont="1" applyFill="1" applyBorder="1" applyAlignment="1">
      <alignment horizontal="center" vertical="center"/>
    </xf>
    <xf numFmtId="14" fontId="26" fillId="0" borderId="9" xfId="0" applyNumberFormat="1" applyFont="1" applyFill="1" applyBorder="1" applyAlignment="1">
      <alignment horizontal="center" vertical="center"/>
    </xf>
    <xf numFmtId="0" fontId="32" fillId="0" borderId="11" xfId="0" applyFont="1" applyFill="1" applyBorder="1" applyAlignment="1">
      <alignment horizontal="center" vertical="center"/>
    </xf>
    <xf numFmtId="0" fontId="32" fillId="0" borderId="6" xfId="0" applyFont="1" applyFill="1" applyBorder="1" applyAlignment="1">
      <alignment horizontal="center" vertical="center"/>
    </xf>
    <xf numFmtId="0" fontId="32" fillId="0" borderId="32" xfId="0" applyFont="1" applyFill="1" applyBorder="1" applyAlignment="1">
      <alignment horizontal="center" vertical="center"/>
    </xf>
    <xf numFmtId="0" fontId="26" fillId="5" borderId="11" xfId="0" applyFont="1" applyFill="1" applyBorder="1" applyAlignment="1">
      <alignment horizontal="center" vertical="center"/>
    </xf>
    <xf numFmtId="0" fontId="26" fillId="5" borderId="6" xfId="0" applyFont="1" applyFill="1" applyBorder="1" applyAlignment="1">
      <alignment horizontal="center" vertical="center"/>
    </xf>
    <xf numFmtId="0" fontId="26" fillId="5" borderId="9" xfId="0" applyFont="1" applyFill="1" applyBorder="1" applyAlignment="1">
      <alignment horizontal="center" vertical="center"/>
    </xf>
    <xf numFmtId="14" fontId="26" fillId="5" borderId="11" xfId="0" applyNumberFormat="1" applyFont="1" applyFill="1" applyBorder="1" applyAlignment="1">
      <alignment horizontal="center" vertical="center"/>
    </xf>
    <xf numFmtId="14" fontId="26" fillId="5" borderId="6" xfId="0" applyNumberFormat="1" applyFont="1" applyFill="1" applyBorder="1" applyAlignment="1">
      <alignment horizontal="center" vertical="center"/>
    </xf>
    <xf numFmtId="14" fontId="26" fillId="5" borderId="9" xfId="0" applyNumberFormat="1" applyFont="1" applyFill="1" applyBorder="1" applyAlignment="1">
      <alignment horizontal="center" vertical="center"/>
    </xf>
    <xf numFmtId="0" fontId="32" fillId="5" borderId="11" xfId="0" applyFont="1" applyFill="1" applyBorder="1" applyAlignment="1">
      <alignment horizontal="center" vertical="center"/>
    </xf>
    <xf numFmtId="0" fontId="32" fillId="5" borderId="6" xfId="0" applyFont="1" applyFill="1" applyBorder="1" applyAlignment="1">
      <alignment horizontal="center" vertical="center"/>
    </xf>
    <xf numFmtId="0" fontId="32" fillId="5" borderId="32" xfId="0" applyFont="1" applyFill="1" applyBorder="1" applyAlignment="1">
      <alignment horizontal="center" vertical="center"/>
    </xf>
    <xf numFmtId="0" fontId="26" fillId="0" borderId="11" xfId="0" applyFont="1" applyFill="1" applyBorder="1" applyAlignment="1">
      <alignment horizontal="center" vertical="center"/>
    </xf>
    <xf numFmtId="0" fontId="26" fillId="0" borderId="6" xfId="0" applyFont="1" applyFill="1" applyBorder="1" applyAlignment="1">
      <alignment horizontal="center" vertical="center"/>
    </xf>
    <xf numFmtId="0" fontId="26" fillId="0" borderId="9" xfId="0" applyFont="1" applyFill="1" applyBorder="1" applyAlignment="1">
      <alignment horizontal="center" vertical="center"/>
    </xf>
    <xf numFmtId="14" fontId="32" fillId="0" borderId="11" xfId="0" applyNumberFormat="1" applyFont="1" applyFill="1" applyBorder="1" applyAlignment="1">
      <alignment horizontal="center" vertical="center"/>
    </xf>
    <xf numFmtId="14" fontId="32" fillId="0" borderId="6" xfId="0" applyNumberFormat="1" applyFont="1" applyFill="1" applyBorder="1" applyAlignment="1">
      <alignment horizontal="center" vertical="center"/>
    </xf>
    <xf numFmtId="14" fontId="32" fillId="0" borderId="32" xfId="0" applyNumberFormat="1" applyFont="1" applyFill="1" applyBorder="1" applyAlignment="1">
      <alignment horizontal="center" vertical="center"/>
    </xf>
    <xf numFmtId="0" fontId="26" fillId="0" borderId="11" xfId="0" quotePrefix="1" applyFont="1" applyFill="1" applyBorder="1" applyAlignment="1">
      <alignment horizontal="center" vertical="center"/>
    </xf>
    <xf numFmtId="0" fontId="26" fillId="0" borderId="6" xfId="0" quotePrefix="1" applyFont="1" applyFill="1" applyBorder="1" applyAlignment="1">
      <alignment horizontal="center" vertical="center"/>
    </xf>
    <xf numFmtId="0" fontId="26" fillId="0" borderId="9" xfId="0" quotePrefix="1" applyFont="1" applyFill="1" applyBorder="1" applyAlignment="1">
      <alignment horizontal="center" vertical="center"/>
    </xf>
    <xf numFmtId="0" fontId="26" fillId="0" borderId="32" xfId="0" quotePrefix="1" applyFont="1" applyFill="1" applyBorder="1" applyAlignment="1">
      <alignment horizontal="center" vertical="center"/>
    </xf>
    <xf numFmtId="165" fontId="35" fillId="0" borderId="11" xfId="0" applyNumberFormat="1" applyFont="1" applyBorder="1" applyAlignment="1">
      <alignment horizontal="center"/>
    </xf>
    <xf numFmtId="165" fontId="35" fillId="0" borderId="6" xfId="0" applyNumberFormat="1" applyFont="1" applyBorder="1" applyAlignment="1">
      <alignment horizontal="center"/>
    </xf>
    <xf numFmtId="165" fontId="35" fillId="0" borderId="9" xfId="0" applyNumberFormat="1" applyFont="1" applyBorder="1" applyAlignment="1">
      <alignment horizontal="center"/>
    </xf>
    <xf numFmtId="165" fontId="35" fillId="0" borderId="32" xfId="0" applyNumberFormat="1" applyFont="1" applyBorder="1" applyAlignment="1">
      <alignment horizontal="center"/>
    </xf>
    <xf numFmtId="0" fontId="0" fillId="0" borderId="11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167" fontId="32" fillId="5" borderId="11" xfId="0" applyNumberFormat="1" applyFont="1" applyFill="1" applyBorder="1" applyAlignment="1">
      <alignment horizontal="center" vertical="center"/>
    </xf>
    <xf numFmtId="167" fontId="32" fillId="5" borderId="6" xfId="0" applyNumberFormat="1" applyFont="1" applyFill="1" applyBorder="1" applyAlignment="1">
      <alignment horizontal="center" vertical="center"/>
    </xf>
    <xf numFmtId="167" fontId="32" fillId="5" borderId="32" xfId="0" applyNumberFormat="1" applyFont="1" applyFill="1" applyBorder="1" applyAlignment="1">
      <alignment horizontal="center" vertical="center"/>
    </xf>
    <xf numFmtId="0" fontId="29" fillId="6" borderId="31" xfId="0" applyFont="1" applyFill="1" applyBorder="1" applyAlignment="1">
      <alignment horizontal="center" vertical="center"/>
    </xf>
    <xf numFmtId="0" fontId="29" fillId="6" borderId="6" xfId="0" applyFont="1" applyFill="1" applyBorder="1" applyAlignment="1">
      <alignment horizontal="center" vertical="center"/>
    </xf>
    <xf numFmtId="0" fontId="29" fillId="6" borderId="32" xfId="0" applyFont="1" applyFill="1" applyBorder="1" applyAlignment="1">
      <alignment horizontal="center" vertical="center"/>
    </xf>
    <xf numFmtId="0" fontId="29" fillId="6" borderId="6" xfId="0" applyFont="1" applyFill="1" applyBorder="1" applyAlignment="1" applyProtection="1">
      <alignment horizontal="center" vertical="center"/>
      <protection locked="0"/>
    </xf>
    <xf numFmtId="0" fontId="29" fillId="5" borderId="6" xfId="0" applyFont="1" applyFill="1" applyBorder="1" applyAlignment="1">
      <alignment horizontal="right" vertical="center" wrapText="1" indent="1"/>
    </xf>
    <xf numFmtId="0" fontId="29" fillId="5" borderId="9" xfId="0" applyFont="1" applyFill="1" applyBorder="1" applyAlignment="1">
      <alignment horizontal="right" vertical="center" wrapText="1" indent="1"/>
    </xf>
    <xf numFmtId="0" fontId="34" fillId="0" borderId="11" xfId="0" applyFont="1" applyBorder="1" applyAlignment="1">
      <alignment horizontal="center" vertical="center"/>
    </xf>
    <xf numFmtId="0" fontId="34" fillId="0" borderId="6" xfId="0" applyFont="1" applyBorder="1" applyAlignment="1">
      <alignment horizontal="center" vertical="center"/>
    </xf>
    <xf numFmtId="0" fontId="34" fillId="0" borderId="9" xfId="0" applyFont="1" applyBorder="1" applyAlignment="1">
      <alignment horizontal="center" vertical="center"/>
    </xf>
    <xf numFmtId="0" fontId="29" fillId="6" borderId="9" xfId="0" applyFont="1" applyFill="1" applyBorder="1" applyAlignment="1">
      <alignment horizontal="center" vertical="center"/>
    </xf>
    <xf numFmtId="0" fontId="29" fillId="6" borderId="11" xfId="0" applyFont="1" applyFill="1" applyBorder="1" applyAlignment="1">
      <alignment horizontal="center" vertical="center"/>
    </xf>
    <xf numFmtId="49" fontId="0" fillId="0" borderId="11" xfId="0" applyNumberFormat="1" applyFont="1" applyBorder="1" applyAlignment="1">
      <alignment horizontal="center" vertical="center"/>
    </xf>
    <xf numFmtId="49" fontId="0" fillId="0" borderId="6" xfId="0" applyNumberFormat="1" applyFont="1" applyBorder="1" applyAlignment="1">
      <alignment horizontal="center" vertical="center"/>
    </xf>
    <xf numFmtId="49" fontId="0" fillId="0" borderId="9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7" fillId="0" borderId="33" xfId="0" applyFont="1" applyBorder="1" applyAlignment="1">
      <alignment horizontal="right" vertical="center" indent="1"/>
    </xf>
    <xf numFmtId="0" fontId="27" fillId="0" borderId="34" xfId="0" applyFont="1" applyBorder="1" applyAlignment="1">
      <alignment horizontal="right" vertical="center" indent="1"/>
    </xf>
    <xf numFmtId="0" fontId="27" fillId="0" borderId="34" xfId="0" applyFont="1" applyBorder="1" applyAlignment="1">
      <alignment horizontal="left" vertical="center" indent="1"/>
    </xf>
    <xf numFmtId="0" fontId="27" fillId="0" borderId="35" xfId="0" applyFont="1" applyBorder="1" applyAlignment="1">
      <alignment horizontal="left" vertical="center" indent="1"/>
    </xf>
    <xf numFmtId="0" fontId="29" fillId="5" borderId="68" xfId="0" applyFont="1" applyFill="1" applyBorder="1" applyAlignment="1">
      <alignment horizontal="center" vertical="center"/>
    </xf>
    <xf numFmtId="0" fontId="29" fillId="5" borderId="37" xfId="0" applyFont="1" applyFill="1" applyBorder="1" applyAlignment="1">
      <alignment horizontal="center" vertical="center"/>
    </xf>
    <xf numFmtId="0" fontId="29" fillId="5" borderId="69" xfId="0" applyFont="1" applyFill="1" applyBorder="1" applyAlignment="1">
      <alignment horizontal="center" vertical="center"/>
    </xf>
    <xf numFmtId="0" fontId="29" fillId="5" borderId="68" xfId="0" applyFont="1" applyFill="1" applyBorder="1" applyAlignment="1">
      <alignment horizontal="center" vertical="center" wrapText="1"/>
    </xf>
    <xf numFmtId="0" fontId="29" fillId="5" borderId="37" xfId="0" applyFont="1" applyFill="1" applyBorder="1" applyAlignment="1">
      <alignment horizontal="center" vertical="center" wrapText="1"/>
    </xf>
    <xf numFmtId="0" fontId="29" fillId="5" borderId="69" xfId="0" applyFont="1" applyFill="1" applyBorder="1" applyAlignment="1">
      <alignment horizontal="center" vertical="center" wrapText="1"/>
    </xf>
    <xf numFmtId="14" fontId="29" fillId="5" borderId="68" xfId="0" applyNumberFormat="1" applyFont="1" applyFill="1" applyBorder="1" applyAlignment="1">
      <alignment horizontal="center" vertical="center"/>
    </xf>
    <xf numFmtId="14" fontId="29" fillId="5" borderId="37" xfId="0" applyNumberFormat="1" applyFont="1" applyFill="1" applyBorder="1" applyAlignment="1">
      <alignment horizontal="center" vertical="center"/>
    </xf>
    <xf numFmtId="14" fontId="29" fillId="5" borderId="69" xfId="0" applyNumberFormat="1" applyFont="1" applyFill="1" applyBorder="1" applyAlignment="1">
      <alignment horizontal="center" vertical="center"/>
    </xf>
    <xf numFmtId="0" fontId="29" fillId="5" borderId="38" xfId="0" applyFont="1" applyFill="1" applyBorder="1" applyAlignment="1">
      <alignment horizontal="center" vertical="center"/>
    </xf>
    <xf numFmtId="0" fontId="23" fillId="4" borderId="0" xfId="0" applyFont="1" applyFill="1" applyAlignment="1">
      <alignment horizontal="center" vertical="center" wrapText="1"/>
    </xf>
    <xf numFmtId="0" fontId="23" fillId="4" borderId="0" xfId="0" applyFont="1" applyFill="1" applyAlignment="1">
      <alignment horizontal="center" vertical="center"/>
    </xf>
    <xf numFmtId="0" fontId="27" fillId="0" borderId="28" xfId="0" applyFont="1" applyBorder="1" applyAlignment="1">
      <alignment horizontal="right" vertical="center" indent="1"/>
    </xf>
    <xf numFmtId="0" fontId="27" fillId="0" borderId="29" xfId="0" applyFont="1" applyBorder="1" applyAlignment="1">
      <alignment horizontal="right" vertical="center" indent="1"/>
    </xf>
    <xf numFmtId="0" fontId="27" fillId="0" borderId="29" xfId="0" applyFont="1" applyBorder="1" applyAlignment="1">
      <alignment horizontal="center" vertical="center"/>
    </xf>
    <xf numFmtId="0" fontId="27" fillId="0" borderId="66" xfId="0" applyFont="1" applyBorder="1" applyAlignment="1">
      <alignment horizontal="center" vertical="center"/>
    </xf>
    <xf numFmtId="14" fontId="27" fillId="0" borderId="47" xfId="0" applyNumberFormat="1" applyFont="1" applyBorder="1" applyAlignment="1">
      <alignment horizontal="right" vertical="center"/>
    </xf>
    <xf numFmtId="14" fontId="27" fillId="0" borderId="29" xfId="0" applyNumberFormat="1" applyFont="1" applyBorder="1" applyAlignment="1">
      <alignment horizontal="right" vertical="center"/>
    </xf>
    <xf numFmtId="0" fontId="28" fillId="0" borderId="29" xfId="0" applyFont="1" applyBorder="1" applyAlignment="1">
      <alignment horizontal="center" vertical="center"/>
    </xf>
    <xf numFmtId="0" fontId="28" fillId="0" borderId="30" xfId="0" applyFont="1" applyBorder="1" applyAlignment="1">
      <alignment horizontal="center" vertical="center"/>
    </xf>
    <xf numFmtId="165" fontId="26" fillId="0" borderId="52" xfId="0" applyNumberFormat="1" applyFont="1" applyFill="1" applyBorder="1" applyAlignment="1">
      <alignment horizontal="center" vertical="center"/>
    </xf>
    <xf numFmtId="165" fontId="26" fillId="0" borderId="7" xfId="0" applyNumberFormat="1" applyFont="1" applyFill="1" applyBorder="1" applyAlignment="1">
      <alignment horizontal="center" vertical="center"/>
    </xf>
    <xf numFmtId="165" fontId="26" fillId="0" borderId="70" xfId="0" applyNumberFormat="1" applyFont="1" applyFill="1" applyBorder="1" applyAlignment="1">
      <alignment horizontal="center" vertical="center"/>
    </xf>
    <xf numFmtId="0" fontId="26" fillId="0" borderId="52" xfId="0" applyFont="1" applyFill="1" applyBorder="1" applyAlignment="1">
      <alignment horizontal="center" vertical="center"/>
    </xf>
    <xf numFmtId="0" fontId="26" fillId="0" borderId="7" xfId="0" applyFont="1" applyFill="1" applyBorder="1" applyAlignment="1">
      <alignment horizontal="center" vertical="center"/>
    </xf>
    <xf numFmtId="0" fontId="26" fillId="0" borderId="70" xfId="0" applyFont="1" applyFill="1" applyBorder="1" applyAlignment="1">
      <alignment horizontal="center" vertical="center"/>
    </xf>
    <xf numFmtId="14" fontId="32" fillId="5" borderId="11" xfId="0" applyNumberFormat="1" applyFont="1" applyFill="1" applyBorder="1" applyAlignment="1">
      <alignment horizontal="center" vertical="center"/>
    </xf>
    <xf numFmtId="14" fontId="32" fillId="5" borderId="6" xfId="0" applyNumberFormat="1" applyFont="1" applyFill="1" applyBorder="1" applyAlignment="1">
      <alignment horizontal="center" vertical="center"/>
    </xf>
    <xf numFmtId="14" fontId="32" fillId="5" borderId="32" xfId="0" applyNumberFormat="1" applyFont="1" applyFill="1" applyBorder="1" applyAlignment="1">
      <alignment horizontal="center" vertical="center"/>
    </xf>
    <xf numFmtId="0" fontId="26" fillId="5" borderId="47" xfId="0" applyFont="1" applyFill="1" applyBorder="1" applyAlignment="1">
      <alignment horizontal="center" vertical="center"/>
    </xf>
    <xf numFmtId="0" fontId="26" fillId="5" borderId="66" xfId="0" applyFont="1" applyFill="1" applyBorder="1" applyAlignment="1">
      <alignment horizontal="center" vertical="center"/>
    </xf>
    <xf numFmtId="14" fontId="26" fillId="5" borderId="47" xfId="0" applyNumberFormat="1" applyFont="1" applyFill="1" applyBorder="1" applyAlignment="1">
      <alignment horizontal="center" vertical="center"/>
    </xf>
    <xf numFmtId="14" fontId="26" fillId="5" borderId="66" xfId="0" applyNumberFormat="1" applyFont="1" applyFill="1" applyBorder="1" applyAlignment="1">
      <alignment horizontal="center" vertical="center"/>
    </xf>
    <xf numFmtId="14" fontId="26" fillId="5" borderId="30" xfId="0" applyNumberFormat="1" applyFont="1" applyFill="1" applyBorder="1" applyAlignment="1">
      <alignment horizontal="center" vertical="center"/>
    </xf>
    <xf numFmtId="0" fontId="26" fillId="5" borderId="45" xfId="0" applyFont="1" applyFill="1" applyBorder="1" applyAlignment="1">
      <alignment horizontal="center" vertical="center"/>
    </xf>
    <xf numFmtId="0" fontId="26" fillId="5" borderId="46" xfId="0" applyFont="1" applyFill="1" applyBorder="1" applyAlignment="1">
      <alignment horizontal="center" vertical="center"/>
    </xf>
    <xf numFmtId="14" fontId="26" fillId="5" borderId="45" xfId="0" applyNumberFormat="1" applyFont="1" applyFill="1" applyBorder="1" applyAlignment="1">
      <alignment horizontal="center" vertical="center"/>
    </xf>
    <xf numFmtId="14" fontId="26" fillId="5" borderId="46" xfId="0" applyNumberFormat="1" applyFont="1" applyFill="1" applyBorder="1" applyAlignment="1">
      <alignment horizontal="center" vertical="center"/>
    </xf>
    <xf numFmtId="14" fontId="26" fillId="5" borderId="22" xfId="0" applyNumberFormat="1" applyFont="1" applyFill="1" applyBorder="1" applyAlignment="1">
      <alignment horizontal="center" vertical="center"/>
    </xf>
    <xf numFmtId="0" fontId="0" fillId="0" borderId="28" xfId="0" applyBorder="1" applyAlignment="1">
      <alignment horizontal="right" vertical="center"/>
    </xf>
    <xf numFmtId="0" fontId="0" fillId="0" borderId="66" xfId="0" applyFont="1" applyBorder="1" applyAlignment="1">
      <alignment horizontal="right" vertical="center"/>
    </xf>
    <xf numFmtId="0" fontId="0" fillId="0" borderId="31" xfId="0" applyFont="1" applyBorder="1" applyAlignment="1">
      <alignment horizontal="right" vertical="center"/>
    </xf>
    <xf numFmtId="0" fontId="0" fillId="0" borderId="9" xfId="0" applyFont="1" applyBorder="1" applyAlignment="1">
      <alignment horizontal="right" vertical="center"/>
    </xf>
    <xf numFmtId="0" fontId="0" fillId="0" borderId="33" xfId="0" applyFont="1" applyBorder="1" applyAlignment="1">
      <alignment horizontal="right" vertical="center"/>
    </xf>
    <xf numFmtId="0" fontId="0" fillId="0" borderId="74" xfId="0" applyFont="1" applyBorder="1" applyAlignment="1">
      <alignment horizontal="right" vertical="center"/>
    </xf>
    <xf numFmtId="0" fontId="27" fillId="0" borderId="23" xfId="0" applyFont="1" applyBorder="1" applyAlignment="1">
      <alignment horizontal="left" vertical="center" indent="1"/>
    </xf>
    <xf numFmtId="0" fontId="27" fillId="0" borderId="22" xfId="0" applyFont="1" applyBorder="1" applyAlignment="1">
      <alignment horizontal="left" vertical="center" indent="1"/>
    </xf>
    <xf numFmtId="0" fontId="27" fillId="0" borderId="29" xfId="0" applyFont="1" applyBorder="1" applyAlignment="1">
      <alignment horizontal="left" vertical="center"/>
    </xf>
    <xf numFmtId="0" fontId="27" fillId="0" borderId="66" xfId="0" applyFont="1" applyBorder="1" applyAlignment="1">
      <alignment horizontal="left" vertical="center"/>
    </xf>
    <xf numFmtId="0" fontId="28" fillId="0" borderId="29" xfId="0" applyFont="1" applyBorder="1" applyAlignment="1">
      <alignment horizontal="left" vertical="center"/>
    </xf>
    <xf numFmtId="0" fontId="28" fillId="0" borderId="30" xfId="0" applyFont="1" applyBorder="1" applyAlignment="1">
      <alignment horizontal="left" vertical="center"/>
    </xf>
    <xf numFmtId="0" fontId="38" fillId="7" borderId="21" xfId="0" applyFont="1" applyFill="1" applyBorder="1" applyAlignment="1" applyProtection="1">
      <alignment horizontal="left" vertical="center"/>
    </xf>
    <xf numFmtId="0" fontId="38" fillId="7" borderId="23" xfId="0" applyFont="1" applyFill="1" applyBorder="1" applyAlignment="1" applyProtection="1">
      <alignment horizontal="left" vertical="center"/>
    </xf>
    <xf numFmtId="14" fontId="37" fillId="7" borderId="23" xfId="0" applyNumberFormat="1" applyFont="1" applyFill="1" applyBorder="1" applyAlignment="1" applyProtection="1">
      <alignment horizontal="right" vertical="center" indent="1"/>
      <protection locked="0"/>
    </xf>
    <xf numFmtId="14" fontId="37" fillId="7" borderId="22" xfId="0" applyNumberFormat="1" applyFont="1" applyFill="1" applyBorder="1" applyAlignment="1" applyProtection="1">
      <alignment horizontal="right" vertical="center" indent="1"/>
      <protection locked="0"/>
    </xf>
    <xf numFmtId="0" fontId="29" fillId="5" borderId="68" xfId="0" applyFont="1" applyFill="1" applyBorder="1" applyAlignment="1" applyProtection="1">
      <alignment horizontal="center" vertical="center"/>
    </xf>
    <xf numFmtId="0" fontId="29" fillId="5" borderId="37" xfId="0" applyFont="1" applyFill="1" applyBorder="1" applyAlignment="1" applyProtection="1">
      <alignment horizontal="center" vertical="center"/>
      <protection locked="0"/>
    </xf>
    <xf numFmtId="0" fontId="29" fillId="5" borderId="37" xfId="0" applyFont="1" applyFill="1" applyBorder="1" applyAlignment="1" applyProtection="1">
      <alignment horizontal="center" vertical="center"/>
    </xf>
    <xf numFmtId="0" fontId="29" fillId="5" borderId="69" xfId="0" applyFont="1" applyFill="1" applyBorder="1" applyAlignment="1" applyProtection="1">
      <alignment horizontal="center" vertical="center"/>
      <protection locked="0"/>
    </xf>
    <xf numFmtId="0" fontId="29" fillId="6" borderId="29" xfId="0" applyFont="1" applyFill="1" applyBorder="1" applyAlignment="1" applyProtection="1">
      <alignment horizontal="center" vertical="center"/>
      <protection locked="0"/>
    </xf>
    <xf numFmtId="0" fontId="29" fillId="6" borderId="9" xfId="0" applyFont="1" applyFill="1" applyBorder="1" applyAlignment="1" applyProtection="1">
      <alignment horizontal="center" vertical="center"/>
      <protection locked="0"/>
    </xf>
    <xf numFmtId="0" fontId="26" fillId="5" borderId="52" xfId="0" applyFont="1" applyFill="1" applyBorder="1" applyAlignment="1" applyProtection="1">
      <alignment horizontal="left" vertical="center" wrapText="1"/>
    </xf>
    <xf numFmtId="0" fontId="26" fillId="5" borderId="7" xfId="0" applyFont="1" applyFill="1" applyBorder="1" applyAlignment="1" applyProtection="1">
      <alignment horizontal="left" vertical="center" wrapText="1"/>
      <protection locked="0"/>
    </xf>
    <xf numFmtId="0" fontId="26" fillId="5" borderId="7" xfId="0" applyFont="1" applyFill="1" applyBorder="1" applyAlignment="1" applyProtection="1">
      <alignment horizontal="left" vertical="center" wrapText="1"/>
    </xf>
    <xf numFmtId="0" fontId="26" fillId="5" borderId="53" xfId="0" applyFont="1" applyFill="1" applyBorder="1" applyAlignment="1" applyProtection="1">
      <alignment horizontal="left" vertical="center" wrapText="1"/>
      <protection locked="0"/>
    </xf>
    <xf numFmtId="0" fontId="26" fillId="5" borderId="11" xfId="0" applyFont="1" applyFill="1" applyBorder="1" applyAlignment="1" applyProtection="1">
      <alignment horizontal="left" vertical="center" wrapText="1"/>
    </xf>
    <xf numFmtId="0" fontId="26" fillId="5" borderId="6" xfId="0" applyFont="1" applyFill="1" applyBorder="1" applyAlignment="1" applyProtection="1">
      <alignment horizontal="left" vertical="center" wrapText="1"/>
      <protection locked="0"/>
    </xf>
    <xf numFmtId="0" fontId="26" fillId="5" borderId="6" xfId="0" applyFont="1" applyFill="1" applyBorder="1" applyAlignment="1" applyProtection="1">
      <alignment horizontal="left" vertical="center" wrapText="1"/>
    </xf>
    <xf numFmtId="0" fontId="26" fillId="5" borderId="9" xfId="0" applyFont="1" applyFill="1" applyBorder="1" applyAlignment="1" applyProtection="1">
      <alignment horizontal="left" vertical="center" wrapText="1"/>
      <protection locked="0"/>
    </xf>
    <xf numFmtId="166" fontId="20" fillId="8" borderId="11" xfId="8" applyNumberFormat="1" applyFont="1" applyFill="1" applyBorder="1" applyAlignment="1">
      <alignment horizontal="left" vertical="center"/>
    </xf>
    <xf numFmtId="166" fontId="20" fillId="8" borderId="9" xfId="8" applyNumberFormat="1" applyFont="1" applyFill="1" applyBorder="1" applyAlignment="1">
      <alignment horizontal="left" vertical="center"/>
    </xf>
    <xf numFmtId="14" fontId="13" fillId="2" borderId="6" xfId="7" applyNumberFormat="1" applyFont="1" applyFill="1" applyBorder="1" applyAlignment="1" applyProtection="1">
      <alignment horizontal="center" vertical="center"/>
      <protection locked="0"/>
    </xf>
  </cellXfs>
  <cellStyles count="10">
    <cellStyle name="Lien hypertexte" xfId="9" builtinId="8"/>
    <cellStyle name="Normal" xfId="0" builtinId="0"/>
    <cellStyle name="Normal 2" xfId="7"/>
    <cellStyle name="Normal 2 2" xfId="8"/>
    <cellStyle name="Normal 7" xfId="1"/>
    <cellStyle name="Normal 8" xfId="4"/>
    <cellStyle name="Normal_Feuil1 (5)" xfId="2"/>
    <cellStyle name="Normal_Feuil1 (5) 2" xfId="6"/>
    <cellStyle name="Normal_Feuil1 (7) 2" xfId="5"/>
    <cellStyle name="Normal_MATERI" xfId="3"/>
  </cellStyles>
  <dxfs count="17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2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hyperlink" Target="#R&#233;serves!A1"/><Relationship Id="rId1" Type="http://schemas.openxmlformats.org/officeDocument/2006/relationships/hyperlink" Target="#R&#233;perto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391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8964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295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8869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24763</xdr:colOff>
      <xdr:row>31</xdr:row>
      <xdr:rowOff>19050</xdr:rowOff>
    </xdr:from>
    <xdr:to>
      <xdr:col>25</xdr:col>
      <xdr:colOff>316320</xdr:colOff>
      <xdr:row>32</xdr:row>
      <xdr:rowOff>9525</xdr:rowOff>
    </xdr:to>
    <xdr:grpSp>
      <xdr:nvGrpSpPr>
        <xdr:cNvPr id="2" name="Groupe 1"/>
        <xdr:cNvGrpSpPr/>
      </xdr:nvGrpSpPr>
      <xdr:grpSpPr>
        <a:xfrm>
          <a:off x="24763" y="5767668"/>
          <a:ext cx="12248233" cy="595592"/>
          <a:chOff x="53338" y="5789113"/>
          <a:chExt cx="12635957" cy="528809"/>
        </a:xfrm>
      </xdr:grpSpPr>
      <xdr:sp macro="" textlink="">
        <xdr:nvSpPr>
          <xdr:cNvPr id="3" name="Rectangle 2"/>
          <xdr:cNvSpPr/>
        </xdr:nvSpPr>
        <xdr:spPr>
          <a:xfrm>
            <a:off x="53338" y="578911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2645163" y="5891196"/>
            <a:ext cx="200555" cy="1550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(2)</a:t>
            </a:r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1117852" y="5913384"/>
            <a:ext cx="169372" cy="127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(1)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4119989" y="5880525"/>
            <a:ext cx="313807" cy="1628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(3)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597518" y="5896308"/>
            <a:ext cx="245832" cy="14433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(4)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7012247" y="5895016"/>
            <a:ext cx="212605" cy="14135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(5)</a:t>
            </a: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8436768" y="5901420"/>
            <a:ext cx="259688" cy="13358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(6)</a:t>
            </a: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9874640" y="5873672"/>
            <a:ext cx="185938" cy="15904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(7)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11389401" y="5891589"/>
            <a:ext cx="168090" cy="14539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(8)</a:t>
            </a:r>
          </a:p>
        </xdr:txBody>
      </xdr:sp>
      <xdr:sp macro="" textlink="">
        <xdr:nvSpPr>
          <xdr:cNvPr id="12" name="Rectangle 11"/>
          <xdr:cNvSpPr/>
        </xdr:nvSpPr>
        <xdr:spPr>
          <a:xfrm>
            <a:off x="12084542" y="57997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cxnSp macro="">
        <xdr:nvCxnSpPr>
          <xdr:cNvPr id="13" name="Connecteur droit 12"/>
          <xdr:cNvCxnSpPr/>
        </xdr:nvCxnSpPr>
        <xdr:spPr>
          <a:xfrm>
            <a:off x="657936" y="6057439"/>
            <a:ext cx="118864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839476" y="6055396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953799" y="5927387"/>
            <a:ext cx="151894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2100924" y="6059603"/>
            <a:ext cx="1187109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3279357" y="6055063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3414069" y="5925903"/>
            <a:ext cx="149792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18"/>
          <xdr:cNvCxnSpPr/>
        </xdr:nvCxnSpPr>
        <xdr:spPr>
          <a:xfrm>
            <a:off x="3559092" y="6058119"/>
            <a:ext cx="1188546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4738962" y="6053579"/>
            <a:ext cx="15650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>
            <a:off x="4853398" y="5923821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>
            <a:off x="4999857" y="6056037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6178956" y="6051497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4" name="Connecteur droit 23"/>
          <xdr:cNvCxnSpPr/>
        </xdr:nvCxnSpPr>
        <xdr:spPr>
          <a:xfrm>
            <a:off x="6293661" y="5921739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5" name="Connecteur droit 24"/>
          <xdr:cNvCxnSpPr/>
        </xdr:nvCxnSpPr>
        <xdr:spPr>
          <a:xfrm>
            <a:off x="6440120" y="6053955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6" name="Connecteur droit 25"/>
          <xdr:cNvCxnSpPr/>
        </xdr:nvCxnSpPr>
        <xdr:spPr>
          <a:xfrm>
            <a:off x="7619219" y="6049415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7" name="Connecteur droit 26"/>
          <xdr:cNvCxnSpPr/>
        </xdr:nvCxnSpPr>
        <xdr:spPr>
          <a:xfrm>
            <a:off x="7736008" y="5919657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8" name="Connecteur droit 27"/>
          <xdr:cNvCxnSpPr/>
        </xdr:nvCxnSpPr>
        <xdr:spPr>
          <a:xfrm>
            <a:off x="7882467" y="6051873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9" name="Connecteur droit 28"/>
          <xdr:cNvCxnSpPr/>
        </xdr:nvCxnSpPr>
        <xdr:spPr>
          <a:xfrm>
            <a:off x="9061566" y="6047333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0" name="Connecteur droit 29"/>
          <xdr:cNvCxnSpPr/>
        </xdr:nvCxnSpPr>
        <xdr:spPr>
          <a:xfrm>
            <a:off x="9178353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1" name="Connecteur droit 30"/>
          <xdr:cNvCxnSpPr/>
        </xdr:nvCxnSpPr>
        <xdr:spPr>
          <a:xfrm>
            <a:off x="9324812" y="6049791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2" name="Connecteur droit 31"/>
          <xdr:cNvCxnSpPr/>
        </xdr:nvCxnSpPr>
        <xdr:spPr>
          <a:xfrm>
            <a:off x="10503911" y="6045251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3" name="Connecteur droit 32"/>
          <xdr:cNvCxnSpPr/>
        </xdr:nvCxnSpPr>
        <xdr:spPr>
          <a:xfrm>
            <a:off x="10626944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4" name="Connecteur droit 33"/>
          <xdr:cNvCxnSpPr>
            <a:endCxn id="12" idx="1"/>
          </xdr:cNvCxnSpPr>
        </xdr:nvCxnSpPr>
        <xdr:spPr>
          <a:xfrm>
            <a:off x="10773403" y="6049791"/>
            <a:ext cx="1311139" cy="9047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405817</xdr:colOff>
      <xdr:row>29</xdr:row>
      <xdr:rowOff>198529</xdr:rowOff>
    </xdr:from>
    <xdr:to>
      <xdr:col>13</xdr:col>
      <xdr:colOff>410195</xdr:colOff>
      <xdr:row>29</xdr:row>
      <xdr:rowOff>381321</xdr:rowOff>
    </xdr:to>
    <xdr:cxnSp macro="">
      <xdr:nvCxnSpPr>
        <xdr:cNvPr id="35" name="Connecteur droit 34"/>
        <xdr:cNvCxnSpPr/>
      </xdr:nvCxnSpPr>
      <xdr:spPr>
        <a:xfrm flipH="1" flipV="1">
          <a:off x="6911392" y="5561104"/>
          <a:ext cx="4378" cy="181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95250</xdr:colOff>
      <xdr:row>11</xdr:row>
      <xdr:rowOff>19050</xdr:rowOff>
    </xdr:from>
    <xdr:to>
      <xdr:col>29</xdr:col>
      <xdr:colOff>47625</xdr:colOff>
      <xdr:row>13</xdr:row>
      <xdr:rowOff>133350</xdr:rowOff>
    </xdr:to>
    <xdr:sp macro="" textlink="">
      <xdr:nvSpPr>
        <xdr:cNvPr id="36" name="Rectangle à coins arrondis 35">
          <a:hlinkClick xmlns:r="http://schemas.openxmlformats.org/officeDocument/2006/relationships" r:id="rId1"/>
        </xdr:cNvPr>
        <xdr:cNvSpPr/>
      </xdr:nvSpPr>
      <xdr:spPr>
        <a:xfrm>
          <a:off x="13173075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29</xdr:col>
      <xdr:colOff>428625</xdr:colOff>
      <xdr:row>11</xdr:row>
      <xdr:rowOff>19050</xdr:rowOff>
    </xdr:from>
    <xdr:to>
      <xdr:col>31</xdr:col>
      <xdr:colOff>381000</xdr:colOff>
      <xdr:row>13</xdr:row>
      <xdr:rowOff>133350</xdr:rowOff>
    </xdr:to>
    <xdr:sp macro="" textlink="">
      <xdr:nvSpPr>
        <xdr:cNvPr id="37" name="Rectangle à coins arrondis 36">
          <a:hlinkClick xmlns:r="http://schemas.openxmlformats.org/officeDocument/2006/relationships" r:id="rId2"/>
        </xdr:cNvPr>
        <xdr:cNvSpPr/>
      </xdr:nvSpPr>
      <xdr:spPr>
        <a:xfrm>
          <a:off x="15030450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  <xdr:twoCellAnchor>
    <xdr:from>
      <xdr:col>3</xdr:col>
      <xdr:colOff>281336</xdr:colOff>
      <xdr:row>29</xdr:row>
      <xdr:rowOff>14171</xdr:rowOff>
    </xdr:from>
    <xdr:to>
      <xdr:col>6</xdr:col>
      <xdr:colOff>281336</xdr:colOff>
      <xdr:row>30</xdr:row>
      <xdr:rowOff>185621</xdr:rowOff>
    </xdr:to>
    <xdr:sp macro="" textlink="">
      <xdr:nvSpPr>
        <xdr:cNvPr id="38" name="Pentagone 37"/>
        <xdr:cNvSpPr/>
      </xdr:nvSpPr>
      <xdr:spPr>
        <a:xfrm rot="16200000">
          <a:off x="2695924" y="4895733"/>
          <a:ext cx="361950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289701</xdr:colOff>
      <xdr:row>29</xdr:row>
      <xdr:rowOff>8596</xdr:rowOff>
    </xdr:from>
    <xdr:to>
      <xdr:col>9</xdr:col>
      <xdr:colOff>289701</xdr:colOff>
      <xdr:row>31</xdr:row>
      <xdr:rowOff>0</xdr:rowOff>
    </xdr:to>
    <xdr:sp macro="" textlink="">
      <xdr:nvSpPr>
        <xdr:cNvPr id="39" name="Pentagone 38"/>
        <xdr:cNvSpPr/>
      </xdr:nvSpPr>
      <xdr:spPr>
        <a:xfrm rot="16200000">
          <a:off x="4042087" y="4895385"/>
          <a:ext cx="372404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293418</xdr:colOff>
      <xdr:row>29</xdr:row>
      <xdr:rowOff>12314</xdr:rowOff>
    </xdr:from>
    <xdr:to>
      <xdr:col>12</xdr:col>
      <xdr:colOff>293419</xdr:colOff>
      <xdr:row>30</xdr:row>
      <xdr:rowOff>183764</xdr:rowOff>
    </xdr:to>
    <xdr:sp macro="" textlink="">
      <xdr:nvSpPr>
        <xdr:cNvPr id="40" name="Pentagone 39"/>
        <xdr:cNvSpPr/>
      </xdr:nvSpPr>
      <xdr:spPr>
        <a:xfrm rot="16200000">
          <a:off x="5394056" y="4893876"/>
          <a:ext cx="361950" cy="134302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297137</xdr:colOff>
      <xdr:row>29</xdr:row>
      <xdr:rowOff>16031</xdr:rowOff>
    </xdr:from>
    <xdr:to>
      <xdr:col>15</xdr:col>
      <xdr:colOff>143808</xdr:colOff>
      <xdr:row>30</xdr:row>
      <xdr:rowOff>187481</xdr:rowOff>
    </xdr:to>
    <xdr:sp macro="" textlink="">
      <xdr:nvSpPr>
        <xdr:cNvPr id="41" name="Pentagone 40"/>
        <xdr:cNvSpPr/>
      </xdr:nvSpPr>
      <xdr:spPr>
        <a:xfrm rot="16200000">
          <a:off x="6740335" y="4898058"/>
          <a:ext cx="361950" cy="134209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153332</xdr:colOff>
      <xdr:row>29</xdr:row>
      <xdr:rowOff>13939</xdr:rowOff>
    </xdr:from>
    <xdr:to>
      <xdr:col>18</xdr:col>
      <xdr:colOff>297367</xdr:colOff>
      <xdr:row>30</xdr:row>
      <xdr:rowOff>185854</xdr:rowOff>
    </xdr:to>
    <xdr:sp macro="" textlink="">
      <xdr:nvSpPr>
        <xdr:cNvPr id="42" name="Pentagone 41"/>
        <xdr:cNvSpPr/>
      </xdr:nvSpPr>
      <xdr:spPr>
        <a:xfrm rot="16200000">
          <a:off x="8102292" y="4885629"/>
          <a:ext cx="362415" cy="136323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295603</xdr:colOff>
      <xdr:row>29</xdr:row>
      <xdr:rowOff>16341</xdr:rowOff>
    </xdr:from>
    <xdr:to>
      <xdr:col>21</xdr:col>
      <xdr:colOff>302814</xdr:colOff>
      <xdr:row>30</xdr:row>
      <xdr:rowOff>190499</xdr:rowOff>
    </xdr:to>
    <xdr:sp macro="" textlink="">
      <xdr:nvSpPr>
        <xdr:cNvPr id="43" name="Pentagone 42"/>
        <xdr:cNvSpPr/>
      </xdr:nvSpPr>
      <xdr:spPr>
        <a:xfrm rot="16200000">
          <a:off x="9456142" y="4895652"/>
          <a:ext cx="364658" cy="135023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302172</xdr:colOff>
      <xdr:row>29</xdr:row>
      <xdr:rowOff>16340</xdr:rowOff>
    </xdr:from>
    <xdr:to>
      <xdr:col>24</xdr:col>
      <xdr:colOff>289035</xdr:colOff>
      <xdr:row>30</xdr:row>
      <xdr:rowOff>188255</xdr:rowOff>
    </xdr:to>
    <xdr:sp macro="" textlink="">
      <xdr:nvSpPr>
        <xdr:cNvPr id="44" name="Pentagone 43"/>
        <xdr:cNvSpPr/>
      </xdr:nvSpPr>
      <xdr:spPr>
        <a:xfrm rot="16200000">
          <a:off x="10796683" y="4904704"/>
          <a:ext cx="362415" cy="1329888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95250</xdr:colOff>
      <xdr:row>11</xdr:row>
      <xdr:rowOff>19050</xdr:rowOff>
    </xdr:from>
    <xdr:to>
      <xdr:col>29</xdr:col>
      <xdr:colOff>47625</xdr:colOff>
      <xdr:row>13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249275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29</xdr:col>
      <xdr:colOff>428625</xdr:colOff>
      <xdr:row>11</xdr:row>
      <xdr:rowOff>19050</xdr:rowOff>
    </xdr:from>
    <xdr:to>
      <xdr:col>31</xdr:col>
      <xdr:colOff>381000</xdr:colOff>
      <xdr:row>13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5106650" y="19812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  <xdr:twoCellAnchor>
    <xdr:from>
      <xdr:col>1</xdr:col>
      <xdr:colOff>9819</xdr:colOff>
      <xdr:row>28</xdr:row>
      <xdr:rowOff>42437</xdr:rowOff>
    </xdr:from>
    <xdr:to>
      <xdr:col>1</xdr:col>
      <xdr:colOff>594307</xdr:colOff>
      <xdr:row>28</xdr:row>
      <xdr:rowOff>554154</xdr:rowOff>
    </xdr:to>
    <xdr:sp macro="" textlink="">
      <xdr:nvSpPr>
        <xdr:cNvPr id="4" name="Rectangle 3"/>
        <xdr:cNvSpPr/>
      </xdr:nvSpPr>
      <xdr:spPr>
        <a:xfrm>
          <a:off x="390819" y="5224037"/>
          <a:ext cx="58448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24</xdr:col>
      <xdr:colOff>54203</xdr:colOff>
      <xdr:row>28</xdr:row>
      <xdr:rowOff>44385</xdr:rowOff>
    </xdr:from>
    <xdr:to>
      <xdr:col>25</xdr:col>
      <xdr:colOff>59336</xdr:colOff>
      <xdr:row>28</xdr:row>
      <xdr:rowOff>556102</xdr:rowOff>
    </xdr:to>
    <xdr:sp macro="" textlink="">
      <xdr:nvSpPr>
        <xdr:cNvPr id="5" name="Rectangle 4"/>
        <xdr:cNvSpPr/>
      </xdr:nvSpPr>
      <xdr:spPr>
        <a:xfrm>
          <a:off x="11484203" y="5225985"/>
          <a:ext cx="58615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1</xdr:col>
      <xdr:colOff>594307</xdr:colOff>
      <xdr:row>28</xdr:row>
      <xdr:rowOff>298296</xdr:rowOff>
    </xdr:from>
    <xdr:to>
      <xdr:col>24</xdr:col>
      <xdr:colOff>54203</xdr:colOff>
      <xdr:row>28</xdr:row>
      <xdr:rowOff>300244</xdr:rowOff>
    </xdr:to>
    <xdr:cxnSp macro="">
      <xdr:nvCxnSpPr>
        <xdr:cNvPr id="6" name="Connecteur droit 5"/>
        <xdr:cNvCxnSpPr>
          <a:stCxn id="4" idx="3"/>
          <a:endCxn id="5" idx="1"/>
        </xdr:cNvCxnSpPr>
      </xdr:nvCxnSpPr>
      <xdr:spPr>
        <a:xfrm>
          <a:off x="975307" y="5479896"/>
          <a:ext cx="10508896" cy="194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10</xdr:row>
      <xdr:rowOff>19050</xdr:rowOff>
    </xdr:from>
    <xdr:to>
      <xdr:col>15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868275" y="1905000"/>
          <a:ext cx="1476375" cy="5048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15</xdr:col>
      <xdr:colOff>428625</xdr:colOff>
      <xdr:row>10</xdr:row>
      <xdr:rowOff>19050</xdr:rowOff>
    </xdr:from>
    <xdr:to>
      <xdr:col>17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4725650" y="1905000"/>
          <a:ext cx="1476375" cy="5048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7534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06108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11</xdr:row>
      <xdr:rowOff>19050</xdr:rowOff>
    </xdr:from>
    <xdr:to>
      <xdr:col>15</xdr:col>
      <xdr:colOff>47625</xdr:colOff>
      <xdr:row>13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544550" y="2105025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15</xdr:col>
      <xdr:colOff>428625</xdr:colOff>
      <xdr:row>11</xdr:row>
      <xdr:rowOff>19050</xdr:rowOff>
    </xdr:from>
    <xdr:to>
      <xdr:col>17</xdr:col>
      <xdr:colOff>381000</xdr:colOff>
      <xdr:row>13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5401925" y="2105025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53338</xdr:colOff>
      <xdr:row>19</xdr:row>
      <xdr:rowOff>36013</xdr:rowOff>
    </xdr:from>
    <xdr:to>
      <xdr:col>8</xdr:col>
      <xdr:colOff>764080</xdr:colOff>
      <xdr:row>19</xdr:row>
      <xdr:rowOff>559733</xdr:rowOff>
    </xdr:to>
    <xdr:grpSp>
      <xdr:nvGrpSpPr>
        <xdr:cNvPr id="2" name="Groupe 1"/>
        <xdr:cNvGrpSpPr/>
      </xdr:nvGrpSpPr>
      <xdr:grpSpPr>
        <a:xfrm>
          <a:off x="53338" y="3836488"/>
          <a:ext cx="9626142" cy="523720"/>
          <a:chOff x="53338" y="3708853"/>
          <a:chExt cx="7553502" cy="523720"/>
        </a:xfrm>
      </xdr:grpSpPr>
      <xdr:sp macro="" textlink="">
        <xdr:nvSpPr>
          <xdr:cNvPr id="3" name="ZoneTexte 2"/>
          <xdr:cNvSpPr txBox="1"/>
        </xdr:nvSpPr>
        <xdr:spPr>
          <a:xfrm>
            <a:off x="4585091" y="3739270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BJ5</a:t>
            </a:r>
          </a:p>
        </xdr:txBody>
      </xdr:sp>
      <xdr:sp macro="" textlink="">
        <xdr:nvSpPr>
          <xdr:cNvPr id="4" name="Rectangle 3"/>
          <xdr:cNvSpPr/>
        </xdr:nvSpPr>
        <xdr:spPr>
          <a:xfrm>
            <a:off x="53338" y="37088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5" name="Rectangle 4"/>
          <xdr:cNvSpPr/>
        </xdr:nvSpPr>
        <xdr:spPr>
          <a:xfrm>
            <a:off x="7002087" y="3714404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6195346" y="3736084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BJ7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389032" y="3735871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BJ6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3778350" y="3739779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BJ4</a:t>
            </a:r>
          </a:p>
        </xdr:txBody>
      </xdr:sp>
      <xdr:cxnSp macro="">
        <xdr:nvCxnSpPr>
          <xdr:cNvPr id="9" name="Connecteur droit 8"/>
          <xdr:cNvCxnSpPr/>
        </xdr:nvCxnSpPr>
        <xdr:spPr>
          <a:xfrm>
            <a:off x="2274893" y="3975849"/>
            <a:ext cx="70186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3080255" y="3978141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>
            <a:off x="3883462" y="3978875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>
            <a:off x="4689878" y="3978875"/>
            <a:ext cx="70194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3" name="Rectangle 12"/>
          <xdr:cNvSpPr/>
        </xdr:nvSpPr>
        <xdr:spPr>
          <a:xfrm>
            <a:off x="4590214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/>
          <xdr:cNvSpPr/>
        </xdr:nvSpPr>
        <xdr:spPr>
          <a:xfrm>
            <a:off x="3785563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Rectangle 14"/>
          <xdr:cNvSpPr/>
        </xdr:nvSpPr>
        <xdr:spPr>
          <a:xfrm>
            <a:off x="2981607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" name="Rectangle 15"/>
          <xdr:cNvSpPr/>
        </xdr:nvSpPr>
        <xdr:spPr>
          <a:xfrm>
            <a:off x="2179669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7" name="Connecteur droit 16"/>
          <xdr:cNvCxnSpPr/>
        </xdr:nvCxnSpPr>
        <xdr:spPr>
          <a:xfrm>
            <a:off x="1471107" y="3974952"/>
            <a:ext cx="70342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663930" y="3975370"/>
            <a:ext cx="70438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9" name="Rectangle 18"/>
          <xdr:cNvSpPr/>
        </xdr:nvSpPr>
        <xdr:spPr>
          <a:xfrm>
            <a:off x="1373171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0" name="Connecteur droit 19"/>
          <xdr:cNvCxnSpPr/>
        </xdr:nvCxnSpPr>
        <xdr:spPr>
          <a:xfrm>
            <a:off x="5497008" y="3977115"/>
            <a:ext cx="70467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1" name="Rectangle 20"/>
          <xdr:cNvSpPr/>
        </xdr:nvSpPr>
        <xdr:spPr>
          <a:xfrm>
            <a:off x="5397344" y="389631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2" name="Connecteur droit 21"/>
          <xdr:cNvCxnSpPr/>
        </xdr:nvCxnSpPr>
        <xdr:spPr>
          <a:xfrm>
            <a:off x="6307070" y="3978875"/>
            <a:ext cx="70194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3" name="Rectangle 22"/>
          <xdr:cNvSpPr/>
        </xdr:nvSpPr>
        <xdr:spPr>
          <a:xfrm>
            <a:off x="6207406" y="389807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4" name="ZoneTexte 23"/>
          <xdr:cNvSpPr txBox="1"/>
        </xdr:nvSpPr>
        <xdr:spPr>
          <a:xfrm>
            <a:off x="2977075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BJ3</a:t>
            </a:r>
          </a:p>
        </xdr:txBody>
      </xdr:sp>
      <xdr:sp macro="" textlink="">
        <xdr:nvSpPr>
          <xdr:cNvPr id="25" name="ZoneTexte 24"/>
          <xdr:cNvSpPr txBox="1"/>
        </xdr:nvSpPr>
        <xdr:spPr>
          <a:xfrm>
            <a:off x="2175021" y="3735363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BJ2</a:t>
            </a:r>
          </a:p>
        </xdr:txBody>
      </xdr:sp>
      <xdr:sp macro="" textlink="">
        <xdr:nvSpPr>
          <xdr:cNvPr id="26" name="ZoneTexte 25"/>
          <xdr:cNvSpPr txBox="1"/>
        </xdr:nvSpPr>
        <xdr:spPr>
          <a:xfrm>
            <a:off x="1369451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BJ1</a:t>
            </a:r>
          </a:p>
        </xdr:txBody>
      </xdr:sp>
    </xdr:grpSp>
    <xdr:clientData/>
  </xdr:twoCellAnchor>
  <xdr:twoCellAnchor>
    <xdr:from>
      <xdr:col>10</xdr:col>
      <xdr:colOff>95250</xdr:colOff>
      <xdr:row>10</xdr:row>
      <xdr:rowOff>19050</xdr:rowOff>
    </xdr:from>
    <xdr:to>
      <xdr:col>12</xdr:col>
      <xdr:colOff>47625</xdr:colOff>
      <xdr:row>12</xdr:row>
      <xdr:rowOff>133350</xdr:rowOff>
    </xdr:to>
    <xdr:sp macro="" textlink="">
      <xdr:nvSpPr>
        <xdr:cNvPr id="27" name="Rectangle à coins arrondis 26">
          <a:hlinkClick xmlns:r="http://schemas.openxmlformats.org/officeDocument/2006/relationships" r:id="rId1"/>
        </xdr:cNvPr>
        <xdr:cNvSpPr/>
      </xdr:nvSpPr>
      <xdr:spPr>
        <a:xfrm>
          <a:off x="106203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12</xdr:col>
      <xdr:colOff>428625</xdr:colOff>
      <xdr:row>10</xdr:row>
      <xdr:rowOff>19050</xdr:rowOff>
    </xdr:from>
    <xdr:to>
      <xdr:col>14</xdr:col>
      <xdr:colOff>381000</xdr:colOff>
      <xdr:row>12</xdr:row>
      <xdr:rowOff>133350</xdr:rowOff>
    </xdr:to>
    <xdr:sp macro="" textlink="">
      <xdr:nvSpPr>
        <xdr:cNvPr id="28" name="Rectangle à coins arrondis 27">
          <a:hlinkClick xmlns:r="http://schemas.openxmlformats.org/officeDocument/2006/relationships" r:id="rId2"/>
        </xdr:cNvPr>
        <xdr:cNvSpPr/>
      </xdr:nvSpPr>
      <xdr:spPr>
        <a:xfrm>
          <a:off x="1247775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10</xdr:row>
      <xdr:rowOff>19050</xdr:rowOff>
    </xdr:from>
    <xdr:to>
      <xdr:col>9</xdr:col>
      <xdr:colOff>47625</xdr:colOff>
      <xdr:row>12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0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Répertoire</a:t>
          </a:r>
        </a:p>
      </xdr:txBody>
    </xdr:sp>
    <xdr:clientData/>
  </xdr:twoCellAnchor>
  <xdr:twoCellAnchor>
    <xdr:from>
      <xdr:col>9</xdr:col>
      <xdr:colOff>428625</xdr:colOff>
      <xdr:row>10</xdr:row>
      <xdr:rowOff>19050</xdr:rowOff>
    </xdr:from>
    <xdr:to>
      <xdr:col>11</xdr:col>
      <xdr:colOff>381000</xdr:colOff>
      <xdr:row>12</xdr:row>
      <xdr:rowOff>133350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9667875" y="1790700"/>
          <a:ext cx="1476375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Réserves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DOSSIE~1\DOSSIE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l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01%20-%20TF-IDF\01%20CHANTIERS\542-00078%20DBC%20Champigny\10%20-%20LIVRET%203.40\542-00078%20Cahier%20de%20contr&#244;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</sheetNames>
    <definedNames>
      <definedName name="ArchivageDossier"/>
    </defined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Doc Aide mémoire"/>
      <sheetName val="Répertoire"/>
      <sheetName val="Réserves"/>
      <sheetName val="REPERTOIRE"/>
      <sheetName val="AV-FK-005"/>
      <sheetName val="AV-FK-008,1BIS"/>
      <sheetName val="AV-FK-008,2BIS"/>
      <sheetName val="AV-FK-008,2BIS (2)"/>
      <sheetName val="AV-FK-015"/>
      <sheetName val="AV-FK-015 (2)"/>
      <sheetName val="AV-FK-015 (3)"/>
      <sheetName val="AV-FK-015 (4)"/>
      <sheetName val="AV-FK-015 (5)"/>
      <sheetName val="AV-FK-015 (6)"/>
      <sheetName val="AV-FK-015 (7)"/>
      <sheetName val="AV-FK-015 (8)"/>
      <sheetName val="AV-FK-015 (9)"/>
      <sheetName val="AV-FK-015 (10)"/>
      <sheetName val="AV-FK-017"/>
      <sheetName val="AV-FK-017 (2)"/>
      <sheetName val="AV-FK-017 (3)"/>
      <sheetName val="AV-FK-019"/>
      <sheetName val="AV-FK-022"/>
      <sheetName val="AV-FK-028"/>
      <sheetName val="AV-FK-039"/>
      <sheetName val="AV-FK-049"/>
      <sheetName val="AV-FK-052"/>
      <sheetName val="AV-FK-052 (2)"/>
      <sheetName val="AV-FK-052 (3)"/>
      <sheetName val="AV-FK-052 (4)"/>
      <sheetName val="AV-FK-052 (5)"/>
      <sheetName val="AV-FK-052 (6)"/>
      <sheetName val="AV-FK-054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3">
          <cell r="B3" t="str">
            <v>C</v>
          </cell>
        </row>
        <row r="4">
          <cell r="B4" t="str">
            <v>*</v>
          </cell>
        </row>
        <row r="5">
          <cell r="B5" t="str">
            <v>NA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L16"/>
  <sheetViews>
    <sheetView workbookViewId="0">
      <selection activeCell="B9" sqref="B9:B10"/>
    </sheetView>
  </sheetViews>
  <sheetFormatPr baseColWidth="10" defaultColWidth="11.42578125" defaultRowHeight="15" x14ac:dyDescent="0.25"/>
  <cols>
    <col min="1" max="1" width="28.140625" style="1" customWidth="1"/>
    <col min="2" max="6" width="11.42578125" style="1" customWidth="1"/>
    <col min="7" max="7" width="11.42578125" style="1"/>
    <col min="8" max="8" width="22.5703125" style="1" bestFit="1" customWidth="1"/>
    <col min="9" max="10" width="20.28515625" style="1" bestFit="1" customWidth="1"/>
    <col min="11" max="16384" width="11.42578125" style="1"/>
  </cols>
  <sheetData>
    <row r="1" spans="1:12" x14ac:dyDescent="0.25">
      <c r="A1" s="301" t="s">
        <v>0</v>
      </c>
      <c r="B1" s="301"/>
      <c r="C1" s="301"/>
      <c r="D1" s="301"/>
      <c r="E1" s="301"/>
    </row>
    <row r="2" spans="1:12" s="2" customFormat="1" ht="15.75" thickBot="1" x14ac:dyDescent="0.3">
      <c r="B2" s="3" t="s">
        <v>1</v>
      </c>
      <c r="D2" s="3" t="s">
        <v>2</v>
      </c>
    </row>
    <row r="3" spans="1:12" ht="16.5" thickBot="1" x14ac:dyDescent="0.35">
      <c r="B3" s="4" t="s">
        <v>3</v>
      </c>
      <c r="D3" s="1" t="s">
        <v>4</v>
      </c>
      <c r="F3" s="5"/>
      <c r="G3" s="6"/>
      <c r="H3" s="5" t="s">
        <v>414</v>
      </c>
      <c r="I3" s="5" t="s">
        <v>5</v>
      </c>
      <c r="J3" s="7" t="s">
        <v>418</v>
      </c>
    </row>
    <row r="4" spans="1:12" ht="15.75" x14ac:dyDescent="0.3">
      <c r="B4" s="8" t="s">
        <v>6</v>
      </c>
      <c r="D4" s="1" t="s">
        <v>7</v>
      </c>
      <c r="G4" s="9"/>
      <c r="H4" s="5" t="s">
        <v>415</v>
      </c>
      <c r="I4" s="5" t="s">
        <v>5</v>
      </c>
      <c r="J4" s="7" t="s">
        <v>419</v>
      </c>
    </row>
    <row r="5" spans="1:12" ht="15.75" x14ac:dyDescent="0.3">
      <c r="B5" s="8" t="s">
        <v>8</v>
      </c>
      <c r="G5" s="5"/>
      <c r="H5" s="5" t="s">
        <v>416</v>
      </c>
      <c r="I5" s="5" t="s">
        <v>9</v>
      </c>
      <c r="J5" s="7" t="s">
        <v>420</v>
      </c>
    </row>
    <row r="6" spans="1:12" ht="15.75" x14ac:dyDescent="0.3">
      <c r="B6" s="10" t="s">
        <v>10</v>
      </c>
      <c r="G6" s="5"/>
      <c r="H6" s="5" t="s">
        <v>417</v>
      </c>
      <c r="I6" s="5" t="s">
        <v>11</v>
      </c>
      <c r="J6" s="7" t="s">
        <v>421</v>
      </c>
    </row>
    <row r="7" spans="1:12" ht="15.75" x14ac:dyDescent="0.3">
      <c r="G7" s="5"/>
      <c r="J7" s="5"/>
      <c r="K7" s="11"/>
      <c r="L7" s="7"/>
    </row>
    <row r="8" spans="1:12" ht="16.5" thickBot="1" x14ac:dyDescent="0.35">
      <c r="G8" s="11"/>
      <c r="J8" s="5"/>
      <c r="K8" s="11"/>
      <c r="L8" s="7"/>
    </row>
    <row r="9" spans="1:12" ht="15.75" x14ac:dyDescent="0.3">
      <c r="A9" s="12" t="s">
        <v>12</v>
      </c>
      <c r="B9" s="302" t="s">
        <v>13</v>
      </c>
      <c r="F9" s="13"/>
      <c r="G9" s="14"/>
      <c r="H9" s="5" t="s">
        <v>14</v>
      </c>
      <c r="I9" s="5" t="s">
        <v>422</v>
      </c>
      <c r="J9" s="5"/>
      <c r="K9" s="11"/>
      <c r="L9" s="7"/>
    </row>
    <row r="10" spans="1:12" ht="16.5" thickBot="1" x14ac:dyDescent="0.35">
      <c r="A10" s="15" t="s">
        <v>15</v>
      </c>
      <c r="B10" s="303"/>
      <c r="F10" s="14"/>
      <c r="G10" s="14"/>
      <c r="H10" s="5" t="s">
        <v>16</v>
      </c>
      <c r="I10" s="5" t="s">
        <v>423</v>
      </c>
      <c r="J10" s="5"/>
      <c r="K10" s="11"/>
      <c r="L10" s="7"/>
    </row>
    <row r="11" spans="1:12" ht="15.75" x14ac:dyDescent="0.3">
      <c r="F11" s="14"/>
      <c r="G11" s="14"/>
      <c r="H11" s="5" t="s">
        <v>3</v>
      </c>
      <c r="I11" s="5" t="s">
        <v>424</v>
      </c>
      <c r="K11" s="11"/>
      <c r="L11" s="7"/>
    </row>
    <row r="12" spans="1:12" x14ac:dyDescent="0.25">
      <c r="F12" s="14"/>
      <c r="G12" s="14"/>
      <c r="H12" s="5" t="s">
        <v>17</v>
      </c>
      <c r="I12" s="5" t="s">
        <v>425</v>
      </c>
    </row>
    <row r="13" spans="1:12" x14ac:dyDescent="0.25">
      <c r="A13" s="4"/>
      <c r="B13" s="5"/>
      <c r="D13" s="5"/>
      <c r="H13" s="5" t="s">
        <v>197</v>
      </c>
      <c r="I13" s="5" t="s">
        <v>426</v>
      </c>
    </row>
    <row r="14" spans="1:12" x14ac:dyDescent="0.25">
      <c r="A14" s="8"/>
      <c r="B14" s="5"/>
      <c r="D14" s="5"/>
      <c r="H14" s="5" t="s">
        <v>200</v>
      </c>
      <c r="I14" s="5" t="s">
        <v>427</v>
      </c>
    </row>
    <row r="15" spans="1:12" x14ac:dyDescent="0.25">
      <c r="A15" s="8"/>
    </row>
    <row r="16" spans="1:12" x14ac:dyDescent="0.25">
      <c r="A16" s="10"/>
    </row>
  </sheetData>
  <mergeCells count="2">
    <mergeCell ref="A1:E1"/>
    <mergeCell ref="B9:B10"/>
  </mergeCells>
  <dataValidations count="1">
    <dataValidation type="list" allowBlank="1" showInputMessage="1" showErrorMessage="1" sqref="G3">
      <formula1>$I$9:$I$14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J310"/>
  <sheetViews>
    <sheetView tabSelected="1" view="pageBreakPreview" zoomScale="88" zoomScaleNormal="85" zoomScaleSheetLayoutView="88" workbookViewId="0">
      <selection activeCell="G10" sqref="G10"/>
    </sheetView>
  </sheetViews>
  <sheetFormatPr baseColWidth="10" defaultRowHeight="15" x14ac:dyDescent="0.25"/>
  <cols>
    <col min="1" max="1" width="5.7109375" style="44" bestFit="1" customWidth="1"/>
    <col min="2" max="2" width="1.5703125" style="42" bestFit="1" customWidth="1"/>
    <col min="3" max="3" width="6.140625" style="45" bestFit="1" customWidth="1"/>
    <col min="4" max="4" width="15" style="45" customWidth="1"/>
    <col min="5" max="5" width="16.85546875" style="42" customWidth="1"/>
    <col min="6" max="6" width="24.85546875" style="42" customWidth="1"/>
    <col min="7" max="7" width="14.7109375" style="295" bestFit="1" customWidth="1"/>
    <col min="8" max="8" width="16.7109375" style="42" customWidth="1"/>
    <col min="9" max="9" width="14.85546875" style="42" customWidth="1"/>
    <col min="10" max="10" width="26.5703125" style="42" customWidth="1"/>
    <col min="11" max="257" width="11.42578125" style="42"/>
    <col min="258" max="258" width="6.7109375" style="42" customWidth="1"/>
    <col min="259" max="260" width="11.42578125" style="42"/>
    <col min="261" max="261" width="15.28515625" style="42" customWidth="1"/>
    <col min="262" max="262" width="10.42578125" style="42" customWidth="1"/>
    <col min="263" max="263" width="9.5703125" style="42" customWidth="1"/>
    <col min="264" max="264" width="22.5703125" style="42" customWidth="1"/>
    <col min="265" max="513" width="11.42578125" style="42"/>
    <col min="514" max="514" width="6.7109375" style="42" customWidth="1"/>
    <col min="515" max="516" width="11.42578125" style="42"/>
    <col min="517" max="517" width="15.28515625" style="42" customWidth="1"/>
    <col min="518" max="518" width="10.42578125" style="42" customWidth="1"/>
    <col min="519" max="519" width="9.5703125" style="42" customWidth="1"/>
    <col min="520" max="520" width="22.5703125" style="42" customWidth="1"/>
    <col min="521" max="769" width="11.42578125" style="42"/>
    <col min="770" max="770" width="6.7109375" style="42" customWidth="1"/>
    <col min="771" max="772" width="11.42578125" style="42"/>
    <col min="773" max="773" width="15.28515625" style="42" customWidth="1"/>
    <col min="774" max="774" width="10.42578125" style="42" customWidth="1"/>
    <col min="775" max="775" width="9.5703125" style="42" customWidth="1"/>
    <col min="776" max="776" width="22.5703125" style="42" customWidth="1"/>
    <col min="777" max="1025" width="11.42578125" style="42"/>
    <col min="1026" max="1026" width="6.7109375" style="42" customWidth="1"/>
    <col min="1027" max="1028" width="11.42578125" style="42"/>
    <col min="1029" max="1029" width="15.28515625" style="42" customWidth="1"/>
    <col min="1030" max="1030" width="10.42578125" style="42" customWidth="1"/>
    <col min="1031" max="1031" width="9.5703125" style="42" customWidth="1"/>
    <col min="1032" max="1032" width="22.5703125" style="42" customWidth="1"/>
    <col min="1033" max="1281" width="11.42578125" style="42"/>
    <col min="1282" max="1282" width="6.7109375" style="42" customWidth="1"/>
    <col min="1283" max="1284" width="11.42578125" style="42"/>
    <col min="1285" max="1285" width="15.28515625" style="42" customWidth="1"/>
    <col min="1286" max="1286" width="10.42578125" style="42" customWidth="1"/>
    <col min="1287" max="1287" width="9.5703125" style="42" customWidth="1"/>
    <col min="1288" max="1288" width="22.5703125" style="42" customWidth="1"/>
    <col min="1289" max="1537" width="11.42578125" style="42"/>
    <col min="1538" max="1538" width="6.7109375" style="42" customWidth="1"/>
    <col min="1539" max="1540" width="11.42578125" style="42"/>
    <col min="1541" max="1541" width="15.28515625" style="42" customWidth="1"/>
    <col min="1542" max="1542" width="10.42578125" style="42" customWidth="1"/>
    <col min="1543" max="1543" width="9.5703125" style="42" customWidth="1"/>
    <col min="1544" max="1544" width="22.5703125" style="42" customWidth="1"/>
    <col min="1545" max="1793" width="11.42578125" style="42"/>
    <col min="1794" max="1794" width="6.7109375" style="42" customWidth="1"/>
    <col min="1795" max="1796" width="11.42578125" style="42"/>
    <col min="1797" max="1797" width="15.28515625" style="42" customWidth="1"/>
    <col min="1798" max="1798" width="10.42578125" style="42" customWidth="1"/>
    <col min="1799" max="1799" width="9.5703125" style="42" customWidth="1"/>
    <col min="1800" max="1800" width="22.5703125" style="42" customWidth="1"/>
    <col min="1801" max="2049" width="11.42578125" style="42"/>
    <col min="2050" max="2050" width="6.7109375" style="42" customWidth="1"/>
    <col min="2051" max="2052" width="11.42578125" style="42"/>
    <col min="2053" max="2053" width="15.28515625" style="42" customWidth="1"/>
    <col min="2054" max="2054" width="10.42578125" style="42" customWidth="1"/>
    <col min="2055" max="2055" width="9.5703125" style="42" customWidth="1"/>
    <col min="2056" max="2056" width="22.5703125" style="42" customWidth="1"/>
    <col min="2057" max="2305" width="11.42578125" style="42"/>
    <col min="2306" max="2306" width="6.7109375" style="42" customWidth="1"/>
    <col min="2307" max="2308" width="11.42578125" style="42"/>
    <col min="2309" max="2309" width="15.28515625" style="42" customWidth="1"/>
    <col min="2310" max="2310" width="10.42578125" style="42" customWidth="1"/>
    <col min="2311" max="2311" width="9.5703125" style="42" customWidth="1"/>
    <col min="2312" max="2312" width="22.5703125" style="42" customWidth="1"/>
    <col min="2313" max="2561" width="11.42578125" style="42"/>
    <col min="2562" max="2562" width="6.7109375" style="42" customWidth="1"/>
    <col min="2563" max="2564" width="11.42578125" style="42"/>
    <col min="2565" max="2565" width="15.28515625" style="42" customWidth="1"/>
    <col min="2566" max="2566" width="10.42578125" style="42" customWidth="1"/>
    <col min="2567" max="2567" width="9.5703125" style="42" customWidth="1"/>
    <col min="2568" max="2568" width="22.5703125" style="42" customWidth="1"/>
    <col min="2569" max="2817" width="11.42578125" style="42"/>
    <col min="2818" max="2818" width="6.7109375" style="42" customWidth="1"/>
    <col min="2819" max="2820" width="11.42578125" style="42"/>
    <col min="2821" max="2821" width="15.28515625" style="42" customWidth="1"/>
    <col min="2822" max="2822" width="10.42578125" style="42" customWidth="1"/>
    <col min="2823" max="2823" width="9.5703125" style="42" customWidth="1"/>
    <col min="2824" max="2824" width="22.5703125" style="42" customWidth="1"/>
    <col min="2825" max="3073" width="11.42578125" style="42"/>
    <col min="3074" max="3074" width="6.7109375" style="42" customWidth="1"/>
    <col min="3075" max="3076" width="11.42578125" style="42"/>
    <col min="3077" max="3077" width="15.28515625" style="42" customWidth="1"/>
    <col min="3078" max="3078" width="10.42578125" style="42" customWidth="1"/>
    <col min="3079" max="3079" width="9.5703125" style="42" customWidth="1"/>
    <col min="3080" max="3080" width="22.5703125" style="42" customWidth="1"/>
    <col min="3081" max="3329" width="11.42578125" style="42"/>
    <col min="3330" max="3330" width="6.7109375" style="42" customWidth="1"/>
    <col min="3331" max="3332" width="11.42578125" style="42"/>
    <col min="3333" max="3333" width="15.28515625" style="42" customWidth="1"/>
    <col min="3334" max="3334" width="10.42578125" style="42" customWidth="1"/>
    <col min="3335" max="3335" width="9.5703125" style="42" customWidth="1"/>
    <col min="3336" max="3336" width="22.5703125" style="42" customWidth="1"/>
    <col min="3337" max="3585" width="11.42578125" style="42"/>
    <col min="3586" max="3586" width="6.7109375" style="42" customWidth="1"/>
    <col min="3587" max="3588" width="11.42578125" style="42"/>
    <col min="3589" max="3589" width="15.28515625" style="42" customWidth="1"/>
    <col min="3590" max="3590" width="10.42578125" style="42" customWidth="1"/>
    <col min="3591" max="3591" width="9.5703125" style="42" customWidth="1"/>
    <col min="3592" max="3592" width="22.5703125" style="42" customWidth="1"/>
    <col min="3593" max="3841" width="11.42578125" style="42"/>
    <col min="3842" max="3842" width="6.7109375" style="42" customWidth="1"/>
    <col min="3843" max="3844" width="11.42578125" style="42"/>
    <col min="3845" max="3845" width="15.28515625" style="42" customWidth="1"/>
    <col min="3846" max="3846" width="10.42578125" style="42" customWidth="1"/>
    <col min="3847" max="3847" width="9.5703125" style="42" customWidth="1"/>
    <col min="3848" max="3848" width="22.5703125" style="42" customWidth="1"/>
    <col min="3849" max="4097" width="11.42578125" style="42"/>
    <col min="4098" max="4098" width="6.7109375" style="42" customWidth="1"/>
    <col min="4099" max="4100" width="11.42578125" style="42"/>
    <col min="4101" max="4101" width="15.28515625" style="42" customWidth="1"/>
    <col min="4102" max="4102" width="10.42578125" style="42" customWidth="1"/>
    <col min="4103" max="4103" width="9.5703125" style="42" customWidth="1"/>
    <col min="4104" max="4104" width="22.5703125" style="42" customWidth="1"/>
    <col min="4105" max="4353" width="11.42578125" style="42"/>
    <col min="4354" max="4354" width="6.7109375" style="42" customWidth="1"/>
    <col min="4355" max="4356" width="11.42578125" style="42"/>
    <col min="4357" max="4357" width="15.28515625" style="42" customWidth="1"/>
    <col min="4358" max="4358" width="10.42578125" style="42" customWidth="1"/>
    <col min="4359" max="4359" width="9.5703125" style="42" customWidth="1"/>
    <col min="4360" max="4360" width="22.5703125" style="42" customWidth="1"/>
    <col min="4361" max="4609" width="11.42578125" style="42"/>
    <col min="4610" max="4610" width="6.7109375" style="42" customWidth="1"/>
    <col min="4611" max="4612" width="11.42578125" style="42"/>
    <col min="4613" max="4613" width="15.28515625" style="42" customWidth="1"/>
    <col min="4614" max="4614" width="10.42578125" style="42" customWidth="1"/>
    <col min="4615" max="4615" width="9.5703125" style="42" customWidth="1"/>
    <col min="4616" max="4616" width="22.5703125" style="42" customWidth="1"/>
    <col min="4617" max="4865" width="11.42578125" style="42"/>
    <col min="4866" max="4866" width="6.7109375" style="42" customWidth="1"/>
    <col min="4867" max="4868" width="11.42578125" style="42"/>
    <col min="4869" max="4869" width="15.28515625" style="42" customWidth="1"/>
    <col min="4870" max="4870" width="10.42578125" style="42" customWidth="1"/>
    <col min="4871" max="4871" width="9.5703125" style="42" customWidth="1"/>
    <col min="4872" max="4872" width="22.5703125" style="42" customWidth="1"/>
    <col min="4873" max="5121" width="11.42578125" style="42"/>
    <col min="5122" max="5122" width="6.7109375" style="42" customWidth="1"/>
    <col min="5123" max="5124" width="11.42578125" style="42"/>
    <col min="5125" max="5125" width="15.28515625" style="42" customWidth="1"/>
    <col min="5126" max="5126" width="10.42578125" style="42" customWidth="1"/>
    <col min="5127" max="5127" width="9.5703125" style="42" customWidth="1"/>
    <col min="5128" max="5128" width="22.5703125" style="42" customWidth="1"/>
    <col min="5129" max="5377" width="11.42578125" style="42"/>
    <col min="5378" max="5378" width="6.7109375" style="42" customWidth="1"/>
    <col min="5379" max="5380" width="11.42578125" style="42"/>
    <col min="5381" max="5381" width="15.28515625" style="42" customWidth="1"/>
    <col min="5382" max="5382" width="10.42578125" style="42" customWidth="1"/>
    <col min="5383" max="5383" width="9.5703125" style="42" customWidth="1"/>
    <col min="5384" max="5384" width="22.5703125" style="42" customWidth="1"/>
    <col min="5385" max="5633" width="11.42578125" style="42"/>
    <col min="5634" max="5634" width="6.7109375" style="42" customWidth="1"/>
    <col min="5635" max="5636" width="11.42578125" style="42"/>
    <col min="5637" max="5637" width="15.28515625" style="42" customWidth="1"/>
    <col min="5638" max="5638" width="10.42578125" style="42" customWidth="1"/>
    <col min="5639" max="5639" width="9.5703125" style="42" customWidth="1"/>
    <col min="5640" max="5640" width="22.5703125" style="42" customWidth="1"/>
    <col min="5641" max="5889" width="11.42578125" style="42"/>
    <col min="5890" max="5890" width="6.7109375" style="42" customWidth="1"/>
    <col min="5891" max="5892" width="11.42578125" style="42"/>
    <col min="5893" max="5893" width="15.28515625" style="42" customWidth="1"/>
    <col min="5894" max="5894" width="10.42578125" style="42" customWidth="1"/>
    <col min="5895" max="5895" width="9.5703125" style="42" customWidth="1"/>
    <col min="5896" max="5896" width="22.5703125" style="42" customWidth="1"/>
    <col min="5897" max="6145" width="11.42578125" style="42"/>
    <col min="6146" max="6146" width="6.7109375" style="42" customWidth="1"/>
    <col min="6147" max="6148" width="11.42578125" style="42"/>
    <col min="6149" max="6149" width="15.28515625" style="42" customWidth="1"/>
    <col min="6150" max="6150" width="10.42578125" style="42" customWidth="1"/>
    <col min="6151" max="6151" width="9.5703125" style="42" customWidth="1"/>
    <col min="6152" max="6152" width="22.5703125" style="42" customWidth="1"/>
    <col min="6153" max="6401" width="11.42578125" style="42"/>
    <col min="6402" max="6402" width="6.7109375" style="42" customWidth="1"/>
    <col min="6403" max="6404" width="11.42578125" style="42"/>
    <col min="6405" max="6405" width="15.28515625" style="42" customWidth="1"/>
    <col min="6406" max="6406" width="10.42578125" style="42" customWidth="1"/>
    <col min="6407" max="6407" width="9.5703125" style="42" customWidth="1"/>
    <col min="6408" max="6408" width="22.5703125" style="42" customWidth="1"/>
    <col min="6409" max="6657" width="11.42578125" style="42"/>
    <col min="6658" max="6658" width="6.7109375" style="42" customWidth="1"/>
    <col min="6659" max="6660" width="11.42578125" style="42"/>
    <col min="6661" max="6661" width="15.28515625" style="42" customWidth="1"/>
    <col min="6662" max="6662" width="10.42578125" style="42" customWidth="1"/>
    <col min="6663" max="6663" width="9.5703125" style="42" customWidth="1"/>
    <col min="6664" max="6664" width="22.5703125" style="42" customWidth="1"/>
    <col min="6665" max="6913" width="11.42578125" style="42"/>
    <col min="6914" max="6914" width="6.7109375" style="42" customWidth="1"/>
    <col min="6915" max="6916" width="11.42578125" style="42"/>
    <col min="6917" max="6917" width="15.28515625" style="42" customWidth="1"/>
    <col min="6918" max="6918" width="10.42578125" style="42" customWidth="1"/>
    <col min="6919" max="6919" width="9.5703125" style="42" customWidth="1"/>
    <col min="6920" max="6920" width="22.5703125" style="42" customWidth="1"/>
    <col min="6921" max="7169" width="11.42578125" style="42"/>
    <col min="7170" max="7170" width="6.7109375" style="42" customWidth="1"/>
    <col min="7171" max="7172" width="11.42578125" style="42"/>
    <col min="7173" max="7173" width="15.28515625" style="42" customWidth="1"/>
    <col min="7174" max="7174" width="10.42578125" style="42" customWidth="1"/>
    <col min="7175" max="7175" width="9.5703125" style="42" customWidth="1"/>
    <col min="7176" max="7176" width="22.5703125" style="42" customWidth="1"/>
    <col min="7177" max="7425" width="11.42578125" style="42"/>
    <col min="7426" max="7426" width="6.7109375" style="42" customWidth="1"/>
    <col min="7427" max="7428" width="11.42578125" style="42"/>
    <col min="7429" max="7429" width="15.28515625" style="42" customWidth="1"/>
    <col min="7430" max="7430" width="10.42578125" style="42" customWidth="1"/>
    <col min="7431" max="7431" width="9.5703125" style="42" customWidth="1"/>
    <col min="7432" max="7432" width="22.5703125" style="42" customWidth="1"/>
    <col min="7433" max="7681" width="11.42578125" style="42"/>
    <col min="7682" max="7682" width="6.7109375" style="42" customWidth="1"/>
    <col min="7683" max="7684" width="11.42578125" style="42"/>
    <col min="7685" max="7685" width="15.28515625" style="42" customWidth="1"/>
    <col min="7686" max="7686" width="10.42578125" style="42" customWidth="1"/>
    <col min="7687" max="7687" width="9.5703125" style="42" customWidth="1"/>
    <col min="7688" max="7688" width="22.5703125" style="42" customWidth="1"/>
    <col min="7689" max="7937" width="11.42578125" style="42"/>
    <col min="7938" max="7938" width="6.7109375" style="42" customWidth="1"/>
    <col min="7939" max="7940" width="11.42578125" style="42"/>
    <col min="7941" max="7941" width="15.28515625" style="42" customWidth="1"/>
    <col min="7942" max="7942" width="10.42578125" style="42" customWidth="1"/>
    <col min="7943" max="7943" width="9.5703125" style="42" customWidth="1"/>
    <col min="7944" max="7944" width="22.5703125" style="42" customWidth="1"/>
    <col min="7945" max="8193" width="11.42578125" style="42"/>
    <col min="8194" max="8194" width="6.7109375" style="42" customWidth="1"/>
    <col min="8195" max="8196" width="11.42578125" style="42"/>
    <col min="8197" max="8197" width="15.28515625" style="42" customWidth="1"/>
    <col min="8198" max="8198" width="10.42578125" style="42" customWidth="1"/>
    <col min="8199" max="8199" width="9.5703125" style="42" customWidth="1"/>
    <col min="8200" max="8200" width="22.5703125" style="42" customWidth="1"/>
    <col min="8201" max="8449" width="11.42578125" style="42"/>
    <col min="8450" max="8450" width="6.7109375" style="42" customWidth="1"/>
    <col min="8451" max="8452" width="11.42578125" style="42"/>
    <col min="8453" max="8453" width="15.28515625" style="42" customWidth="1"/>
    <col min="8454" max="8454" width="10.42578125" style="42" customWidth="1"/>
    <col min="8455" max="8455" width="9.5703125" style="42" customWidth="1"/>
    <col min="8456" max="8456" width="22.5703125" style="42" customWidth="1"/>
    <col min="8457" max="8705" width="11.42578125" style="42"/>
    <col min="8706" max="8706" width="6.7109375" style="42" customWidth="1"/>
    <col min="8707" max="8708" width="11.42578125" style="42"/>
    <col min="8709" max="8709" width="15.28515625" style="42" customWidth="1"/>
    <col min="8710" max="8710" width="10.42578125" style="42" customWidth="1"/>
    <col min="8711" max="8711" width="9.5703125" style="42" customWidth="1"/>
    <col min="8712" max="8712" width="22.5703125" style="42" customWidth="1"/>
    <col min="8713" max="8961" width="11.42578125" style="42"/>
    <col min="8962" max="8962" width="6.7109375" style="42" customWidth="1"/>
    <col min="8963" max="8964" width="11.42578125" style="42"/>
    <col min="8965" max="8965" width="15.28515625" style="42" customWidth="1"/>
    <col min="8966" max="8966" width="10.42578125" style="42" customWidth="1"/>
    <col min="8967" max="8967" width="9.5703125" style="42" customWidth="1"/>
    <col min="8968" max="8968" width="22.5703125" style="42" customWidth="1"/>
    <col min="8969" max="9217" width="11.42578125" style="42"/>
    <col min="9218" max="9218" width="6.7109375" style="42" customWidth="1"/>
    <col min="9219" max="9220" width="11.42578125" style="42"/>
    <col min="9221" max="9221" width="15.28515625" style="42" customWidth="1"/>
    <col min="9222" max="9222" width="10.42578125" style="42" customWidth="1"/>
    <col min="9223" max="9223" width="9.5703125" style="42" customWidth="1"/>
    <col min="9224" max="9224" width="22.5703125" style="42" customWidth="1"/>
    <col min="9225" max="9473" width="11.42578125" style="42"/>
    <col min="9474" max="9474" width="6.7109375" style="42" customWidth="1"/>
    <col min="9475" max="9476" width="11.42578125" style="42"/>
    <col min="9477" max="9477" width="15.28515625" style="42" customWidth="1"/>
    <col min="9478" max="9478" width="10.42578125" style="42" customWidth="1"/>
    <col min="9479" max="9479" width="9.5703125" style="42" customWidth="1"/>
    <col min="9480" max="9480" width="22.5703125" style="42" customWidth="1"/>
    <col min="9481" max="9729" width="11.42578125" style="42"/>
    <col min="9730" max="9730" width="6.7109375" style="42" customWidth="1"/>
    <col min="9731" max="9732" width="11.42578125" style="42"/>
    <col min="9733" max="9733" width="15.28515625" style="42" customWidth="1"/>
    <col min="9734" max="9734" width="10.42578125" style="42" customWidth="1"/>
    <col min="9735" max="9735" width="9.5703125" style="42" customWidth="1"/>
    <col min="9736" max="9736" width="22.5703125" style="42" customWidth="1"/>
    <col min="9737" max="9985" width="11.42578125" style="42"/>
    <col min="9986" max="9986" width="6.7109375" style="42" customWidth="1"/>
    <col min="9987" max="9988" width="11.42578125" style="42"/>
    <col min="9989" max="9989" width="15.28515625" style="42" customWidth="1"/>
    <col min="9990" max="9990" width="10.42578125" style="42" customWidth="1"/>
    <col min="9991" max="9991" width="9.5703125" style="42" customWidth="1"/>
    <col min="9992" max="9992" width="22.5703125" style="42" customWidth="1"/>
    <col min="9993" max="10241" width="11.42578125" style="42"/>
    <col min="10242" max="10242" width="6.7109375" style="42" customWidth="1"/>
    <col min="10243" max="10244" width="11.42578125" style="42"/>
    <col min="10245" max="10245" width="15.28515625" style="42" customWidth="1"/>
    <col min="10246" max="10246" width="10.42578125" style="42" customWidth="1"/>
    <col min="10247" max="10247" width="9.5703125" style="42" customWidth="1"/>
    <col min="10248" max="10248" width="22.5703125" style="42" customWidth="1"/>
    <col min="10249" max="10497" width="11.42578125" style="42"/>
    <col min="10498" max="10498" width="6.7109375" style="42" customWidth="1"/>
    <col min="10499" max="10500" width="11.42578125" style="42"/>
    <col min="10501" max="10501" width="15.28515625" style="42" customWidth="1"/>
    <col min="10502" max="10502" width="10.42578125" style="42" customWidth="1"/>
    <col min="10503" max="10503" width="9.5703125" style="42" customWidth="1"/>
    <col min="10504" max="10504" width="22.5703125" style="42" customWidth="1"/>
    <col min="10505" max="10753" width="11.42578125" style="42"/>
    <col min="10754" max="10754" width="6.7109375" style="42" customWidth="1"/>
    <col min="10755" max="10756" width="11.42578125" style="42"/>
    <col min="10757" max="10757" width="15.28515625" style="42" customWidth="1"/>
    <col min="10758" max="10758" width="10.42578125" style="42" customWidth="1"/>
    <col min="10759" max="10759" width="9.5703125" style="42" customWidth="1"/>
    <col min="10760" max="10760" width="22.5703125" style="42" customWidth="1"/>
    <col min="10761" max="11009" width="11.42578125" style="42"/>
    <col min="11010" max="11010" width="6.7109375" style="42" customWidth="1"/>
    <col min="11011" max="11012" width="11.42578125" style="42"/>
    <col min="11013" max="11013" width="15.28515625" style="42" customWidth="1"/>
    <col min="11014" max="11014" width="10.42578125" style="42" customWidth="1"/>
    <col min="11015" max="11015" width="9.5703125" style="42" customWidth="1"/>
    <col min="11016" max="11016" width="22.5703125" style="42" customWidth="1"/>
    <col min="11017" max="11265" width="11.42578125" style="42"/>
    <col min="11266" max="11266" width="6.7109375" style="42" customWidth="1"/>
    <col min="11267" max="11268" width="11.42578125" style="42"/>
    <col min="11269" max="11269" width="15.28515625" style="42" customWidth="1"/>
    <col min="11270" max="11270" width="10.42578125" style="42" customWidth="1"/>
    <col min="11271" max="11271" width="9.5703125" style="42" customWidth="1"/>
    <col min="11272" max="11272" width="22.5703125" style="42" customWidth="1"/>
    <col min="11273" max="11521" width="11.42578125" style="42"/>
    <col min="11522" max="11522" width="6.7109375" style="42" customWidth="1"/>
    <col min="11523" max="11524" width="11.42578125" style="42"/>
    <col min="11525" max="11525" width="15.28515625" style="42" customWidth="1"/>
    <col min="11526" max="11526" width="10.42578125" style="42" customWidth="1"/>
    <col min="11527" max="11527" width="9.5703125" style="42" customWidth="1"/>
    <col min="11528" max="11528" width="22.5703125" style="42" customWidth="1"/>
    <col min="11529" max="11777" width="11.42578125" style="42"/>
    <col min="11778" max="11778" width="6.7109375" style="42" customWidth="1"/>
    <col min="11779" max="11780" width="11.42578125" style="42"/>
    <col min="11781" max="11781" width="15.28515625" style="42" customWidth="1"/>
    <col min="11782" max="11782" width="10.42578125" style="42" customWidth="1"/>
    <col min="11783" max="11783" width="9.5703125" style="42" customWidth="1"/>
    <col min="11784" max="11784" width="22.5703125" style="42" customWidth="1"/>
    <col min="11785" max="12033" width="11.42578125" style="42"/>
    <col min="12034" max="12034" width="6.7109375" style="42" customWidth="1"/>
    <col min="12035" max="12036" width="11.42578125" style="42"/>
    <col min="12037" max="12037" width="15.28515625" style="42" customWidth="1"/>
    <col min="12038" max="12038" width="10.42578125" style="42" customWidth="1"/>
    <col min="12039" max="12039" width="9.5703125" style="42" customWidth="1"/>
    <col min="12040" max="12040" width="22.5703125" style="42" customWidth="1"/>
    <col min="12041" max="12289" width="11.42578125" style="42"/>
    <col min="12290" max="12290" width="6.7109375" style="42" customWidth="1"/>
    <col min="12291" max="12292" width="11.42578125" style="42"/>
    <col min="12293" max="12293" width="15.28515625" style="42" customWidth="1"/>
    <col min="12294" max="12294" width="10.42578125" style="42" customWidth="1"/>
    <col min="12295" max="12295" width="9.5703125" style="42" customWidth="1"/>
    <col min="12296" max="12296" width="22.5703125" style="42" customWidth="1"/>
    <col min="12297" max="12545" width="11.42578125" style="42"/>
    <col min="12546" max="12546" width="6.7109375" style="42" customWidth="1"/>
    <col min="12547" max="12548" width="11.42578125" style="42"/>
    <col min="12549" max="12549" width="15.28515625" style="42" customWidth="1"/>
    <col min="12550" max="12550" width="10.42578125" style="42" customWidth="1"/>
    <col min="12551" max="12551" width="9.5703125" style="42" customWidth="1"/>
    <col min="12552" max="12552" width="22.5703125" style="42" customWidth="1"/>
    <col min="12553" max="12801" width="11.42578125" style="42"/>
    <col min="12802" max="12802" width="6.7109375" style="42" customWidth="1"/>
    <col min="12803" max="12804" width="11.42578125" style="42"/>
    <col min="12805" max="12805" width="15.28515625" style="42" customWidth="1"/>
    <col min="12806" max="12806" width="10.42578125" style="42" customWidth="1"/>
    <col min="12807" max="12807" width="9.5703125" style="42" customWidth="1"/>
    <col min="12808" max="12808" width="22.5703125" style="42" customWidth="1"/>
    <col min="12809" max="13057" width="11.42578125" style="42"/>
    <col min="13058" max="13058" width="6.7109375" style="42" customWidth="1"/>
    <col min="13059" max="13060" width="11.42578125" style="42"/>
    <col min="13061" max="13061" width="15.28515625" style="42" customWidth="1"/>
    <col min="13062" max="13062" width="10.42578125" style="42" customWidth="1"/>
    <col min="13063" max="13063" width="9.5703125" style="42" customWidth="1"/>
    <col min="13064" max="13064" width="22.5703125" style="42" customWidth="1"/>
    <col min="13065" max="13313" width="11.42578125" style="42"/>
    <col min="13314" max="13314" width="6.7109375" style="42" customWidth="1"/>
    <col min="13315" max="13316" width="11.42578125" style="42"/>
    <col min="13317" max="13317" width="15.28515625" style="42" customWidth="1"/>
    <col min="13318" max="13318" width="10.42578125" style="42" customWidth="1"/>
    <col min="13319" max="13319" width="9.5703125" style="42" customWidth="1"/>
    <col min="13320" max="13320" width="22.5703125" style="42" customWidth="1"/>
    <col min="13321" max="13569" width="11.42578125" style="42"/>
    <col min="13570" max="13570" width="6.7109375" style="42" customWidth="1"/>
    <col min="13571" max="13572" width="11.42578125" style="42"/>
    <col min="13573" max="13573" width="15.28515625" style="42" customWidth="1"/>
    <col min="13574" max="13574" width="10.42578125" style="42" customWidth="1"/>
    <col min="13575" max="13575" width="9.5703125" style="42" customWidth="1"/>
    <col min="13576" max="13576" width="22.5703125" style="42" customWidth="1"/>
    <col min="13577" max="13825" width="11.42578125" style="42"/>
    <col min="13826" max="13826" width="6.7109375" style="42" customWidth="1"/>
    <col min="13827" max="13828" width="11.42578125" style="42"/>
    <col min="13829" max="13829" width="15.28515625" style="42" customWidth="1"/>
    <col min="13830" max="13830" width="10.42578125" style="42" customWidth="1"/>
    <col min="13831" max="13831" width="9.5703125" style="42" customWidth="1"/>
    <col min="13832" max="13832" width="22.5703125" style="42" customWidth="1"/>
    <col min="13833" max="14081" width="11.42578125" style="42"/>
    <col min="14082" max="14082" width="6.7109375" style="42" customWidth="1"/>
    <col min="14083" max="14084" width="11.42578125" style="42"/>
    <col min="14085" max="14085" width="15.28515625" style="42" customWidth="1"/>
    <col min="14086" max="14086" width="10.42578125" style="42" customWidth="1"/>
    <col min="14087" max="14087" width="9.5703125" style="42" customWidth="1"/>
    <col min="14088" max="14088" width="22.5703125" style="42" customWidth="1"/>
    <col min="14089" max="14337" width="11.42578125" style="42"/>
    <col min="14338" max="14338" width="6.7109375" style="42" customWidth="1"/>
    <col min="14339" max="14340" width="11.42578125" style="42"/>
    <col min="14341" max="14341" width="15.28515625" style="42" customWidth="1"/>
    <col min="14342" max="14342" width="10.42578125" style="42" customWidth="1"/>
    <col min="14343" max="14343" width="9.5703125" style="42" customWidth="1"/>
    <col min="14344" max="14344" width="22.5703125" style="42" customWidth="1"/>
    <col min="14345" max="14593" width="11.42578125" style="42"/>
    <col min="14594" max="14594" width="6.7109375" style="42" customWidth="1"/>
    <col min="14595" max="14596" width="11.42578125" style="42"/>
    <col min="14597" max="14597" width="15.28515625" style="42" customWidth="1"/>
    <col min="14598" max="14598" width="10.42578125" style="42" customWidth="1"/>
    <col min="14599" max="14599" width="9.5703125" style="42" customWidth="1"/>
    <col min="14600" max="14600" width="22.5703125" style="42" customWidth="1"/>
    <col min="14601" max="14849" width="11.42578125" style="42"/>
    <col min="14850" max="14850" width="6.7109375" style="42" customWidth="1"/>
    <col min="14851" max="14852" width="11.42578125" style="42"/>
    <col min="14853" max="14853" width="15.28515625" style="42" customWidth="1"/>
    <col min="14854" max="14854" width="10.42578125" style="42" customWidth="1"/>
    <col min="14855" max="14855" width="9.5703125" style="42" customWidth="1"/>
    <col min="14856" max="14856" width="22.5703125" style="42" customWidth="1"/>
    <col min="14857" max="15105" width="11.42578125" style="42"/>
    <col min="15106" max="15106" width="6.7109375" style="42" customWidth="1"/>
    <col min="15107" max="15108" width="11.42578125" style="42"/>
    <col min="15109" max="15109" width="15.28515625" style="42" customWidth="1"/>
    <col min="15110" max="15110" width="10.42578125" style="42" customWidth="1"/>
    <col min="15111" max="15111" width="9.5703125" style="42" customWidth="1"/>
    <col min="15112" max="15112" width="22.5703125" style="42" customWidth="1"/>
    <col min="15113" max="15361" width="11.42578125" style="42"/>
    <col min="15362" max="15362" width="6.7109375" style="42" customWidth="1"/>
    <col min="15363" max="15364" width="11.42578125" style="42"/>
    <col min="15365" max="15365" width="15.28515625" style="42" customWidth="1"/>
    <col min="15366" max="15366" width="10.42578125" style="42" customWidth="1"/>
    <col min="15367" max="15367" width="9.5703125" style="42" customWidth="1"/>
    <col min="15368" max="15368" width="22.5703125" style="42" customWidth="1"/>
    <col min="15369" max="15617" width="11.42578125" style="42"/>
    <col min="15618" max="15618" width="6.7109375" style="42" customWidth="1"/>
    <col min="15619" max="15620" width="11.42578125" style="42"/>
    <col min="15621" max="15621" width="15.28515625" style="42" customWidth="1"/>
    <col min="15622" max="15622" width="10.42578125" style="42" customWidth="1"/>
    <col min="15623" max="15623" width="9.5703125" style="42" customWidth="1"/>
    <col min="15624" max="15624" width="22.5703125" style="42" customWidth="1"/>
    <col min="15625" max="15873" width="11.42578125" style="42"/>
    <col min="15874" max="15874" width="6.7109375" style="42" customWidth="1"/>
    <col min="15875" max="15876" width="11.42578125" style="42"/>
    <col min="15877" max="15877" width="15.28515625" style="42" customWidth="1"/>
    <col min="15878" max="15878" width="10.42578125" style="42" customWidth="1"/>
    <col min="15879" max="15879" width="9.5703125" style="42" customWidth="1"/>
    <col min="15880" max="15880" width="22.5703125" style="42" customWidth="1"/>
    <col min="15881" max="16129" width="11.42578125" style="42"/>
    <col min="16130" max="16130" width="6.7109375" style="42" customWidth="1"/>
    <col min="16131" max="16132" width="11.42578125" style="42"/>
    <col min="16133" max="16133" width="15.28515625" style="42" customWidth="1"/>
    <col min="16134" max="16134" width="10.42578125" style="42" customWidth="1"/>
    <col min="16135" max="16135" width="9.5703125" style="42" customWidth="1"/>
    <col min="16136" max="16136" width="22.5703125" style="42" customWidth="1"/>
    <col min="16137" max="16384" width="11.42578125" style="42"/>
  </cols>
  <sheetData>
    <row r="1" spans="1:10" s="43" customFormat="1" ht="15.75" customHeight="1" thickBot="1" x14ac:dyDescent="0.3">
      <c r="A1" s="329" t="s">
        <v>39</v>
      </c>
      <c r="B1" s="330"/>
      <c r="C1" s="330"/>
      <c r="D1" s="330"/>
      <c r="E1" s="330"/>
      <c r="F1" s="330"/>
      <c r="G1" s="330"/>
      <c r="H1" s="330"/>
      <c r="I1" s="330"/>
      <c r="J1" s="331"/>
    </row>
    <row r="2" spans="1:10" ht="17.100000000000001" customHeight="1" x14ac:dyDescent="0.25">
      <c r="A2" s="332"/>
      <c r="B2" s="333"/>
      <c r="C2" s="333"/>
      <c r="D2" s="333"/>
      <c r="E2" s="334"/>
      <c r="F2" s="341"/>
      <c r="G2" s="296"/>
      <c r="H2" s="344" t="str">
        <f>CONCATENATE(Entête!A7,Entête!B7)</f>
        <v>N°PEK :12-596-2569</v>
      </c>
      <c r="I2" s="344"/>
      <c r="J2" s="345"/>
    </row>
    <row r="3" spans="1:10" ht="17.100000000000001" customHeight="1" x14ac:dyDescent="0.25">
      <c r="A3" s="335"/>
      <c r="B3" s="336"/>
      <c r="C3" s="336"/>
      <c r="D3" s="336"/>
      <c r="E3" s="337"/>
      <c r="F3" s="342"/>
      <c r="G3" s="297"/>
      <c r="H3" s="346" t="str">
        <f>Entête!A11</f>
        <v>….Description travaux...</v>
      </c>
      <c r="I3" s="346"/>
      <c r="J3" s="347"/>
    </row>
    <row r="4" spans="1:10" ht="17.100000000000001" customHeight="1" thickBot="1" x14ac:dyDescent="0.3">
      <c r="A4" s="338"/>
      <c r="B4" s="339"/>
      <c r="C4" s="339"/>
      <c r="D4" s="339"/>
      <c r="E4" s="340"/>
      <c r="F4" s="343"/>
      <c r="G4" s="298"/>
      <c r="H4" s="348" t="str">
        <f>Entête!A14</f>
        <v>Centre ou Poste……</v>
      </c>
      <c r="I4" s="349"/>
      <c r="J4" s="350"/>
    </row>
    <row r="5" spans="1:10" ht="5.0999999999999996" customHeight="1" thickBot="1" x14ac:dyDescent="0.3"/>
    <row r="6" spans="1:10" s="46" customFormat="1" ht="15" customHeight="1" x14ac:dyDescent="0.25">
      <c r="A6" s="313" t="s">
        <v>40</v>
      </c>
      <c r="B6" s="314"/>
      <c r="C6" s="315"/>
      <c r="D6" s="319"/>
      <c r="E6" s="322" t="s">
        <v>41</v>
      </c>
      <c r="F6" s="322"/>
      <c r="G6" s="304" t="s">
        <v>444</v>
      </c>
      <c r="H6" s="325" t="s">
        <v>42</v>
      </c>
      <c r="I6" s="315"/>
      <c r="J6" s="326" t="s">
        <v>43</v>
      </c>
    </row>
    <row r="7" spans="1:10" s="46" customFormat="1" ht="15" customHeight="1" x14ac:dyDescent="0.25">
      <c r="A7" s="316"/>
      <c r="B7" s="317"/>
      <c r="C7" s="318"/>
      <c r="D7" s="320"/>
      <c r="E7" s="323"/>
      <c r="F7" s="323"/>
      <c r="G7" s="305"/>
      <c r="H7" s="47" t="s">
        <v>44</v>
      </c>
      <c r="I7" s="47" t="s">
        <v>45</v>
      </c>
      <c r="J7" s="327"/>
    </row>
    <row r="8" spans="1:10" s="46" customFormat="1" ht="15" customHeight="1" x14ac:dyDescent="0.25">
      <c r="A8" s="316"/>
      <c r="B8" s="317"/>
      <c r="C8" s="318"/>
      <c r="D8" s="321"/>
      <c r="E8" s="324"/>
      <c r="F8" s="324"/>
      <c r="G8" s="306"/>
      <c r="H8" s="48" t="s">
        <v>46</v>
      </c>
      <c r="I8" s="48" t="s">
        <v>46</v>
      </c>
      <c r="J8" s="328"/>
    </row>
    <row r="9" spans="1:10" s="46" customFormat="1" ht="15" customHeight="1" x14ac:dyDescent="0.2">
      <c r="A9" s="310"/>
      <c r="B9" s="311"/>
      <c r="C9" s="312"/>
      <c r="D9" s="51"/>
      <c r="E9" s="554" t="s">
        <v>48</v>
      </c>
      <c r="F9" s="555"/>
      <c r="G9" s="299"/>
      <c r="H9" s="52"/>
      <c r="I9" s="52"/>
      <c r="J9" s="53"/>
    </row>
    <row r="10" spans="1:10" s="46" customFormat="1" ht="15" customHeight="1" x14ac:dyDescent="0.2">
      <c r="A10" s="49" t="str">
        <f>MENU1!B9</f>
        <v>AV</v>
      </c>
      <c r="B10" s="50" t="s">
        <v>47</v>
      </c>
      <c r="C10" s="51">
        <v>1</v>
      </c>
      <c r="D10" s="54" t="s">
        <v>49</v>
      </c>
      <c r="E10" s="308" t="s">
        <v>431</v>
      </c>
      <c r="F10" s="309"/>
      <c r="G10" s="300" t="str">
        <f>IF(D10="","",VLOOKUP(D10,'Répertoire fiche de contrôle'!A:F,6,FALSE))</f>
        <v>O7</v>
      </c>
      <c r="H10" s="52"/>
      <c r="I10" s="52"/>
      <c r="J10" s="53"/>
    </row>
    <row r="11" spans="1:10" s="46" customFormat="1" ht="15" customHeight="1" x14ac:dyDescent="0.2">
      <c r="A11" s="49" t="str">
        <f t="shared" ref="A11:A74" si="0">$A$10</f>
        <v>AV</v>
      </c>
      <c r="B11" s="50" t="s">
        <v>47</v>
      </c>
      <c r="C11" s="51">
        <v>2</v>
      </c>
      <c r="D11" s="54" t="s">
        <v>49</v>
      </c>
      <c r="E11" s="308" t="s">
        <v>432</v>
      </c>
      <c r="F11" s="309"/>
      <c r="G11" s="300" t="str">
        <f>IF(D11="","",VLOOKUP(D11,'Répertoire fiche de contrôle'!A:F,6,FALSE))</f>
        <v>O7</v>
      </c>
      <c r="H11" s="52"/>
      <c r="I11" s="52"/>
      <c r="J11" s="53"/>
    </row>
    <row r="12" spans="1:10" s="46" customFormat="1" ht="15" customHeight="1" x14ac:dyDescent="0.2">
      <c r="A12" s="49" t="str">
        <f t="shared" si="0"/>
        <v>AV</v>
      </c>
      <c r="B12" s="50" t="s">
        <v>47</v>
      </c>
      <c r="C12" s="51">
        <v>3</v>
      </c>
      <c r="D12" s="54" t="s">
        <v>50</v>
      </c>
      <c r="E12" s="308" t="s">
        <v>433</v>
      </c>
      <c r="F12" s="309"/>
      <c r="G12" s="300" t="str">
        <f>IF(D12="","",VLOOKUP(D12,'Répertoire fiche de contrôle'!A:F,6,FALSE))</f>
        <v>C7</v>
      </c>
      <c r="H12" s="52"/>
      <c r="I12" s="52"/>
      <c r="J12" s="53"/>
    </row>
    <row r="13" spans="1:10" s="46" customFormat="1" ht="15" customHeight="1" x14ac:dyDescent="0.2">
      <c r="A13" s="49" t="str">
        <f t="shared" si="0"/>
        <v>AV</v>
      </c>
      <c r="B13" s="50" t="s">
        <v>47</v>
      </c>
      <c r="C13" s="51">
        <v>4</v>
      </c>
      <c r="D13" s="54" t="s">
        <v>62</v>
      </c>
      <c r="E13" s="308" t="s">
        <v>434</v>
      </c>
      <c r="F13" s="309"/>
      <c r="G13" s="300" t="str">
        <f>IF(D13="","",VLOOKUP(D13,'Répertoire fiche de contrôle'!A:F,6,FALSE))</f>
        <v>C7</v>
      </c>
      <c r="H13" s="52"/>
      <c r="I13" s="52"/>
      <c r="J13" s="53"/>
    </row>
    <row r="14" spans="1:10" s="46" customFormat="1" ht="15" customHeight="1" x14ac:dyDescent="0.2">
      <c r="A14" s="49" t="str">
        <f t="shared" si="0"/>
        <v>AV</v>
      </c>
      <c r="B14" s="50" t="s">
        <v>47</v>
      </c>
      <c r="C14" s="51">
        <v>5</v>
      </c>
      <c r="D14" s="54" t="s">
        <v>86</v>
      </c>
      <c r="E14" s="308" t="s">
        <v>429</v>
      </c>
      <c r="F14" s="309"/>
      <c r="G14" s="300" t="str">
        <f>IF(D14="","",VLOOKUP(D14,'Répertoire fiche de contrôle'!A:F,6,FALSE))</f>
        <v>C7</v>
      </c>
      <c r="H14" s="52"/>
      <c r="I14" s="52"/>
      <c r="J14" s="53"/>
    </row>
    <row r="15" spans="1:10" s="46" customFormat="1" ht="15" customHeight="1" x14ac:dyDescent="0.2">
      <c r="A15" s="49" t="str">
        <f t="shared" si="0"/>
        <v>AV</v>
      </c>
      <c r="B15" s="50" t="s">
        <v>47</v>
      </c>
      <c r="C15" s="51">
        <v>6</v>
      </c>
      <c r="D15" s="54" t="s">
        <v>86</v>
      </c>
      <c r="E15" s="308" t="s">
        <v>430</v>
      </c>
      <c r="F15" s="309"/>
      <c r="G15" s="300" t="str">
        <f>IF(D15="","",VLOOKUP(D15,'Répertoire fiche de contrôle'!A:F,6,FALSE))</f>
        <v>C7</v>
      </c>
      <c r="H15" s="52"/>
      <c r="I15" s="52"/>
      <c r="J15" s="53"/>
    </row>
    <row r="16" spans="1:10" s="46" customFormat="1" ht="15" customHeight="1" x14ac:dyDescent="0.2">
      <c r="A16" s="49" t="str">
        <f t="shared" si="0"/>
        <v>AV</v>
      </c>
      <c r="B16" s="50" t="s">
        <v>47</v>
      </c>
      <c r="C16" s="51">
        <v>7</v>
      </c>
      <c r="D16" s="54" t="s">
        <v>86</v>
      </c>
      <c r="E16" s="308" t="s">
        <v>435</v>
      </c>
      <c r="F16" s="309"/>
      <c r="G16" s="300" t="str">
        <f>IF(D16="","",VLOOKUP(D16,'Répertoire fiche de contrôle'!A:F,6,FALSE))</f>
        <v>C7</v>
      </c>
      <c r="H16" s="52"/>
      <c r="I16" s="52"/>
      <c r="J16" s="53"/>
    </row>
    <row r="17" spans="1:10" s="46" customFormat="1" ht="15" customHeight="1" x14ac:dyDescent="0.2">
      <c r="A17" s="49" t="str">
        <f t="shared" si="0"/>
        <v>AV</v>
      </c>
      <c r="B17" s="50" t="s">
        <v>47</v>
      </c>
      <c r="C17" s="51">
        <v>8</v>
      </c>
      <c r="D17" s="54" t="s">
        <v>66</v>
      </c>
      <c r="E17" s="308" t="s">
        <v>428</v>
      </c>
      <c r="F17" s="309"/>
      <c r="G17" s="300" t="str">
        <f>IF(D17="","",VLOOKUP(D17,'Répertoire fiche de contrôle'!A:F,6,FALSE))</f>
        <v>C7</v>
      </c>
      <c r="H17" s="52"/>
      <c r="I17" s="52"/>
      <c r="J17" s="53"/>
    </row>
    <row r="18" spans="1:10" s="46" customFormat="1" ht="15" customHeight="1" x14ac:dyDescent="0.2">
      <c r="A18" s="49" t="str">
        <f t="shared" si="0"/>
        <v>AV</v>
      </c>
      <c r="B18" s="50" t="s">
        <v>47</v>
      </c>
      <c r="C18" s="51">
        <v>9</v>
      </c>
      <c r="D18" s="54" t="s">
        <v>62</v>
      </c>
      <c r="E18" s="308" t="s">
        <v>436</v>
      </c>
      <c r="F18" s="309"/>
      <c r="G18" s="300" t="str">
        <f>IF(D18="","",VLOOKUP(D18,'Répertoire fiche de contrôle'!A:F,6,FALSE))</f>
        <v>C7</v>
      </c>
      <c r="H18" s="52"/>
      <c r="I18" s="52"/>
      <c r="J18" s="53"/>
    </row>
    <row r="19" spans="1:10" s="46" customFormat="1" ht="15" customHeight="1" x14ac:dyDescent="0.2">
      <c r="A19" s="49" t="str">
        <f t="shared" si="0"/>
        <v>AV</v>
      </c>
      <c r="B19" s="50" t="s">
        <v>47</v>
      </c>
      <c r="C19" s="51">
        <v>10</v>
      </c>
      <c r="D19" s="54" t="s">
        <v>62</v>
      </c>
      <c r="E19" s="308" t="s">
        <v>437</v>
      </c>
      <c r="F19" s="309"/>
      <c r="G19" s="300" t="str">
        <f>IF(D19="","",VLOOKUP(D19,'Répertoire fiche de contrôle'!A:F,6,FALSE))</f>
        <v>C7</v>
      </c>
      <c r="H19" s="52"/>
      <c r="I19" s="52"/>
      <c r="J19" s="53"/>
    </row>
    <row r="20" spans="1:10" s="46" customFormat="1" ht="15" customHeight="1" x14ac:dyDescent="0.2">
      <c r="A20" s="49" t="str">
        <f t="shared" si="0"/>
        <v>AV</v>
      </c>
      <c r="B20" s="50" t="s">
        <v>47</v>
      </c>
      <c r="C20" s="51">
        <v>11</v>
      </c>
      <c r="D20" s="54" t="s">
        <v>66</v>
      </c>
      <c r="E20" s="308" t="s">
        <v>438</v>
      </c>
      <c r="F20" s="309"/>
      <c r="G20" s="300" t="str">
        <f>IF(D20="","",VLOOKUP(D20,'Répertoire fiche de contrôle'!A:F,6,FALSE))</f>
        <v>C7</v>
      </c>
      <c r="H20" s="52"/>
      <c r="I20" s="52"/>
      <c r="J20" s="53"/>
    </row>
    <row r="21" spans="1:10" s="46" customFormat="1" ht="15" customHeight="1" x14ac:dyDescent="0.2">
      <c r="A21" s="49" t="str">
        <f t="shared" si="0"/>
        <v>AV</v>
      </c>
      <c r="B21" s="50" t="s">
        <v>47</v>
      </c>
      <c r="C21" s="51">
        <v>12</v>
      </c>
      <c r="D21" s="54" t="s">
        <v>66</v>
      </c>
      <c r="E21" s="307" t="s">
        <v>439</v>
      </c>
      <c r="F21" s="307"/>
      <c r="G21" s="300" t="str">
        <f>IF(D21="","",VLOOKUP(D21,'Répertoire fiche de contrôle'!A:F,6,FALSE))</f>
        <v>C7</v>
      </c>
      <c r="H21" s="52"/>
      <c r="I21" s="52"/>
      <c r="J21" s="53"/>
    </row>
    <row r="22" spans="1:10" s="46" customFormat="1" ht="15" customHeight="1" x14ac:dyDescent="0.2">
      <c r="A22" s="49" t="str">
        <f t="shared" si="0"/>
        <v>AV</v>
      </c>
      <c r="B22" s="50" t="s">
        <v>47</v>
      </c>
      <c r="C22" s="51">
        <v>13</v>
      </c>
      <c r="D22" s="54" t="s">
        <v>66</v>
      </c>
      <c r="E22" s="308" t="s">
        <v>428</v>
      </c>
      <c r="F22" s="309"/>
      <c r="G22" s="300" t="str">
        <f>IF(D22="","",VLOOKUP(D22,'Répertoire fiche de contrôle'!A:F,6,FALSE))</f>
        <v>C7</v>
      </c>
      <c r="H22" s="52"/>
      <c r="I22" s="52"/>
      <c r="J22" s="53"/>
    </row>
    <row r="23" spans="1:10" s="46" customFormat="1" ht="15" customHeight="1" x14ac:dyDescent="0.2">
      <c r="A23" s="49" t="str">
        <f t="shared" si="0"/>
        <v>AV</v>
      </c>
      <c r="B23" s="50" t="s">
        <v>47</v>
      </c>
      <c r="C23" s="51">
        <v>14</v>
      </c>
      <c r="D23" s="51" t="s">
        <v>75</v>
      </c>
      <c r="E23" s="307"/>
      <c r="F23" s="307"/>
      <c r="G23" s="300" t="str">
        <f>IF(D23="","",VLOOKUP(D23,'Répertoire fiche de contrôle'!A:F,6,FALSE))</f>
        <v>D7</v>
      </c>
      <c r="H23" s="52"/>
      <c r="I23" s="52"/>
      <c r="J23" s="53"/>
    </row>
    <row r="24" spans="1:10" s="46" customFormat="1" ht="15" customHeight="1" x14ac:dyDescent="0.2">
      <c r="A24" s="49" t="str">
        <f t="shared" si="0"/>
        <v>AV</v>
      </c>
      <c r="B24" s="50" t="s">
        <v>47</v>
      </c>
      <c r="C24" s="51">
        <v>15</v>
      </c>
      <c r="D24" s="51"/>
      <c r="E24" s="307"/>
      <c r="F24" s="307"/>
      <c r="G24" s="300" t="str">
        <f>IF(D24="","",VLOOKUP(D24,'Répertoire fiche de contrôle'!A:F,6,FALSE))</f>
        <v/>
      </c>
      <c r="H24" s="52"/>
      <c r="I24" s="52"/>
      <c r="J24" s="53"/>
    </row>
    <row r="25" spans="1:10" s="46" customFormat="1" ht="15" customHeight="1" x14ac:dyDescent="0.2">
      <c r="A25" s="49" t="str">
        <f t="shared" si="0"/>
        <v>AV</v>
      </c>
      <c r="B25" s="50" t="s">
        <v>47</v>
      </c>
      <c r="C25" s="51">
        <v>16</v>
      </c>
      <c r="D25" s="51"/>
      <c r="E25" s="307"/>
      <c r="F25" s="307"/>
      <c r="G25" s="300" t="str">
        <f>IF(D25="","",VLOOKUP(D25,'Répertoire fiche de contrôle'!A:F,6,FALSE))</f>
        <v/>
      </c>
      <c r="H25" s="52"/>
      <c r="I25" s="52"/>
      <c r="J25" s="53"/>
    </row>
    <row r="26" spans="1:10" s="46" customFormat="1" ht="15" customHeight="1" x14ac:dyDescent="0.2">
      <c r="A26" s="49" t="str">
        <f t="shared" si="0"/>
        <v>AV</v>
      </c>
      <c r="B26" s="50" t="s">
        <v>47</v>
      </c>
      <c r="C26" s="51">
        <v>17</v>
      </c>
      <c r="D26" s="51"/>
      <c r="E26" s="307"/>
      <c r="F26" s="307"/>
      <c r="G26" s="300" t="str">
        <f>IF(D26="","",VLOOKUP(D26,'Répertoire fiche de contrôle'!A:F,6,FALSE))</f>
        <v/>
      </c>
      <c r="H26" s="52"/>
      <c r="I26" s="52"/>
      <c r="J26" s="53"/>
    </row>
    <row r="27" spans="1:10" s="46" customFormat="1" ht="15" customHeight="1" x14ac:dyDescent="0.2">
      <c r="A27" s="49" t="str">
        <f t="shared" si="0"/>
        <v>AV</v>
      </c>
      <c r="B27" s="50" t="s">
        <v>47</v>
      </c>
      <c r="C27" s="51">
        <v>18</v>
      </c>
      <c r="D27" s="54"/>
      <c r="E27" s="308"/>
      <c r="F27" s="309"/>
      <c r="G27" s="300" t="str">
        <f>IF(D27="","",VLOOKUP(D27,'Répertoire fiche de contrôle'!A:F,6,FALSE))</f>
        <v/>
      </c>
      <c r="H27" s="52"/>
      <c r="I27" s="52"/>
      <c r="J27" s="53"/>
    </row>
    <row r="28" spans="1:10" s="46" customFormat="1" ht="15" customHeight="1" x14ac:dyDescent="0.2">
      <c r="A28" s="49" t="str">
        <f t="shared" si="0"/>
        <v>AV</v>
      </c>
      <c r="B28" s="50" t="s">
        <v>47</v>
      </c>
      <c r="C28" s="51">
        <v>19</v>
      </c>
      <c r="D28" s="54"/>
      <c r="E28" s="308"/>
      <c r="F28" s="309"/>
      <c r="G28" s="300" t="str">
        <f>IF(D28="","",VLOOKUP(D28,'Répertoire fiche de contrôle'!A:F,6,FALSE))</f>
        <v/>
      </c>
      <c r="H28" s="52"/>
      <c r="I28" s="52"/>
      <c r="J28" s="53"/>
    </row>
    <row r="29" spans="1:10" s="46" customFormat="1" ht="15" customHeight="1" x14ac:dyDescent="0.2">
      <c r="A29" s="49" t="str">
        <f t="shared" si="0"/>
        <v>AV</v>
      </c>
      <c r="B29" s="50" t="s">
        <v>47</v>
      </c>
      <c r="C29" s="51">
        <v>20</v>
      </c>
      <c r="D29" s="54"/>
      <c r="E29" s="308"/>
      <c r="F29" s="309"/>
      <c r="G29" s="300" t="str">
        <f>IF(D29="","",VLOOKUP(D29,'Répertoire fiche de contrôle'!A:F,6,FALSE))</f>
        <v/>
      </c>
      <c r="H29" s="52"/>
      <c r="I29" s="52"/>
      <c r="J29" s="53"/>
    </row>
    <row r="30" spans="1:10" s="46" customFormat="1" ht="15" customHeight="1" x14ac:dyDescent="0.2">
      <c r="A30" s="49" t="str">
        <f t="shared" si="0"/>
        <v>AV</v>
      </c>
      <c r="B30" s="50" t="s">
        <v>47</v>
      </c>
      <c r="C30" s="51">
        <v>21</v>
      </c>
      <c r="D30" s="54"/>
      <c r="E30" s="308"/>
      <c r="F30" s="309"/>
      <c r="G30" s="300" t="str">
        <f>IF(D30="","",VLOOKUP(D30,'Répertoire fiche de contrôle'!A:F,6,FALSE))</f>
        <v/>
      </c>
      <c r="H30" s="52"/>
      <c r="I30" s="52"/>
      <c r="J30" s="53"/>
    </row>
    <row r="31" spans="1:10" s="46" customFormat="1" ht="15" customHeight="1" x14ac:dyDescent="0.2">
      <c r="A31" s="49" t="str">
        <f t="shared" si="0"/>
        <v>AV</v>
      </c>
      <c r="B31" s="50" t="s">
        <v>47</v>
      </c>
      <c r="C31" s="51">
        <v>22</v>
      </c>
      <c r="D31" s="54"/>
      <c r="E31" s="308"/>
      <c r="F31" s="309"/>
      <c r="G31" s="300" t="str">
        <f>IF(D31="","",VLOOKUP(D31,'Répertoire fiche de contrôle'!A:F,6,FALSE))</f>
        <v/>
      </c>
      <c r="H31" s="52"/>
      <c r="I31" s="52"/>
      <c r="J31" s="53"/>
    </row>
    <row r="32" spans="1:10" s="46" customFormat="1" ht="15" customHeight="1" x14ac:dyDescent="0.2">
      <c r="A32" s="49" t="str">
        <f t="shared" si="0"/>
        <v>AV</v>
      </c>
      <c r="B32" s="50" t="s">
        <v>47</v>
      </c>
      <c r="C32" s="51">
        <v>23</v>
      </c>
      <c r="D32" s="54"/>
      <c r="E32" s="308"/>
      <c r="F32" s="309"/>
      <c r="G32" s="300" t="str">
        <f>IF(D32="","",VLOOKUP(D32,'Répertoire fiche de contrôle'!A:F,6,FALSE))</f>
        <v/>
      </c>
      <c r="H32" s="52"/>
      <c r="I32" s="52"/>
      <c r="J32" s="53"/>
    </row>
    <row r="33" spans="1:10" s="46" customFormat="1" ht="15" customHeight="1" x14ac:dyDescent="0.2">
      <c r="A33" s="49" t="str">
        <f t="shared" si="0"/>
        <v>AV</v>
      </c>
      <c r="B33" s="50" t="s">
        <v>47</v>
      </c>
      <c r="C33" s="51">
        <v>24</v>
      </c>
      <c r="D33" s="54"/>
      <c r="E33" s="308"/>
      <c r="F33" s="309"/>
      <c r="G33" s="300" t="str">
        <f>IF(D33="","",VLOOKUP(D33,'Répertoire fiche de contrôle'!A:F,6,FALSE))</f>
        <v/>
      </c>
      <c r="H33" s="52"/>
      <c r="I33" s="52"/>
      <c r="J33" s="53"/>
    </row>
    <row r="34" spans="1:10" s="46" customFormat="1" ht="15" customHeight="1" x14ac:dyDescent="0.2">
      <c r="A34" s="49" t="str">
        <f t="shared" si="0"/>
        <v>AV</v>
      </c>
      <c r="B34" s="50" t="s">
        <v>47</v>
      </c>
      <c r="C34" s="51">
        <v>25</v>
      </c>
      <c r="D34" s="54"/>
      <c r="E34" s="308"/>
      <c r="F34" s="309"/>
      <c r="G34" s="300" t="str">
        <f>IF(D34="","",VLOOKUP(D34,'Répertoire fiche de contrôle'!A:F,6,FALSE))</f>
        <v/>
      </c>
      <c r="H34" s="52"/>
      <c r="I34" s="52"/>
      <c r="J34" s="53"/>
    </row>
    <row r="35" spans="1:10" s="46" customFormat="1" ht="15" customHeight="1" x14ac:dyDescent="0.2">
      <c r="A35" s="49" t="str">
        <f t="shared" si="0"/>
        <v>AV</v>
      </c>
      <c r="B35" s="50" t="s">
        <v>47</v>
      </c>
      <c r="C35" s="51">
        <v>26</v>
      </c>
      <c r="D35" s="54"/>
      <c r="E35" s="308"/>
      <c r="F35" s="309"/>
      <c r="G35" s="300" t="str">
        <f>IF(D35="","",VLOOKUP(D35,'Répertoire fiche de contrôle'!A:F,6,FALSE))</f>
        <v/>
      </c>
      <c r="H35" s="52"/>
      <c r="I35" s="52"/>
      <c r="J35" s="53"/>
    </row>
    <row r="36" spans="1:10" s="46" customFormat="1" ht="15" customHeight="1" x14ac:dyDescent="0.2">
      <c r="A36" s="49" t="str">
        <f t="shared" si="0"/>
        <v>AV</v>
      </c>
      <c r="B36" s="50" t="s">
        <v>47</v>
      </c>
      <c r="C36" s="51">
        <v>27</v>
      </c>
      <c r="D36" s="54"/>
      <c r="E36" s="308"/>
      <c r="F36" s="309"/>
      <c r="G36" s="300" t="str">
        <f>IF(D36="","",VLOOKUP(D36,'Répertoire fiche de contrôle'!A:F,6,FALSE))</f>
        <v/>
      </c>
      <c r="H36" s="52"/>
      <c r="I36" s="52"/>
      <c r="J36" s="53"/>
    </row>
    <row r="37" spans="1:10" s="46" customFormat="1" ht="15" customHeight="1" x14ac:dyDescent="0.2">
      <c r="A37" s="49" t="str">
        <f t="shared" si="0"/>
        <v>AV</v>
      </c>
      <c r="B37" s="50" t="s">
        <v>47</v>
      </c>
      <c r="C37" s="51">
        <v>28</v>
      </c>
      <c r="D37" s="54"/>
      <c r="E37" s="308"/>
      <c r="F37" s="309"/>
      <c r="G37" s="300" t="str">
        <f>IF(D37="","",VLOOKUP(D37,'Répertoire fiche de contrôle'!A:F,6,FALSE))</f>
        <v/>
      </c>
      <c r="H37" s="52"/>
      <c r="I37" s="52"/>
      <c r="J37" s="53"/>
    </row>
    <row r="38" spans="1:10" s="46" customFormat="1" ht="15" customHeight="1" x14ac:dyDescent="0.2">
      <c r="A38" s="49" t="str">
        <f t="shared" si="0"/>
        <v>AV</v>
      </c>
      <c r="B38" s="50" t="s">
        <v>47</v>
      </c>
      <c r="C38" s="51">
        <v>29</v>
      </c>
      <c r="D38" s="54"/>
      <c r="E38" s="308"/>
      <c r="F38" s="309"/>
      <c r="G38" s="300" t="str">
        <f>IF(D38="","",VLOOKUP(D38,'Répertoire fiche de contrôle'!A:F,6,FALSE))</f>
        <v/>
      </c>
      <c r="H38" s="52"/>
      <c r="I38" s="52"/>
      <c r="J38" s="53"/>
    </row>
    <row r="39" spans="1:10" s="46" customFormat="1" ht="15" customHeight="1" x14ac:dyDescent="0.2">
      <c r="A39" s="49" t="str">
        <f t="shared" si="0"/>
        <v>AV</v>
      </c>
      <c r="B39" s="50" t="s">
        <v>47</v>
      </c>
      <c r="C39" s="51">
        <v>30</v>
      </c>
      <c r="D39" s="54"/>
      <c r="E39" s="308"/>
      <c r="F39" s="309"/>
      <c r="G39" s="300" t="str">
        <f>IF(D39="","",VLOOKUP(D39,'Répertoire fiche de contrôle'!A:F,6,FALSE))</f>
        <v/>
      </c>
      <c r="H39" s="52"/>
      <c r="I39" s="52"/>
      <c r="J39" s="53"/>
    </row>
    <row r="40" spans="1:10" s="46" customFormat="1" ht="15" customHeight="1" x14ac:dyDescent="0.2">
      <c r="A40" s="49" t="str">
        <f t="shared" si="0"/>
        <v>AV</v>
      </c>
      <c r="B40" s="50" t="s">
        <v>47</v>
      </c>
      <c r="C40" s="51">
        <v>31</v>
      </c>
      <c r="D40" s="54"/>
      <c r="E40" s="308"/>
      <c r="F40" s="309"/>
      <c r="G40" s="300" t="str">
        <f>IF(D40="","",VLOOKUP(D40,'Répertoire fiche de contrôle'!A:F,6,FALSE))</f>
        <v/>
      </c>
      <c r="H40" s="52"/>
      <c r="I40" s="52"/>
      <c r="J40" s="53"/>
    </row>
    <row r="41" spans="1:10" s="46" customFormat="1" ht="15" customHeight="1" x14ac:dyDescent="0.2">
      <c r="A41" s="49" t="str">
        <f t="shared" si="0"/>
        <v>AV</v>
      </c>
      <c r="B41" s="50" t="s">
        <v>47</v>
      </c>
      <c r="C41" s="51">
        <v>32</v>
      </c>
      <c r="D41" s="54"/>
      <c r="E41" s="308"/>
      <c r="F41" s="309"/>
      <c r="G41" s="300" t="str">
        <f>IF(D41="","",VLOOKUP(D41,'Répertoire fiche de contrôle'!A:F,6,FALSE))</f>
        <v/>
      </c>
      <c r="H41" s="52"/>
      <c r="I41" s="52"/>
      <c r="J41" s="53"/>
    </row>
    <row r="42" spans="1:10" s="46" customFormat="1" ht="15" customHeight="1" x14ac:dyDescent="0.2">
      <c r="A42" s="49" t="str">
        <f t="shared" si="0"/>
        <v>AV</v>
      </c>
      <c r="B42" s="50" t="s">
        <v>47</v>
      </c>
      <c r="C42" s="51">
        <v>33</v>
      </c>
      <c r="D42" s="54"/>
      <c r="E42" s="308"/>
      <c r="F42" s="309"/>
      <c r="G42" s="300" t="str">
        <f>IF(D42="","",VLOOKUP(D42,'Répertoire fiche de contrôle'!A:F,6,FALSE))</f>
        <v/>
      </c>
      <c r="H42" s="52"/>
      <c r="I42" s="52"/>
      <c r="J42" s="53"/>
    </row>
    <row r="43" spans="1:10" s="46" customFormat="1" ht="15" customHeight="1" x14ac:dyDescent="0.2">
      <c r="A43" s="49" t="str">
        <f t="shared" si="0"/>
        <v>AV</v>
      </c>
      <c r="B43" s="50" t="s">
        <v>47</v>
      </c>
      <c r="C43" s="51">
        <v>34</v>
      </c>
      <c r="D43" s="54"/>
      <c r="E43" s="308"/>
      <c r="F43" s="309"/>
      <c r="G43" s="300" t="str">
        <f>IF(D43="","",VLOOKUP(D43,'Répertoire fiche de contrôle'!A:F,6,FALSE))</f>
        <v/>
      </c>
      <c r="H43" s="52"/>
      <c r="I43" s="52"/>
      <c r="J43" s="53"/>
    </row>
    <row r="44" spans="1:10" s="46" customFormat="1" ht="15" customHeight="1" x14ac:dyDescent="0.2">
      <c r="A44" s="49" t="str">
        <f t="shared" si="0"/>
        <v>AV</v>
      </c>
      <c r="B44" s="50" t="s">
        <v>47</v>
      </c>
      <c r="C44" s="51">
        <v>35</v>
      </c>
      <c r="D44" s="54"/>
      <c r="E44" s="308"/>
      <c r="F44" s="309"/>
      <c r="G44" s="300" t="str">
        <f>IF(D44="","",VLOOKUP(D44,'Répertoire fiche de contrôle'!A:F,6,FALSE))</f>
        <v/>
      </c>
      <c r="H44" s="52"/>
      <c r="I44" s="52"/>
      <c r="J44" s="53"/>
    </row>
    <row r="45" spans="1:10" s="46" customFormat="1" ht="15" customHeight="1" x14ac:dyDescent="0.2">
      <c r="A45" s="49" t="str">
        <f t="shared" si="0"/>
        <v>AV</v>
      </c>
      <c r="B45" s="50" t="s">
        <v>47</v>
      </c>
      <c r="C45" s="51">
        <v>36</v>
      </c>
      <c r="D45" s="54"/>
      <c r="E45" s="308"/>
      <c r="F45" s="309"/>
      <c r="G45" s="300" t="str">
        <f>IF(D45="","",VLOOKUP(D45,'Répertoire fiche de contrôle'!A:F,6,FALSE))</f>
        <v/>
      </c>
      <c r="H45" s="52"/>
      <c r="I45" s="52"/>
      <c r="J45" s="53"/>
    </row>
    <row r="46" spans="1:10" s="46" customFormat="1" ht="15" customHeight="1" x14ac:dyDescent="0.2">
      <c r="A46" s="49" t="str">
        <f t="shared" si="0"/>
        <v>AV</v>
      </c>
      <c r="B46" s="50" t="s">
        <v>47</v>
      </c>
      <c r="C46" s="51">
        <v>37</v>
      </c>
      <c r="D46" s="54"/>
      <c r="E46" s="308"/>
      <c r="F46" s="309"/>
      <c r="G46" s="300" t="str">
        <f>IF(D46="","",VLOOKUP(D46,'Répertoire fiche de contrôle'!A:F,6,FALSE))</f>
        <v/>
      </c>
      <c r="H46" s="52"/>
      <c r="I46" s="52"/>
      <c r="J46" s="53"/>
    </row>
    <row r="47" spans="1:10" s="46" customFormat="1" ht="15" customHeight="1" x14ac:dyDescent="0.2">
      <c r="A47" s="49" t="str">
        <f t="shared" si="0"/>
        <v>AV</v>
      </c>
      <c r="B47" s="50" t="s">
        <v>47</v>
      </c>
      <c r="C47" s="51">
        <v>38</v>
      </c>
      <c r="D47" s="54"/>
      <c r="E47" s="308"/>
      <c r="F47" s="309"/>
      <c r="G47" s="300" t="str">
        <f>IF(D47="","",VLOOKUP(D47,'Répertoire fiche de contrôle'!A:F,6,FALSE))</f>
        <v/>
      </c>
      <c r="H47" s="52"/>
      <c r="I47" s="52"/>
      <c r="J47" s="53"/>
    </row>
    <row r="48" spans="1:10" s="46" customFormat="1" ht="15" customHeight="1" x14ac:dyDescent="0.2">
      <c r="A48" s="49" t="str">
        <f t="shared" si="0"/>
        <v>AV</v>
      </c>
      <c r="B48" s="50" t="s">
        <v>47</v>
      </c>
      <c r="C48" s="51">
        <v>39</v>
      </c>
      <c r="D48" s="54"/>
      <c r="E48" s="308"/>
      <c r="F48" s="309"/>
      <c r="G48" s="300" t="str">
        <f>IF(D48="","",VLOOKUP(D48,'Répertoire fiche de contrôle'!A:F,6,FALSE))</f>
        <v/>
      </c>
      <c r="H48" s="52"/>
      <c r="I48" s="52"/>
      <c r="J48" s="53"/>
    </row>
    <row r="49" spans="1:10" s="46" customFormat="1" ht="15" customHeight="1" x14ac:dyDescent="0.2">
      <c r="A49" s="49" t="str">
        <f t="shared" si="0"/>
        <v>AV</v>
      </c>
      <c r="B49" s="50" t="s">
        <v>47</v>
      </c>
      <c r="C49" s="51">
        <v>40</v>
      </c>
      <c r="D49" s="54"/>
      <c r="E49" s="308"/>
      <c r="F49" s="309"/>
      <c r="G49" s="300" t="str">
        <f>IF(D49="","",VLOOKUP(D49,'Répertoire fiche de contrôle'!A:F,6,FALSE))</f>
        <v/>
      </c>
      <c r="H49" s="52"/>
      <c r="I49" s="52"/>
      <c r="J49" s="53"/>
    </row>
    <row r="50" spans="1:10" s="46" customFormat="1" ht="15" customHeight="1" x14ac:dyDescent="0.2">
      <c r="A50" s="49" t="str">
        <f t="shared" si="0"/>
        <v>AV</v>
      </c>
      <c r="B50" s="50" t="s">
        <v>47</v>
      </c>
      <c r="C50" s="51">
        <v>41</v>
      </c>
      <c r="D50" s="51"/>
      <c r="E50" s="307"/>
      <c r="F50" s="307"/>
      <c r="G50" s="300" t="str">
        <f>IF(D50="","",VLOOKUP(D50,'Répertoire fiche de contrôle'!A:F,6,FALSE))</f>
        <v/>
      </c>
      <c r="H50" s="52"/>
      <c r="I50" s="52"/>
      <c r="J50" s="53"/>
    </row>
    <row r="51" spans="1:10" s="46" customFormat="1" ht="15" customHeight="1" x14ac:dyDescent="0.2">
      <c r="A51" s="49" t="str">
        <f t="shared" si="0"/>
        <v>AV</v>
      </c>
      <c r="B51" s="50" t="s">
        <v>47</v>
      </c>
      <c r="C51" s="51">
        <v>42</v>
      </c>
      <c r="D51" s="51"/>
      <c r="E51" s="307"/>
      <c r="F51" s="307"/>
      <c r="G51" s="300" t="str">
        <f>IF(D51="","",VLOOKUP(D51,'Répertoire fiche de contrôle'!A:F,6,FALSE))</f>
        <v/>
      </c>
      <c r="H51" s="52"/>
      <c r="I51" s="52"/>
      <c r="J51" s="53"/>
    </row>
    <row r="52" spans="1:10" s="46" customFormat="1" ht="15" customHeight="1" x14ac:dyDescent="0.2">
      <c r="A52" s="49" t="str">
        <f t="shared" si="0"/>
        <v>AV</v>
      </c>
      <c r="B52" s="50" t="s">
        <v>47</v>
      </c>
      <c r="C52" s="51">
        <v>43</v>
      </c>
      <c r="D52" s="51"/>
      <c r="E52" s="307"/>
      <c r="F52" s="307"/>
      <c r="G52" s="300" t="str">
        <f>IF(D52="","",VLOOKUP(D52,'Répertoire fiche de contrôle'!A:F,6,FALSE))</f>
        <v/>
      </c>
      <c r="H52" s="52"/>
      <c r="I52" s="52"/>
      <c r="J52" s="53"/>
    </row>
    <row r="53" spans="1:10" s="46" customFormat="1" ht="15" customHeight="1" x14ac:dyDescent="0.2">
      <c r="A53" s="49" t="str">
        <f t="shared" si="0"/>
        <v>AV</v>
      </c>
      <c r="B53" s="50" t="s">
        <v>47</v>
      </c>
      <c r="C53" s="51">
        <v>44</v>
      </c>
      <c r="D53" s="51"/>
      <c r="E53" s="307"/>
      <c r="F53" s="307"/>
      <c r="G53" s="300" t="str">
        <f>IF(D53="","",VLOOKUP(D53,'Répertoire fiche de contrôle'!A:F,6,FALSE))</f>
        <v/>
      </c>
      <c r="H53" s="52"/>
      <c r="I53" s="52"/>
      <c r="J53" s="53"/>
    </row>
    <row r="54" spans="1:10" s="46" customFormat="1" ht="15" customHeight="1" x14ac:dyDescent="0.2">
      <c r="A54" s="49" t="str">
        <f t="shared" si="0"/>
        <v>AV</v>
      </c>
      <c r="B54" s="50" t="s">
        <v>47</v>
      </c>
      <c r="C54" s="51">
        <v>45</v>
      </c>
      <c r="D54" s="51"/>
      <c r="E54" s="307"/>
      <c r="F54" s="307"/>
      <c r="G54" s="300" t="str">
        <f>IF(D54="","",VLOOKUP(D54,'Répertoire fiche de contrôle'!A:F,6,FALSE))</f>
        <v/>
      </c>
      <c r="H54" s="52"/>
      <c r="I54" s="52"/>
      <c r="J54" s="53"/>
    </row>
    <row r="55" spans="1:10" s="46" customFormat="1" ht="15" customHeight="1" x14ac:dyDescent="0.2">
      <c r="A55" s="49" t="str">
        <f t="shared" si="0"/>
        <v>AV</v>
      </c>
      <c r="B55" s="50" t="s">
        <v>47</v>
      </c>
      <c r="C55" s="51">
        <v>46</v>
      </c>
      <c r="D55" s="51"/>
      <c r="E55" s="307"/>
      <c r="F55" s="307"/>
      <c r="G55" s="300" t="str">
        <f>IF(D55="","",VLOOKUP(D55,'Répertoire fiche de contrôle'!A:F,6,FALSE))</f>
        <v/>
      </c>
      <c r="H55" s="52"/>
      <c r="I55" s="52"/>
      <c r="J55" s="53"/>
    </row>
    <row r="56" spans="1:10" s="46" customFormat="1" ht="15" customHeight="1" x14ac:dyDescent="0.2">
      <c r="A56" s="49" t="str">
        <f t="shared" si="0"/>
        <v>AV</v>
      </c>
      <c r="B56" s="50" t="s">
        <v>47</v>
      </c>
      <c r="C56" s="51">
        <v>47</v>
      </c>
      <c r="D56" s="51"/>
      <c r="E56" s="307"/>
      <c r="F56" s="307"/>
      <c r="G56" s="300" t="str">
        <f>IF(D56="","",VLOOKUP(D56,'Répertoire fiche de contrôle'!A:F,6,FALSE))</f>
        <v/>
      </c>
      <c r="H56" s="52"/>
      <c r="I56" s="52"/>
      <c r="J56" s="53"/>
    </row>
    <row r="57" spans="1:10" s="46" customFormat="1" ht="15" customHeight="1" x14ac:dyDescent="0.2">
      <c r="A57" s="49" t="str">
        <f t="shared" si="0"/>
        <v>AV</v>
      </c>
      <c r="B57" s="50" t="s">
        <v>47</v>
      </c>
      <c r="C57" s="51">
        <v>48</v>
      </c>
      <c r="D57" s="51"/>
      <c r="E57" s="307"/>
      <c r="F57" s="307"/>
      <c r="G57" s="300" t="str">
        <f>IF(D57="","",VLOOKUP(D57,'Répertoire fiche de contrôle'!A:F,6,FALSE))</f>
        <v/>
      </c>
      <c r="H57" s="52"/>
      <c r="I57" s="52"/>
      <c r="J57" s="53"/>
    </row>
    <row r="58" spans="1:10" s="46" customFormat="1" ht="15" customHeight="1" x14ac:dyDescent="0.2">
      <c r="A58" s="49" t="str">
        <f t="shared" si="0"/>
        <v>AV</v>
      </c>
      <c r="B58" s="50" t="s">
        <v>47</v>
      </c>
      <c r="C58" s="51">
        <v>49</v>
      </c>
      <c r="D58" s="51"/>
      <c r="E58" s="307"/>
      <c r="F58" s="307"/>
      <c r="G58" s="300" t="str">
        <f>IF(D58="","",VLOOKUP(D58,'Répertoire fiche de contrôle'!A:F,6,FALSE))</f>
        <v/>
      </c>
      <c r="H58" s="52"/>
      <c r="I58" s="52"/>
      <c r="J58" s="53"/>
    </row>
    <row r="59" spans="1:10" x14ac:dyDescent="0.25">
      <c r="A59" s="49" t="str">
        <f t="shared" si="0"/>
        <v>AV</v>
      </c>
      <c r="B59" s="50" t="s">
        <v>47</v>
      </c>
      <c r="C59" s="51">
        <v>50</v>
      </c>
      <c r="D59" s="51"/>
      <c r="E59" s="307"/>
      <c r="F59" s="307"/>
      <c r="G59" s="300" t="str">
        <f>IF(D59="","",VLOOKUP(D59,'Répertoire fiche de contrôle'!A:F,6,FALSE))</f>
        <v/>
      </c>
      <c r="H59" s="52"/>
      <c r="I59" s="52"/>
      <c r="J59" s="53"/>
    </row>
    <row r="60" spans="1:10" x14ac:dyDescent="0.25">
      <c r="A60" s="49" t="str">
        <f t="shared" si="0"/>
        <v>AV</v>
      </c>
      <c r="B60" s="50" t="s">
        <v>47</v>
      </c>
      <c r="C60" s="51">
        <v>51</v>
      </c>
      <c r="D60" s="51"/>
      <c r="E60" s="307"/>
      <c r="F60" s="307"/>
      <c r="G60" s="300" t="str">
        <f>IF(D60="","",VLOOKUP(D60,'Répertoire fiche de contrôle'!A:F,6,FALSE))</f>
        <v/>
      </c>
      <c r="H60" s="52"/>
      <c r="I60" s="52"/>
      <c r="J60" s="53"/>
    </row>
    <row r="61" spans="1:10" x14ac:dyDescent="0.25">
      <c r="A61" s="49" t="str">
        <f t="shared" si="0"/>
        <v>AV</v>
      </c>
      <c r="B61" s="50" t="s">
        <v>47</v>
      </c>
      <c r="C61" s="51">
        <v>52</v>
      </c>
      <c r="D61" s="51"/>
      <c r="E61" s="307"/>
      <c r="F61" s="307"/>
      <c r="G61" s="300" t="str">
        <f>IF(D61="","",VLOOKUP(D61,'Répertoire fiche de contrôle'!A:F,6,FALSE))</f>
        <v/>
      </c>
      <c r="H61" s="52"/>
      <c r="I61" s="52"/>
      <c r="J61" s="53"/>
    </row>
    <row r="62" spans="1:10" x14ac:dyDescent="0.25">
      <c r="A62" s="49" t="str">
        <f t="shared" si="0"/>
        <v>AV</v>
      </c>
      <c r="B62" s="50" t="s">
        <v>47</v>
      </c>
      <c r="C62" s="51">
        <v>53</v>
      </c>
      <c r="D62" s="51"/>
      <c r="E62" s="307"/>
      <c r="F62" s="307"/>
      <c r="G62" s="300" t="str">
        <f>IF(D62="","",VLOOKUP(D62,'Répertoire fiche de contrôle'!A:F,6,FALSE))</f>
        <v/>
      </c>
      <c r="H62" s="52"/>
      <c r="I62" s="52"/>
      <c r="J62" s="53"/>
    </row>
    <row r="63" spans="1:10" x14ac:dyDescent="0.25">
      <c r="A63" s="49" t="str">
        <f t="shared" si="0"/>
        <v>AV</v>
      </c>
      <c r="B63" s="50" t="s">
        <v>47</v>
      </c>
      <c r="C63" s="51">
        <v>54</v>
      </c>
      <c r="D63" s="51"/>
      <c r="E63" s="307"/>
      <c r="F63" s="307"/>
      <c r="G63" s="300" t="str">
        <f>IF(D63="","",VLOOKUP(D63,'Répertoire fiche de contrôle'!A:F,6,FALSE))</f>
        <v/>
      </c>
      <c r="H63" s="52"/>
      <c r="I63" s="52"/>
      <c r="J63" s="53"/>
    </row>
    <row r="64" spans="1:10" x14ac:dyDescent="0.25">
      <c r="A64" s="49" t="str">
        <f t="shared" si="0"/>
        <v>AV</v>
      </c>
      <c r="B64" s="50" t="s">
        <v>47</v>
      </c>
      <c r="C64" s="51">
        <v>55</v>
      </c>
      <c r="D64" s="51"/>
      <c r="E64" s="307"/>
      <c r="F64" s="307"/>
      <c r="G64" s="300" t="str">
        <f>IF(D64="","",VLOOKUP(D64,'Répertoire fiche de contrôle'!A:F,6,FALSE))</f>
        <v/>
      </c>
      <c r="H64" s="52"/>
      <c r="I64" s="52"/>
      <c r="J64" s="53"/>
    </row>
    <row r="65" spans="1:10" x14ac:dyDescent="0.25">
      <c r="A65" s="49" t="str">
        <f t="shared" si="0"/>
        <v>AV</v>
      </c>
      <c r="B65" s="50" t="s">
        <v>47</v>
      </c>
      <c r="C65" s="51">
        <v>56</v>
      </c>
      <c r="D65" s="51"/>
      <c r="E65" s="307"/>
      <c r="F65" s="307"/>
      <c r="G65" s="300" t="str">
        <f>IF(D65="","",VLOOKUP(D65,'Répertoire fiche de contrôle'!A:F,6,FALSE))</f>
        <v/>
      </c>
      <c r="H65" s="52"/>
      <c r="I65" s="52"/>
      <c r="J65" s="53"/>
    </row>
    <row r="66" spans="1:10" x14ac:dyDescent="0.25">
      <c r="A66" s="49" t="str">
        <f t="shared" si="0"/>
        <v>AV</v>
      </c>
      <c r="B66" s="50" t="s">
        <v>47</v>
      </c>
      <c r="C66" s="51">
        <v>57</v>
      </c>
      <c r="D66" s="51"/>
      <c r="E66" s="307"/>
      <c r="F66" s="307"/>
      <c r="G66" s="300" t="str">
        <f>IF(D66="","",VLOOKUP(D66,'Répertoire fiche de contrôle'!A:F,6,FALSE))</f>
        <v/>
      </c>
      <c r="H66" s="52"/>
      <c r="I66" s="52"/>
      <c r="J66" s="53"/>
    </row>
    <row r="67" spans="1:10" x14ac:dyDescent="0.25">
      <c r="A67" s="49" t="str">
        <f t="shared" si="0"/>
        <v>AV</v>
      </c>
      <c r="B67" s="50" t="s">
        <v>47</v>
      </c>
      <c r="C67" s="51">
        <v>58</v>
      </c>
      <c r="D67" s="51"/>
      <c r="E67" s="307"/>
      <c r="F67" s="307"/>
      <c r="G67" s="300" t="str">
        <f>IF(D67="","",VLOOKUP(D67,'Répertoire fiche de contrôle'!A:F,6,FALSE))</f>
        <v/>
      </c>
      <c r="H67" s="52"/>
      <c r="I67" s="52"/>
      <c r="J67" s="53"/>
    </row>
    <row r="68" spans="1:10" x14ac:dyDescent="0.25">
      <c r="A68" s="49" t="str">
        <f t="shared" si="0"/>
        <v>AV</v>
      </c>
      <c r="B68" s="50" t="s">
        <v>47</v>
      </c>
      <c r="C68" s="51">
        <v>59</v>
      </c>
      <c r="D68" s="51"/>
      <c r="E68" s="307"/>
      <c r="F68" s="307"/>
      <c r="G68" s="300" t="str">
        <f>IF(D68="","",VLOOKUP(D68,'Répertoire fiche de contrôle'!A:F,6,FALSE))</f>
        <v/>
      </c>
      <c r="H68" s="52"/>
      <c r="I68" s="52"/>
      <c r="J68" s="53"/>
    </row>
    <row r="69" spans="1:10" x14ac:dyDescent="0.25">
      <c r="A69" s="49" t="str">
        <f t="shared" si="0"/>
        <v>AV</v>
      </c>
      <c r="B69" s="50" t="s">
        <v>47</v>
      </c>
      <c r="C69" s="51">
        <v>60</v>
      </c>
      <c r="D69" s="51"/>
      <c r="E69" s="307"/>
      <c r="F69" s="307"/>
      <c r="G69" s="300" t="str">
        <f>IF(D69="","",VLOOKUP(D69,'Répertoire fiche de contrôle'!A:F,6,FALSE))</f>
        <v/>
      </c>
      <c r="H69" s="52"/>
      <c r="I69" s="52"/>
      <c r="J69" s="53"/>
    </row>
    <row r="70" spans="1:10" x14ac:dyDescent="0.25">
      <c r="A70" s="49" t="str">
        <f t="shared" si="0"/>
        <v>AV</v>
      </c>
      <c r="B70" s="50" t="s">
        <v>47</v>
      </c>
      <c r="C70" s="51">
        <v>61</v>
      </c>
      <c r="D70" s="51"/>
      <c r="E70" s="307"/>
      <c r="F70" s="307"/>
      <c r="G70" s="300" t="str">
        <f>IF(D70="","",VLOOKUP(D70,'Répertoire fiche de contrôle'!A:F,6,FALSE))</f>
        <v/>
      </c>
      <c r="H70" s="52"/>
      <c r="I70" s="52"/>
      <c r="J70" s="53"/>
    </row>
    <row r="71" spans="1:10" x14ac:dyDescent="0.25">
      <c r="A71" s="49" t="str">
        <f t="shared" si="0"/>
        <v>AV</v>
      </c>
      <c r="B71" s="50" t="s">
        <v>47</v>
      </c>
      <c r="C71" s="51">
        <v>62</v>
      </c>
      <c r="D71" s="51"/>
      <c r="E71" s="307"/>
      <c r="F71" s="307"/>
      <c r="G71" s="300" t="str">
        <f>IF(D71="","",VLOOKUP(D71,'Répertoire fiche de contrôle'!A:F,6,FALSE))</f>
        <v/>
      </c>
      <c r="H71" s="52"/>
      <c r="I71" s="52"/>
      <c r="J71" s="53"/>
    </row>
    <row r="72" spans="1:10" x14ac:dyDescent="0.25">
      <c r="A72" s="49" t="str">
        <f t="shared" si="0"/>
        <v>AV</v>
      </c>
      <c r="B72" s="50" t="s">
        <v>47</v>
      </c>
      <c r="C72" s="51">
        <v>63</v>
      </c>
      <c r="D72" s="51"/>
      <c r="E72" s="307"/>
      <c r="F72" s="307"/>
      <c r="G72" s="300" t="str">
        <f>IF(D72="","",VLOOKUP(D72,'Répertoire fiche de contrôle'!A:F,6,FALSE))</f>
        <v/>
      </c>
      <c r="H72" s="52"/>
      <c r="I72" s="52"/>
      <c r="J72" s="53"/>
    </row>
    <row r="73" spans="1:10" x14ac:dyDescent="0.25">
      <c r="A73" s="49" t="str">
        <f t="shared" si="0"/>
        <v>AV</v>
      </c>
      <c r="B73" s="50" t="s">
        <v>47</v>
      </c>
      <c r="C73" s="51">
        <v>64</v>
      </c>
      <c r="D73" s="51"/>
      <c r="E73" s="307"/>
      <c r="F73" s="307"/>
      <c r="G73" s="300" t="str">
        <f>IF(D73="","",VLOOKUP(D73,'Répertoire fiche de contrôle'!A:F,6,FALSE))</f>
        <v/>
      </c>
      <c r="H73" s="52"/>
      <c r="I73" s="52"/>
      <c r="J73" s="53"/>
    </row>
    <row r="74" spans="1:10" x14ac:dyDescent="0.25">
      <c r="A74" s="49" t="str">
        <f t="shared" si="0"/>
        <v>AV</v>
      </c>
      <c r="B74" s="50" t="s">
        <v>47</v>
      </c>
      <c r="C74" s="51">
        <v>65</v>
      </c>
      <c r="D74" s="51"/>
      <c r="E74" s="307"/>
      <c r="F74" s="307"/>
      <c r="G74" s="300" t="str">
        <f>IF(D74="","",VLOOKUP(D74,'Répertoire fiche de contrôle'!A:F,6,FALSE))</f>
        <v/>
      </c>
      <c r="H74" s="52"/>
      <c r="I74" s="52"/>
      <c r="J74" s="53"/>
    </row>
    <row r="75" spans="1:10" x14ac:dyDescent="0.25">
      <c r="A75" s="49" t="str">
        <f t="shared" ref="A75:A138" si="1">$A$10</f>
        <v>AV</v>
      </c>
      <c r="B75" s="50" t="s">
        <v>47</v>
      </c>
      <c r="C75" s="51">
        <v>66</v>
      </c>
      <c r="D75" s="51"/>
      <c r="E75" s="307"/>
      <c r="F75" s="307"/>
      <c r="G75" s="300" t="str">
        <f>IF(D75="","",VLOOKUP(D75,'Répertoire fiche de contrôle'!A:F,6,FALSE))</f>
        <v/>
      </c>
      <c r="H75" s="52"/>
      <c r="I75" s="52"/>
      <c r="J75" s="53"/>
    </row>
    <row r="76" spans="1:10" x14ac:dyDescent="0.25">
      <c r="A76" s="49" t="str">
        <f t="shared" si="1"/>
        <v>AV</v>
      </c>
      <c r="B76" s="50" t="s">
        <v>47</v>
      </c>
      <c r="C76" s="51">
        <v>67</v>
      </c>
      <c r="D76" s="51"/>
      <c r="E76" s="307"/>
      <c r="F76" s="307"/>
      <c r="G76" s="300" t="str">
        <f>IF(D76="","",VLOOKUP(D76,'Répertoire fiche de contrôle'!A:F,6,FALSE))</f>
        <v/>
      </c>
      <c r="H76" s="52"/>
      <c r="I76" s="52"/>
      <c r="J76" s="53"/>
    </row>
    <row r="77" spans="1:10" x14ac:dyDescent="0.25">
      <c r="A77" s="49" t="str">
        <f t="shared" si="1"/>
        <v>AV</v>
      </c>
      <c r="B77" s="50" t="s">
        <v>47</v>
      </c>
      <c r="C77" s="51">
        <v>68</v>
      </c>
      <c r="D77" s="51"/>
      <c r="E77" s="307"/>
      <c r="F77" s="307"/>
      <c r="G77" s="300" t="str">
        <f>IF(D77="","",VLOOKUP(D77,'Répertoire fiche de contrôle'!A:F,6,FALSE))</f>
        <v/>
      </c>
      <c r="H77" s="52"/>
      <c r="I77" s="52"/>
      <c r="J77" s="53"/>
    </row>
    <row r="78" spans="1:10" x14ac:dyDescent="0.25">
      <c r="A78" s="49" t="str">
        <f t="shared" si="1"/>
        <v>AV</v>
      </c>
      <c r="B78" s="50" t="s">
        <v>47</v>
      </c>
      <c r="C78" s="51">
        <v>69</v>
      </c>
      <c r="D78" s="51"/>
      <c r="E78" s="307"/>
      <c r="F78" s="307"/>
      <c r="G78" s="300" t="str">
        <f>IF(D78="","",VLOOKUP(D78,'Répertoire fiche de contrôle'!A:F,6,FALSE))</f>
        <v/>
      </c>
      <c r="H78" s="52"/>
      <c r="I78" s="52"/>
      <c r="J78" s="53"/>
    </row>
    <row r="79" spans="1:10" x14ac:dyDescent="0.25">
      <c r="A79" s="49" t="str">
        <f t="shared" si="1"/>
        <v>AV</v>
      </c>
      <c r="B79" s="50" t="s">
        <v>47</v>
      </c>
      <c r="C79" s="51">
        <v>70</v>
      </c>
      <c r="D79" s="51"/>
      <c r="E79" s="307"/>
      <c r="F79" s="307"/>
      <c r="G79" s="300" t="str">
        <f>IF(D79="","",VLOOKUP(D79,'Répertoire fiche de contrôle'!A:F,6,FALSE))</f>
        <v/>
      </c>
      <c r="H79" s="52"/>
      <c r="I79" s="52"/>
      <c r="J79" s="53"/>
    </row>
    <row r="80" spans="1:10" x14ac:dyDescent="0.25">
      <c r="A80" s="49" t="str">
        <f t="shared" si="1"/>
        <v>AV</v>
      </c>
      <c r="B80" s="50" t="s">
        <v>47</v>
      </c>
      <c r="C80" s="51">
        <v>71</v>
      </c>
      <c r="D80" s="51"/>
      <c r="E80" s="307"/>
      <c r="F80" s="307"/>
      <c r="G80" s="300" t="str">
        <f>IF(D80="","",VLOOKUP(D80,'Répertoire fiche de contrôle'!A:F,6,FALSE))</f>
        <v/>
      </c>
      <c r="H80" s="52"/>
      <c r="I80" s="52"/>
      <c r="J80" s="53"/>
    </row>
    <row r="81" spans="1:10" x14ac:dyDescent="0.25">
      <c r="A81" s="49" t="str">
        <f t="shared" si="1"/>
        <v>AV</v>
      </c>
      <c r="B81" s="50" t="s">
        <v>47</v>
      </c>
      <c r="C81" s="51">
        <v>72</v>
      </c>
      <c r="D81" s="51"/>
      <c r="E81" s="307"/>
      <c r="F81" s="307"/>
      <c r="G81" s="300" t="str">
        <f>IF(D81="","",VLOOKUP(D81,'Répertoire fiche de contrôle'!A:F,6,FALSE))</f>
        <v/>
      </c>
      <c r="H81" s="52"/>
      <c r="I81" s="52"/>
      <c r="J81" s="53"/>
    </row>
    <row r="82" spans="1:10" x14ac:dyDescent="0.25">
      <c r="A82" s="49" t="str">
        <f t="shared" si="1"/>
        <v>AV</v>
      </c>
      <c r="B82" s="50" t="s">
        <v>47</v>
      </c>
      <c r="C82" s="51">
        <v>73</v>
      </c>
      <c r="D82" s="51"/>
      <c r="E82" s="307"/>
      <c r="F82" s="307"/>
      <c r="G82" s="300" t="str">
        <f>IF(D82="","",VLOOKUP(D82,'Répertoire fiche de contrôle'!A:F,6,FALSE))</f>
        <v/>
      </c>
      <c r="H82" s="52"/>
      <c r="I82" s="52"/>
      <c r="J82" s="53"/>
    </row>
    <row r="83" spans="1:10" x14ac:dyDescent="0.25">
      <c r="A83" s="49" t="str">
        <f t="shared" si="1"/>
        <v>AV</v>
      </c>
      <c r="B83" s="50" t="s">
        <v>47</v>
      </c>
      <c r="C83" s="51">
        <v>74</v>
      </c>
      <c r="D83" s="51"/>
      <c r="E83" s="307"/>
      <c r="F83" s="307"/>
      <c r="G83" s="300" t="str">
        <f>IF(D83="","",VLOOKUP(D83,'Répertoire fiche de contrôle'!A:F,6,FALSE))</f>
        <v/>
      </c>
      <c r="H83" s="52"/>
      <c r="I83" s="52"/>
      <c r="J83" s="53"/>
    </row>
    <row r="84" spans="1:10" x14ac:dyDescent="0.25">
      <c r="A84" s="49" t="str">
        <f t="shared" si="1"/>
        <v>AV</v>
      </c>
      <c r="B84" s="50" t="s">
        <v>47</v>
      </c>
      <c r="C84" s="51">
        <v>75</v>
      </c>
      <c r="D84" s="51"/>
      <c r="E84" s="307"/>
      <c r="F84" s="307"/>
      <c r="G84" s="300" t="str">
        <f>IF(D84="","",VLOOKUP(D84,'Répertoire fiche de contrôle'!A:F,6,FALSE))</f>
        <v/>
      </c>
      <c r="H84" s="52"/>
      <c r="I84" s="52"/>
      <c r="J84" s="53"/>
    </row>
    <row r="85" spans="1:10" x14ac:dyDescent="0.25">
      <c r="A85" s="49" t="str">
        <f t="shared" si="1"/>
        <v>AV</v>
      </c>
      <c r="B85" s="50" t="s">
        <v>47</v>
      </c>
      <c r="C85" s="51">
        <v>76</v>
      </c>
      <c r="D85" s="51"/>
      <c r="E85" s="307"/>
      <c r="F85" s="307"/>
      <c r="G85" s="300" t="str">
        <f>IF(D85="","",VLOOKUP(D85,'Répertoire fiche de contrôle'!A:F,6,FALSE))</f>
        <v/>
      </c>
      <c r="H85" s="52"/>
      <c r="I85" s="52"/>
      <c r="J85" s="53"/>
    </row>
    <row r="86" spans="1:10" x14ac:dyDescent="0.25">
      <c r="A86" s="49" t="str">
        <f t="shared" si="1"/>
        <v>AV</v>
      </c>
      <c r="B86" s="50" t="s">
        <v>47</v>
      </c>
      <c r="C86" s="51">
        <v>77</v>
      </c>
      <c r="D86" s="51"/>
      <c r="E86" s="307"/>
      <c r="F86" s="307"/>
      <c r="G86" s="300" t="str">
        <f>IF(D86="","",VLOOKUP(D86,'Répertoire fiche de contrôle'!A:F,6,FALSE))</f>
        <v/>
      </c>
      <c r="H86" s="52"/>
      <c r="I86" s="52"/>
      <c r="J86" s="53"/>
    </row>
    <row r="87" spans="1:10" x14ac:dyDescent="0.25">
      <c r="A87" s="49" t="str">
        <f t="shared" si="1"/>
        <v>AV</v>
      </c>
      <c r="B87" s="50" t="s">
        <v>47</v>
      </c>
      <c r="C87" s="51">
        <v>78</v>
      </c>
      <c r="D87" s="51"/>
      <c r="E87" s="307"/>
      <c r="F87" s="307"/>
      <c r="G87" s="300" t="str">
        <f>IF(D87="","",VLOOKUP(D87,'Répertoire fiche de contrôle'!A:F,6,FALSE))</f>
        <v/>
      </c>
      <c r="H87" s="52"/>
      <c r="I87" s="52"/>
      <c r="J87" s="53"/>
    </row>
    <row r="88" spans="1:10" x14ac:dyDescent="0.25">
      <c r="A88" s="49" t="str">
        <f t="shared" si="1"/>
        <v>AV</v>
      </c>
      <c r="B88" s="50" t="s">
        <v>47</v>
      </c>
      <c r="C88" s="51">
        <v>79</v>
      </c>
      <c r="D88" s="51"/>
      <c r="E88" s="307"/>
      <c r="F88" s="307"/>
      <c r="G88" s="300" t="str">
        <f>IF(D88="","",VLOOKUP(D88,'Répertoire fiche de contrôle'!A:F,6,FALSE))</f>
        <v/>
      </c>
      <c r="H88" s="52"/>
      <c r="I88" s="52"/>
      <c r="J88" s="53"/>
    </row>
    <row r="89" spans="1:10" x14ac:dyDescent="0.25">
      <c r="A89" s="49" t="str">
        <f t="shared" si="1"/>
        <v>AV</v>
      </c>
      <c r="B89" s="50" t="s">
        <v>47</v>
      </c>
      <c r="C89" s="51">
        <v>80</v>
      </c>
      <c r="D89" s="51"/>
      <c r="E89" s="307"/>
      <c r="F89" s="307"/>
      <c r="G89" s="300" t="str">
        <f>IF(D89="","",VLOOKUP(D89,'Répertoire fiche de contrôle'!A:F,6,FALSE))</f>
        <v/>
      </c>
      <c r="H89" s="52"/>
      <c r="I89" s="52"/>
      <c r="J89" s="53"/>
    </row>
    <row r="90" spans="1:10" x14ac:dyDescent="0.25">
      <c r="A90" s="49" t="str">
        <f t="shared" si="1"/>
        <v>AV</v>
      </c>
      <c r="B90" s="50" t="s">
        <v>47</v>
      </c>
      <c r="C90" s="51">
        <v>81</v>
      </c>
      <c r="D90" s="51"/>
      <c r="E90" s="307"/>
      <c r="F90" s="307"/>
      <c r="G90" s="300" t="str">
        <f>IF(D90="","",VLOOKUP(D90,'Répertoire fiche de contrôle'!A:F,6,FALSE))</f>
        <v/>
      </c>
      <c r="H90" s="52"/>
      <c r="I90" s="52"/>
      <c r="J90" s="53"/>
    </row>
    <row r="91" spans="1:10" x14ac:dyDescent="0.25">
      <c r="A91" s="49" t="str">
        <f t="shared" si="1"/>
        <v>AV</v>
      </c>
      <c r="B91" s="50" t="s">
        <v>47</v>
      </c>
      <c r="C91" s="51">
        <v>82</v>
      </c>
      <c r="D91" s="51"/>
      <c r="E91" s="307"/>
      <c r="F91" s="307"/>
      <c r="G91" s="300" t="str">
        <f>IF(D91="","",VLOOKUP(D91,'Répertoire fiche de contrôle'!A:F,6,FALSE))</f>
        <v/>
      </c>
      <c r="H91" s="52"/>
      <c r="I91" s="52"/>
      <c r="J91" s="53"/>
    </row>
    <row r="92" spans="1:10" x14ac:dyDescent="0.25">
      <c r="A92" s="49" t="str">
        <f t="shared" si="1"/>
        <v>AV</v>
      </c>
      <c r="B92" s="50" t="s">
        <v>47</v>
      </c>
      <c r="C92" s="51">
        <v>83</v>
      </c>
      <c r="D92" s="51"/>
      <c r="E92" s="307"/>
      <c r="F92" s="307"/>
      <c r="G92" s="300" t="str">
        <f>IF(D92="","",VLOOKUP(D92,'Répertoire fiche de contrôle'!A:F,6,FALSE))</f>
        <v/>
      </c>
      <c r="H92" s="52"/>
      <c r="I92" s="52"/>
      <c r="J92" s="53"/>
    </row>
    <row r="93" spans="1:10" x14ac:dyDescent="0.25">
      <c r="A93" s="49" t="str">
        <f t="shared" si="1"/>
        <v>AV</v>
      </c>
      <c r="B93" s="50" t="s">
        <v>47</v>
      </c>
      <c r="C93" s="51">
        <v>84</v>
      </c>
      <c r="D93" s="51"/>
      <c r="E93" s="307"/>
      <c r="F93" s="307"/>
      <c r="G93" s="300" t="str">
        <f>IF(D93="","",VLOOKUP(D93,'Répertoire fiche de contrôle'!A:F,6,FALSE))</f>
        <v/>
      </c>
      <c r="H93" s="52"/>
      <c r="I93" s="52"/>
      <c r="J93" s="53"/>
    </row>
    <row r="94" spans="1:10" x14ac:dyDescent="0.25">
      <c r="A94" s="49" t="str">
        <f t="shared" si="1"/>
        <v>AV</v>
      </c>
      <c r="B94" s="50" t="s">
        <v>47</v>
      </c>
      <c r="C94" s="51">
        <v>85</v>
      </c>
      <c r="D94" s="51"/>
      <c r="E94" s="307"/>
      <c r="F94" s="307"/>
      <c r="G94" s="300" t="str">
        <f>IF(D94="","",VLOOKUP(D94,'Répertoire fiche de contrôle'!A:F,6,FALSE))</f>
        <v/>
      </c>
      <c r="H94" s="52"/>
      <c r="I94" s="52"/>
      <c r="J94" s="53"/>
    </row>
    <row r="95" spans="1:10" x14ac:dyDescent="0.25">
      <c r="A95" s="49" t="str">
        <f t="shared" si="1"/>
        <v>AV</v>
      </c>
      <c r="B95" s="50" t="s">
        <v>47</v>
      </c>
      <c r="C95" s="51">
        <v>86</v>
      </c>
      <c r="D95" s="51"/>
      <c r="E95" s="307"/>
      <c r="F95" s="307"/>
      <c r="G95" s="300" t="str">
        <f>IF(D95="","",VLOOKUP(D95,'Répertoire fiche de contrôle'!A:F,6,FALSE))</f>
        <v/>
      </c>
      <c r="H95" s="52"/>
      <c r="I95" s="52"/>
      <c r="J95" s="53"/>
    </row>
    <row r="96" spans="1:10" x14ac:dyDescent="0.25">
      <c r="A96" s="49" t="str">
        <f t="shared" si="1"/>
        <v>AV</v>
      </c>
      <c r="B96" s="50" t="s">
        <v>47</v>
      </c>
      <c r="C96" s="51">
        <v>87</v>
      </c>
      <c r="D96" s="51"/>
      <c r="E96" s="307"/>
      <c r="F96" s="307"/>
      <c r="G96" s="300" t="str">
        <f>IF(D96="","",VLOOKUP(D96,'Répertoire fiche de contrôle'!A:F,6,FALSE))</f>
        <v/>
      </c>
      <c r="H96" s="52"/>
      <c r="I96" s="52"/>
      <c r="J96" s="53"/>
    </row>
    <row r="97" spans="1:10" x14ac:dyDescent="0.25">
      <c r="A97" s="49" t="str">
        <f t="shared" si="1"/>
        <v>AV</v>
      </c>
      <c r="B97" s="50" t="s">
        <v>47</v>
      </c>
      <c r="C97" s="51">
        <v>88</v>
      </c>
      <c r="D97" s="51"/>
      <c r="E97" s="307"/>
      <c r="F97" s="307"/>
      <c r="G97" s="300" t="str">
        <f>IF(D97="","",VLOOKUP(D97,'Répertoire fiche de contrôle'!A:F,6,FALSE))</f>
        <v/>
      </c>
      <c r="H97" s="52"/>
      <c r="I97" s="52"/>
      <c r="J97" s="53"/>
    </row>
    <row r="98" spans="1:10" x14ac:dyDescent="0.25">
      <c r="A98" s="49" t="str">
        <f t="shared" si="1"/>
        <v>AV</v>
      </c>
      <c r="B98" s="50" t="s">
        <v>47</v>
      </c>
      <c r="C98" s="51">
        <v>89</v>
      </c>
      <c r="D98" s="51"/>
      <c r="E98" s="307"/>
      <c r="F98" s="307"/>
      <c r="G98" s="300" t="str">
        <f>IF(D98="","",VLOOKUP(D98,'Répertoire fiche de contrôle'!A:F,6,FALSE))</f>
        <v/>
      </c>
      <c r="H98" s="52"/>
      <c r="I98" s="52"/>
      <c r="J98" s="53"/>
    </row>
    <row r="99" spans="1:10" x14ac:dyDescent="0.25">
      <c r="A99" s="49" t="str">
        <f t="shared" si="1"/>
        <v>AV</v>
      </c>
      <c r="B99" s="50" t="s">
        <v>47</v>
      </c>
      <c r="C99" s="51">
        <v>90</v>
      </c>
      <c r="D99" s="51"/>
      <c r="E99" s="307"/>
      <c r="F99" s="307"/>
      <c r="G99" s="300" t="str">
        <f>IF(D99="","",VLOOKUP(D99,'Répertoire fiche de contrôle'!A:F,6,FALSE))</f>
        <v/>
      </c>
      <c r="H99" s="52"/>
      <c r="I99" s="52"/>
      <c r="J99" s="53"/>
    </row>
    <row r="100" spans="1:10" x14ac:dyDescent="0.25">
      <c r="A100" s="49" t="str">
        <f t="shared" si="1"/>
        <v>AV</v>
      </c>
      <c r="B100" s="50" t="s">
        <v>47</v>
      </c>
      <c r="C100" s="51">
        <v>91</v>
      </c>
      <c r="D100" s="51"/>
      <c r="E100" s="307"/>
      <c r="F100" s="307"/>
      <c r="G100" s="300" t="str">
        <f>IF(D100="","",VLOOKUP(D100,'Répertoire fiche de contrôle'!A:F,6,FALSE))</f>
        <v/>
      </c>
      <c r="H100" s="52"/>
      <c r="I100" s="52"/>
      <c r="J100" s="53"/>
    </row>
    <row r="101" spans="1:10" x14ac:dyDescent="0.25">
      <c r="A101" s="49" t="str">
        <f t="shared" si="1"/>
        <v>AV</v>
      </c>
      <c r="B101" s="50" t="s">
        <v>47</v>
      </c>
      <c r="C101" s="51">
        <v>92</v>
      </c>
      <c r="D101" s="51"/>
      <c r="E101" s="307"/>
      <c r="F101" s="307"/>
      <c r="G101" s="300" t="str">
        <f>IF(D101="","",VLOOKUP(D101,'Répertoire fiche de contrôle'!A:F,6,FALSE))</f>
        <v/>
      </c>
      <c r="H101" s="52"/>
      <c r="I101" s="52"/>
      <c r="J101" s="53"/>
    </row>
    <row r="102" spans="1:10" x14ac:dyDescent="0.25">
      <c r="A102" s="49" t="str">
        <f t="shared" si="1"/>
        <v>AV</v>
      </c>
      <c r="B102" s="50" t="s">
        <v>47</v>
      </c>
      <c r="C102" s="51">
        <v>93</v>
      </c>
      <c r="D102" s="51"/>
      <c r="E102" s="307"/>
      <c r="F102" s="307"/>
      <c r="G102" s="300" t="str">
        <f>IF(D102="","",VLOOKUP(D102,'Répertoire fiche de contrôle'!A:F,6,FALSE))</f>
        <v/>
      </c>
      <c r="H102" s="52"/>
      <c r="I102" s="52"/>
      <c r="J102" s="53"/>
    </row>
    <row r="103" spans="1:10" x14ac:dyDescent="0.25">
      <c r="A103" s="49" t="str">
        <f t="shared" si="1"/>
        <v>AV</v>
      </c>
      <c r="B103" s="50" t="s">
        <v>47</v>
      </c>
      <c r="C103" s="51">
        <v>94</v>
      </c>
      <c r="D103" s="51"/>
      <c r="E103" s="307"/>
      <c r="F103" s="307"/>
      <c r="G103" s="300" t="str">
        <f>IF(D103="","",VLOOKUP(D103,'Répertoire fiche de contrôle'!A:F,6,FALSE))</f>
        <v/>
      </c>
      <c r="H103" s="52"/>
      <c r="I103" s="52"/>
      <c r="J103" s="53"/>
    </row>
    <row r="104" spans="1:10" x14ac:dyDescent="0.25">
      <c r="A104" s="49" t="str">
        <f t="shared" si="1"/>
        <v>AV</v>
      </c>
      <c r="B104" s="50" t="s">
        <v>47</v>
      </c>
      <c r="C104" s="51">
        <v>95</v>
      </c>
      <c r="D104" s="51"/>
      <c r="E104" s="307"/>
      <c r="F104" s="307"/>
      <c r="G104" s="300" t="str">
        <f>IF(D104="","",VLOOKUP(D104,'Répertoire fiche de contrôle'!A:F,6,FALSE))</f>
        <v/>
      </c>
      <c r="H104" s="52"/>
      <c r="I104" s="52"/>
      <c r="J104" s="53"/>
    </row>
    <row r="105" spans="1:10" x14ac:dyDescent="0.25">
      <c r="A105" s="49" t="str">
        <f t="shared" si="1"/>
        <v>AV</v>
      </c>
      <c r="B105" s="50" t="s">
        <v>47</v>
      </c>
      <c r="C105" s="51">
        <v>96</v>
      </c>
      <c r="D105" s="51"/>
      <c r="E105" s="307"/>
      <c r="F105" s="307"/>
      <c r="G105" s="300" t="str">
        <f>IF(D105="","",VLOOKUP(D105,'Répertoire fiche de contrôle'!A:F,6,FALSE))</f>
        <v/>
      </c>
      <c r="H105" s="52"/>
      <c r="I105" s="52"/>
      <c r="J105" s="53"/>
    </row>
    <row r="106" spans="1:10" x14ac:dyDescent="0.25">
      <c r="A106" s="49" t="str">
        <f t="shared" si="1"/>
        <v>AV</v>
      </c>
      <c r="B106" s="50" t="s">
        <v>47</v>
      </c>
      <c r="C106" s="51">
        <v>97</v>
      </c>
      <c r="D106" s="51"/>
      <c r="E106" s="307"/>
      <c r="F106" s="307"/>
      <c r="G106" s="300" t="str">
        <f>IF(D106="","",VLOOKUP(D106,'Répertoire fiche de contrôle'!A:F,6,FALSE))</f>
        <v/>
      </c>
      <c r="H106" s="52"/>
      <c r="I106" s="52"/>
      <c r="J106" s="53"/>
    </row>
    <row r="107" spans="1:10" x14ac:dyDescent="0.25">
      <c r="A107" s="49" t="str">
        <f t="shared" si="1"/>
        <v>AV</v>
      </c>
      <c r="B107" s="50" t="s">
        <v>47</v>
      </c>
      <c r="C107" s="51">
        <v>98</v>
      </c>
      <c r="D107" s="51"/>
      <c r="E107" s="307"/>
      <c r="F107" s="307"/>
      <c r="G107" s="300" t="str">
        <f>IF(D107="","",VLOOKUP(D107,'Répertoire fiche de contrôle'!A:F,6,FALSE))</f>
        <v/>
      </c>
      <c r="H107" s="52"/>
      <c r="I107" s="52"/>
      <c r="J107" s="53"/>
    </row>
    <row r="108" spans="1:10" x14ac:dyDescent="0.25">
      <c r="A108" s="49" t="str">
        <f t="shared" si="1"/>
        <v>AV</v>
      </c>
      <c r="B108" s="50" t="s">
        <v>47</v>
      </c>
      <c r="C108" s="51">
        <v>99</v>
      </c>
      <c r="D108" s="51"/>
      <c r="E108" s="307"/>
      <c r="F108" s="307"/>
      <c r="G108" s="300" t="str">
        <f>IF(D108="","",VLOOKUP(D108,'Répertoire fiche de contrôle'!A:F,6,FALSE))</f>
        <v/>
      </c>
      <c r="H108" s="52"/>
      <c r="I108" s="52"/>
      <c r="J108" s="53"/>
    </row>
    <row r="109" spans="1:10" x14ac:dyDescent="0.25">
      <c r="A109" s="49" t="str">
        <f t="shared" si="1"/>
        <v>AV</v>
      </c>
      <c r="B109" s="50" t="s">
        <v>47</v>
      </c>
      <c r="C109" s="51">
        <v>100</v>
      </c>
      <c r="D109" s="51"/>
      <c r="E109" s="307"/>
      <c r="F109" s="307"/>
      <c r="G109" s="300" t="str">
        <f>IF(D109="","",VLOOKUP(D109,'Répertoire fiche de contrôle'!A:F,6,FALSE))</f>
        <v/>
      </c>
      <c r="H109" s="52"/>
      <c r="I109" s="52"/>
      <c r="J109" s="53"/>
    </row>
    <row r="110" spans="1:10" x14ac:dyDescent="0.25">
      <c r="A110" s="49" t="str">
        <f t="shared" si="1"/>
        <v>AV</v>
      </c>
      <c r="B110" s="50" t="s">
        <v>47</v>
      </c>
      <c r="C110" s="51">
        <v>101</v>
      </c>
      <c r="D110" s="51"/>
      <c r="E110" s="307"/>
      <c r="F110" s="307"/>
      <c r="G110" s="300" t="str">
        <f>IF(D110="","",VLOOKUP(D110,'Répertoire fiche de contrôle'!A:F,6,FALSE))</f>
        <v/>
      </c>
      <c r="H110" s="52"/>
      <c r="I110" s="52"/>
      <c r="J110" s="53"/>
    </row>
    <row r="111" spans="1:10" x14ac:dyDescent="0.25">
      <c r="A111" s="49" t="str">
        <f t="shared" si="1"/>
        <v>AV</v>
      </c>
      <c r="B111" s="50" t="s">
        <v>47</v>
      </c>
      <c r="C111" s="51">
        <v>102</v>
      </c>
      <c r="D111" s="51"/>
      <c r="E111" s="307"/>
      <c r="F111" s="307"/>
      <c r="G111" s="300" t="str">
        <f>IF(D111="","",VLOOKUP(D111,'Répertoire fiche de contrôle'!A:F,6,FALSE))</f>
        <v/>
      </c>
      <c r="H111" s="52"/>
      <c r="I111" s="52"/>
      <c r="J111" s="53"/>
    </row>
    <row r="112" spans="1:10" x14ac:dyDescent="0.25">
      <c r="A112" s="49" t="str">
        <f t="shared" si="1"/>
        <v>AV</v>
      </c>
      <c r="B112" s="50" t="s">
        <v>47</v>
      </c>
      <c r="C112" s="51">
        <v>103</v>
      </c>
      <c r="D112" s="51"/>
      <c r="E112" s="307"/>
      <c r="F112" s="307"/>
      <c r="G112" s="300" t="str">
        <f>IF(D112="","",VLOOKUP(D112,'Répertoire fiche de contrôle'!A:F,6,FALSE))</f>
        <v/>
      </c>
      <c r="H112" s="52"/>
      <c r="I112" s="52"/>
      <c r="J112" s="53"/>
    </row>
    <row r="113" spans="1:10" x14ac:dyDescent="0.25">
      <c r="A113" s="49" t="str">
        <f t="shared" si="1"/>
        <v>AV</v>
      </c>
      <c r="B113" s="50" t="s">
        <v>47</v>
      </c>
      <c r="C113" s="51">
        <v>104</v>
      </c>
      <c r="D113" s="51"/>
      <c r="E113" s="307"/>
      <c r="F113" s="307"/>
      <c r="G113" s="300" t="str">
        <f>IF(D113="","",VLOOKUP(D113,'Répertoire fiche de contrôle'!A:F,6,FALSE))</f>
        <v/>
      </c>
      <c r="H113" s="52"/>
      <c r="I113" s="52"/>
      <c r="J113" s="53"/>
    </row>
    <row r="114" spans="1:10" x14ac:dyDescent="0.25">
      <c r="A114" s="49" t="str">
        <f t="shared" si="1"/>
        <v>AV</v>
      </c>
      <c r="B114" s="50" t="s">
        <v>47</v>
      </c>
      <c r="C114" s="51">
        <v>105</v>
      </c>
      <c r="D114" s="51"/>
      <c r="E114" s="307"/>
      <c r="F114" s="307"/>
      <c r="G114" s="300" t="str">
        <f>IF(D114="","",VLOOKUP(D114,'Répertoire fiche de contrôle'!A:F,6,FALSE))</f>
        <v/>
      </c>
      <c r="H114" s="52"/>
      <c r="I114" s="52"/>
      <c r="J114" s="53"/>
    </row>
    <row r="115" spans="1:10" x14ac:dyDescent="0.25">
      <c r="A115" s="49" t="str">
        <f t="shared" si="1"/>
        <v>AV</v>
      </c>
      <c r="B115" s="50" t="s">
        <v>47</v>
      </c>
      <c r="C115" s="51">
        <v>106</v>
      </c>
      <c r="D115" s="51"/>
      <c r="E115" s="307"/>
      <c r="F115" s="307"/>
      <c r="G115" s="300" t="str">
        <f>IF(D115="","",VLOOKUP(D115,'Répertoire fiche de contrôle'!A:F,6,FALSE))</f>
        <v/>
      </c>
      <c r="H115" s="52"/>
      <c r="I115" s="52"/>
      <c r="J115" s="53"/>
    </row>
    <row r="116" spans="1:10" x14ac:dyDescent="0.25">
      <c r="A116" s="49" t="str">
        <f t="shared" si="1"/>
        <v>AV</v>
      </c>
      <c r="B116" s="50" t="s">
        <v>47</v>
      </c>
      <c r="C116" s="51">
        <v>107</v>
      </c>
      <c r="D116" s="51"/>
      <c r="E116" s="307"/>
      <c r="F116" s="307"/>
      <c r="G116" s="300" t="str">
        <f>IF(D116="","",VLOOKUP(D116,'Répertoire fiche de contrôle'!A:F,6,FALSE))</f>
        <v/>
      </c>
      <c r="H116" s="52"/>
      <c r="I116" s="52"/>
      <c r="J116" s="53"/>
    </row>
    <row r="117" spans="1:10" x14ac:dyDescent="0.25">
      <c r="A117" s="49" t="str">
        <f t="shared" si="1"/>
        <v>AV</v>
      </c>
      <c r="B117" s="50" t="s">
        <v>47</v>
      </c>
      <c r="C117" s="51">
        <v>108</v>
      </c>
      <c r="D117" s="51"/>
      <c r="E117" s="307"/>
      <c r="F117" s="307"/>
      <c r="G117" s="300" t="str">
        <f>IF(D117="","",VLOOKUP(D117,'Répertoire fiche de contrôle'!A:F,6,FALSE))</f>
        <v/>
      </c>
      <c r="H117" s="52"/>
      <c r="I117" s="52"/>
      <c r="J117" s="53"/>
    </row>
    <row r="118" spans="1:10" x14ac:dyDescent="0.25">
      <c r="A118" s="49" t="str">
        <f t="shared" si="1"/>
        <v>AV</v>
      </c>
      <c r="B118" s="50" t="s">
        <v>47</v>
      </c>
      <c r="C118" s="51">
        <v>109</v>
      </c>
      <c r="D118" s="51"/>
      <c r="E118" s="307"/>
      <c r="F118" s="307"/>
      <c r="G118" s="300" t="str">
        <f>IF(D118="","",VLOOKUP(D118,'Répertoire fiche de contrôle'!A:F,6,FALSE))</f>
        <v/>
      </c>
      <c r="H118" s="52"/>
      <c r="I118" s="52"/>
      <c r="J118" s="53"/>
    </row>
    <row r="119" spans="1:10" x14ac:dyDescent="0.25">
      <c r="A119" s="49" t="str">
        <f t="shared" si="1"/>
        <v>AV</v>
      </c>
      <c r="B119" s="50" t="s">
        <v>47</v>
      </c>
      <c r="C119" s="51">
        <v>110</v>
      </c>
      <c r="D119" s="51"/>
      <c r="E119" s="307"/>
      <c r="F119" s="307"/>
      <c r="G119" s="300" t="str">
        <f>IF(D119="","",VLOOKUP(D119,'Répertoire fiche de contrôle'!A:F,6,FALSE))</f>
        <v/>
      </c>
      <c r="H119" s="52"/>
      <c r="I119" s="52"/>
      <c r="J119" s="53"/>
    </row>
    <row r="120" spans="1:10" x14ac:dyDescent="0.25">
      <c r="A120" s="49" t="str">
        <f t="shared" si="1"/>
        <v>AV</v>
      </c>
      <c r="B120" s="50" t="s">
        <v>47</v>
      </c>
      <c r="C120" s="51">
        <v>111</v>
      </c>
      <c r="D120" s="51"/>
      <c r="E120" s="307"/>
      <c r="F120" s="307"/>
      <c r="G120" s="300" t="str">
        <f>IF(D120="","",VLOOKUP(D120,'Répertoire fiche de contrôle'!A:F,6,FALSE))</f>
        <v/>
      </c>
      <c r="H120" s="52"/>
      <c r="I120" s="52"/>
      <c r="J120" s="53"/>
    </row>
    <row r="121" spans="1:10" x14ac:dyDescent="0.25">
      <c r="A121" s="49" t="str">
        <f t="shared" si="1"/>
        <v>AV</v>
      </c>
      <c r="B121" s="50" t="s">
        <v>47</v>
      </c>
      <c r="C121" s="51">
        <v>112</v>
      </c>
      <c r="D121" s="51"/>
      <c r="E121" s="307"/>
      <c r="F121" s="307"/>
      <c r="G121" s="300" t="str">
        <f>IF(D121="","",VLOOKUP(D121,'Répertoire fiche de contrôle'!A:F,6,FALSE))</f>
        <v/>
      </c>
      <c r="H121" s="52"/>
      <c r="I121" s="52"/>
      <c r="J121" s="53"/>
    </row>
    <row r="122" spans="1:10" x14ac:dyDescent="0.25">
      <c r="A122" s="49" t="str">
        <f t="shared" si="1"/>
        <v>AV</v>
      </c>
      <c r="B122" s="50" t="s">
        <v>47</v>
      </c>
      <c r="C122" s="51">
        <v>113</v>
      </c>
      <c r="D122" s="51"/>
      <c r="E122" s="307"/>
      <c r="F122" s="307"/>
      <c r="G122" s="300" t="str">
        <f>IF(D122="","",VLOOKUP(D122,'Répertoire fiche de contrôle'!A:F,6,FALSE))</f>
        <v/>
      </c>
      <c r="H122" s="52"/>
      <c r="I122" s="52"/>
      <c r="J122" s="53"/>
    </row>
    <row r="123" spans="1:10" x14ac:dyDescent="0.25">
      <c r="A123" s="49" t="str">
        <f t="shared" si="1"/>
        <v>AV</v>
      </c>
      <c r="B123" s="50" t="s">
        <v>47</v>
      </c>
      <c r="C123" s="51">
        <v>114</v>
      </c>
      <c r="D123" s="51"/>
      <c r="E123" s="307"/>
      <c r="F123" s="307"/>
      <c r="G123" s="300" t="str">
        <f>IF(D123="","",VLOOKUP(D123,'Répertoire fiche de contrôle'!A:F,6,FALSE))</f>
        <v/>
      </c>
      <c r="H123" s="52"/>
      <c r="I123" s="52"/>
      <c r="J123" s="53"/>
    </row>
    <row r="124" spans="1:10" x14ac:dyDescent="0.25">
      <c r="A124" s="49" t="str">
        <f t="shared" si="1"/>
        <v>AV</v>
      </c>
      <c r="B124" s="50" t="s">
        <v>47</v>
      </c>
      <c r="C124" s="51">
        <v>115</v>
      </c>
      <c r="D124" s="51"/>
      <c r="E124" s="307"/>
      <c r="F124" s="307"/>
      <c r="G124" s="300" t="str">
        <f>IF(D124="","",VLOOKUP(D124,'Répertoire fiche de contrôle'!A:F,6,FALSE))</f>
        <v/>
      </c>
      <c r="H124" s="52"/>
      <c r="I124" s="52"/>
      <c r="J124" s="53"/>
    </row>
    <row r="125" spans="1:10" x14ac:dyDescent="0.25">
      <c r="A125" s="49" t="str">
        <f t="shared" si="1"/>
        <v>AV</v>
      </c>
      <c r="B125" s="50" t="s">
        <v>47</v>
      </c>
      <c r="C125" s="51">
        <v>116</v>
      </c>
      <c r="D125" s="51"/>
      <c r="E125" s="307"/>
      <c r="F125" s="307"/>
      <c r="G125" s="300" t="str">
        <f>IF(D125="","",VLOOKUP(D125,'Répertoire fiche de contrôle'!A:F,6,FALSE))</f>
        <v/>
      </c>
      <c r="H125" s="52"/>
      <c r="I125" s="52"/>
      <c r="J125" s="53"/>
    </row>
    <row r="126" spans="1:10" x14ac:dyDescent="0.25">
      <c r="A126" s="49" t="str">
        <f t="shared" si="1"/>
        <v>AV</v>
      </c>
      <c r="B126" s="50" t="s">
        <v>47</v>
      </c>
      <c r="C126" s="51">
        <v>117</v>
      </c>
      <c r="D126" s="51"/>
      <c r="E126" s="307"/>
      <c r="F126" s="307"/>
      <c r="G126" s="300" t="str">
        <f>IF(D126="","",VLOOKUP(D126,'Répertoire fiche de contrôle'!A:F,6,FALSE))</f>
        <v/>
      </c>
      <c r="H126" s="52"/>
      <c r="I126" s="52"/>
      <c r="J126" s="53"/>
    </row>
    <row r="127" spans="1:10" x14ac:dyDescent="0.25">
      <c r="A127" s="49" t="str">
        <f t="shared" si="1"/>
        <v>AV</v>
      </c>
      <c r="B127" s="50" t="s">
        <v>47</v>
      </c>
      <c r="C127" s="51">
        <v>118</v>
      </c>
      <c r="D127" s="51"/>
      <c r="E127" s="307"/>
      <c r="F127" s="307"/>
      <c r="G127" s="300" t="str">
        <f>IF(D127="","",VLOOKUP(D127,'Répertoire fiche de contrôle'!A:F,6,FALSE))</f>
        <v/>
      </c>
      <c r="H127" s="52"/>
      <c r="I127" s="52"/>
      <c r="J127" s="53"/>
    </row>
    <row r="128" spans="1:10" x14ac:dyDescent="0.25">
      <c r="A128" s="49" t="str">
        <f t="shared" si="1"/>
        <v>AV</v>
      </c>
      <c r="B128" s="50" t="s">
        <v>47</v>
      </c>
      <c r="C128" s="51">
        <v>119</v>
      </c>
      <c r="D128" s="51"/>
      <c r="E128" s="307"/>
      <c r="F128" s="307"/>
      <c r="G128" s="300" t="str">
        <f>IF(D128="","",VLOOKUP(D128,'Répertoire fiche de contrôle'!A:F,6,FALSE))</f>
        <v/>
      </c>
      <c r="H128" s="52"/>
      <c r="I128" s="52"/>
      <c r="J128" s="53"/>
    </row>
    <row r="129" spans="1:10" x14ac:dyDescent="0.25">
      <c r="A129" s="49" t="str">
        <f t="shared" si="1"/>
        <v>AV</v>
      </c>
      <c r="B129" s="50" t="s">
        <v>47</v>
      </c>
      <c r="C129" s="51">
        <v>120</v>
      </c>
      <c r="D129" s="51"/>
      <c r="E129" s="307"/>
      <c r="F129" s="307"/>
      <c r="G129" s="300" t="str">
        <f>IF(D129="","",VLOOKUP(D129,'Répertoire fiche de contrôle'!A:F,6,FALSE))</f>
        <v/>
      </c>
      <c r="H129" s="52"/>
      <c r="I129" s="52"/>
      <c r="J129" s="53"/>
    </row>
    <row r="130" spans="1:10" x14ac:dyDescent="0.25">
      <c r="A130" s="49" t="str">
        <f t="shared" si="1"/>
        <v>AV</v>
      </c>
      <c r="B130" s="50" t="s">
        <v>47</v>
      </c>
      <c r="C130" s="51">
        <v>121</v>
      </c>
      <c r="D130" s="51"/>
      <c r="E130" s="307"/>
      <c r="F130" s="307"/>
      <c r="G130" s="300" t="str">
        <f>IF(D130="","",VLOOKUP(D130,'Répertoire fiche de contrôle'!A:F,6,FALSE))</f>
        <v/>
      </c>
      <c r="H130" s="52"/>
      <c r="I130" s="52"/>
      <c r="J130" s="53"/>
    </row>
    <row r="131" spans="1:10" x14ac:dyDescent="0.25">
      <c r="A131" s="49" t="str">
        <f t="shared" si="1"/>
        <v>AV</v>
      </c>
      <c r="B131" s="50" t="s">
        <v>47</v>
      </c>
      <c r="C131" s="51">
        <v>122</v>
      </c>
      <c r="D131" s="51"/>
      <c r="E131" s="307"/>
      <c r="F131" s="307"/>
      <c r="G131" s="300" t="str">
        <f>IF(D131="","",VLOOKUP(D131,'Répertoire fiche de contrôle'!A:F,6,FALSE))</f>
        <v/>
      </c>
      <c r="H131" s="52"/>
      <c r="I131" s="52"/>
      <c r="J131" s="53"/>
    </row>
    <row r="132" spans="1:10" x14ac:dyDescent="0.25">
      <c r="A132" s="49" t="str">
        <f t="shared" si="1"/>
        <v>AV</v>
      </c>
      <c r="B132" s="50" t="s">
        <v>47</v>
      </c>
      <c r="C132" s="51">
        <v>123</v>
      </c>
      <c r="D132" s="51"/>
      <c r="E132" s="307"/>
      <c r="F132" s="307"/>
      <c r="G132" s="300" t="str">
        <f>IF(D132="","",VLOOKUP(D132,'Répertoire fiche de contrôle'!A:F,6,FALSE))</f>
        <v/>
      </c>
      <c r="H132" s="52"/>
      <c r="I132" s="52"/>
      <c r="J132" s="53"/>
    </row>
    <row r="133" spans="1:10" x14ac:dyDescent="0.25">
      <c r="A133" s="49" t="str">
        <f t="shared" si="1"/>
        <v>AV</v>
      </c>
      <c r="B133" s="50" t="s">
        <v>47</v>
      </c>
      <c r="C133" s="51">
        <v>124</v>
      </c>
      <c r="D133" s="51"/>
      <c r="E133" s="307"/>
      <c r="F133" s="307"/>
      <c r="G133" s="300" t="str">
        <f>IF(D133="","",VLOOKUP(D133,'Répertoire fiche de contrôle'!A:F,6,FALSE))</f>
        <v/>
      </c>
      <c r="H133" s="52"/>
      <c r="I133" s="52"/>
      <c r="J133" s="53"/>
    </row>
    <row r="134" spans="1:10" x14ac:dyDescent="0.25">
      <c r="A134" s="49" t="str">
        <f t="shared" si="1"/>
        <v>AV</v>
      </c>
      <c r="B134" s="50" t="s">
        <v>47</v>
      </c>
      <c r="C134" s="51">
        <v>125</v>
      </c>
      <c r="D134" s="51"/>
      <c r="E134" s="307"/>
      <c r="F134" s="307"/>
      <c r="G134" s="300" t="str">
        <f>IF(D134="","",VLOOKUP(D134,'Répertoire fiche de contrôle'!A:F,6,FALSE))</f>
        <v/>
      </c>
      <c r="H134" s="52"/>
      <c r="I134" s="52"/>
      <c r="J134" s="53"/>
    </row>
    <row r="135" spans="1:10" x14ac:dyDescent="0.25">
      <c r="A135" s="49" t="str">
        <f t="shared" si="1"/>
        <v>AV</v>
      </c>
      <c r="B135" s="50" t="s">
        <v>47</v>
      </c>
      <c r="C135" s="51">
        <v>126</v>
      </c>
      <c r="D135" s="51"/>
      <c r="E135" s="307"/>
      <c r="F135" s="307"/>
      <c r="G135" s="300" t="str">
        <f>IF(D135="","",VLOOKUP(D135,'Répertoire fiche de contrôle'!A:F,6,FALSE))</f>
        <v/>
      </c>
      <c r="H135" s="52"/>
      <c r="I135" s="52"/>
      <c r="J135" s="53"/>
    </row>
    <row r="136" spans="1:10" x14ac:dyDescent="0.25">
      <c r="A136" s="49" t="str">
        <f t="shared" si="1"/>
        <v>AV</v>
      </c>
      <c r="B136" s="50" t="s">
        <v>47</v>
      </c>
      <c r="C136" s="51">
        <v>127</v>
      </c>
      <c r="D136" s="51"/>
      <c r="E136" s="307"/>
      <c r="F136" s="307"/>
      <c r="G136" s="300" t="str">
        <f>IF(D136="","",VLOOKUP(D136,'Répertoire fiche de contrôle'!A:F,6,FALSE))</f>
        <v/>
      </c>
      <c r="H136" s="52"/>
      <c r="I136" s="52"/>
      <c r="J136" s="53"/>
    </row>
    <row r="137" spans="1:10" x14ac:dyDescent="0.25">
      <c r="A137" s="49" t="str">
        <f t="shared" si="1"/>
        <v>AV</v>
      </c>
      <c r="B137" s="50" t="s">
        <v>47</v>
      </c>
      <c r="C137" s="51">
        <v>128</v>
      </c>
      <c r="D137" s="51"/>
      <c r="E137" s="307"/>
      <c r="F137" s="307"/>
      <c r="G137" s="300" t="str">
        <f>IF(D137="","",VLOOKUP(D137,'Répertoire fiche de contrôle'!A:F,6,FALSE))</f>
        <v/>
      </c>
      <c r="H137" s="52"/>
      <c r="I137" s="52"/>
      <c r="J137" s="53"/>
    </row>
    <row r="138" spans="1:10" x14ac:dyDescent="0.25">
      <c r="A138" s="49" t="str">
        <f t="shared" si="1"/>
        <v>AV</v>
      </c>
      <c r="B138" s="50" t="s">
        <v>47</v>
      </c>
      <c r="C138" s="51">
        <v>129</v>
      </c>
      <c r="D138" s="51"/>
      <c r="E138" s="307"/>
      <c r="F138" s="307"/>
      <c r="G138" s="300" t="str">
        <f>IF(D138="","",VLOOKUP(D138,'Répertoire fiche de contrôle'!A:F,6,FALSE))</f>
        <v/>
      </c>
      <c r="H138" s="52"/>
      <c r="I138" s="52"/>
      <c r="J138" s="53"/>
    </row>
    <row r="139" spans="1:10" x14ac:dyDescent="0.25">
      <c r="A139" s="49" t="str">
        <f t="shared" ref="A139:A202" si="2">$A$10</f>
        <v>AV</v>
      </c>
      <c r="B139" s="50" t="s">
        <v>47</v>
      </c>
      <c r="C139" s="51">
        <v>130</v>
      </c>
      <c r="D139" s="51"/>
      <c r="E139" s="307"/>
      <c r="F139" s="307"/>
      <c r="G139" s="300" t="str">
        <f>IF(D139="","",VLOOKUP(D139,'Répertoire fiche de contrôle'!A:F,6,FALSE))</f>
        <v/>
      </c>
      <c r="H139" s="52"/>
      <c r="I139" s="52"/>
      <c r="J139" s="53"/>
    </row>
    <row r="140" spans="1:10" x14ac:dyDescent="0.25">
      <c r="A140" s="49" t="str">
        <f t="shared" si="2"/>
        <v>AV</v>
      </c>
      <c r="B140" s="50" t="s">
        <v>47</v>
      </c>
      <c r="C140" s="51">
        <v>131</v>
      </c>
      <c r="D140" s="51"/>
      <c r="E140" s="307"/>
      <c r="F140" s="307"/>
      <c r="G140" s="300" t="str">
        <f>IF(D140="","",VLOOKUP(D140,'Répertoire fiche de contrôle'!A:F,6,FALSE))</f>
        <v/>
      </c>
      <c r="H140" s="52"/>
      <c r="I140" s="52"/>
      <c r="J140" s="53"/>
    </row>
    <row r="141" spans="1:10" x14ac:dyDescent="0.25">
      <c r="A141" s="49" t="str">
        <f t="shared" si="2"/>
        <v>AV</v>
      </c>
      <c r="B141" s="50" t="s">
        <v>47</v>
      </c>
      <c r="C141" s="51">
        <v>132</v>
      </c>
      <c r="D141" s="51"/>
      <c r="E141" s="307"/>
      <c r="F141" s="307"/>
      <c r="G141" s="300" t="str">
        <f>IF(D141="","",VLOOKUP(D141,'Répertoire fiche de contrôle'!A:F,6,FALSE))</f>
        <v/>
      </c>
      <c r="H141" s="52"/>
      <c r="I141" s="52"/>
      <c r="J141" s="53"/>
    </row>
    <row r="142" spans="1:10" x14ac:dyDescent="0.25">
      <c r="A142" s="49" t="str">
        <f t="shared" si="2"/>
        <v>AV</v>
      </c>
      <c r="B142" s="50" t="s">
        <v>47</v>
      </c>
      <c r="C142" s="51">
        <v>133</v>
      </c>
      <c r="D142" s="51"/>
      <c r="E142" s="307"/>
      <c r="F142" s="307"/>
      <c r="G142" s="300" t="str">
        <f>IF(D142="","",VLOOKUP(D142,'Répertoire fiche de contrôle'!A:F,6,FALSE))</f>
        <v/>
      </c>
      <c r="H142" s="52"/>
      <c r="I142" s="52"/>
      <c r="J142" s="53"/>
    </row>
    <row r="143" spans="1:10" x14ac:dyDescent="0.25">
      <c r="A143" s="49" t="str">
        <f t="shared" si="2"/>
        <v>AV</v>
      </c>
      <c r="B143" s="50" t="s">
        <v>47</v>
      </c>
      <c r="C143" s="51">
        <v>134</v>
      </c>
      <c r="D143" s="51"/>
      <c r="E143" s="307"/>
      <c r="F143" s="307"/>
      <c r="G143" s="300" t="str">
        <f>IF(D143="","",VLOOKUP(D143,'Répertoire fiche de contrôle'!A:F,6,FALSE))</f>
        <v/>
      </c>
      <c r="H143" s="52"/>
      <c r="I143" s="52"/>
      <c r="J143" s="53"/>
    </row>
    <row r="144" spans="1:10" x14ac:dyDescent="0.25">
      <c r="A144" s="49" t="str">
        <f t="shared" si="2"/>
        <v>AV</v>
      </c>
      <c r="B144" s="50" t="s">
        <v>47</v>
      </c>
      <c r="C144" s="51">
        <v>135</v>
      </c>
      <c r="D144" s="51"/>
      <c r="E144" s="307"/>
      <c r="F144" s="307"/>
      <c r="G144" s="300" t="str">
        <f>IF(D144="","",VLOOKUP(D144,'Répertoire fiche de contrôle'!A:F,6,FALSE))</f>
        <v/>
      </c>
      <c r="H144" s="52"/>
      <c r="I144" s="52"/>
      <c r="J144" s="53"/>
    </row>
    <row r="145" spans="1:10" x14ac:dyDescent="0.25">
      <c r="A145" s="49" t="str">
        <f t="shared" si="2"/>
        <v>AV</v>
      </c>
      <c r="B145" s="50" t="s">
        <v>47</v>
      </c>
      <c r="C145" s="51">
        <v>136</v>
      </c>
      <c r="D145" s="51"/>
      <c r="E145" s="307"/>
      <c r="F145" s="307"/>
      <c r="G145" s="300" t="str">
        <f>IF(D145="","",VLOOKUP(D145,'Répertoire fiche de contrôle'!A:F,6,FALSE))</f>
        <v/>
      </c>
      <c r="H145" s="52"/>
      <c r="I145" s="52"/>
      <c r="J145" s="53"/>
    </row>
    <row r="146" spans="1:10" x14ac:dyDescent="0.25">
      <c r="A146" s="49" t="str">
        <f t="shared" si="2"/>
        <v>AV</v>
      </c>
      <c r="B146" s="50" t="s">
        <v>47</v>
      </c>
      <c r="C146" s="51">
        <v>137</v>
      </c>
      <c r="D146" s="51"/>
      <c r="E146" s="307"/>
      <c r="F146" s="307"/>
      <c r="G146" s="300" t="str">
        <f>IF(D146="","",VLOOKUP(D146,'Répertoire fiche de contrôle'!A:F,6,FALSE))</f>
        <v/>
      </c>
      <c r="H146" s="52"/>
      <c r="I146" s="52"/>
      <c r="J146" s="53"/>
    </row>
    <row r="147" spans="1:10" x14ac:dyDescent="0.25">
      <c r="A147" s="49" t="str">
        <f t="shared" si="2"/>
        <v>AV</v>
      </c>
      <c r="B147" s="50" t="s">
        <v>47</v>
      </c>
      <c r="C147" s="51">
        <v>138</v>
      </c>
      <c r="D147" s="51"/>
      <c r="E147" s="307"/>
      <c r="F147" s="307"/>
      <c r="G147" s="300" t="str">
        <f>IF(D147="","",VLOOKUP(D147,'Répertoire fiche de contrôle'!A:F,6,FALSE))</f>
        <v/>
      </c>
      <c r="H147" s="52"/>
      <c r="I147" s="52"/>
      <c r="J147" s="53"/>
    </row>
    <row r="148" spans="1:10" x14ac:dyDescent="0.25">
      <c r="A148" s="49" t="str">
        <f t="shared" si="2"/>
        <v>AV</v>
      </c>
      <c r="B148" s="50" t="s">
        <v>47</v>
      </c>
      <c r="C148" s="51">
        <v>139</v>
      </c>
      <c r="D148" s="51"/>
      <c r="E148" s="307"/>
      <c r="F148" s="307"/>
      <c r="G148" s="300" t="str">
        <f>IF(D148="","",VLOOKUP(D148,'Répertoire fiche de contrôle'!A:F,6,FALSE))</f>
        <v/>
      </c>
      <c r="H148" s="52"/>
      <c r="I148" s="52"/>
      <c r="J148" s="53"/>
    </row>
    <row r="149" spans="1:10" x14ac:dyDescent="0.25">
      <c r="A149" s="49" t="str">
        <f t="shared" si="2"/>
        <v>AV</v>
      </c>
      <c r="B149" s="50" t="s">
        <v>47</v>
      </c>
      <c r="C149" s="51">
        <v>140</v>
      </c>
      <c r="D149" s="51"/>
      <c r="E149" s="307"/>
      <c r="F149" s="307"/>
      <c r="G149" s="300" t="str">
        <f>IF(D149="","",VLOOKUP(D149,'Répertoire fiche de contrôle'!A:F,6,FALSE))</f>
        <v/>
      </c>
      <c r="H149" s="52"/>
      <c r="I149" s="52"/>
      <c r="J149" s="53"/>
    </row>
    <row r="150" spans="1:10" x14ac:dyDescent="0.25">
      <c r="A150" s="49" t="str">
        <f t="shared" si="2"/>
        <v>AV</v>
      </c>
      <c r="B150" s="50" t="s">
        <v>47</v>
      </c>
      <c r="C150" s="51">
        <v>141</v>
      </c>
      <c r="D150" s="51"/>
      <c r="E150" s="307"/>
      <c r="F150" s="307"/>
      <c r="G150" s="300" t="str">
        <f>IF(D150="","",VLOOKUP(D150,'Répertoire fiche de contrôle'!A:F,6,FALSE))</f>
        <v/>
      </c>
      <c r="H150" s="52"/>
      <c r="I150" s="52"/>
      <c r="J150" s="53"/>
    </row>
    <row r="151" spans="1:10" x14ac:dyDescent="0.25">
      <c r="A151" s="49" t="str">
        <f t="shared" si="2"/>
        <v>AV</v>
      </c>
      <c r="B151" s="50" t="s">
        <v>47</v>
      </c>
      <c r="C151" s="51">
        <v>142</v>
      </c>
      <c r="D151" s="51"/>
      <c r="E151" s="307"/>
      <c r="F151" s="307"/>
      <c r="G151" s="300" t="str">
        <f>IF(D151="","",VLOOKUP(D151,'Répertoire fiche de contrôle'!A:F,6,FALSE))</f>
        <v/>
      </c>
      <c r="H151" s="52"/>
      <c r="I151" s="52"/>
      <c r="J151" s="53"/>
    </row>
    <row r="152" spans="1:10" x14ac:dyDescent="0.25">
      <c r="A152" s="49" t="str">
        <f t="shared" si="2"/>
        <v>AV</v>
      </c>
      <c r="B152" s="50" t="s">
        <v>47</v>
      </c>
      <c r="C152" s="51">
        <v>143</v>
      </c>
      <c r="D152" s="51"/>
      <c r="E152" s="307"/>
      <c r="F152" s="307"/>
      <c r="G152" s="300" t="str">
        <f>IF(D152="","",VLOOKUP(D152,'Répertoire fiche de contrôle'!A:F,6,FALSE))</f>
        <v/>
      </c>
      <c r="H152" s="52"/>
      <c r="I152" s="52"/>
      <c r="J152" s="53"/>
    </row>
    <row r="153" spans="1:10" x14ac:dyDescent="0.25">
      <c r="A153" s="49" t="str">
        <f t="shared" si="2"/>
        <v>AV</v>
      </c>
      <c r="B153" s="50" t="s">
        <v>47</v>
      </c>
      <c r="C153" s="51">
        <v>144</v>
      </c>
      <c r="D153" s="51"/>
      <c r="E153" s="307"/>
      <c r="F153" s="307"/>
      <c r="G153" s="300" t="str">
        <f>IF(D153="","",VLOOKUP(D153,'Répertoire fiche de contrôle'!A:F,6,FALSE))</f>
        <v/>
      </c>
      <c r="H153" s="52"/>
      <c r="I153" s="52"/>
      <c r="J153" s="53"/>
    </row>
    <row r="154" spans="1:10" x14ac:dyDescent="0.25">
      <c r="A154" s="49" t="str">
        <f t="shared" si="2"/>
        <v>AV</v>
      </c>
      <c r="B154" s="50" t="s">
        <v>47</v>
      </c>
      <c r="C154" s="51">
        <v>145</v>
      </c>
      <c r="D154" s="51"/>
      <c r="E154" s="307"/>
      <c r="F154" s="307"/>
      <c r="G154" s="300" t="str">
        <f>IF(D154="","",VLOOKUP(D154,'Répertoire fiche de contrôle'!A:F,6,FALSE))</f>
        <v/>
      </c>
      <c r="H154" s="52"/>
      <c r="I154" s="52"/>
      <c r="J154" s="53"/>
    </row>
    <row r="155" spans="1:10" x14ac:dyDescent="0.25">
      <c r="A155" s="49" t="str">
        <f t="shared" si="2"/>
        <v>AV</v>
      </c>
      <c r="B155" s="50" t="s">
        <v>47</v>
      </c>
      <c r="C155" s="51">
        <v>146</v>
      </c>
      <c r="D155" s="51"/>
      <c r="E155" s="307"/>
      <c r="F155" s="307"/>
      <c r="G155" s="300" t="str">
        <f>IF(D155="","",VLOOKUP(D155,'Répertoire fiche de contrôle'!A:F,6,FALSE))</f>
        <v/>
      </c>
      <c r="H155" s="52"/>
      <c r="I155" s="52"/>
      <c r="J155" s="53"/>
    </row>
    <row r="156" spans="1:10" x14ac:dyDescent="0.25">
      <c r="A156" s="49" t="str">
        <f t="shared" si="2"/>
        <v>AV</v>
      </c>
      <c r="B156" s="50" t="s">
        <v>47</v>
      </c>
      <c r="C156" s="51">
        <v>147</v>
      </c>
      <c r="D156" s="51"/>
      <c r="E156" s="307"/>
      <c r="F156" s="307"/>
      <c r="G156" s="300" t="str">
        <f>IF(D156="","",VLOOKUP(D156,'Répertoire fiche de contrôle'!A:F,6,FALSE))</f>
        <v/>
      </c>
      <c r="H156" s="52"/>
      <c r="I156" s="52"/>
      <c r="J156" s="53"/>
    </row>
    <row r="157" spans="1:10" x14ac:dyDescent="0.25">
      <c r="A157" s="49" t="str">
        <f t="shared" si="2"/>
        <v>AV</v>
      </c>
      <c r="B157" s="50" t="s">
        <v>47</v>
      </c>
      <c r="C157" s="51">
        <v>148</v>
      </c>
      <c r="D157" s="51"/>
      <c r="E157" s="307"/>
      <c r="F157" s="307"/>
      <c r="G157" s="300" t="str">
        <f>IF(D157="","",VLOOKUP(D157,'Répertoire fiche de contrôle'!A:F,6,FALSE))</f>
        <v/>
      </c>
      <c r="H157" s="52"/>
      <c r="I157" s="52"/>
      <c r="J157" s="53"/>
    </row>
    <row r="158" spans="1:10" x14ac:dyDescent="0.25">
      <c r="A158" s="49" t="str">
        <f t="shared" si="2"/>
        <v>AV</v>
      </c>
      <c r="B158" s="50" t="s">
        <v>47</v>
      </c>
      <c r="C158" s="51">
        <v>149</v>
      </c>
      <c r="D158" s="51"/>
      <c r="E158" s="307"/>
      <c r="F158" s="307"/>
      <c r="G158" s="300" t="str">
        <f>IF(D158="","",VLOOKUP(D158,'Répertoire fiche de contrôle'!A:F,6,FALSE))</f>
        <v/>
      </c>
      <c r="H158" s="52"/>
      <c r="I158" s="52"/>
      <c r="J158" s="53"/>
    </row>
    <row r="159" spans="1:10" x14ac:dyDescent="0.25">
      <c r="A159" s="49" t="str">
        <f t="shared" si="2"/>
        <v>AV</v>
      </c>
      <c r="B159" s="50" t="s">
        <v>47</v>
      </c>
      <c r="C159" s="51">
        <v>150</v>
      </c>
      <c r="D159" s="51"/>
      <c r="E159" s="307"/>
      <c r="F159" s="307"/>
      <c r="G159" s="300" t="str">
        <f>IF(D159="","",VLOOKUP(D159,'Répertoire fiche de contrôle'!A:F,6,FALSE))</f>
        <v/>
      </c>
      <c r="H159" s="52"/>
      <c r="I159" s="52"/>
      <c r="J159" s="53"/>
    </row>
    <row r="160" spans="1:10" x14ac:dyDescent="0.25">
      <c r="A160" s="49" t="str">
        <f t="shared" si="2"/>
        <v>AV</v>
      </c>
      <c r="B160" s="50" t="s">
        <v>47</v>
      </c>
      <c r="C160" s="51">
        <v>151</v>
      </c>
      <c r="D160" s="51"/>
      <c r="E160" s="307"/>
      <c r="F160" s="307"/>
      <c r="G160" s="300" t="str">
        <f>IF(D160="","",VLOOKUP(D160,'Répertoire fiche de contrôle'!A:F,6,FALSE))</f>
        <v/>
      </c>
      <c r="H160" s="52"/>
      <c r="I160" s="52"/>
      <c r="J160" s="53"/>
    </row>
    <row r="161" spans="1:10" x14ac:dyDescent="0.25">
      <c r="A161" s="49" t="str">
        <f t="shared" si="2"/>
        <v>AV</v>
      </c>
      <c r="B161" s="50" t="s">
        <v>47</v>
      </c>
      <c r="C161" s="51">
        <v>152</v>
      </c>
      <c r="D161" s="51"/>
      <c r="E161" s="307"/>
      <c r="F161" s="307"/>
      <c r="G161" s="300" t="str">
        <f>IF(D161="","",VLOOKUP(D161,'Répertoire fiche de contrôle'!A:F,6,FALSE))</f>
        <v/>
      </c>
      <c r="H161" s="52"/>
      <c r="I161" s="52"/>
      <c r="J161" s="53"/>
    </row>
    <row r="162" spans="1:10" x14ac:dyDescent="0.25">
      <c r="A162" s="49" t="str">
        <f t="shared" si="2"/>
        <v>AV</v>
      </c>
      <c r="B162" s="50" t="s">
        <v>47</v>
      </c>
      <c r="C162" s="51">
        <v>153</v>
      </c>
      <c r="D162" s="51"/>
      <c r="E162" s="307"/>
      <c r="F162" s="307"/>
      <c r="G162" s="300" t="str">
        <f>IF(D162="","",VLOOKUP(D162,'Répertoire fiche de contrôle'!A:F,6,FALSE))</f>
        <v/>
      </c>
      <c r="H162" s="52"/>
      <c r="I162" s="52"/>
      <c r="J162" s="53"/>
    </row>
    <row r="163" spans="1:10" x14ac:dyDescent="0.25">
      <c r="A163" s="49" t="str">
        <f t="shared" si="2"/>
        <v>AV</v>
      </c>
      <c r="B163" s="50" t="s">
        <v>47</v>
      </c>
      <c r="C163" s="51">
        <v>154</v>
      </c>
      <c r="D163" s="51"/>
      <c r="E163" s="307"/>
      <c r="F163" s="307"/>
      <c r="G163" s="300" t="str">
        <f>IF(D163="","",VLOOKUP(D163,'Répertoire fiche de contrôle'!A:F,6,FALSE))</f>
        <v/>
      </c>
      <c r="H163" s="52"/>
      <c r="I163" s="52"/>
      <c r="J163" s="53"/>
    </row>
    <row r="164" spans="1:10" x14ac:dyDescent="0.25">
      <c r="A164" s="49" t="str">
        <f t="shared" si="2"/>
        <v>AV</v>
      </c>
      <c r="B164" s="50" t="s">
        <v>47</v>
      </c>
      <c r="C164" s="51">
        <v>155</v>
      </c>
      <c r="D164" s="51"/>
      <c r="E164" s="307"/>
      <c r="F164" s="307"/>
      <c r="G164" s="300" t="str">
        <f>IF(D164="","",VLOOKUP(D164,'Répertoire fiche de contrôle'!A:F,6,FALSE))</f>
        <v/>
      </c>
      <c r="H164" s="52"/>
      <c r="I164" s="52"/>
      <c r="J164" s="53"/>
    </row>
    <row r="165" spans="1:10" x14ac:dyDescent="0.25">
      <c r="A165" s="49" t="str">
        <f t="shared" si="2"/>
        <v>AV</v>
      </c>
      <c r="B165" s="50" t="s">
        <v>47</v>
      </c>
      <c r="C165" s="51">
        <v>156</v>
      </c>
      <c r="D165" s="51"/>
      <c r="E165" s="307"/>
      <c r="F165" s="307"/>
      <c r="G165" s="300" t="str">
        <f>IF(D165="","",VLOOKUP(D165,'Répertoire fiche de contrôle'!A:F,6,FALSE))</f>
        <v/>
      </c>
      <c r="H165" s="52"/>
      <c r="I165" s="52"/>
      <c r="J165" s="53"/>
    </row>
    <row r="166" spans="1:10" x14ac:dyDescent="0.25">
      <c r="A166" s="49" t="str">
        <f t="shared" si="2"/>
        <v>AV</v>
      </c>
      <c r="B166" s="50" t="s">
        <v>47</v>
      </c>
      <c r="C166" s="51">
        <v>157</v>
      </c>
      <c r="D166" s="51"/>
      <c r="E166" s="307"/>
      <c r="F166" s="307"/>
      <c r="G166" s="300" t="str">
        <f>IF(D166="","",VLOOKUP(D166,'Répertoire fiche de contrôle'!A:F,6,FALSE))</f>
        <v/>
      </c>
      <c r="H166" s="52"/>
      <c r="I166" s="52"/>
      <c r="J166" s="53"/>
    </row>
    <row r="167" spans="1:10" x14ac:dyDescent="0.25">
      <c r="A167" s="49" t="str">
        <f t="shared" si="2"/>
        <v>AV</v>
      </c>
      <c r="B167" s="50" t="s">
        <v>47</v>
      </c>
      <c r="C167" s="51">
        <v>158</v>
      </c>
      <c r="D167" s="51"/>
      <c r="E167" s="307"/>
      <c r="F167" s="307"/>
      <c r="G167" s="300" t="str">
        <f>IF(D167="","",VLOOKUP(D167,'Répertoire fiche de contrôle'!A:F,6,FALSE))</f>
        <v/>
      </c>
      <c r="H167" s="52"/>
      <c r="I167" s="52"/>
      <c r="J167" s="53"/>
    </row>
    <row r="168" spans="1:10" x14ac:dyDescent="0.25">
      <c r="A168" s="49" t="str">
        <f t="shared" si="2"/>
        <v>AV</v>
      </c>
      <c r="B168" s="50" t="s">
        <v>47</v>
      </c>
      <c r="C168" s="51">
        <v>159</v>
      </c>
      <c r="D168" s="51"/>
      <c r="E168" s="307"/>
      <c r="F168" s="307"/>
      <c r="G168" s="300" t="str">
        <f>IF(D168="","",VLOOKUP(D168,'Répertoire fiche de contrôle'!A:F,6,FALSE))</f>
        <v/>
      </c>
      <c r="H168" s="52"/>
      <c r="I168" s="52"/>
      <c r="J168" s="53"/>
    </row>
    <row r="169" spans="1:10" x14ac:dyDescent="0.25">
      <c r="A169" s="49" t="str">
        <f t="shared" si="2"/>
        <v>AV</v>
      </c>
      <c r="B169" s="50" t="s">
        <v>47</v>
      </c>
      <c r="C169" s="51">
        <v>160</v>
      </c>
      <c r="D169" s="51"/>
      <c r="E169" s="307"/>
      <c r="F169" s="307"/>
      <c r="G169" s="300" t="str">
        <f>IF(D169="","",VLOOKUP(D169,'Répertoire fiche de contrôle'!A:F,6,FALSE))</f>
        <v/>
      </c>
      <c r="H169" s="52"/>
      <c r="I169" s="52"/>
      <c r="J169" s="53"/>
    </row>
    <row r="170" spans="1:10" x14ac:dyDescent="0.25">
      <c r="A170" s="49" t="str">
        <f t="shared" si="2"/>
        <v>AV</v>
      </c>
      <c r="B170" s="50" t="s">
        <v>47</v>
      </c>
      <c r="C170" s="51">
        <v>161</v>
      </c>
      <c r="D170" s="51"/>
      <c r="E170" s="307"/>
      <c r="F170" s="307"/>
      <c r="G170" s="300" t="str">
        <f>IF(D170="","",VLOOKUP(D170,'Répertoire fiche de contrôle'!A:F,6,FALSE))</f>
        <v/>
      </c>
      <c r="H170" s="52"/>
      <c r="I170" s="52"/>
      <c r="J170" s="53"/>
    </row>
    <row r="171" spans="1:10" x14ac:dyDescent="0.25">
      <c r="A171" s="49" t="str">
        <f t="shared" si="2"/>
        <v>AV</v>
      </c>
      <c r="B171" s="50" t="s">
        <v>47</v>
      </c>
      <c r="C171" s="51">
        <v>162</v>
      </c>
      <c r="D171" s="51"/>
      <c r="E171" s="307"/>
      <c r="F171" s="307"/>
      <c r="G171" s="300" t="str">
        <f>IF(D171="","",VLOOKUP(D171,'Répertoire fiche de contrôle'!A:F,6,FALSE))</f>
        <v/>
      </c>
      <c r="H171" s="52"/>
      <c r="I171" s="52"/>
      <c r="J171" s="53"/>
    </row>
    <row r="172" spans="1:10" x14ac:dyDescent="0.25">
      <c r="A172" s="49" t="str">
        <f t="shared" si="2"/>
        <v>AV</v>
      </c>
      <c r="B172" s="50" t="s">
        <v>47</v>
      </c>
      <c r="C172" s="51">
        <v>163</v>
      </c>
      <c r="D172" s="51"/>
      <c r="E172" s="307"/>
      <c r="F172" s="307"/>
      <c r="G172" s="300" t="str">
        <f>IF(D172="","",VLOOKUP(D172,'Répertoire fiche de contrôle'!A:F,6,FALSE))</f>
        <v/>
      </c>
      <c r="H172" s="52"/>
      <c r="I172" s="52"/>
      <c r="J172" s="53"/>
    </row>
    <row r="173" spans="1:10" x14ac:dyDescent="0.25">
      <c r="A173" s="49" t="str">
        <f t="shared" si="2"/>
        <v>AV</v>
      </c>
      <c r="B173" s="50" t="s">
        <v>47</v>
      </c>
      <c r="C173" s="51">
        <v>164</v>
      </c>
      <c r="D173" s="51"/>
      <c r="E173" s="307"/>
      <c r="F173" s="307"/>
      <c r="G173" s="300" t="str">
        <f>IF(D173="","",VLOOKUP(D173,'Répertoire fiche de contrôle'!A:F,6,FALSE))</f>
        <v/>
      </c>
      <c r="H173" s="52"/>
      <c r="I173" s="52"/>
      <c r="J173" s="53"/>
    </row>
    <row r="174" spans="1:10" x14ac:dyDescent="0.25">
      <c r="A174" s="49" t="str">
        <f t="shared" si="2"/>
        <v>AV</v>
      </c>
      <c r="B174" s="50" t="s">
        <v>47</v>
      </c>
      <c r="C174" s="51">
        <v>165</v>
      </c>
      <c r="D174" s="51"/>
      <c r="E174" s="307"/>
      <c r="F174" s="307"/>
      <c r="G174" s="300" t="str">
        <f>IF(D174="","",VLOOKUP(D174,'Répertoire fiche de contrôle'!A:F,6,FALSE))</f>
        <v/>
      </c>
      <c r="H174" s="52"/>
      <c r="I174" s="52"/>
      <c r="J174" s="53"/>
    </row>
    <row r="175" spans="1:10" x14ac:dyDescent="0.25">
      <c r="A175" s="49" t="str">
        <f t="shared" si="2"/>
        <v>AV</v>
      </c>
      <c r="B175" s="50" t="s">
        <v>47</v>
      </c>
      <c r="C175" s="51">
        <v>166</v>
      </c>
      <c r="D175" s="51"/>
      <c r="E175" s="307"/>
      <c r="F175" s="307"/>
      <c r="G175" s="300" t="str">
        <f>IF(D175="","",VLOOKUP(D175,'Répertoire fiche de contrôle'!A:F,6,FALSE))</f>
        <v/>
      </c>
      <c r="H175" s="52"/>
      <c r="I175" s="52"/>
      <c r="J175" s="53"/>
    </row>
    <row r="176" spans="1:10" x14ac:dyDescent="0.25">
      <c r="A176" s="49" t="str">
        <f t="shared" si="2"/>
        <v>AV</v>
      </c>
      <c r="B176" s="50" t="s">
        <v>47</v>
      </c>
      <c r="C176" s="51">
        <v>167</v>
      </c>
      <c r="D176" s="51"/>
      <c r="E176" s="307"/>
      <c r="F176" s="307"/>
      <c r="G176" s="300" t="str">
        <f>IF(D176="","",VLOOKUP(D176,'Répertoire fiche de contrôle'!A:F,6,FALSE))</f>
        <v/>
      </c>
      <c r="H176" s="52"/>
      <c r="I176" s="52"/>
      <c r="J176" s="53"/>
    </row>
    <row r="177" spans="1:10" x14ac:dyDescent="0.25">
      <c r="A177" s="49" t="str">
        <f t="shared" si="2"/>
        <v>AV</v>
      </c>
      <c r="B177" s="50" t="s">
        <v>47</v>
      </c>
      <c r="C177" s="51">
        <v>168</v>
      </c>
      <c r="D177" s="51"/>
      <c r="E177" s="307"/>
      <c r="F177" s="307"/>
      <c r="G177" s="300" t="str">
        <f>IF(D177="","",VLOOKUP(D177,'Répertoire fiche de contrôle'!A:F,6,FALSE))</f>
        <v/>
      </c>
      <c r="H177" s="52"/>
      <c r="I177" s="52"/>
      <c r="J177" s="53"/>
    </row>
    <row r="178" spans="1:10" x14ac:dyDescent="0.25">
      <c r="A178" s="49" t="str">
        <f t="shared" si="2"/>
        <v>AV</v>
      </c>
      <c r="B178" s="50" t="s">
        <v>47</v>
      </c>
      <c r="C178" s="51">
        <v>169</v>
      </c>
      <c r="D178" s="51"/>
      <c r="E178" s="307"/>
      <c r="F178" s="307"/>
      <c r="G178" s="300" t="str">
        <f>IF(D178="","",VLOOKUP(D178,'Répertoire fiche de contrôle'!A:F,6,FALSE))</f>
        <v/>
      </c>
      <c r="H178" s="52"/>
      <c r="I178" s="52"/>
      <c r="J178" s="53"/>
    </row>
    <row r="179" spans="1:10" x14ac:dyDescent="0.25">
      <c r="A179" s="49" t="str">
        <f t="shared" si="2"/>
        <v>AV</v>
      </c>
      <c r="B179" s="50" t="s">
        <v>47</v>
      </c>
      <c r="C179" s="51">
        <v>170</v>
      </c>
      <c r="D179" s="51"/>
      <c r="E179" s="307"/>
      <c r="F179" s="307"/>
      <c r="G179" s="300" t="str">
        <f>IF(D179="","",VLOOKUP(D179,'Répertoire fiche de contrôle'!A:F,6,FALSE))</f>
        <v/>
      </c>
      <c r="H179" s="52"/>
      <c r="I179" s="52"/>
      <c r="J179" s="53"/>
    </row>
    <row r="180" spans="1:10" x14ac:dyDescent="0.25">
      <c r="A180" s="49" t="str">
        <f t="shared" si="2"/>
        <v>AV</v>
      </c>
      <c r="B180" s="50" t="s">
        <v>47</v>
      </c>
      <c r="C180" s="51">
        <v>171</v>
      </c>
      <c r="D180" s="51"/>
      <c r="E180" s="307"/>
      <c r="F180" s="307"/>
      <c r="G180" s="300" t="str">
        <f>IF(D180="","",VLOOKUP(D180,'Répertoire fiche de contrôle'!A:F,6,FALSE))</f>
        <v/>
      </c>
      <c r="H180" s="52"/>
      <c r="I180" s="52"/>
      <c r="J180" s="53"/>
    </row>
    <row r="181" spans="1:10" x14ac:dyDescent="0.25">
      <c r="A181" s="49" t="str">
        <f t="shared" si="2"/>
        <v>AV</v>
      </c>
      <c r="B181" s="50" t="s">
        <v>47</v>
      </c>
      <c r="C181" s="51">
        <v>172</v>
      </c>
      <c r="D181" s="51"/>
      <c r="E181" s="307"/>
      <c r="F181" s="307"/>
      <c r="G181" s="300" t="str">
        <f>IF(D181="","",VLOOKUP(D181,'Répertoire fiche de contrôle'!A:F,6,FALSE))</f>
        <v/>
      </c>
      <c r="H181" s="52"/>
      <c r="I181" s="52"/>
      <c r="J181" s="53"/>
    </row>
    <row r="182" spans="1:10" x14ac:dyDescent="0.25">
      <c r="A182" s="49" t="str">
        <f t="shared" si="2"/>
        <v>AV</v>
      </c>
      <c r="B182" s="50" t="s">
        <v>47</v>
      </c>
      <c r="C182" s="51">
        <v>173</v>
      </c>
      <c r="D182" s="51"/>
      <c r="E182" s="307"/>
      <c r="F182" s="307"/>
      <c r="G182" s="300" t="str">
        <f>IF(D182="","",VLOOKUP(D182,'Répertoire fiche de contrôle'!A:F,6,FALSE))</f>
        <v/>
      </c>
      <c r="H182" s="52"/>
      <c r="I182" s="52"/>
      <c r="J182" s="53"/>
    </row>
    <row r="183" spans="1:10" x14ac:dyDescent="0.25">
      <c r="A183" s="49" t="str">
        <f t="shared" si="2"/>
        <v>AV</v>
      </c>
      <c r="B183" s="50" t="s">
        <v>47</v>
      </c>
      <c r="C183" s="51">
        <v>174</v>
      </c>
      <c r="D183" s="51"/>
      <c r="E183" s="307"/>
      <c r="F183" s="307"/>
      <c r="G183" s="300" t="str">
        <f>IF(D183="","",VLOOKUP(D183,'Répertoire fiche de contrôle'!A:F,6,FALSE))</f>
        <v/>
      </c>
      <c r="H183" s="52"/>
      <c r="I183" s="52"/>
      <c r="J183" s="53"/>
    </row>
    <row r="184" spans="1:10" x14ac:dyDescent="0.25">
      <c r="A184" s="49" t="str">
        <f t="shared" si="2"/>
        <v>AV</v>
      </c>
      <c r="B184" s="50" t="s">
        <v>47</v>
      </c>
      <c r="C184" s="51">
        <v>175</v>
      </c>
      <c r="D184" s="51"/>
      <c r="E184" s="307"/>
      <c r="F184" s="307"/>
      <c r="G184" s="300" t="str">
        <f>IF(D184="","",VLOOKUP(D184,'Répertoire fiche de contrôle'!A:F,6,FALSE))</f>
        <v/>
      </c>
      <c r="H184" s="52"/>
      <c r="I184" s="52"/>
      <c r="J184" s="53"/>
    </row>
    <row r="185" spans="1:10" x14ac:dyDescent="0.25">
      <c r="A185" s="49" t="str">
        <f t="shared" si="2"/>
        <v>AV</v>
      </c>
      <c r="B185" s="50" t="s">
        <v>47</v>
      </c>
      <c r="C185" s="51">
        <v>176</v>
      </c>
      <c r="D185" s="51"/>
      <c r="E185" s="307"/>
      <c r="F185" s="307"/>
      <c r="G185" s="300" t="str">
        <f>IF(D185="","",VLOOKUP(D185,'Répertoire fiche de contrôle'!A:F,6,FALSE))</f>
        <v/>
      </c>
      <c r="H185" s="52"/>
      <c r="I185" s="52"/>
      <c r="J185" s="53"/>
    </row>
    <row r="186" spans="1:10" x14ac:dyDescent="0.25">
      <c r="A186" s="49" t="str">
        <f t="shared" si="2"/>
        <v>AV</v>
      </c>
      <c r="B186" s="50" t="s">
        <v>47</v>
      </c>
      <c r="C186" s="51">
        <v>177</v>
      </c>
      <c r="D186" s="51"/>
      <c r="E186" s="307"/>
      <c r="F186" s="307"/>
      <c r="G186" s="300" t="str">
        <f>IF(D186="","",VLOOKUP(D186,'Répertoire fiche de contrôle'!A:F,6,FALSE))</f>
        <v/>
      </c>
      <c r="H186" s="52"/>
      <c r="I186" s="52"/>
      <c r="J186" s="53"/>
    </row>
    <row r="187" spans="1:10" x14ac:dyDescent="0.25">
      <c r="A187" s="49" t="str">
        <f t="shared" si="2"/>
        <v>AV</v>
      </c>
      <c r="B187" s="50" t="s">
        <v>47</v>
      </c>
      <c r="C187" s="51">
        <v>178</v>
      </c>
      <c r="D187" s="51"/>
      <c r="E187" s="307"/>
      <c r="F187" s="307"/>
      <c r="G187" s="300" t="str">
        <f>IF(D187="","",VLOOKUP(D187,'Répertoire fiche de contrôle'!A:F,6,FALSE))</f>
        <v/>
      </c>
      <c r="H187" s="52"/>
      <c r="I187" s="52"/>
      <c r="J187" s="53"/>
    </row>
    <row r="188" spans="1:10" x14ac:dyDescent="0.25">
      <c r="A188" s="49" t="str">
        <f t="shared" si="2"/>
        <v>AV</v>
      </c>
      <c r="B188" s="50" t="s">
        <v>47</v>
      </c>
      <c r="C188" s="51">
        <v>179</v>
      </c>
      <c r="D188" s="51"/>
      <c r="E188" s="307"/>
      <c r="F188" s="307"/>
      <c r="G188" s="300" t="str">
        <f>IF(D188="","",VLOOKUP(D188,'Répertoire fiche de contrôle'!A:F,6,FALSE))</f>
        <v/>
      </c>
      <c r="H188" s="52"/>
      <c r="I188" s="52"/>
      <c r="J188" s="53"/>
    </row>
    <row r="189" spans="1:10" x14ac:dyDescent="0.25">
      <c r="A189" s="49" t="str">
        <f t="shared" si="2"/>
        <v>AV</v>
      </c>
      <c r="B189" s="50" t="s">
        <v>47</v>
      </c>
      <c r="C189" s="51">
        <v>180</v>
      </c>
      <c r="D189" s="51"/>
      <c r="E189" s="307"/>
      <c r="F189" s="307"/>
      <c r="G189" s="300" t="str">
        <f>IF(D189="","",VLOOKUP(D189,'Répertoire fiche de contrôle'!A:F,6,FALSE))</f>
        <v/>
      </c>
      <c r="H189" s="52"/>
      <c r="I189" s="52"/>
      <c r="J189" s="53"/>
    </row>
    <row r="190" spans="1:10" x14ac:dyDescent="0.25">
      <c r="A190" s="49" t="str">
        <f t="shared" si="2"/>
        <v>AV</v>
      </c>
      <c r="B190" s="50" t="s">
        <v>47</v>
      </c>
      <c r="C190" s="51">
        <v>181</v>
      </c>
      <c r="D190" s="51"/>
      <c r="E190" s="307"/>
      <c r="F190" s="307"/>
      <c r="G190" s="300" t="str">
        <f>IF(D190="","",VLOOKUP(D190,'Répertoire fiche de contrôle'!A:F,6,FALSE))</f>
        <v/>
      </c>
      <c r="H190" s="52"/>
      <c r="I190" s="52"/>
      <c r="J190" s="53"/>
    </row>
    <row r="191" spans="1:10" x14ac:dyDescent="0.25">
      <c r="A191" s="49" t="str">
        <f t="shared" si="2"/>
        <v>AV</v>
      </c>
      <c r="B191" s="50" t="s">
        <v>47</v>
      </c>
      <c r="C191" s="51">
        <v>182</v>
      </c>
      <c r="D191" s="51"/>
      <c r="E191" s="307"/>
      <c r="F191" s="307"/>
      <c r="G191" s="300" t="str">
        <f>IF(D191="","",VLOOKUP(D191,'Répertoire fiche de contrôle'!A:F,6,FALSE))</f>
        <v/>
      </c>
      <c r="H191" s="52"/>
      <c r="I191" s="52"/>
      <c r="J191" s="53"/>
    </row>
    <row r="192" spans="1:10" x14ac:dyDescent="0.25">
      <c r="A192" s="49" t="str">
        <f t="shared" si="2"/>
        <v>AV</v>
      </c>
      <c r="B192" s="50" t="s">
        <v>47</v>
      </c>
      <c r="C192" s="51">
        <v>183</v>
      </c>
      <c r="D192" s="51"/>
      <c r="E192" s="307"/>
      <c r="F192" s="307"/>
      <c r="G192" s="300" t="str">
        <f>IF(D192="","",VLOOKUP(D192,'Répertoire fiche de contrôle'!A:F,6,FALSE))</f>
        <v/>
      </c>
      <c r="H192" s="52"/>
      <c r="I192" s="52"/>
      <c r="J192" s="53"/>
    </row>
    <row r="193" spans="1:10" x14ac:dyDescent="0.25">
      <c r="A193" s="49" t="str">
        <f t="shared" si="2"/>
        <v>AV</v>
      </c>
      <c r="B193" s="50" t="s">
        <v>47</v>
      </c>
      <c r="C193" s="51">
        <v>184</v>
      </c>
      <c r="D193" s="51"/>
      <c r="E193" s="307"/>
      <c r="F193" s="307"/>
      <c r="G193" s="300" t="str">
        <f>IF(D193="","",VLOOKUP(D193,'Répertoire fiche de contrôle'!A:F,6,FALSE))</f>
        <v/>
      </c>
      <c r="H193" s="52"/>
      <c r="I193" s="52"/>
      <c r="J193" s="53"/>
    </row>
    <row r="194" spans="1:10" x14ac:dyDescent="0.25">
      <c r="A194" s="49" t="str">
        <f t="shared" si="2"/>
        <v>AV</v>
      </c>
      <c r="B194" s="50" t="s">
        <v>47</v>
      </c>
      <c r="C194" s="51">
        <v>185</v>
      </c>
      <c r="D194" s="51"/>
      <c r="E194" s="307"/>
      <c r="F194" s="307"/>
      <c r="G194" s="300" t="str">
        <f>IF(D194="","",VLOOKUP(D194,'Répertoire fiche de contrôle'!A:F,6,FALSE))</f>
        <v/>
      </c>
      <c r="H194" s="52"/>
      <c r="I194" s="52"/>
      <c r="J194" s="53"/>
    </row>
    <row r="195" spans="1:10" x14ac:dyDescent="0.25">
      <c r="A195" s="49" t="str">
        <f t="shared" si="2"/>
        <v>AV</v>
      </c>
      <c r="B195" s="50" t="s">
        <v>47</v>
      </c>
      <c r="C195" s="51">
        <v>186</v>
      </c>
      <c r="D195" s="51"/>
      <c r="E195" s="307"/>
      <c r="F195" s="307"/>
      <c r="G195" s="300" t="str">
        <f>IF(D195="","",VLOOKUP(D195,'Répertoire fiche de contrôle'!A:F,6,FALSE))</f>
        <v/>
      </c>
      <c r="H195" s="52"/>
      <c r="I195" s="52"/>
      <c r="J195" s="53"/>
    </row>
    <row r="196" spans="1:10" x14ac:dyDescent="0.25">
      <c r="A196" s="49" t="str">
        <f t="shared" si="2"/>
        <v>AV</v>
      </c>
      <c r="B196" s="50" t="s">
        <v>47</v>
      </c>
      <c r="C196" s="51">
        <v>187</v>
      </c>
      <c r="D196" s="51"/>
      <c r="E196" s="307"/>
      <c r="F196" s="307"/>
      <c r="G196" s="300" t="str">
        <f>IF(D196="","",VLOOKUP(D196,'Répertoire fiche de contrôle'!A:F,6,FALSE))</f>
        <v/>
      </c>
      <c r="H196" s="52"/>
      <c r="I196" s="52"/>
      <c r="J196" s="53"/>
    </row>
    <row r="197" spans="1:10" x14ac:dyDescent="0.25">
      <c r="A197" s="49" t="str">
        <f t="shared" si="2"/>
        <v>AV</v>
      </c>
      <c r="B197" s="50" t="s">
        <v>47</v>
      </c>
      <c r="C197" s="51">
        <v>188</v>
      </c>
      <c r="D197" s="51"/>
      <c r="E197" s="307"/>
      <c r="F197" s="307"/>
      <c r="G197" s="300" t="str">
        <f>IF(D197="","",VLOOKUP(D197,'Répertoire fiche de contrôle'!A:F,6,FALSE))</f>
        <v/>
      </c>
      <c r="H197" s="52"/>
      <c r="I197" s="52"/>
      <c r="J197" s="53"/>
    </row>
    <row r="198" spans="1:10" x14ac:dyDescent="0.25">
      <c r="A198" s="49" t="str">
        <f t="shared" si="2"/>
        <v>AV</v>
      </c>
      <c r="B198" s="50" t="s">
        <v>47</v>
      </c>
      <c r="C198" s="51">
        <v>189</v>
      </c>
      <c r="D198" s="51"/>
      <c r="E198" s="307"/>
      <c r="F198" s="307"/>
      <c r="G198" s="300" t="str">
        <f>IF(D198="","",VLOOKUP(D198,'Répertoire fiche de contrôle'!A:F,6,FALSE))</f>
        <v/>
      </c>
      <c r="H198" s="52"/>
      <c r="I198" s="52"/>
      <c r="J198" s="53"/>
    </row>
    <row r="199" spans="1:10" x14ac:dyDescent="0.25">
      <c r="A199" s="49" t="str">
        <f t="shared" si="2"/>
        <v>AV</v>
      </c>
      <c r="B199" s="50" t="s">
        <v>47</v>
      </c>
      <c r="C199" s="51">
        <v>190</v>
      </c>
      <c r="D199" s="51"/>
      <c r="E199" s="307"/>
      <c r="F199" s="307"/>
      <c r="G199" s="300" t="str">
        <f>IF(D199="","",VLOOKUP(D199,'Répertoire fiche de contrôle'!A:F,6,FALSE))</f>
        <v/>
      </c>
      <c r="H199" s="52"/>
      <c r="I199" s="52"/>
      <c r="J199" s="53"/>
    </row>
    <row r="200" spans="1:10" x14ac:dyDescent="0.25">
      <c r="A200" s="49" t="str">
        <f t="shared" si="2"/>
        <v>AV</v>
      </c>
      <c r="B200" s="50" t="s">
        <v>47</v>
      </c>
      <c r="C200" s="51">
        <v>191</v>
      </c>
      <c r="D200" s="51"/>
      <c r="E200" s="307"/>
      <c r="F200" s="307"/>
      <c r="G200" s="300" t="str">
        <f>IF(D200="","",VLOOKUP(D200,'Répertoire fiche de contrôle'!A:F,6,FALSE))</f>
        <v/>
      </c>
      <c r="H200" s="52"/>
      <c r="I200" s="52"/>
      <c r="J200" s="53"/>
    </row>
    <row r="201" spans="1:10" x14ac:dyDescent="0.25">
      <c r="A201" s="49" t="str">
        <f t="shared" si="2"/>
        <v>AV</v>
      </c>
      <c r="B201" s="50" t="s">
        <v>47</v>
      </c>
      <c r="C201" s="51">
        <v>192</v>
      </c>
      <c r="D201" s="51"/>
      <c r="E201" s="307"/>
      <c r="F201" s="307"/>
      <c r="G201" s="300" t="str">
        <f>IF(D201="","",VLOOKUP(D201,'Répertoire fiche de contrôle'!A:F,6,FALSE))</f>
        <v/>
      </c>
      <c r="H201" s="52"/>
      <c r="I201" s="52"/>
      <c r="J201" s="53"/>
    </row>
    <row r="202" spans="1:10" x14ac:dyDescent="0.25">
      <c r="A202" s="49" t="str">
        <f t="shared" si="2"/>
        <v>AV</v>
      </c>
      <c r="B202" s="50" t="s">
        <v>47</v>
      </c>
      <c r="C202" s="51">
        <v>193</v>
      </c>
      <c r="D202" s="51"/>
      <c r="E202" s="307"/>
      <c r="F202" s="307"/>
      <c r="G202" s="300" t="str">
        <f>IF(D202="","",VLOOKUP(D202,'Répertoire fiche de contrôle'!A:F,6,FALSE))</f>
        <v/>
      </c>
      <c r="H202" s="52"/>
      <c r="I202" s="52"/>
      <c r="J202" s="53"/>
    </row>
    <row r="203" spans="1:10" x14ac:dyDescent="0.25">
      <c r="A203" s="49" t="str">
        <f t="shared" ref="A203:A266" si="3">$A$10</f>
        <v>AV</v>
      </c>
      <c r="B203" s="50" t="s">
        <v>47</v>
      </c>
      <c r="C203" s="51">
        <v>194</v>
      </c>
      <c r="D203" s="51"/>
      <c r="E203" s="307"/>
      <c r="F203" s="307"/>
      <c r="G203" s="300" t="str">
        <f>IF(D203="","",VLOOKUP(D203,'Répertoire fiche de contrôle'!A:F,6,FALSE))</f>
        <v/>
      </c>
      <c r="H203" s="52"/>
      <c r="I203" s="52"/>
      <c r="J203" s="53"/>
    </row>
    <row r="204" spans="1:10" x14ac:dyDescent="0.25">
      <c r="A204" s="49" t="str">
        <f t="shared" si="3"/>
        <v>AV</v>
      </c>
      <c r="B204" s="50" t="s">
        <v>47</v>
      </c>
      <c r="C204" s="51">
        <v>195</v>
      </c>
      <c r="D204" s="51"/>
      <c r="E204" s="307"/>
      <c r="F204" s="307"/>
      <c r="G204" s="300" t="str">
        <f>IF(D204="","",VLOOKUP(D204,'Répertoire fiche de contrôle'!A:F,6,FALSE))</f>
        <v/>
      </c>
      <c r="H204" s="52"/>
      <c r="I204" s="52"/>
      <c r="J204" s="53"/>
    </row>
    <row r="205" spans="1:10" x14ac:dyDescent="0.25">
      <c r="A205" s="49" t="str">
        <f t="shared" si="3"/>
        <v>AV</v>
      </c>
      <c r="B205" s="50" t="s">
        <v>47</v>
      </c>
      <c r="C205" s="51">
        <v>196</v>
      </c>
      <c r="D205" s="51"/>
      <c r="E205" s="307"/>
      <c r="F205" s="307"/>
      <c r="G205" s="300" t="str">
        <f>IF(D205="","",VLOOKUP(D205,'Répertoire fiche de contrôle'!A:F,6,FALSE))</f>
        <v/>
      </c>
      <c r="H205" s="52"/>
      <c r="I205" s="52"/>
      <c r="J205" s="53"/>
    </row>
    <row r="206" spans="1:10" x14ac:dyDescent="0.25">
      <c r="A206" s="49" t="str">
        <f t="shared" si="3"/>
        <v>AV</v>
      </c>
      <c r="B206" s="50" t="s">
        <v>47</v>
      </c>
      <c r="C206" s="51">
        <v>197</v>
      </c>
      <c r="D206" s="51"/>
      <c r="E206" s="307"/>
      <c r="F206" s="307"/>
      <c r="G206" s="300" t="str">
        <f>IF(D206="","",VLOOKUP(D206,'Répertoire fiche de contrôle'!A:F,6,FALSE))</f>
        <v/>
      </c>
      <c r="H206" s="52"/>
      <c r="I206" s="52"/>
      <c r="J206" s="53"/>
    </row>
    <row r="207" spans="1:10" x14ac:dyDescent="0.25">
      <c r="A207" s="49" t="str">
        <f t="shared" si="3"/>
        <v>AV</v>
      </c>
      <c r="B207" s="50" t="s">
        <v>47</v>
      </c>
      <c r="C207" s="51">
        <v>198</v>
      </c>
      <c r="D207" s="51"/>
      <c r="E207" s="307"/>
      <c r="F207" s="307"/>
      <c r="G207" s="300" t="str">
        <f>IF(D207="","",VLOOKUP(D207,'Répertoire fiche de contrôle'!A:F,6,FALSE))</f>
        <v/>
      </c>
      <c r="H207" s="52"/>
      <c r="I207" s="52"/>
      <c r="J207" s="53"/>
    </row>
    <row r="208" spans="1:10" x14ac:dyDescent="0.25">
      <c r="A208" s="49" t="str">
        <f t="shared" si="3"/>
        <v>AV</v>
      </c>
      <c r="B208" s="50" t="s">
        <v>47</v>
      </c>
      <c r="C208" s="51">
        <v>199</v>
      </c>
      <c r="D208" s="51"/>
      <c r="E208" s="307"/>
      <c r="F208" s="307"/>
      <c r="G208" s="300" t="str">
        <f>IF(D208="","",VLOOKUP(D208,'Répertoire fiche de contrôle'!A:F,6,FALSE))</f>
        <v/>
      </c>
      <c r="H208" s="52"/>
      <c r="I208" s="52"/>
      <c r="J208" s="53"/>
    </row>
    <row r="209" spans="1:10" x14ac:dyDescent="0.25">
      <c r="A209" s="49" t="str">
        <f t="shared" si="3"/>
        <v>AV</v>
      </c>
      <c r="B209" s="50" t="s">
        <v>47</v>
      </c>
      <c r="C209" s="51">
        <v>200</v>
      </c>
      <c r="D209" s="51"/>
      <c r="E209" s="307"/>
      <c r="F209" s="307"/>
      <c r="G209" s="300" t="str">
        <f>IF(D209="","",VLOOKUP(D209,'Répertoire fiche de contrôle'!A:F,6,FALSE))</f>
        <v/>
      </c>
      <c r="H209" s="52"/>
      <c r="I209" s="52"/>
      <c r="J209" s="53"/>
    </row>
    <row r="210" spans="1:10" x14ac:dyDescent="0.25">
      <c r="A210" s="49" t="str">
        <f t="shared" si="3"/>
        <v>AV</v>
      </c>
      <c r="B210" s="50" t="s">
        <v>47</v>
      </c>
      <c r="C210" s="51">
        <v>201</v>
      </c>
      <c r="D210" s="51"/>
      <c r="E210" s="307"/>
      <c r="F210" s="307"/>
      <c r="G210" s="300" t="str">
        <f>IF(D210="","",VLOOKUP(D210,'Répertoire fiche de contrôle'!A:F,6,FALSE))</f>
        <v/>
      </c>
      <c r="H210" s="52"/>
      <c r="I210" s="52"/>
      <c r="J210" s="53"/>
    </row>
    <row r="211" spans="1:10" x14ac:dyDescent="0.25">
      <c r="A211" s="49" t="str">
        <f t="shared" si="3"/>
        <v>AV</v>
      </c>
      <c r="B211" s="50" t="s">
        <v>47</v>
      </c>
      <c r="C211" s="51">
        <v>202</v>
      </c>
      <c r="D211" s="51"/>
      <c r="E211" s="307"/>
      <c r="F211" s="307"/>
      <c r="G211" s="300" t="str">
        <f>IF(D211="","",VLOOKUP(D211,'Répertoire fiche de contrôle'!A:F,6,FALSE))</f>
        <v/>
      </c>
      <c r="H211" s="52"/>
      <c r="I211" s="52"/>
      <c r="J211" s="53"/>
    </row>
    <row r="212" spans="1:10" x14ac:dyDescent="0.25">
      <c r="A212" s="49" t="str">
        <f t="shared" si="3"/>
        <v>AV</v>
      </c>
      <c r="B212" s="50" t="s">
        <v>47</v>
      </c>
      <c r="C212" s="51">
        <v>203</v>
      </c>
      <c r="D212" s="51"/>
      <c r="E212" s="307"/>
      <c r="F212" s="307"/>
      <c r="G212" s="300" t="str">
        <f>IF(D212="","",VLOOKUP(D212,'Répertoire fiche de contrôle'!A:F,6,FALSE))</f>
        <v/>
      </c>
      <c r="H212" s="52"/>
      <c r="I212" s="52"/>
      <c r="J212" s="53"/>
    </row>
    <row r="213" spans="1:10" x14ac:dyDescent="0.25">
      <c r="A213" s="49" t="str">
        <f t="shared" si="3"/>
        <v>AV</v>
      </c>
      <c r="B213" s="50" t="s">
        <v>47</v>
      </c>
      <c r="C213" s="51">
        <v>204</v>
      </c>
      <c r="D213" s="51"/>
      <c r="E213" s="307"/>
      <c r="F213" s="307"/>
      <c r="G213" s="300" t="str">
        <f>IF(D213="","",VLOOKUP(D213,'Répertoire fiche de contrôle'!A:F,6,FALSE))</f>
        <v/>
      </c>
      <c r="H213" s="52"/>
      <c r="I213" s="52"/>
      <c r="J213" s="53"/>
    </row>
    <row r="214" spans="1:10" x14ac:dyDescent="0.25">
      <c r="A214" s="49" t="str">
        <f t="shared" si="3"/>
        <v>AV</v>
      </c>
      <c r="B214" s="50" t="s">
        <v>47</v>
      </c>
      <c r="C214" s="51">
        <v>205</v>
      </c>
      <c r="D214" s="51"/>
      <c r="E214" s="307"/>
      <c r="F214" s="307"/>
      <c r="G214" s="300" t="str">
        <f>IF(D214="","",VLOOKUP(D214,'Répertoire fiche de contrôle'!A:F,6,FALSE))</f>
        <v/>
      </c>
      <c r="H214" s="52"/>
      <c r="I214" s="52"/>
      <c r="J214" s="53"/>
    </row>
    <row r="215" spans="1:10" x14ac:dyDescent="0.25">
      <c r="A215" s="49" t="str">
        <f t="shared" si="3"/>
        <v>AV</v>
      </c>
      <c r="B215" s="50" t="s">
        <v>47</v>
      </c>
      <c r="C215" s="51">
        <v>206</v>
      </c>
      <c r="D215" s="51"/>
      <c r="E215" s="307"/>
      <c r="F215" s="307"/>
      <c r="G215" s="300" t="str">
        <f>IF(D215="","",VLOOKUP(D215,'Répertoire fiche de contrôle'!A:F,6,FALSE))</f>
        <v/>
      </c>
      <c r="H215" s="52"/>
      <c r="I215" s="52"/>
      <c r="J215" s="53"/>
    </row>
    <row r="216" spans="1:10" x14ac:dyDescent="0.25">
      <c r="A216" s="49" t="str">
        <f t="shared" si="3"/>
        <v>AV</v>
      </c>
      <c r="B216" s="50" t="s">
        <v>47</v>
      </c>
      <c r="C216" s="51">
        <v>207</v>
      </c>
      <c r="D216" s="51"/>
      <c r="E216" s="307"/>
      <c r="F216" s="307"/>
      <c r="G216" s="300" t="str">
        <f>IF(D216="","",VLOOKUP(D216,'Répertoire fiche de contrôle'!A:F,6,FALSE))</f>
        <v/>
      </c>
      <c r="H216" s="52"/>
      <c r="I216" s="52"/>
      <c r="J216" s="53"/>
    </row>
    <row r="217" spans="1:10" x14ac:dyDescent="0.25">
      <c r="A217" s="49" t="str">
        <f t="shared" si="3"/>
        <v>AV</v>
      </c>
      <c r="B217" s="50" t="s">
        <v>47</v>
      </c>
      <c r="C217" s="51">
        <v>208</v>
      </c>
      <c r="D217" s="51"/>
      <c r="E217" s="307"/>
      <c r="F217" s="307"/>
      <c r="G217" s="300" t="str">
        <f>IF(D217="","",VLOOKUP(D217,'Répertoire fiche de contrôle'!A:F,6,FALSE))</f>
        <v/>
      </c>
      <c r="H217" s="52"/>
      <c r="I217" s="52"/>
      <c r="J217" s="53"/>
    </row>
    <row r="218" spans="1:10" x14ac:dyDescent="0.25">
      <c r="A218" s="49" t="str">
        <f t="shared" si="3"/>
        <v>AV</v>
      </c>
      <c r="B218" s="50" t="s">
        <v>47</v>
      </c>
      <c r="C218" s="51">
        <v>209</v>
      </c>
      <c r="D218" s="51"/>
      <c r="E218" s="307"/>
      <c r="F218" s="307"/>
      <c r="G218" s="300" t="str">
        <f>IF(D218="","",VLOOKUP(D218,'Répertoire fiche de contrôle'!A:F,6,FALSE))</f>
        <v/>
      </c>
      <c r="H218" s="52"/>
      <c r="I218" s="52"/>
      <c r="J218" s="53"/>
    </row>
    <row r="219" spans="1:10" x14ac:dyDescent="0.25">
      <c r="A219" s="49" t="str">
        <f t="shared" si="3"/>
        <v>AV</v>
      </c>
      <c r="B219" s="50" t="s">
        <v>47</v>
      </c>
      <c r="C219" s="51">
        <v>210</v>
      </c>
      <c r="D219" s="51"/>
      <c r="E219" s="307"/>
      <c r="F219" s="307"/>
      <c r="G219" s="300" t="str">
        <f>IF(D219="","",VLOOKUP(D219,'Répertoire fiche de contrôle'!A:F,6,FALSE))</f>
        <v/>
      </c>
      <c r="H219" s="52"/>
      <c r="I219" s="52"/>
      <c r="J219" s="53"/>
    </row>
    <row r="220" spans="1:10" x14ac:dyDescent="0.25">
      <c r="A220" s="49" t="str">
        <f t="shared" si="3"/>
        <v>AV</v>
      </c>
      <c r="B220" s="50" t="s">
        <v>47</v>
      </c>
      <c r="C220" s="51">
        <v>211</v>
      </c>
      <c r="D220" s="51"/>
      <c r="E220" s="307"/>
      <c r="F220" s="307"/>
      <c r="G220" s="300" t="str">
        <f>IF(D220="","",VLOOKUP(D220,'Répertoire fiche de contrôle'!A:F,6,FALSE))</f>
        <v/>
      </c>
      <c r="H220" s="52"/>
      <c r="I220" s="52"/>
      <c r="J220" s="53"/>
    </row>
    <row r="221" spans="1:10" x14ac:dyDescent="0.25">
      <c r="A221" s="49" t="str">
        <f t="shared" si="3"/>
        <v>AV</v>
      </c>
      <c r="B221" s="50" t="s">
        <v>47</v>
      </c>
      <c r="C221" s="51">
        <v>212</v>
      </c>
      <c r="D221" s="51"/>
      <c r="E221" s="307"/>
      <c r="F221" s="307"/>
      <c r="G221" s="300" t="str">
        <f>IF(D221="","",VLOOKUP(D221,'Répertoire fiche de contrôle'!A:F,6,FALSE))</f>
        <v/>
      </c>
      <c r="H221" s="52"/>
      <c r="I221" s="52"/>
      <c r="J221" s="53"/>
    </row>
    <row r="222" spans="1:10" x14ac:dyDescent="0.25">
      <c r="A222" s="49" t="str">
        <f t="shared" si="3"/>
        <v>AV</v>
      </c>
      <c r="B222" s="50" t="s">
        <v>47</v>
      </c>
      <c r="C222" s="51">
        <v>213</v>
      </c>
      <c r="D222" s="51"/>
      <c r="E222" s="307"/>
      <c r="F222" s="307"/>
      <c r="G222" s="300" t="str">
        <f>IF(D222="","",VLOOKUP(D222,'Répertoire fiche de contrôle'!A:F,6,FALSE))</f>
        <v/>
      </c>
      <c r="H222" s="52"/>
      <c r="I222" s="52"/>
      <c r="J222" s="53"/>
    </row>
    <row r="223" spans="1:10" x14ac:dyDescent="0.25">
      <c r="A223" s="49" t="str">
        <f t="shared" si="3"/>
        <v>AV</v>
      </c>
      <c r="B223" s="50" t="s">
        <v>47</v>
      </c>
      <c r="C223" s="51">
        <v>214</v>
      </c>
      <c r="D223" s="51"/>
      <c r="E223" s="307"/>
      <c r="F223" s="307"/>
      <c r="G223" s="300" t="str">
        <f>IF(D223="","",VLOOKUP(D223,'Répertoire fiche de contrôle'!A:F,6,FALSE))</f>
        <v/>
      </c>
      <c r="H223" s="52"/>
      <c r="I223" s="52"/>
      <c r="J223" s="53"/>
    </row>
    <row r="224" spans="1:10" x14ac:dyDescent="0.25">
      <c r="A224" s="49" t="str">
        <f t="shared" si="3"/>
        <v>AV</v>
      </c>
      <c r="B224" s="50" t="s">
        <v>47</v>
      </c>
      <c r="C224" s="51">
        <v>215</v>
      </c>
      <c r="D224" s="51"/>
      <c r="E224" s="307"/>
      <c r="F224" s="307"/>
      <c r="G224" s="300" t="str">
        <f>IF(D224="","",VLOOKUP(D224,'Répertoire fiche de contrôle'!A:F,6,FALSE))</f>
        <v/>
      </c>
      <c r="H224" s="52"/>
      <c r="I224" s="52"/>
      <c r="J224" s="53"/>
    </row>
    <row r="225" spans="1:10" x14ac:dyDescent="0.25">
      <c r="A225" s="49" t="str">
        <f t="shared" si="3"/>
        <v>AV</v>
      </c>
      <c r="B225" s="50" t="s">
        <v>47</v>
      </c>
      <c r="C225" s="51">
        <v>216</v>
      </c>
      <c r="D225" s="51"/>
      <c r="E225" s="307"/>
      <c r="F225" s="307"/>
      <c r="G225" s="300" t="str">
        <f>IF(D225="","",VLOOKUP(D225,'Répertoire fiche de contrôle'!A:F,6,FALSE))</f>
        <v/>
      </c>
      <c r="H225" s="52"/>
      <c r="I225" s="52"/>
      <c r="J225" s="53"/>
    </row>
    <row r="226" spans="1:10" x14ac:dyDescent="0.25">
      <c r="A226" s="49" t="str">
        <f t="shared" si="3"/>
        <v>AV</v>
      </c>
      <c r="B226" s="50" t="s">
        <v>47</v>
      </c>
      <c r="C226" s="51">
        <v>217</v>
      </c>
      <c r="D226" s="51"/>
      <c r="E226" s="307"/>
      <c r="F226" s="307"/>
      <c r="G226" s="300" t="str">
        <f>IF(D226="","",VLOOKUP(D226,'Répertoire fiche de contrôle'!A:F,6,FALSE))</f>
        <v/>
      </c>
      <c r="H226" s="52"/>
      <c r="I226" s="52"/>
      <c r="J226" s="53"/>
    </row>
    <row r="227" spans="1:10" x14ac:dyDescent="0.25">
      <c r="A227" s="49" t="str">
        <f t="shared" si="3"/>
        <v>AV</v>
      </c>
      <c r="B227" s="50" t="s">
        <v>47</v>
      </c>
      <c r="C227" s="51">
        <v>218</v>
      </c>
      <c r="D227" s="51"/>
      <c r="E227" s="307"/>
      <c r="F227" s="307"/>
      <c r="G227" s="300" t="str">
        <f>IF(D227="","",VLOOKUP(D227,'Répertoire fiche de contrôle'!A:F,6,FALSE))</f>
        <v/>
      </c>
      <c r="H227" s="52"/>
      <c r="I227" s="52"/>
      <c r="J227" s="53"/>
    </row>
    <row r="228" spans="1:10" x14ac:dyDescent="0.25">
      <c r="A228" s="49" t="str">
        <f t="shared" si="3"/>
        <v>AV</v>
      </c>
      <c r="B228" s="50" t="s">
        <v>47</v>
      </c>
      <c r="C228" s="51">
        <v>219</v>
      </c>
      <c r="D228" s="51"/>
      <c r="E228" s="307"/>
      <c r="F228" s="307"/>
      <c r="G228" s="300" t="str">
        <f>IF(D228="","",VLOOKUP(D228,'Répertoire fiche de contrôle'!A:F,6,FALSE))</f>
        <v/>
      </c>
      <c r="H228" s="52"/>
      <c r="I228" s="52"/>
      <c r="J228" s="53"/>
    </row>
    <row r="229" spans="1:10" x14ac:dyDescent="0.25">
      <c r="A229" s="49" t="str">
        <f t="shared" si="3"/>
        <v>AV</v>
      </c>
      <c r="B229" s="50" t="s">
        <v>47</v>
      </c>
      <c r="C229" s="51">
        <v>220</v>
      </c>
      <c r="D229" s="51"/>
      <c r="E229" s="307"/>
      <c r="F229" s="307"/>
      <c r="G229" s="300" t="str">
        <f>IF(D229="","",VLOOKUP(D229,'Répertoire fiche de contrôle'!A:F,6,FALSE))</f>
        <v/>
      </c>
      <c r="H229" s="52"/>
      <c r="I229" s="52"/>
      <c r="J229" s="53"/>
    </row>
    <row r="230" spans="1:10" x14ac:dyDescent="0.25">
      <c r="A230" s="49" t="str">
        <f t="shared" si="3"/>
        <v>AV</v>
      </c>
      <c r="B230" s="50" t="s">
        <v>47</v>
      </c>
      <c r="C230" s="51">
        <v>221</v>
      </c>
      <c r="D230" s="51"/>
      <c r="E230" s="307"/>
      <c r="F230" s="307"/>
      <c r="G230" s="300" t="str">
        <f>IF(D230="","",VLOOKUP(D230,'Répertoire fiche de contrôle'!A:F,6,FALSE))</f>
        <v/>
      </c>
      <c r="H230" s="52"/>
      <c r="I230" s="52"/>
      <c r="J230" s="53"/>
    </row>
    <row r="231" spans="1:10" x14ac:dyDescent="0.25">
      <c r="A231" s="49" t="str">
        <f t="shared" si="3"/>
        <v>AV</v>
      </c>
      <c r="B231" s="50" t="s">
        <v>47</v>
      </c>
      <c r="C231" s="51">
        <v>222</v>
      </c>
      <c r="D231" s="51"/>
      <c r="E231" s="307"/>
      <c r="F231" s="307"/>
      <c r="G231" s="300" t="str">
        <f>IF(D231="","",VLOOKUP(D231,'Répertoire fiche de contrôle'!A:F,6,FALSE))</f>
        <v/>
      </c>
      <c r="H231" s="52"/>
      <c r="I231" s="52"/>
      <c r="J231" s="53"/>
    </row>
    <row r="232" spans="1:10" x14ac:dyDescent="0.25">
      <c r="A232" s="49" t="str">
        <f t="shared" si="3"/>
        <v>AV</v>
      </c>
      <c r="B232" s="50" t="s">
        <v>47</v>
      </c>
      <c r="C232" s="51">
        <v>223</v>
      </c>
      <c r="D232" s="51"/>
      <c r="E232" s="307"/>
      <c r="F232" s="307"/>
      <c r="G232" s="300" t="str">
        <f>IF(D232="","",VLOOKUP(D232,'Répertoire fiche de contrôle'!A:F,6,FALSE))</f>
        <v/>
      </c>
      <c r="H232" s="52"/>
      <c r="I232" s="52"/>
      <c r="J232" s="53"/>
    </row>
    <row r="233" spans="1:10" x14ac:dyDescent="0.25">
      <c r="A233" s="49" t="str">
        <f t="shared" si="3"/>
        <v>AV</v>
      </c>
      <c r="B233" s="50" t="s">
        <v>47</v>
      </c>
      <c r="C233" s="51">
        <v>224</v>
      </c>
      <c r="D233" s="51"/>
      <c r="E233" s="307"/>
      <c r="F233" s="307"/>
      <c r="G233" s="300" t="str">
        <f>IF(D233="","",VLOOKUP(D233,'Répertoire fiche de contrôle'!A:F,6,FALSE))</f>
        <v/>
      </c>
      <c r="H233" s="52"/>
      <c r="I233" s="52"/>
      <c r="J233" s="53"/>
    </row>
    <row r="234" spans="1:10" x14ac:dyDescent="0.25">
      <c r="A234" s="49" t="str">
        <f t="shared" si="3"/>
        <v>AV</v>
      </c>
      <c r="B234" s="50" t="s">
        <v>47</v>
      </c>
      <c r="C234" s="51">
        <v>225</v>
      </c>
      <c r="D234" s="51"/>
      <c r="E234" s="307"/>
      <c r="F234" s="307"/>
      <c r="G234" s="300" t="str">
        <f>IF(D234="","",VLOOKUP(D234,'Répertoire fiche de contrôle'!A:F,6,FALSE))</f>
        <v/>
      </c>
      <c r="H234" s="52"/>
      <c r="I234" s="52"/>
      <c r="J234" s="53"/>
    </row>
    <row r="235" spans="1:10" x14ac:dyDescent="0.25">
      <c r="A235" s="49" t="str">
        <f t="shared" si="3"/>
        <v>AV</v>
      </c>
      <c r="B235" s="50" t="s">
        <v>47</v>
      </c>
      <c r="C235" s="51">
        <v>226</v>
      </c>
      <c r="D235" s="51"/>
      <c r="E235" s="307"/>
      <c r="F235" s="307"/>
      <c r="G235" s="300" t="str">
        <f>IF(D235="","",VLOOKUP(D235,'Répertoire fiche de contrôle'!A:F,6,FALSE))</f>
        <v/>
      </c>
      <c r="H235" s="52"/>
      <c r="I235" s="52"/>
      <c r="J235" s="53"/>
    </row>
    <row r="236" spans="1:10" x14ac:dyDescent="0.25">
      <c r="A236" s="49" t="str">
        <f t="shared" si="3"/>
        <v>AV</v>
      </c>
      <c r="B236" s="50" t="s">
        <v>47</v>
      </c>
      <c r="C236" s="51">
        <v>227</v>
      </c>
      <c r="D236" s="51"/>
      <c r="E236" s="307"/>
      <c r="F236" s="307"/>
      <c r="G236" s="300" t="str">
        <f>IF(D236="","",VLOOKUP(D236,'Répertoire fiche de contrôle'!A:F,6,FALSE))</f>
        <v/>
      </c>
      <c r="H236" s="52"/>
      <c r="I236" s="52"/>
      <c r="J236" s="53"/>
    </row>
    <row r="237" spans="1:10" x14ac:dyDescent="0.25">
      <c r="A237" s="49" t="str">
        <f t="shared" si="3"/>
        <v>AV</v>
      </c>
      <c r="B237" s="50" t="s">
        <v>47</v>
      </c>
      <c r="C237" s="51">
        <v>228</v>
      </c>
      <c r="D237" s="51"/>
      <c r="E237" s="307"/>
      <c r="F237" s="307"/>
      <c r="G237" s="300" t="str">
        <f>IF(D237="","",VLOOKUP(D237,'Répertoire fiche de contrôle'!A:F,6,FALSE))</f>
        <v/>
      </c>
      <c r="H237" s="52"/>
      <c r="I237" s="52"/>
      <c r="J237" s="53"/>
    </row>
    <row r="238" spans="1:10" x14ac:dyDescent="0.25">
      <c r="A238" s="49" t="str">
        <f t="shared" si="3"/>
        <v>AV</v>
      </c>
      <c r="B238" s="50" t="s">
        <v>47</v>
      </c>
      <c r="C238" s="51">
        <v>229</v>
      </c>
      <c r="D238" s="51"/>
      <c r="E238" s="307"/>
      <c r="F238" s="307"/>
      <c r="G238" s="300" t="str">
        <f>IF(D238="","",VLOOKUP(D238,'Répertoire fiche de contrôle'!A:F,6,FALSE))</f>
        <v/>
      </c>
      <c r="H238" s="52"/>
      <c r="I238" s="52"/>
      <c r="J238" s="53"/>
    </row>
    <row r="239" spans="1:10" x14ac:dyDescent="0.25">
      <c r="A239" s="49" t="str">
        <f t="shared" si="3"/>
        <v>AV</v>
      </c>
      <c r="B239" s="50" t="s">
        <v>47</v>
      </c>
      <c r="C239" s="51">
        <v>230</v>
      </c>
      <c r="D239" s="51"/>
      <c r="E239" s="307"/>
      <c r="F239" s="307"/>
      <c r="G239" s="300" t="str">
        <f>IF(D239="","",VLOOKUP(D239,'Répertoire fiche de contrôle'!A:F,6,FALSE))</f>
        <v/>
      </c>
      <c r="H239" s="52"/>
      <c r="I239" s="52"/>
      <c r="J239" s="53"/>
    </row>
    <row r="240" spans="1:10" x14ac:dyDescent="0.25">
      <c r="A240" s="49" t="str">
        <f t="shared" si="3"/>
        <v>AV</v>
      </c>
      <c r="B240" s="50" t="s">
        <v>47</v>
      </c>
      <c r="C240" s="51">
        <v>231</v>
      </c>
      <c r="D240" s="51"/>
      <c r="E240" s="307"/>
      <c r="F240" s="307"/>
      <c r="G240" s="300" t="str">
        <f>IF(D240="","",VLOOKUP(D240,'Répertoire fiche de contrôle'!A:F,6,FALSE))</f>
        <v/>
      </c>
      <c r="H240" s="52"/>
      <c r="I240" s="52"/>
      <c r="J240" s="53"/>
    </row>
    <row r="241" spans="1:10" x14ac:dyDescent="0.25">
      <c r="A241" s="49" t="str">
        <f t="shared" si="3"/>
        <v>AV</v>
      </c>
      <c r="B241" s="50" t="s">
        <v>47</v>
      </c>
      <c r="C241" s="51">
        <v>232</v>
      </c>
      <c r="D241" s="51"/>
      <c r="E241" s="307"/>
      <c r="F241" s="307"/>
      <c r="G241" s="300" t="str">
        <f>IF(D241="","",VLOOKUP(D241,'Répertoire fiche de contrôle'!A:F,6,FALSE))</f>
        <v/>
      </c>
      <c r="H241" s="52"/>
      <c r="I241" s="52"/>
      <c r="J241" s="53"/>
    </row>
    <row r="242" spans="1:10" x14ac:dyDescent="0.25">
      <c r="A242" s="49" t="str">
        <f t="shared" si="3"/>
        <v>AV</v>
      </c>
      <c r="B242" s="50" t="s">
        <v>47</v>
      </c>
      <c r="C242" s="51">
        <v>233</v>
      </c>
      <c r="D242" s="51"/>
      <c r="E242" s="307"/>
      <c r="F242" s="307"/>
      <c r="G242" s="300" t="str">
        <f>IF(D242="","",VLOOKUP(D242,'Répertoire fiche de contrôle'!A:F,6,FALSE))</f>
        <v/>
      </c>
      <c r="H242" s="52"/>
      <c r="I242" s="52"/>
      <c r="J242" s="53"/>
    </row>
    <row r="243" spans="1:10" x14ac:dyDescent="0.25">
      <c r="A243" s="49" t="str">
        <f t="shared" si="3"/>
        <v>AV</v>
      </c>
      <c r="B243" s="50" t="s">
        <v>47</v>
      </c>
      <c r="C243" s="51">
        <v>234</v>
      </c>
      <c r="D243" s="51"/>
      <c r="E243" s="307"/>
      <c r="F243" s="307"/>
      <c r="G243" s="300" t="str">
        <f>IF(D243="","",VLOOKUP(D243,'Répertoire fiche de contrôle'!A:F,6,FALSE))</f>
        <v/>
      </c>
      <c r="H243" s="52"/>
      <c r="I243" s="52"/>
      <c r="J243" s="53"/>
    </row>
    <row r="244" spans="1:10" x14ac:dyDescent="0.25">
      <c r="A244" s="49" t="str">
        <f t="shared" si="3"/>
        <v>AV</v>
      </c>
      <c r="B244" s="50" t="s">
        <v>47</v>
      </c>
      <c r="C244" s="51">
        <v>235</v>
      </c>
      <c r="D244" s="51"/>
      <c r="E244" s="307"/>
      <c r="F244" s="307"/>
      <c r="G244" s="300" t="str">
        <f>IF(D244="","",VLOOKUP(D244,'Répertoire fiche de contrôle'!A:F,6,FALSE))</f>
        <v/>
      </c>
      <c r="H244" s="52"/>
      <c r="I244" s="52"/>
      <c r="J244" s="53"/>
    </row>
    <row r="245" spans="1:10" x14ac:dyDescent="0.25">
      <c r="A245" s="49" t="str">
        <f t="shared" si="3"/>
        <v>AV</v>
      </c>
      <c r="B245" s="50" t="s">
        <v>47</v>
      </c>
      <c r="C245" s="51">
        <v>236</v>
      </c>
      <c r="D245" s="51"/>
      <c r="E245" s="307"/>
      <c r="F245" s="307"/>
      <c r="G245" s="300" t="str">
        <f>IF(D245="","",VLOOKUP(D245,'Répertoire fiche de contrôle'!A:F,6,FALSE))</f>
        <v/>
      </c>
      <c r="H245" s="52"/>
      <c r="I245" s="52"/>
      <c r="J245" s="53"/>
    </row>
    <row r="246" spans="1:10" x14ac:dyDescent="0.25">
      <c r="A246" s="49" t="str">
        <f t="shared" si="3"/>
        <v>AV</v>
      </c>
      <c r="B246" s="50" t="s">
        <v>47</v>
      </c>
      <c r="C246" s="51">
        <v>237</v>
      </c>
      <c r="D246" s="51"/>
      <c r="E246" s="307"/>
      <c r="F246" s="307"/>
      <c r="G246" s="300" t="str">
        <f>IF(D246="","",VLOOKUP(D246,'Répertoire fiche de contrôle'!A:F,6,FALSE))</f>
        <v/>
      </c>
      <c r="H246" s="52"/>
      <c r="I246" s="52"/>
      <c r="J246" s="53"/>
    </row>
    <row r="247" spans="1:10" x14ac:dyDescent="0.25">
      <c r="A247" s="49" t="str">
        <f t="shared" si="3"/>
        <v>AV</v>
      </c>
      <c r="B247" s="50" t="s">
        <v>47</v>
      </c>
      <c r="C247" s="51">
        <v>238</v>
      </c>
      <c r="D247" s="51"/>
      <c r="E247" s="307"/>
      <c r="F247" s="307"/>
      <c r="G247" s="300" t="str">
        <f>IF(D247="","",VLOOKUP(D247,'Répertoire fiche de contrôle'!A:F,6,FALSE))</f>
        <v/>
      </c>
      <c r="H247" s="52"/>
      <c r="I247" s="52"/>
      <c r="J247" s="53"/>
    </row>
    <row r="248" spans="1:10" x14ac:dyDescent="0.25">
      <c r="A248" s="49" t="str">
        <f t="shared" si="3"/>
        <v>AV</v>
      </c>
      <c r="B248" s="50" t="s">
        <v>47</v>
      </c>
      <c r="C248" s="51">
        <v>239</v>
      </c>
      <c r="D248" s="51"/>
      <c r="E248" s="307"/>
      <c r="F248" s="307"/>
      <c r="G248" s="300" t="str">
        <f>IF(D248="","",VLOOKUP(D248,'Répertoire fiche de contrôle'!A:F,6,FALSE))</f>
        <v/>
      </c>
      <c r="H248" s="52"/>
      <c r="I248" s="52"/>
      <c r="J248" s="53"/>
    </row>
    <row r="249" spans="1:10" x14ac:dyDescent="0.25">
      <c r="A249" s="49" t="str">
        <f t="shared" si="3"/>
        <v>AV</v>
      </c>
      <c r="B249" s="50" t="s">
        <v>47</v>
      </c>
      <c r="C249" s="51">
        <v>240</v>
      </c>
      <c r="D249" s="51"/>
      <c r="E249" s="307"/>
      <c r="F249" s="307"/>
      <c r="G249" s="300" t="str">
        <f>IF(D249="","",VLOOKUP(D249,'Répertoire fiche de contrôle'!A:F,6,FALSE))</f>
        <v/>
      </c>
      <c r="H249" s="52"/>
      <c r="I249" s="52"/>
      <c r="J249" s="53"/>
    </row>
    <row r="250" spans="1:10" x14ac:dyDescent="0.25">
      <c r="A250" s="49" t="str">
        <f t="shared" si="3"/>
        <v>AV</v>
      </c>
      <c r="B250" s="50" t="s">
        <v>47</v>
      </c>
      <c r="C250" s="51">
        <v>241</v>
      </c>
      <c r="D250" s="51"/>
      <c r="E250" s="307"/>
      <c r="F250" s="307"/>
      <c r="G250" s="300" t="str">
        <f>IF(D250="","",VLOOKUP(D250,'Répertoire fiche de contrôle'!A:F,6,FALSE))</f>
        <v/>
      </c>
      <c r="H250" s="52"/>
      <c r="I250" s="52"/>
      <c r="J250" s="53"/>
    </row>
    <row r="251" spans="1:10" x14ac:dyDescent="0.25">
      <c r="A251" s="49" t="str">
        <f t="shared" si="3"/>
        <v>AV</v>
      </c>
      <c r="B251" s="50" t="s">
        <v>47</v>
      </c>
      <c r="C251" s="51">
        <v>242</v>
      </c>
      <c r="D251" s="51"/>
      <c r="E251" s="307"/>
      <c r="F251" s="307"/>
      <c r="G251" s="300" t="str">
        <f>IF(D251="","",VLOOKUP(D251,'Répertoire fiche de contrôle'!A:F,6,FALSE))</f>
        <v/>
      </c>
      <c r="H251" s="52"/>
      <c r="I251" s="52"/>
      <c r="J251" s="53"/>
    </row>
    <row r="252" spans="1:10" x14ac:dyDescent="0.25">
      <c r="A252" s="49" t="str">
        <f t="shared" si="3"/>
        <v>AV</v>
      </c>
      <c r="B252" s="50" t="s">
        <v>47</v>
      </c>
      <c r="C252" s="51">
        <v>243</v>
      </c>
      <c r="D252" s="51"/>
      <c r="E252" s="307"/>
      <c r="F252" s="307"/>
      <c r="G252" s="300" t="str">
        <f>IF(D252="","",VLOOKUP(D252,'Répertoire fiche de contrôle'!A:F,6,FALSE))</f>
        <v/>
      </c>
      <c r="H252" s="52"/>
      <c r="I252" s="52"/>
      <c r="J252" s="53"/>
    </row>
    <row r="253" spans="1:10" x14ac:dyDescent="0.25">
      <c r="A253" s="49" t="str">
        <f t="shared" si="3"/>
        <v>AV</v>
      </c>
      <c r="B253" s="50" t="s">
        <v>47</v>
      </c>
      <c r="C253" s="51">
        <v>244</v>
      </c>
      <c r="D253" s="51"/>
      <c r="E253" s="307"/>
      <c r="F253" s="307"/>
      <c r="G253" s="300" t="str">
        <f>IF(D253="","",VLOOKUP(D253,'Répertoire fiche de contrôle'!A:F,6,FALSE))</f>
        <v/>
      </c>
      <c r="H253" s="52"/>
      <c r="I253" s="52"/>
      <c r="J253" s="53"/>
    </row>
    <row r="254" spans="1:10" x14ac:dyDescent="0.25">
      <c r="A254" s="49" t="str">
        <f t="shared" si="3"/>
        <v>AV</v>
      </c>
      <c r="B254" s="50" t="s">
        <v>47</v>
      </c>
      <c r="C254" s="51">
        <v>245</v>
      </c>
      <c r="D254" s="51"/>
      <c r="E254" s="307"/>
      <c r="F254" s="307"/>
      <c r="G254" s="300" t="str">
        <f>IF(D254="","",VLOOKUP(D254,'Répertoire fiche de contrôle'!A:F,6,FALSE))</f>
        <v/>
      </c>
      <c r="H254" s="52"/>
      <c r="I254" s="52"/>
      <c r="J254" s="53"/>
    </row>
    <row r="255" spans="1:10" x14ac:dyDescent="0.25">
      <c r="A255" s="49" t="str">
        <f t="shared" si="3"/>
        <v>AV</v>
      </c>
      <c r="B255" s="50" t="s">
        <v>47</v>
      </c>
      <c r="C255" s="51">
        <v>246</v>
      </c>
      <c r="D255" s="51"/>
      <c r="E255" s="307"/>
      <c r="F255" s="307"/>
      <c r="G255" s="300" t="str">
        <f>IF(D255="","",VLOOKUP(D255,'Répertoire fiche de contrôle'!A:F,6,FALSE))</f>
        <v/>
      </c>
      <c r="H255" s="52"/>
      <c r="I255" s="52"/>
      <c r="J255" s="53"/>
    </row>
    <row r="256" spans="1:10" x14ac:dyDescent="0.25">
      <c r="A256" s="49" t="str">
        <f t="shared" si="3"/>
        <v>AV</v>
      </c>
      <c r="B256" s="50" t="s">
        <v>47</v>
      </c>
      <c r="C256" s="51">
        <v>247</v>
      </c>
      <c r="D256" s="51"/>
      <c r="E256" s="307"/>
      <c r="F256" s="307"/>
      <c r="G256" s="300" t="str">
        <f>IF(D256="","",VLOOKUP(D256,'Répertoire fiche de contrôle'!A:F,6,FALSE))</f>
        <v/>
      </c>
      <c r="H256" s="52"/>
      <c r="I256" s="52"/>
      <c r="J256" s="53"/>
    </row>
    <row r="257" spans="1:10" x14ac:dyDescent="0.25">
      <c r="A257" s="49" t="str">
        <f t="shared" si="3"/>
        <v>AV</v>
      </c>
      <c r="B257" s="50" t="s">
        <v>47</v>
      </c>
      <c r="C257" s="51">
        <v>248</v>
      </c>
      <c r="D257" s="51"/>
      <c r="E257" s="307"/>
      <c r="F257" s="307"/>
      <c r="G257" s="300" t="str">
        <f>IF(D257="","",VLOOKUP(D257,'Répertoire fiche de contrôle'!A:F,6,FALSE))</f>
        <v/>
      </c>
      <c r="H257" s="52"/>
      <c r="I257" s="52"/>
      <c r="J257" s="53"/>
    </row>
    <row r="258" spans="1:10" x14ac:dyDescent="0.25">
      <c r="A258" s="49" t="str">
        <f t="shared" si="3"/>
        <v>AV</v>
      </c>
      <c r="B258" s="50" t="s">
        <v>47</v>
      </c>
      <c r="C258" s="51">
        <v>249</v>
      </c>
      <c r="D258" s="51"/>
      <c r="E258" s="307"/>
      <c r="F258" s="307"/>
      <c r="G258" s="300" t="str">
        <f>IF(D258="","",VLOOKUP(D258,'Répertoire fiche de contrôle'!A:F,6,FALSE))</f>
        <v/>
      </c>
      <c r="H258" s="52"/>
      <c r="I258" s="52"/>
      <c r="J258" s="53"/>
    </row>
    <row r="259" spans="1:10" x14ac:dyDescent="0.25">
      <c r="A259" s="49" t="str">
        <f t="shared" si="3"/>
        <v>AV</v>
      </c>
      <c r="B259" s="50" t="s">
        <v>47</v>
      </c>
      <c r="C259" s="51">
        <v>250</v>
      </c>
      <c r="D259" s="51"/>
      <c r="E259" s="307"/>
      <c r="F259" s="307"/>
      <c r="G259" s="300" t="str">
        <f>IF(D259="","",VLOOKUP(D259,'Répertoire fiche de contrôle'!A:F,6,FALSE))</f>
        <v/>
      </c>
      <c r="H259" s="52"/>
      <c r="I259" s="52"/>
      <c r="J259" s="53"/>
    </row>
    <row r="260" spans="1:10" x14ac:dyDescent="0.25">
      <c r="A260" s="49" t="str">
        <f t="shared" si="3"/>
        <v>AV</v>
      </c>
      <c r="B260" s="50" t="s">
        <v>47</v>
      </c>
      <c r="C260" s="51">
        <v>251</v>
      </c>
      <c r="D260" s="51"/>
      <c r="E260" s="307"/>
      <c r="F260" s="307"/>
      <c r="G260" s="300" t="str">
        <f>IF(D260="","",VLOOKUP(D260,'Répertoire fiche de contrôle'!A:F,6,FALSE))</f>
        <v/>
      </c>
      <c r="H260" s="52"/>
      <c r="I260" s="52"/>
      <c r="J260" s="53"/>
    </row>
    <row r="261" spans="1:10" x14ac:dyDescent="0.25">
      <c r="A261" s="49" t="str">
        <f t="shared" si="3"/>
        <v>AV</v>
      </c>
      <c r="B261" s="50" t="s">
        <v>47</v>
      </c>
      <c r="C261" s="51">
        <v>252</v>
      </c>
      <c r="D261" s="51"/>
      <c r="E261" s="307"/>
      <c r="F261" s="307"/>
      <c r="G261" s="300" t="str">
        <f>IF(D261="","",VLOOKUP(D261,'Répertoire fiche de contrôle'!A:F,6,FALSE))</f>
        <v/>
      </c>
      <c r="H261" s="52"/>
      <c r="I261" s="52"/>
      <c r="J261" s="53"/>
    </row>
    <row r="262" spans="1:10" x14ac:dyDescent="0.25">
      <c r="A262" s="49" t="str">
        <f t="shared" si="3"/>
        <v>AV</v>
      </c>
      <c r="B262" s="50" t="s">
        <v>47</v>
      </c>
      <c r="C262" s="51">
        <v>253</v>
      </c>
      <c r="D262" s="51"/>
      <c r="E262" s="307"/>
      <c r="F262" s="307"/>
      <c r="G262" s="300" t="str">
        <f>IF(D262="","",VLOOKUP(D262,'Répertoire fiche de contrôle'!A:F,6,FALSE))</f>
        <v/>
      </c>
      <c r="H262" s="52"/>
      <c r="I262" s="52"/>
      <c r="J262" s="53"/>
    </row>
    <row r="263" spans="1:10" x14ac:dyDescent="0.25">
      <c r="A263" s="49" t="str">
        <f t="shared" si="3"/>
        <v>AV</v>
      </c>
      <c r="B263" s="50" t="s">
        <v>47</v>
      </c>
      <c r="C263" s="51">
        <v>254</v>
      </c>
      <c r="D263" s="51"/>
      <c r="E263" s="307"/>
      <c r="F263" s="307"/>
      <c r="G263" s="300" t="str">
        <f>IF(D263="","",VLOOKUP(D263,'Répertoire fiche de contrôle'!A:F,6,FALSE))</f>
        <v/>
      </c>
      <c r="H263" s="52"/>
      <c r="I263" s="52"/>
      <c r="J263" s="53"/>
    </row>
    <row r="264" spans="1:10" x14ac:dyDescent="0.25">
      <c r="A264" s="49" t="str">
        <f t="shared" si="3"/>
        <v>AV</v>
      </c>
      <c r="B264" s="50" t="s">
        <v>47</v>
      </c>
      <c r="C264" s="51">
        <v>255</v>
      </c>
      <c r="D264" s="51"/>
      <c r="E264" s="307"/>
      <c r="F264" s="307"/>
      <c r="G264" s="300" t="str">
        <f>IF(D264="","",VLOOKUP(D264,'Répertoire fiche de contrôle'!A:F,6,FALSE))</f>
        <v/>
      </c>
      <c r="H264" s="52"/>
      <c r="I264" s="52"/>
      <c r="J264" s="53"/>
    </row>
    <row r="265" spans="1:10" x14ac:dyDescent="0.25">
      <c r="A265" s="49" t="str">
        <f t="shared" si="3"/>
        <v>AV</v>
      </c>
      <c r="B265" s="50" t="s">
        <v>47</v>
      </c>
      <c r="C265" s="51">
        <v>256</v>
      </c>
      <c r="D265" s="51"/>
      <c r="E265" s="307"/>
      <c r="F265" s="307"/>
      <c r="G265" s="300" t="str">
        <f>IF(D265="","",VLOOKUP(D265,'Répertoire fiche de contrôle'!A:F,6,FALSE))</f>
        <v/>
      </c>
      <c r="H265" s="52"/>
      <c r="I265" s="52"/>
      <c r="J265" s="53"/>
    </row>
    <row r="266" spans="1:10" x14ac:dyDescent="0.25">
      <c r="A266" s="49" t="str">
        <f t="shared" si="3"/>
        <v>AV</v>
      </c>
      <c r="B266" s="50" t="s">
        <v>47</v>
      </c>
      <c r="C266" s="51">
        <v>257</v>
      </c>
      <c r="D266" s="51"/>
      <c r="E266" s="307"/>
      <c r="F266" s="307"/>
      <c r="G266" s="300" t="str">
        <f>IF(D266="","",VLOOKUP(D266,'Répertoire fiche de contrôle'!A:F,6,FALSE))</f>
        <v/>
      </c>
      <c r="H266" s="52"/>
      <c r="I266" s="52"/>
      <c r="J266" s="53"/>
    </row>
    <row r="267" spans="1:10" x14ac:dyDescent="0.25">
      <c r="A267" s="49" t="str">
        <f t="shared" ref="A267:A310" si="4">$A$10</f>
        <v>AV</v>
      </c>
      <c r="B267" s="50" t="s">
        <v>47</v>
      </c>
      <c r="C267" s="51">
        <v>258</v>
      </c>
      <c r="D267" s="51"/>
      <c r="E267" s="307"/>
      <c r="F267" s="307"/>
      <c r="G267" s="300" t="str">
        <f>IF(D267="","",VLOOKUP(D267,'Répertoire fiche de contrôle'!A:F,6,FALSE))</f>
        <v/>
      </c>
      <c r="H267" s="52"/>
      <c r="I267" s="52"/>
      <c r="J267" s="53"/>
    </row>
    <row r="268" spans="1:10" x14ac:dyDescent="0.25">
      <c r="A268" s="49" t="str">
        <f t="shared" si="4"/>
        <v>AV</v>
      </c>
      <c r="B268" s="50" t="s">
        <v>47</v>
      </c>
      <c r="C268" s="51">
        <v>259</v>
      </c>
      <c r="D268" s="51"/>
      <c r="E268" s="307"/>
      <c r="F268" s="307"/>
      <c r="G268" s="300" t="str">
        <f>IF(D268="","",VLOOKUP(D268,'Répertoire fiche de contrôle'!A:F,6,FALSE))</f>
        <v/>
      </c>
      <c r="H268" s="52"/>
      <c r="I268" s="52"/>
      <c r="J268" s="53"/>
    </row>
    <row r="269" spans="1:10" x14ac:dyDescent="0.25">
      <c r="A269" s="49" t="str">
        <f t="shared" si="4"/>
        <v>AV</v>
      </c>
      <c r="B269" s="50" t="s">
        <v>47</v>
      </c>
      <c r="C269" s="51">
        <v>260</v>
      </c>
      <c r="D269" s="51"/>
      <c r="E269" s="307"/>
      <c r="F269" s="307"/>
      <c r="G269" s="300" t="str">
        <f>IF(D269="","",VLOOKUP(D269,'Répertoire fiche de contrôle'!A:F,6,FALSE))</f>
        <v/>
      </c>
      <c r="H269" s="52"/>
      <c r="I269" s="52"/>
      <c r="J269" s="53"/>
    </row>
    <row r="270" spans="1:10" x14ac:dyDescent="0.25">
      <c r="A270" s="49" t="str">
        <f t="shared" si="4"/>
        <v>AV</v>
      </c>
      <c r="B270" s="50" t="s">
        <v>47</v>
      </c>
      <c r="C270" s="51">
        <v>261</v>
      </c>
      <c r="D270" s="51"/>
      <c r="E270" s="307"/>
      <c r="F270" s="307"/>
      <c r="G270" s="300" t="str">
        <f>IF(D270="","",VLOOKUP(D270,'Répertoire fiche de contrôle'!A:F,6,FALSE))</f>
        <v/>
      </c>
      <c r="H270" s="52"/>
      <c r="I270" s="52"/>
      <c r="J270" s="53"/>
    </row>
    <row r="271" spans="1:10" x14ac:dyDescent="0.25">
      <c r="A271" s="49" t="str">
        <f t="shared" si="4"/>
        <v>AV</v>
      </c>
      <c r="B271" s="50" t="s">
        <v>47</v>
      </c>
      <c r="C271" s="51">
        <v>262</v>
      </c>
      <c r="D271" s="51"/>
      <c r="E271" s="307"/>
      <c r="F271" s="307"/>
      <c r="G271" s="300" t="str">
        <f>IF(D271="","",VLOOKUP(D271,'Répertoire fiche de contrôle'!A:F,6,FALSE))</f>
        <v/>
      </c>
      <c r="H271" s="52"/>
      <c r="I271" s="52"/>
      <c r="J271" s="53"/>
    </row>
    <row r="272" spans="1:10" x14ac:dyDescent="0.25">
      <c r="A272" s="49" t="str">
        <f t="shared" si="4"/>
        <v>AV</v>
      </c>
      <c r="B272" s="50" t="s">
        <v>47</v>
      </c>
      <c r="C272" s="51">
        <v>263</v>
      </c>
      <c r="D272" s="51"/>
      <c r="E272" s="307"/>
      <c r="F272" s="307"/>
      <c r="G272" s="300" t="str">
        <f>IF(D272="","",VLOOKUP(D272,'Répertoire fiche de contrôle'!A:F,6,FALSE))</f>
        <v/>
      </c>
      <c r="H272" s="52"/>
      <c r="I272" s="52"/>
      <c r="J272" s="53"/>
    </row>
    <row r="273" spans="1:10" x14ac:dyDescent="0.25">
      <c r="A273" s="49" t="str">
        <f t="shared" si="4"/>
        <v>AV</v>
      </c>
      <c r="B273" s="50" t="s">
        <v>47</v>
      </c>
      <c r="C273" s="51">
        <v>264</v>
      </c>
      <c r="D273" s="51"/>
      <c r="E273" s="307"/>
      <c r="F273" s="307"/>
      <c r="G273" s="300" t="str">
        <f>IF(D273="","",VLOOKUP(D273,'Répertoire fiche de contrôle'!A:F,6,FALSE))</f>
        <v/>
      </c>
      <c r="H273" s="52"/>
      <c r="I273" s="52"/>
      <c r="J273" s="53"/>
    </row>
    <row r="274" spans="1:10" x14ac:dyDescent="0.25">
      <c r="A274" s="49" t="str">
        <f t="shared" si="4"/>
        <v>AV</v>
      </c>
      <c r="B274" s="50" t="s">
        <v>47</v>
      </c>
      <c r="C274" s="51">
        <v>265</v>
      </c>
      <c r="D274" s="51"/>
      <c r="E274" s="307"/>
      <c r="F274" s="307"/>
      <c r="G274" s="300" t="str">
        <f>IF(D274="","",VLOOKUP(D274,'Répertoire fiche de contrôle'!A:F,6,FALSE))</f>
        <v/>
      </c>
      <c r="H274" s="52"/>
      <c r="I274" s="52"/>
      <c r="J274" s="53"/>
    </row>
    <row r="275" spans="1:10" x14ac:dyDescent="0.25">
      <c r="A275" s="49" t="str">
        <f t="shared" si="4"/>
        <v>AV</v>
      </c>
      <c r="B275" s="50" t="s">
        <v>47</v>
      </c>
      <c r="C275" s="51">
        <v>266</v>
      </c>
      <c r="D275" s="51"/>
      <c r="E275" s="307"/>
      <c r="F275" s="307"/>
      <c r="G275" s="300" t="str">
        <f>IF(D275="","",VLOOKUP(D275,'Répertoire fiche de contrôle'!A:F,6,FALSE))</f>
        <v/>
      </c>
      <c r="H275" s="52"/>
      <c r="I275" s="52"/>
      <c r="J275" s="53"/>
    </row>
    <row r="276" spans="1:10" x14ac:dyDescent="0.25">
      <c r="A276" s="49" t="str">
        <f t="shared" si="4"/>
        <v>AV</v>
      </c>
      <c r="B276" s="50" t="s">
        <v>47</v>
      </c>
      <c r="C276" s="51">
        <v>267</v>
      </c>
      <c r="D276" s="51"/>
      <c r="E276" s="307"/>
      <c r="F276" s="307"/>
      <c r="G276" s="300" t="str">
        <f>IF(D276="","",VLOOKUP(D276,'Répertoire fiche de contrôle'!A:F,6,FALSE))</f>
        <v/>
      </c>
      <c r="H276" s="52"/>
      <c r="I276" s="52"/>
      <c r="J276" s="53"/>
    </row>
    <row r="277" spans="1:10" x14ac:dyDescent="0.25">
      <c r="A277" s="49" t="str">
        <f t="shared" si="4"/>
        <v>AV</v>
      </c>
      <c r="B277" s="50" t="s">
        <v>47</v>
      </c>
      <c r="C277" s="51">
        <v>268</v>
      </c>
      <c r="D277" s="51"/>
      <c r="E277" s="307"/>
      <c r="F277" s="307"/>
      <c r="G277" s="300" t="str">
        <f>IF(D277="","",VLOOKUP(D277,'Répertoire fiche de contrôle'!A:F,6,FALSE))</f>
        <v/>
      </c>
      <c r="H277" s="52"/>
      <c r="I277" s="52"/>
      <c r="J277" s="53"/>
    </row>
    <row r="278" spans="1:10" x14ac:dyDescent="0.25">
      <c r="A278" s="49" t="str">
        <f t="shared" si="4"/>
        <v>AV</v>
      </c>
      <c r="B278" s="50" t="s">
        <v>47</v>
      </c>
      <c r="C278" s="51">
        <v>269</v>
      </c>
      <c r="D278" s="51"/>
      <c r="E278" s="307"/>
      <c r="F278" s="307"/>
      <c r="G278" s="300" t="str">
        <f>IF(D278="","",VLOOKUP(D278,'Répertoire fiche de contrôle'!A:F,6,FALSE))</f>
        <v/>
      </c>
      <c r="H278" s="52"/>
      <c r="I278" s="52"/>
      <c r="J278" s="53"/>
    </row>
    <row r="279" spans="1:10" x14ac:dyDescent="0.25">
      <c r="A279" s="49" t="str">
        <f t="shared" si="4"/>
        <v>AV</v>
      </c>
      <c r="B279" s="50" t="s">
        <v>47</v>
      </c>
      <c r="C279" s="51">
        <v>270</v>
      </c>
      <c r="D279" s="51"/>
      <c r="E279" s="307"/>
      <c r="F279" s="307"/>
      <c r="G279" s="300" t="str">
        <f>IF(D279="","",VLOOKUP(D279,'Répertoire fiche de contrôle'!A:F,6,FALSE))</f>
        <v/>
      </c>
      <c r="H279" s="52"/>
      <c r="I279" s="52"/>
      <c r="J279" s="53"/>
    </row>
    <row r="280" spans="1:10" x14ac:dyDescent="0.25">
      <c r="A280" s="49" t="str">
        <f t="shared" si="4"/>
        <v>AV</v>
      </c>
      <c r="B280" s="50" t="s">
        <v>47</v>
      </c>
      <c r="C280" s="51">
        <v>271</v>
      </c>
      <c r="D280" s="51"/>
      <c r="E280" s="307"/>
      <c r="F280" s="307"/>
      <c r="G280" s="300" t="str">
        <f>IF(D280="","",VLOOKUP(D280,'Répertoire fiche de contrôle'!A:F,6,FALSE))</f>
        <v/>
      </c>
      <c r="H280" s="52"/>
      <c r="I280" s="52"/>
      <c r="J280" s="53"/>
    </row>
    <row r="281" spans="1:10" x14ac:dyDescent="0.25">
      <c r="A281" s="49" t="str">
        <f t="shared" si="4"/>
        <v>AV</v>
      </c>
      <c r="B281" s="50" t="s">
        <v>47</v>
      </c>
      <c r="C281" s="51">
        <v>272</v>
      </c>
      <c r="D281" s="51"/>
      <c r="E281" s="307"/>
      <c r="F281" s="307"/>
      <c r="G281" s="300" t="str">
        <f>IF(D281="","",VLOOKUP(D281,'Répertoire fiche de contrôle'!A:F,6,FALSE))</f>
        <v/>
      </c>
      <c r="H281" s="52"/>
      <c r="I281" s="52"/>
      <c r="J281" s="53"/>
    </row>
    <row r="282" spans="1:10" x14ac:dyDescent="0.25">
      <c r="A282" s="49" t="str">
        <f t="shared" si="4"/>
        <v>AV</v>
      </c>
      <c r="B282" s="50" t="s">
        <v>47</v>
      </c>
      <c r="C282" s="51">
        <v>273</v>
      </c>
      <c r="D282" s="51"/>
      <c r="E282" s="307"/>
      <c r="F282" s="307"/>
      <c r="G282" s="300" t="str">
        <f>IF(D282="","",VLOOKUP(D282,'Répertoire fiche de contrôle'!A:F,6,FALSE))</f>
        <v/>
      </c>
      <c r="H282" s="52"/>
      <c r="I282" s="52"/>
      <c r="J282" s="53"/>
    </row>
    <row r="283" spans="1:10" x14ac:dyDescent="0.25">
      <c r="A283" s="49" t="str">
        <f t="shared" si="4"/>
        <v>AV</v>
      </c>
      <c r="B283" s="50" t="s">
        <v>47</v>
      </c>
      <c r="C283" s="51">
        <v>274</v>
      </c>
      <c r="D283" s="51"/>
      <c r="E283" s="307"/>
      <c r="F283" s="307"/>
      <c r="G283" s="300" t="str">
        <f>IF(D283="","",VLOOKUP(D283,'Répertoire fiche de contrôle'!A:F,6,FALSE))</f>
        <v/>
      </c>
      <c r="H283" s="52"/>
      <c r="I283" s="52"/>
      <c r="J283" s="53"/>
    </row>
    <row r="284" spans="1:10" x14ac:dyDescent="0.25">
      <c r="A284" s="49" t="str">
        <f t="shared" si="4"/>
        <v>AV</v>
      </c>
      <c r="B284" s="50" t="s">
        <v>47</v>
      </c>
      <c r="C284" s="51">
        <v>275</v>
      </c>
      <c r="D284" s="51"/>
      <c r="E284" s="307"/>
      <c r="F284" s="307"/>
      <c r="G284" s="300" t="str">
        <f>IF(D284="","",VLOOKUP(D284,'Répertoire fiche de contrôle'!A:F,6,FALSE))</f>
        <v/>
      </c>
      <c r="H284" s="52"/>
      <c r="I284" s="52"/>
      <c r="J284" s="53"/>
    </row>
    <row r="285" spans="1:10" x14ac:dyDescent="0.25">
      <c r="A285" s="49" t="str">
        <f t="shared" si="4"/>
        <v>AV</v>
      </c>
      <c r="B285" s="50" t="s">
        <v>47</v>
      </c>
      <c r="C285" s="51">
        <v>276</v>
      </c>
      <c r="D285" s="51"/>
      <c r="E285" s="307"/>
      <c r="F285" s="307"/>
      <c r="G285" s="300" t="str">
        <f>IF(D285="","",VLOOKUP(D285,'Répertoire fiche de contrôle'!A:F,6,FALSE))</f>
        <v/>
      </c>
      <c r="H285" s="52"/>
      <c r="I285" s="52"/>
      <c r="J285" s="53"/>
    </row>
    <row r="286" spans="1:10" x14ac:dyDescent="0.25">
      <c r="A286" s="49" t="str">
        <f t="shared" si="4"/>
        <v>AV</v>
      </c>
      <c r="B286" s="50" t="s">
        <v>47</v>
      </c>
      <c r="C286" s="51">
        <v>277</v>
      </c>
      <c r="D286" s="51"/>
      <c r="E286" s="307"/>
      <c r="F286" s="307"/>
      <c r="G286" s="300" t="str">
        <f>IF(D286="","",VLOOKUP(D286,'Répertoire fiche de contrôle'!A:F,6,FALSE))</f>
        <v/>
      </c>
      <c r="H286" s="52"/>
      <c r="I286" s="52"/>
      <c r="J286" s="53"/>
    </row>
    <row r="287" spans="1:10" x14ac:dyDescent="0.25">
      <c r="A287" s="49" t="str">
        <f t="shared" si="4"/>
        <v>AV</v>
      </c>
      <c r="B287" s="50" t="s">
        <v>47</v>
      </c>
      <c r="C287" s="51">
        <v>278</v>
      </c>
      <c r="D287" s="51"/>
      <c r="E287" s="307"/>
      <c r="F287" s="307"/>
      <c r="G287" s="300" t="str">
        <f>IF(D287="","",VLOOKUP(D287,'Répertoire fiche de contrôle'!A:F,6,FALSE))</f>
        <v/>
      </c>
      <c r="H287" s="52"/>
      <c r="I287" s="52"/>
      <c r="J287" s="53"/>
    </row>
    <row r="288" spans="1:10" x14ac:dyDescent="0.25">
      <c r="A288" s="49" t="str">
        <f t="shared" si="4"/>
        <v>AV</v>
      </c>
      <c r="B288" s="50" t="s">
        <v>47</v>
      </c>
      <c r="C288" s="51">
        <v>279</v>
      </c>
      <c r="D288" s="51"/>
      <c r="E288" s="307"/>
      <c r="F288" s="307"/>
      <c r="G288" s="300" t="str">
        <f>IF(D288="","",VLOOKUP(D288,'Répertoire fiche de contrôle'!A:F,6,FALSE))</f>
        <v/>
      </c>
      <c r="H288" s="52"/>
      <c r="I288" s="52"/>
      <c r="J288" s="53"/>
    </row>
    <row r="289" spans="1:10" x14ac:dyDescent="0.25">
      <c r="A289" s="49" t="str">
        <f t="shared" si="4"/>
        <v>AV</v>
      </c>
      <c r="B289" s="50" t="s">
        <v>47</v>
      </c>
      <c r="C289" s="51">
        <v>280</v>
      </c>
      <c r="D289" s="51"/>
      <c r="E289" s="307"/>
      <c r="F289" s="307"/>
      <c r="G289" s="300" t="str">
        <f>IF(D289="","",VLOOKUP(D289,'Répertoire fiche de contrôle'!A:F,6,FALSE))</f>
        <v/>
      </c>
      <c r="H289" s="52"/>
      <c r="I289" s="52"/>
      <c r="J289" s="53"/>
    </row>
    <row r="290" spans="1:10" x14ac:dyDescent="0.25">
      <c r="A290" s="49" t="str">
        <f t="shared" si="4"/>
        <v>AV</v>
      </c>
      <c r="B290" s="50" t="s">
        <v>47</v>
      </c>
      <c r="C290" s="51">
        <v>281</v>
      </c>
      <c r="D290" s="51"/>
      <c r="E290" s="307"/>
      <c r="F290" s="307"/>
      <c r="G290" s="300" t="str">
        <f>IF(D290="","",VLOOKUP(D290,'Répertoire fiche de contrôle'!A:F,6,FALSE))</f>
        <v/>
      </c>
      <c r="H290" s="52"/>
      <c r="I290" s="52"/>
      <c r="J290" s="53"/>
    </row>
    <row r="291" spans="1:10" x14ac:dyDescent="0.25">
      <c r="A291" s="49" t="str">
        <f t="shared" si="4"/>
        <v>AV</v>
      </c>
      <c r="B291" s="50" t="s">
        <v>47</v>
      </c>
      <c r="C291" s="51">
        <v>282</v>
      </c>
      <c r="D291" s="51"/>
      <c r="E291" s="307"/>
      <c r="F291" s="307"/>
      <c r="G291" s="300" t="str">
        <f>IF(D291="","",VLOOKUP(D291,'Répertoire fiche de contrôle'!A:F,6,FALSE))</f>
        <v/>
      </c>
      <c r="H291" s="52"/>
      <c r="I291" s="52"/>
      <c r="J291" s="53"/>
    </row>
    <row r="292" spans="1:10" x14ac:dyDescent="0.25">
      <c r="A292" s="49" t="str">
        <f t="shared" si="4"/>
        <v>AV</v>
      </c>
      <c r="B292" s="50" t="s">
        <v>47</v>
      </c>
      <c r="C292" s="51">
        <v>283</v>
      </c>
      <c r="D292" s="51"/>
      <c r="E292" s="307"/>
      <c r="F292" s="307"/>
      <c r="G292" s="300" t="str">
        <f>IF(D292="","",VLOOKUP(D292,'Répertoire fiche de contrôle'!A:F,6,FALSE))</f>
        <v/>
      </c>
      <c r="H292" s="52"/>
      <c r="I292" s="52"/>
      <c r="J292" s="53"/>
    </row>
    <row r="293" spans="1:10" x14ac:dyDescent="0.25">
      <c r="A293" s="49" t="str">
        <f t="shared" si="4"/>
        <v>AV</v>
      </c>
      <c r="B293" s="50" t="s">
        <v>47</v>
      </c>
      <c r="C293" s="51">
        <v>284</v>
      </c>
      <c r="D293" s="51"/>
      <c r="E293" s="307"/>
      <c r="F293" s="307"/>
      <c r="G293" s="300" t="str">
        <f>IF(D293="","",VLOOKUP(D293,'Répertoire fiche de contrôle'!A:F,6,FALSE))</f>
        <v/>
      </c>
      <c r="H293" s="52"/>
      <c r="I293" s="52"/>
      <c r="J293" s="53"/>
    </row>
    <row r="294" spans="1:10" x14ac:dyDescent="0.25">
      <c r="A294" s="49" t="str">
        <f t="shared" si="4"/>
        <v>AV</v>
      </c>
      <c r="B294" s="50" t="s">
        <v>47</v>
      </c>
      <c r="C294" s="51">
        <v>285</v>
      </c>
      <c r="D294" s="51"/>
      <c r="E294" s="307"/>
      <c r="F294" s="307"/>
      <c r="G294" s="300" t="str">
        <f>IF(D294="","",VLOOKUP(D294,'Répertoire fiche de contrôle'!A:F,6,FALSE))</f>
        <v/>
      </c>
      <c r="H294" s="52"/>
      <c r="I294" s="52"/>
      <c r="J294" s="53"/>
    </row>
    <row r="295" spans="1:10" x14ac:dyDescent="0.25">
      <c r="A295" s="49" t="str">
        <f t="shared" si="4"/>
        <v>AV</v>
      </c>
      <c r="B295" s="50" t="s">
        <v>47</v>
      </c>
      <c r="C295" s="51">
        <v>286</v>
      </c>
      <c r="D295" s="51"/>
      <c r="E295" s="307"/>
      <c r="F295" s="307"/>
      <c r="G295" s="300" t="str">
        <f>IF(D295="","",VLOOKUP(D295,'Répertoire fiche de contrôle'!A:F,6,FALSE))</f>
        <v/>
      </c>
      <c r="H295" s="52"/>
      <c r="I295" s="52"/>
      <c r="J295" s="53"/>
    </row>
    <row r="296" spans="1:10" x14ac:dyDescent="0.25">
      <c r="A296" s="49" t="str">
        <f t="shared" si="4"/>
        <v>AV</v>
      </c>
      <c r="B296" s="50" t="s">
        <v>47</v>
      </c>
      <c r="C296" s="51">
        <v>287</v>
      </c>
      <c r="D296" s="51"/>
      <c r="E296" s="307"/>
      <c r="F296" s="307"/>
      <c r="G296" s="300" t="str">
        <f>IF(D296="","",VLOOKUP(D296,'Répertoire fiche de contrôle'!A:F,6,FALSE))</f>
        <v/>
      </c>
      <c r="H296" s="52"/>
      <c r="I296" s="52"/>
      <c r="J296" s="53"/>
    </row>
    <row r="297" spans="1:10" x14ac:dyDescent="0.25">
      <c r="A297" s="49" t="str">
        <f t="shared" si="4"/>
        <v>AV</v>
      </c>
      <c r="B297" s="50" t="s">
        <v>47</v>
      </c>
      <c r="C297" s="51">
        <v>288</v>
      </c>
      <c r="D297" s="51"/>
      <c r="E297" s="307"/>
      <c r="F297" s="307"/>
      <c r="G297" s="300" t="str">
        <f>IF(D297="","",VLOOKUP(D297,'Répertoire fiche de contrôle'!A:F,6,FALSE))</f>
        <v/>
      </c>
      <c r="H297" s="52"/>
      <c r="I297" s="52"/>
      <c r="J297" s="53"/>
    </row>
    <row r="298" spans="1:10" x14ac:dyDescent="0.25">
      <c r="A298" s="49" t="str">
        <f t="shared" si="4"/>
        <v>AV</v>
      </c>
      <c r="B298" s="50" t="s">
        <v>47</v>
      </c>
      <c r="C298" s="51">
        <v>289</v>
      </c>
      <c r="D298" s="51"/>
      <c r="E298" s="307"/>
      <c r="F298" s="307"/>
      <c r="G298" s="300" t="str">
        <f>IF(D298="","",VLOOKUP(D298,'Répertoire fiche de contrôle'!A:F,6,FALSE))</f>
        <v/>
      </c>
      <c r="H298" s="52"/>
      <c r="I298" s="52"/>
      <c r="J298" s="53"/>
    </row>
    <row r="299" spans="1:10" x14ac:dyDescent="0.25">
      <c r="A299" s="49" t="str">
        <f t="shared" si="4"/>
        <v>AV</v>
      </c>
      <c r="B299" s="50" t="s">
        <v>47</v>
      </c>
      <c r="C299" s="51">
        <v>290</v>
      </c>
      <c r="D299" s="51"/>
      <c r="E299" s="307"/>
      <c r="F299" s="307"/>
      <c r="G299" s="300" t="str">
        <f>IF(D299="","",VLOOKUP(D299,'Répertoire fiche de contrôle'!A:F,6,FALSE))</f>
        <v/>
      </c>
      <c r="H299" s="52"/>
      <c r="I299" s="52"/>
      <c r="J299" s="53"/>
    </row>
    <row r="300" spans="1:10" x14ac:dyDescent="0.25">
      <c r="A300" s="49" t="str">
        <f t="shared" si="4"/>
        <v>AV</v>
      </c>
      <c r="B300" s="50" t="s">
        <v>47</v>
      </c>
      <c r="C300" s="51">
        <v>291</v>
      </c>
      <c r="D300" s="51"/>
      <c r="E300" s="307"/>
      <c r="F300" s="307"/>
      <c r="G300" s="300" t="str">
        <f>IF(D300="","",VLOOKUP(D300,'Répertoire fiche de contrôle'!A:F,6,FALSE))</f>
        <v/>
      </c>
      <c r="H300" s="52"/>
      <c r="I300" s="52"/>
      <c r="J300" s="53"/>
    </row>
    <row r="301" spans="1:10" x14ac:dyDescent="0.25">
      <c r="A301" s="49" t="str">
        <f t="shared" si="4"/>
        <v>AV</v>
      </c>
      <c r="B301" s="50" t="s">
        <v>47</v>
      </c>
      <c r="C301" s="51">
        <v>292</v>
      </c>
      <c r="D301" s="51"/>
      <c r="E301" s="307"/>
      <c r="F301" s="307"/>
      <c r="G301" s="300" t="str">
        <f>IF(D301="","",VLOOKUP(D301,'Répertoire fiche de contrôle'!A:F,6,FALSE))</f>
        <v/>
      </c>
      <c r="H301" s="52"/>
      <c r="I301" s="52"/>
      <c r="J301" s="53"/>
    </row>
    <row r="302" spans="1:10" x14ac:dyDescent="0.25">
      <c r="A302" s="49" t="str">
        <f t="shared" si="4"/>
        <v>AV</v>
      </c>
      <c r="B302" s="50" t="s">
        <v>47</v>
      </c>
      <c r="C302" s="51">
        <v>293</v>
      </c>
      <c r="D302" s="51"/>
      <c r="E302" s="307"/>
      <c r="F302" s="307"/>
      <c r="G302" s="300" t="str">
        <f>IF(D302="","",VLOOKUP(D302,'Répertoire fiche de contrôle'!A:F,6,FALSE))</f>
        <v/>
      </c>
      <c r="H302" s="52"/>
      <c r="I302" s="52"/>
      <c r="J302" s="53"/>
    </row>
    <row r="303" spans="1:10" x14ac:dyDescent="0.25">
      <c r="A303" s="49" t="str">
        <f t="shared" si="4"/>
        <v>AV</v>
      </c>
      <c r="B303" s="50" t="s">
        <v>47</v>
      </c>
      <c r="C303" s="51">
        <v>294</v>
      </c>
      <c r="D303" s="51"/>
      <c r="E303" s="307"/>
      <c r="F303" s="307"/>
      <c r="G303" s="300" t="str">
        <f>IF(D303="","",VLOOKUP(D303,'Répertoire fiche de contrôle'!A:F,6,FALSE))</f>
        <v/>
      </c>
      <c r="H303" s="52"/>
      <c r="I303" s="52"/>
      <c r="J303" s="53"/>
    </row>
    <row r="304" spans="1:10" x14ac:dyDescent="0.25">
      <c r="A304" s="49" t="str">
        <f t="shared" si="4"/>
        <v>AV</v>
      </c>
      <c r="B304" s="50" t="s">
        <v>47</v>
      </c>
      <c r="C304" s="51">
        <v>295</v>
      </c>
      <c r="D304" s="51"/>
      <c r="E304" s="307"/>
      <c r="F304" s="307"/>
      <c r="G304" s="300" t="str">
        <f>IF(D304="","",VLOOKUP(D304,'Répertoire fiche de contrôle'!A:F,6,FALSE))</f>
        <v/>
      </c>
      <c r="H304" s="52"/>
      <c r="I304" s="52"/>
      <c r="J304" s="53"/>
    </row>
    <row r="305" spans="1:10" x14ac:dyDescent="0.25">
      <c r="A305" s="49" t="str">
        <f t="shared" si="4"/>
        <v>AV</v>
      </c>
      <c r="B305" s="50" t="s">
        <v>47</v>
      </c>
      <c r="C305" s="51">
        <v>296</v>
      </c>
      <c r="D305" s="51"/>
      <c r="E305" s="307"/>
      <c r="F305" s="307"/>
      <c r="G305" s="300" t="str">
        <f>IF(D305="","",VLOOKUP(D305,'Répertoire fiche de contrôle'!A:F,6,FALSE))</f>
        <v/>
      </c>
      <c r="H305" s="52"/>
      <c r="I305" s="52"/>
      <c r="J305" s="53"/>
    </row>
    <row r="306" spans="1:10" x14ac:dyDescent="0.25">
      <c r="A306" s="49" t="str">
        <f t="shared" si="4"/>
        <v>AV</v>
      </c>
      <c r="B306" s="50" t="s">
        <v>47</v>
      </c>
      <c r="C306" s="51">
        <v>297</v>
      </c>
      <c r="D306" s="51"/>
      <c r="E306" s="307"/>
      <c r="F306" s="307"/>
      <c r="G306" s="300" t="str">
        <f>IF(D306="","",VLOOKUP(D306,'Répertoire fiche de contrôle'!A:F,6,FALSE))</f>
        <v/>
      </c>
      <c r="H306" s="52"/>
      <c r="I306" s="52"/>
      <c r="J306" s="53"/>
    </row>
    <row r="307" spans="1:10" x14ac:dyDescent="0.25">
      <c r="A307" s="49" t="str">
        <f t="shared" si="4"/>
        <v>AV</v>
      </c>
      <c r="B307" s="50" t="s">
        <v>47</v>
      </c>
      <c r="C307" s="51">
        <v>298</v>
      </c>
      <c r="D307" s="51"/>
      <c r="E307" s="307"/>
      <c r="F307" s="307"/>
      <c r="G307" s="300" t="str">
        <f>IF(D307="","",VLOOKUP(D307,'Répertoire fiche de contrôle'!A:F,6,FALSE))</f>
        <v/>
      </c>
      <c r="H307" s="52"/>
      <c r="I307" s="52"/>
      <c r="J307" s="53"/>
    </row>
    <row r="308" spans="1:10" x14ac:dyDescent="0.25">
      <c r="A308" s="49" t="str">
        <f t="shared" si="4"/>
        <v>AV</v>
      </c>
      <c r="B308" s="50" t="s">
        <v>47</v>
      </c>
      <c r="C308" s="51">
        <v>299</v>
      </c>
      <c r="D308" s="51"/>
      <c r="E308" s="307"/>
      <c r="F308" s="307"/>
      <c r="G308" s="300" t="str">
        <f>IF(D308="","",VLOOKUP(D308,'Répertoire fiche de contrôle'!A:F,6,FALSE))</f>
        <v/>
      </c>
      <c r="H308" s="52"/>
      <c r="I308" s="52"/>
      <c r="J308" s="53"/>
    </row>
    <row r="309" spans="1:10" x14ac:dyDescent="0.25">
      <c r="A309" s="49" t="str">
        <f t="shared" si="4"/>
        <v>AV</v>
      </c>
      <c r="B309" s="50" t="s">
        <v>47</v>
      </c>
      <c r="C309" s="51">
        <v>300</v>
      </c>
      <c r="D309" s="51"/>
      <c r="E309" s="307"/>
      <c r="F309" s="307"/>
      <c r="G309" s="300" t="str">
        <f>IF(D309="","",VLOOKUP(D309,'Répertoire fiche de contrôle'!A:F,6,FALSE))</f>
        <v/>
      </c>
      <c r="H309" s="52"/>
      <c r="I309" s="52"/>
      <c r="J309" s="53"/>
    </row>
    <row r="310" spans="1:10" x14ac:dyDescent="0.25">
      <c r="A310" s="49" t="str">
        <f t="shared" si="4"/>
        <v>AV</v>
      </c>
      <c r="B310" s="50" t="s">
        <v>47</v>
      </c>
      <c r="C310" s="51">
        <v>301</v>
      </c>
      <c r="D310" s="51"/>
      <c r="E310" s="307"/>
      <c r="F310" s="307"/>
      <c r="G310" s="300" t="str">
        <f>IF(D310="","",VLOOKUP(D310,'Répertoire fiche de contrôle'!A:F,6,FALSE))</f>
        <v/>
      </c>
      <c r="H310" s="52"/>
      <c r="I310" s="52"/>
      <c r="J310" s="53"/>
    </row>
  </sheetData>
  <mergeCells count="315">
    <mergeCell ref="H6:I6"/>
    <mergeCell ref="J6:J8"/>
    <mergeCell ref="A1:J1"/>
    <mergeCell ref="A2:E4"/>
    <mergeCell ref="F2:F4"/>
    <mergeCell ref="H2:J2"/>
    <mergeCell ref="H3:J3"/>
    <mergeCell ref="H4:J4"/>
    <mergeCell ref="E10:F10"/>
    <mergeCell ref="E12:F12"/>
    <mergeCell ref="E22:F22"/>
    <mergeCell ref="E13:F13"/>
    <mergeCell ref="E14:F14"/>
    <mergeCell ref="E15:F15"/>
    <mergeCell ref="A6:C8"/>
    <mergeCell ref="D6:D8"/>
    <mergeCell ref="E6:F8"/>
    <mergeCell ref="E9:F9"/>
    <mergeCell ref="A9:C9"/>
    <mergeCell ref="E23:F23"/>
    <mergeCell ref="E24:F24"/>
    <mergeCell ref="E25:F25"/>
    <mergeCell ref="E26:F26"/>
    <mergeCell ref="E27:F27"/>
    <mergeCell ref="E16:F16"/>
    <mergeCell ref="E17:F17"/>
    <mergeCell ref="E18:F18"/>
    <mergeCell ref="E19:F19"/>
    <mergeCell ref="E20:F20"/>
    <mergeCell ref="E21:F21"/>
    <mergeCell ref="E34:F34"/>
    <mergeCell ref="E35:F35"/>
    <mergeCell ref="E36:F36"/>
    <mergeCell ref="E37:F37"/>
    <mergeCell ref="E38:F38"/>
    <mergeCell ref="E39:F39"/>
    <mergeCell ref="E28:F28"/>
    <mergeCell ref="E29:F29"/>
    <mergeCell ref="E30:F30"/>
    <mergeCell ref="E31:F31"/>
    <mergeCell ref="E32:F32"/>
    <mergeCell ref="E33:F33"/>
    <mergeCell ref="E46:F46"/>
    <mergeCell ref="E47:F47"/>
    <mergeCell ref="E48:F48"/>
    <mergeCell ref="E49:F49"/>
    <mergeCell ref="E50:F50"/>
    <mergeCell ref="E51:F51"/>
    <mergeCell ref="E40:F40"/>
    <mergeCell ref="E41:F41"/>
    <mergeCell ref="E42:F42"/>
    <mergeCell ref="E43:F43"/>
    <mergeCell ref="E44:F44"/>
    <mergeCell ref="E45:F45"/>
    <mergeCell ref="E58:F58"/>
    <mergeCell ref="E59:F59"/>
    <mergeCell ref="E60:F60"/>
    <mergeCell ref="E61:F61"/>
    <mergeCell ref="E62:F62"/>
    <mergeCell ref="E63:F63"/>
    <mergeCell ref="E52:F52"/>
    <mergeCell ref="E53:F53"/>
    <mergeCell ref="E54:F54"/>
    <mergeCell ref="E55:F55"/>
    <mergeCell ref="E56:F56"/>
    <mergeCell ref="E57:F57"/>
    <mergeCell ref="E70:F70"/>
    <mergeCell ref="E71:F71"/>
    <mergeCell ref="E72:F72"/>
    <mergeCell ref="E73:F73"/>
    <mergeCell ref="E74:F74"/>
    <mergeCell ref="E75:F75"/>
    <mergeCell ref="E64:F64"/>
    <mergeCell ref="E65:F65"/>
    <mergeCell ref="E66:F66"/>
    <mergeCell ref="E67:F67"/>
    <mergeCell ref="E68:F68"/>
    <mergeCell ref="E69:F69"/>
    <mergeCell ref="E82:F82"/>
    <mergeCell ref="E83:F83"/>
    <mergeCell ref="E84:F84"/>
    <mergeCell ref="E85:F85"/>
    <mergeCell ref="E86:F86"/>
    <mergeCell ref="E87:F87"/>
    <mergeCell ref="E76:F76"/>
    <mergeCell ref="E77:F77"/>
    <mergeCell ref="E78:F78"/>
    <mergeCell ref="E79:F79"/>
    <mergeCell ref="E80:F80"/>
    <mergeCell ref="E81:F81"/>
    <mergeCell ref="E94:F94"/>
    <mergeCell ref="E95:F95"/>
    <mergeCell ref="E96:F96"/>
    <mergeCell ref="E97:F97"/>
    <mergeCell ref="E98:F98"/>
    <mergeCell ref="E99:F99"/>
    <mergeCell ref="E88:F88"/>
    <mergeCell ref="E89:F89"/>
    <mergeCell ref="E90:F90"/>
    <mergeCell ref="E91:F91"/>
    <mergeCell ref="E92:F92"/>
    <mergeCell ref="E93:F93"/>
    <mergeCell ref="E106:F106"/>
    <mergeCell ref="E107:F107"/>
    <mergeCell ref="E108:F108"/>
    <mergeCell ref="E109:F109"/>
    <mergeCell ref="E110:F110"/>
    <mergeCell ref="E111:F111"/>
    <mergeCell ref="E100:F100"/>
    <mergeCell ref="E101:F101"/>
    <mergeCell ref="E102:F102"/>
    <mergeCell ref="E103:F103"/>
    <mergeCell ref="E104:F104"/>
    <mergeCell ref="E105:F105"/>
    <mergeCell ref="E118:F118"/>
    <mergeCell ref="E119:F119"/>
    <mergeCell ref="E120:F120"/>
    <mergeCell ref="E121:F121"/>
    <mergeCell ref="E122:F122"/>
    <mergeCell ref="E123:F123"/>
    <mergeCell ref="E112:F112"/>
    <mergeCell ref="E113:F113"/>
    <mergeCell ref="E114:F114"/>
    <mergeCell ref="E115:F115"/>
    <mergeCell ref="E116:F116"/>
    <mergeCell ref="E117:F117"/>
    <mergeCell ref="E130:F130"/>
    <mergeCell ref="E131:F131"/>
    <mergeCell ref="E132:F132"/>
    <mergeCell ref="E133:F133"/>
    <mergeCell ref="E134:F134"/>
    <mergeCell ref="E135:F135"/>
    <mergeCell ref="E124:F124"/>
    <mergeCell ref="E125:F125"/>
    <mergeCell ref="E126:F126"/>
    <mergeCell ref="E127:F127"/>
    <mergeCell ref="E128:F128"/>
    <mergeCell ref="E129:F129"/>
    <mergeCell ref="E142:F142"/>
    <mergeCell ref="E143:F143"/>
    <mergeCell ref="E144:F144"/>
    <mergeCell ref="E145:F145"/>
    <mergeCell ref="E146:F146"/>
    <mergeCell ref="E147:F147"/>
    <mergeCell ref="E136:F136"/>
    <mergeCell ref="E137:F137"/>
    <mergeCell ref="E138:F138"/>
    <mergeCell ref="E139:F139"/>
    <mergeCell ref="E140:F140"/>
    <mergeCell ref="E141:F141"/>
    <mergeCell ref="E154:F154"/>
    <mergeCell ref="E155:F155"/>
    <mergeCell ref="E156:F156"/>
    <mergeCell ref="E157:F157"/>
    <mergeCell ref="E158:F158"/>
    <mergeCell ref="E159:F159"/>
    <mergeCell ref="E148:F148"/>
    <mergeCell ref="E149:F149"/>
    <mergeCell ref="E150:F150"/>
    <mergeCell ref="E151:F151"/>
    <mergeCell ref="E152:F152"/>
    <mergeCell ref="E153:F153"/>
    <mergeCell ref="E166:F166"/>
    <mergeCell ref="E167:F167"/>
    <mergeCell ref="E168:F168"/>
    <mergeCell ref="E169:F169"/>
    <mergeCell ref="E170:F170"/>
    <mergeCell ref="E171:F171"/>
    <mergeCell ref="E160:F160"/>
    <mergeCell ref="E161:F161"/>
    <mergeCell ref="E162:F162"/>
    <mergeCell ref="E163:F163"/>
    <mergeCell ref="E164:F164"/>
    <mergeCell ref="E165:F165"/>
    <mergeCell ref="E178:F178"/>
    <mergeCell ref="E179:F179"/>
    <mergeCell ref="E180:F180"/>
    <mergeCell ref="E181:F181"/>
    <mergeCell ref="E182:F182"/>
    <mergeCell ref="E183:F183"/>
    <mergeCell ref="E172:F172"/>
    <mergeCell ref="E173:F173"/>
    <mergeCell ref="E174:F174"/>
    <mergeCell ref="E175:F175"/>
    <mergeCell ref="E176:F176"/>
    <mergeCell ref="E177:F177"/>
    <mergeCell ref="E190:F190"/>
    <mergeCell ref="E191:F191"/>
    <mergeCell ref="E192:F192"/>
    <mergeCell ref="E193:F193"/>
    <mergeCell ref="E194:F194"/>
    <mergeCell ref="E195:F195"/>
    <mergeCell ref="E184:F184"/>
    <mergeCell ref="E185:F185"/>
    <mergeCell ref="E186:F186"/>
    <mergeCell ref="E187:F187"/>
    <mergeCell ref="E188:F188"/>
    <mergeCell ref="E189:F189"/>
    <mergeCell ref="E202:F202"/>
    <mergeCell ref="E203:F203"/>
    <mergeCell ref="E204:F204"/>
    <mergeCell ref="E205:F205"/>
    <mergeCell ref="E206:F206"/>
    <mergeCell ref="E207:F207"/>
    <mergeCell ref="E196:F196"/>
    <mergeCell ref="E197:F197"/>
    <mergeCell ref="E198:F198"/>
    <mergeCell ref="E199:F199"/>
    <mergeCell ref="E200:F200"/>
    <mergeCell ref="E201:F201"/>
    <mergeCell ref="E214:F214"/>
    <mergeCell ref="E215:F215"/>
    <mergeCell ref="E216:F216"/>
    <mergeCell ref="E217:F217"/>
    <mergeCell ref="E218:F218"/>
    <mergeCell ref="E219:F219"/>
    <mergeCell ref="E208:F208"/>
    <mergeCell ref="E209:F209"/>
    <mergeCell ref="E210:F210"/>
    <mergeCell ref="E211:F211"/>
    <mergeCell ref="E212:F212"/>
    <mergeCell ref="E213:F213"/>
    <mergeCell ref="E226:F226"/>
    <mergeCell ref="E227:F227"/>
    <mergeCell ref="E228:F228"/>
    <mergeCell ref="E229:F229"/>
    <mergeCell ref="E230:F230"/>
    <mergeCell ref="E231:F231"/>
    <mergeCell ref="E220:F220"/>
    <mergeCell ref="E221:F221"/>
    <mergeCell ref="E222:F222"/>
    <mergeCell ref="E223:F223"/>
    <mergeCell ref="E224:F224"/>
    <mergeCell ref="E225:F225"/>
    <mergeCell ref="E238:F238"/>
    <mergeCell ref="E239:F239"/>
    <mergeCell ref="E240:F240"/>
    <mergeCell ref="E241:F241"/>
    <mergeCell ref="E242:F242"/>
    <mergeCell ref="E243:F243"/>
    <mergeCell ref="E232:F232"/>
    <mergeCell ref="E233:F233"/>
    <mergeCell ref="E234:F234"/>
    <mergeCell ref="E235:F235"/>
    <mergeCell ref="E236:F236"/>
    <mergeCell ref="E237:F237"/>
    <mergeCell ref="E250:F250"/>
    <mergeCell ref="E251:F251"/>
    <mergeCell ref="E252:F252"/>
    <mergeCell ref="E253:F253"/>
    <mergeCell ref="E254:F254"/>
    <mergeCell ref="E255:F255"/>
    <mergeCell ref="E244:F244"/>
    <mergeCell ref="E245:F245"/>
    <mergeCell ref="E246:F246"/>
    <mergeCell ref="E247:F247"/>
    <mergeCell ref="E248:F248"/>
    <mergeCell ref="E249:F249"/>
    <mergeCell ref="E262:F262"/>
    <mergeCell ref="E263:F263"/>
    <mergeCell ref="E264:F264"/>
    <mergeCell ref="E265:F265"/>
    <mergeCell ref="E266:F266"/>
    <mergeCell ref="E267:F267"/>
    <mergeCell ref="E256:F256"/>
    <mergeCell ref="E257:F257"/>
    <mergeCell ref="E258:F258"/>
    <mergeCell ref="E259:F259"/>
    <mergeCell ref="E260:F260"/>
    <mergeCell ref="E261:F261"/>
    <mergeCell ref="E274:F274"/>
    <mergeCell ref="E275:F275"/>
    <mergeCell ref="E276:F276"/>
    <mergeCell ref="E277:F277"/>
    <mergeCell ref="E278:F278"/>
    <mergeCell ref="E279:F279"/>
    <mergeCell ref="E268:F268"/>
    <mergeCell ref="E269:F269"/>
    <mergeCell ref="E270:F270"/>
    <mergeCell ref="E271:F271"/>
    <mergeCell ref="E272:F272"/>
    <mergeCell ref="E273:F273"/>
    <mergeCell ref="E288:F288"/>
    <mergeCell ref="E289:F289"/>
    <mergeCell ref="E290:F290"/>
    <mergeCell ref="E291:F291"/>
    <mergeCell ref="E280:F280"/>
    <mergeCell ref="E281:F281"/>
    <mergeCell ref="E282:F282"/>
    <mergeCell ref="E283:F283"/>
    <mergeCell ref="E284:F284"/>
    <mergeCell ref="E285:F285"/>
    <mergeCell ref="G6:G8"/>
    <mergeCell ref="E310:F310"/>
    <mergeCell ref="E11:F11"/>
    <mergeCell ref="E304:F304"/>
    <mergeCell ref="E305:F305"/>
    <mergeCell ref="E306:F306"/>
    <mergeCell ref="E307:F307"/>
    <mergeCell ref="E308:F308"/>
    <mergeCell ref="E309:F309"/>
    <mergeCell ref="E298:F298"/>
    <mergeCell ref="E299:F299"/>
    <mergeCell ref="E300:F300"/>
    <mergeCell ref="E301:F301"/>
    <mergeCell ref="E302:F302"/>
    <mergeCell ref="E303:F303"/>
    <mergeCell ref="E292:F292"/>
    <mergeCell ref="E293:F293"/>
    <mergeCell ref="E294:F294"/>
    <mergeCell ref="E295:F295"/>
    <mergeCell ref="E296:F296"/>
    <mergeCell ref="E297:F297"/>
    <mergeCell ref="E286:F286"/>
    <mergeCell ref="E287:F287"/>
  </mergeCells>
  <printOptions horizontalCentered="1"/>
  <pageMargins left="0.19685039370078741" right="0.19685039370078741" top="0.19685039370078741" bottom="0.19685039370078741" header="0.31496062992125984" footer="0.31496062992125984"/>
  <pageSetup paperSize="9" scale="70" fitToWidth="0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'Répertoire fiche de contrôle'!$A$7:$A$69</xm:f>
          </x14:formula1>
          <xm:sqref>D9:D208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  <pageSetUpPr fitToPage="1"/>
  </sheetPr>
  <dimension ref="A1:F69"/>
  <sheetViews>
    <sheetView workbookViewId="0">
      <selection activeCell="H33" sqref="H33"/>
    </sheetView>
  </sheetViews>
  <sheetFormatPr baseColWidth="10" defaultColWidth="11.42578125" defaultRowHeight="15" x14ac:dyDescent="0.25"/>
  <cols>
    <col min="1" max="1" width="15.28515625" style="55" customWidth="1"/>
    <col min="2" max="2" width="49" style="55" customWidth="1"/>
    <col min="3" max="3" width="29.7109375" style="55" customWidth="1"/>
    <col min="4" max="4" width="10.7109375" style="70" customWidth="1"/>
    <col min="5" max="5" width="15.7109375" style="71" customWidth="1"/>
    <col min="6" max="16384" width="11.42578125" style="55"/>
  </cols>
  <sheetData>
    <row r="1" spans="1:6" ht="15" customHeight="1" x14ac:dyDescent="0.25">
      <c r="A1" s="358"/>
      <c r="B1" s="359"/>
      <c r="C1" s="359" t="s">
        <v>53</v>
      </c>
      <c r="D1" s="359"/>
      <c r="E1" s="362"/>
    </row>
    <row r="2" spans="1:6" ht="15" customHeight="1" x14ac:dyDescent="0.25">
      <c r="A2" s="360"/>
      <c r="B2" s="361"/>
      <c r="C2" s="361"/>
      <c r="D2" s="361"/>
      <c r="E2" s="363"/>
    </row>
    <row r="3" spans="1:6" ht="15" customHeight="1" x14ac:dyDescent="0.25">
      <c r="A3" s="360"/>
      <c r="B3" s="361"/>
      <c r="C3" s="361" t="s">
        <v>54</v>
      </c>
      <c r="D3" s="361"/>
      <c r="E3" s="363"/>
    </row>
    <row r="4" spans="1:6" ht="15" customHeight="1" x14ac:dyDescent="0.25">
      <c r="A4" s="360"/>
      <c r="B4" s="361"/>
      <c r="C4" s="361"/>
      <c r="D4" s="361"/>
      <c r="E4" s="363"/>
    </row>
    <row r="5" spans="1:6" ht="9.9499999999999993" customHeight="1" thickBot="1" x14ac:dyDescent="0.3">
      <c r="A5" s="56"/>
      <c r="B5" s="57"/>
      <c r="C5" s="57"/>
      <c r="D5" s="58"/>
      <c r="E5" s="59"/>
    </row>
    <row r="6" spans="1:6" s="63" customFormat="1" x14ac:dyDescent="0.25">
      <c r="A6" s="60" t="s">
        <v>38</v>
      </c>
      <c r="B6" s="364" t="s">
        <v>55</v>
      </c>
      <c r="C6" s="364"/>
      <c r="D6" s="61" t="s">
        <v>56</v>
      </c>
      <c r="E6" s="62" t="s">
        <v>57</v>
      </c>
    </row>
    <row r="7" spans="1:6" x14ac:dyDescent="0.25">
      <c r="A7" s="64" t="s">
        <v>58</v>
      </c>
      <c r="B7" s="357" t="s">
        <v>59</v>
      </c>
      <c r="C7" s="357"/>
      <c r="D7" s="65" t="s">
        <v>16</v>
      </c>
      <c r="E7" s="66">
        <v>43191</v>
      </c>
      <c r="F7" s="55" t="s">
        <v>440</v>
      </c>
    </row>
    <row r="8" spans="1:6" x14ac:dyDescent="0.25">
      <c r="A8" s="64" t="s">
        <v>60</v>
      </c>
      <c r="B8" s="357" t="s">
        <v>61</v>
      </c>
      <c r="C8" s="357"/>
      <c r="D8" s="65" t="s">
        <v>14</v>
      </c>
      <c r="E8" s="66">
        <v>42789</v>
      </c>
      <c r="F8" s="55" t="s">
        <v>440</v>
      </c>
    </row>
    <row r="9" spans="1:6" x14ac:dyDescent="0.25">
      <c r="A9" s="64" t="s">
        <v>62</v>
      </c>
      <c r="B9" s="357" t="s">
        <v>63</v>
      </c>
      <c r="C9" s="357"/>
      <c r="D9" s="65" t="s">
        <v>14</v>
      </c>
      <c r="E9" s="66">
        <v>42789</v>
      </c>
      <c r="F9" s="55" t="s">
        <v>440</v>
      </c>
    </row>
    <row r="10" spans="1:6" x14ac:dyDescent="0.25">
      <c r="A10" s="64" t="s">
        <v>64</v>
      </c>
      <c r="B10" s="357" t="s">
        <v>65</v>
      </c>
      <c r="C10" s="357"/>
      <c r="D10" s="65" t="s">
        <v>16</v>
      </c>
      <c r="E10" s="66">
        <v>43191</v>
      </c>
      <c r="F10" s="55" t="s">
        <v>440</v>
      </c>
    </row>
    <row r="11" spans="1:6" x14ac:dyDescent="0.25">
      <c r="A11" s="64" t="s">
        <v>66</v>
      </c>
      <c r="B11" s="357" t="s">
        <v>67</v>
      </c>
      <c r="C11" s="357"/>
      <c r="D11" s="65" t="s">
        <v>14</v>
      </c>
      <c r="E11" s="66">
        <v>42789</v>
      </c>
      <c r="F11" s="55" t="s">
        <v>440</v>
      </c>
    </row>
    <row r="12" spans="1:6" x14ac:dyDescent="0.25">
      <c r="A12" s="64" t="s">
        <v>68</v>
      </c>
      <c r="B12" s="352" t="s">
        <v>69</v>
      </c>
      <c r="C12" s="352"/>
      <c r="D12" s="65" t="s">
        <v>16</v>
      </c>
      <c r="E12" s="66">
        <v>43191</v>
      </c>
      <c r="F12" s="55" t="s">
        <v>440</v>
      </c>
    </row>
    <row r="13" spans="1:6" x14ac:dyDescent="0.25">
      <c r="A13" s="64" t="s">
        <v>70</v>
      </c>
      <c r="B13" s="352" t="s">
        <v>71</v>
      </c>
      <c r="C13" s="352"/>
      <c r="D13" s="65" t="s">
        <v>14</v>
      </c>
      <c r="E13" s="66">
        <v>42789</v>
      </c>
      <c r="F13" s="55" t="s">
        <v>440</v>
      </c>
    </row>
    <row r="14" spans="1:6" x14ac:dyDescent="0.25">
      <c r="A14" s="64" t="s">
        <v>49</v>
      </c>
      <c r="B14" s="357" t="s">
        <v>72</v>
      </c>
      <c r="C14" s="357"/>
      <c r="D14" s="65" t="s">
        <v>14</v>
      </c>
      <c r="E14" s="66">
        <v>42789</v>
      </c>
      <c r="F14" s="55" t="s">
        <v>441</v>
      </c>
    </row>
    <row r="15" spans="1:6" x14ac:dyDescent="0.25">
      <c r="A15" s="64" t="s">
        <v>73</v>
      </c>
      <c r="B15" s="352" t="s">
        <v>74</v>
      </c>
      <c r="C15" s="352"/>
      <c r="D15" s="65" t="s">
        <v>14</v>
      </c>
      <c r="E15" s="66">
        <v>43668</v>
      </c>
      <c r="F15" s="55" t="s">
        <v>440</v>
      </c>
    </row>
    <row r="16" spans="1:6" x14ac:dyDescent="0.25">
      <c r="A16" s="64" t="s">
        <v>75</v>
      </c>
      <c r="B16" s="352" t="s">
        <v>76</v>
      </c>
      <c r="C16" s="352"/>
      <c r="D16" s="65" t="s">
        <v>14</v>
      </c>
      <c r="E16" s="66">
        <v>43679</v>
      </c>
      <c r="F16" s="55" t="s">
        <v>442</v>
      </c>
    </row>
    <row r="17" spans="1:6" x14ac:dyDescent="0.25">
      <c r="A17" s="64" t="s">
        <v>50</v>
      </c>
      <c r="B17" s="357" t="s">
        <v>77</v>
      </c>
      <c r="C17" s="357"/>
      <c r="D17" s="65" t="s">
        <v>16</v>
      </c>
      <c r="E17" s="66">
        <v>43191</v>
      </c>
      <c r="F17" s="55" t="s">
        <v>440</v>
      </c>
    </row>
    <row r="18" spans="1:6" x14ac:dyDescent="0.25">
      <c r="A18" s="64" t="s">
        <v>78</v>
      </c>
      <c r="B18" s="352" t="s">
        <v>79</v>
      </c>
      <c r="C18" s="352"/>
      <c r="D18" s="65" t="s">
        <v>16</v>
      </c>
      <c r="E18" s="66">
        <v>43191</v>
      </c>
      <c r="F18" s="55" t="s">
        <v>441</v>
      </c>
    </row>
    <row r="19" spans="1:6" x14ac:dyDescent="0.25">
      <c r="A19" s="64" t="s">
        <v>80</v>
      </c>
      <c r="B19" s="352" t="s">
        <v>81</v>
      </c>
      <c r="C19" s="352"/>
      <c r="D19" s="65" t="s">
        <v>14</v>
      </c>
      <c r="E19" s="66">
        <v>42789</v>
      </c>
      <c r="F19" s="55" t="s">
        <v>443</v>
      </c>
    </row>
    <row r="20" spans="1:6" x14ac:dyDescent="0.25">
      <c r="A20" s="64" t="s">
        <v>82</v>
      </c>
      <c r="B20" s="352" t="s">
        <v>83</v>
      </c>
      <c r="C20" s="352"/>
      <c r="D20" s="65" t="s">
        <v>14</v>
      </c>
      <c r="E20" s="66">
        <v>42789</v>
      </c>
      <c r="F20" s="55" t="s">
        <v>440</v>
      </c>
    </row>
    <row r="21" spans="1:6" x14ac:dyDescent="0.25">
      <c r="A21" s="64" t="s">
        <v>84</v>
      </c>
      <c r="B21" s="352" t="s">
        <v>85</v>
      </c>
      <c r="C21" s="352"/>
      <c r="D21" s="65" t="s">
        <v>16</v>
      </c>
      <c r="E21" s="66">
        <v>43191</v>
      </c>
      <c r="F21" s="55" t="s">
        <v>440</v>
      </c>
    </row>
    <row r="22" spans="1:6" x14ac:dyDescent="0.25">
      <c r="A22" s="64" t="s">
        <v>86</v>
      </c>
      <c r="B22" s="352" t="s">
        <v>87</v>
      </c>
      <c r="C22" s="352"/>
      <c r="D22" s="65" t="s">
        <v>14</v>
      </c>
      <c r="E22" s="66">
        <v>42789</v>
      </c>
      <c r="F22" s="55" t="s">
        <v>440</v>
      </c>
    </row>
    <row r="23" spans="1:6" x14ac:dyDescent="0.25">
      <c r="A23" s="64" t="s">
        <v>88</v>
      </c>
      <c r="B23" s="352" t="s">
        <v>89</v>
      </c>
      <c r="C23" s="352"/>
      <c r="D23" s="65" t="s">
        <v>14</v>
      </c>
      <c r="E23" s="66">
        <v>42789</v>
      </c>
      <c r="F23" s="55" t="s">
        <v>440</v>
      </c>
    </row>
    <row r="24" spans="1:6" x14ac:dyDescent="0.25">
      <c r="A24" s="64" t="s">
        <v>90</v>
      </c>
      <c r="B24" s="352" t="s">
        <v>91</v>
      </c>
      <c r="C24" s="352"/>
      <c r="D24" s="65" t="s">
        <v>14</v>
      </c>
      <c r="E24" s="66">
        <v>42789</v>
      </c>
      <c r="F24" s="55" t="s">
        <v>440</v>
      </c>
    </row>
    <row r="25" spans="1:6" x14ac:dyDescent="0.25">
      <c r="A25" s="64" t="s">
        <v>92</v>
      </c>
      <c r="B25" s="352" t="s">
        <v>93</v>
      </c>
      <c r="C25" s="352"/>
      <c r="D25" s="65" t="s">
        <v>14</v>
      </c>
      <c r="E25" s="66">
        <v>42789</v>
      </c>
      <c r="F25" s="55" t="s">
        <v>440</v>
      </c>
    </row>
    <row r="26" spans="1:6" x14ac:dyDescent="0.25">
      <c r="A26" s="64" t="s">
        <v>94</v>
      </c>
      <c r="B26" s="352" t="s">
        <v>95</v>
      </c>
      <c r="C26" s="352"/>
      <c r="D26" s="65" t="s">
        <v>16</v>
      </c>
      <c r="E26" s="66">
        <v>43191</v>
      </c>
      <c r="F26" s="55" t="s">
        <v>440</v>
      </c>
    </row>
    <row r="27" spans="1:6" x14ac:dyDescent="0.25">
      <c r="A27" s="64" t="s">
        <v>96</v>
      </c>
      <c r="B27" s="352" t="s">
        <v>97</v>
      </c>
      <c r="C27" s="352"/>
      <c r="D27" s="65" t="s">
        <v>14</v>
      </c>
      <c r="E27" s="66">
        <v>42789</v>
      </c>
      <c r="F27" s="55" t="s">
        <v>440</v>
      </c>
    </row>
    <row r="28" spans="1:6" x14ac:dyDescent="0.25">
      <c r="A28" s="64" t="s">
        <v>98</v>
      </c>
      <c r="B28" s="352" t="s">
        <v>99</v>
      </c>
      <c r="C28" s="352"/>
      <c r="D28" s="65" t="s">
        <v>14</v>
      </c>
      <c r="E28" s="66">
        <v>42789</v>
      </c>
      <c r="F28" s="55" t="s">
        <v>440</v>
      </c>
    </row>
    <row r="29" spans="1:6" x14ac:dyDescent="0.25">
      <c r="A29" s="64" t="s">
        <v>100</v>
      </c>
      <c r="B29" s="352" t="s">
        <v>101</v>
      </c>
      <c r="C29" s="352"/>
      <c r="D29" s="65" t="s">
        <v>14</v>
      </c>
      <c r="E29" s="66">
        <v>42789</v>
      </c>
      <c r="F29" s="55" t="s">
        <v>440</v>
      </c>
    </row>
    <row r="30" spans="1:6" x14ac:dyDescent="0.25">
      <c r="A30" s="64" t="s">
        <v>102</v>
      </c>
      <c r="B30" s="352" t="s">
        <v>103</v>
      </c>
      <c r="C30" s="352"/>
      <c r="D30" s="65" t="s">
        <v>16</v>
      </c>
      <c r="E30" s="66">
        <v>43191</v>
      </c>
      <c r="F30" s="55" t="s">
        <v>440</v>
      </c>
    </row>
    <row r="31" spans="1:6" x14ac:dyDescent="0.25">
      <c r="A31" s="64" t="s">
        <v>104</v>
      </c>
      <c r="B31" s="352" t="s">
        <v>105</v>
      </c>
      <c r="C31" s="352"/>
      <c r="D31" s="65" t="s">
        <v>14</v>
      </c>
      <c r="E31" s="66">
        <v>42789</v>
      </c>
      <c r="F31" s="55" t="s">
        <v>440</v>
      </c>
    </row>
    <row r="32" spans="1:6" x14ac:dyDescent="0.25">
      <c r="A32" s="64" t="s">
        <v>106</v>
      </c>
      <c r="B32" s="352" t="s">
        <v>107</v>
      </c>
      <c r="C32" s="352"/>
      <c r="D32" s="65" t="s">
        <v>14</v>
      </c>
      <c r="E32" s="66">
        <v>42789</v>
      </c>
      <c r="F32" s="55" t="s">
        <v>440</v>
      </c>
    </row>
    <row r="33" spans="1:6" x14ac:dyDescent="0.25">
      <c r="A33" s="64" t="s">
        <v>108</v>
      </c>
      <c r="B33" s="352" t="s">
        <v>109</v>
      </c>
      <c r="C33" s="352"/>
      <c r="D33" s="65" t="s">
        <v>14</v>
      </c>
      <c r="E33" s="66">
        <v>42789</v>
      </c>
      <c r="F33" s="55" t="s">
        <v>440</v>
      </c>
    </row>
    <row r="34" spans="1:6" x14ac:dyDescent="0.25">
      <c r="A34" s="64" t="s">
        <v>110</v>
      </c>
      <c r="B34" s="352" t="s">
        <v>111</v>
      </c>
      <c r="C34" s="352"/>
      <c r="D34" s="65" t="s">
        <v>14</v>
      </c>
      <c r="E34" s="66">
        <v>42789</v>
      </c>
      <c r="F34" s="55" t="s">
        <v>440</v>
      </c>
    </row>
    <row r="35" spans="1:6" x14ac:dyDescent="0.25">
      <c r="A35" s="64" t="s">
        <v>112</v>
      </c>
      <c r="B35" s="352" t="s">
        <v>113</v>
      </c>
      <c r="C35" s="352"/>
      <c r="D35" s="65" t="s">
        <v>14</v>
      </c>
      <c r="E35" s="66">
        <v>42789</v>
      </c>
      <c r="F35" s="55" t="s">
        <v>440</v>
      </c>
    </row>
    <row r="36" spans="1:6" x14ac:dyDescent="0.25">
      <c r="A36" s="64" t="s">
        <v>114</v>
      </c>
      <c r="B36" s="352" t="s">
        <v>115</v>
      </c>
      <c r="C36" s="352"/>
      <c r="D36" s="65" t="s">
        <v>14</v>
      </c>
      <c r="E36" s="66">
        <v>42789</v>
      </c>
      <c r="F36" s="55" t="s">
        <v>440</v>
      </c>
    </row>
    <row r="37" spans="1:6" x14ac:dyDescent="0.25">
      <c r="A37" s="64" t="s">
        <v>116</v>
      </c>
      <c r="B37" s="352" t="s">
        <v>117</v>
      </c>
      <c r="C37" s="352"/>
      <c r="D37" s="65" t="s">
        <v>14</v>
      </c>
      <c r="E37" s="66">
        <v>42789</v>
      </c>
      <c r="F37" s="55" t="s">
        <v>440</v>
      </c>
    </row>
    <row r="38" spans="1:6" x14ac:dyDescent="0.25">
      <c r="A38" s="64" t="s">
        <v>118</v>
      </c>
      <c r="B38" s="352" t="s">
        <v>119</v>
      </c>
      <c r="C38" s="352"/>
      <c r="D38" s="65" t="s">
        <v>16</v>
      </c>
      <c r="E38" s="66">
        <v>43191</v>
      </c>
      <c r="F38" s="55" t="s">
        <v>440</v>
      </c>
    </row>
    <row r="39" spans="1:6" x14ac:dyDescent="0.25">
      <c r="A39" s="64" t="s">
        <v>120</v>
      </c>
      <c r="B39" s="352" t="s">
        <v>121</v>
      </c>
      <c r="C39" s="352"/>
      <c r="D39" s="65" t="s">
        <v>14</v>
      </c>
      <c r="E39" s="66">
        <v>42789</v>
      </c>
      <c r="F39" s="55" t="s">
        <v>440</v>
      </c>
    </row>
    <row r="40" spans="1:6" x14ac:dyDescent="0.25">
      <c r="A40" s="64" t="s">
        <v>122</v>
      </c>
      <c r="B40" s="352" t="s">
        <v>123</v>
      </c>
      <c r="C40" s="352"/>
      <c r="D40" s="65" t="s">
        <v>14</v>
      </c>
      <c r="E40" s="66">
        <v>42789</v>
      </c>
      <c r="F40" s="55" t="s">
        <v>440</v>
      </c>
    </row>
    <row r="41" spans="1:6" x14ac:dyDescent="0.25">
      <c r="A41" s="64" t="s">
        <v>124</v>
      </c>
      <c r="B41" s="352" t="s">
        <v>125</v>
      </c>
      <c r="C41" s="352"/>
      <c r="D41" s="65" t="s">
        <v>14</v>
      </c>
      <c r="E41" s="66">
        <v>42789</v>
      </c>
      <c r="F41" s="55" t="s">
        <v>440</v>
      </c>
    </row>
    <row r="42" spans="1:6" x14ac:dyDescent="0.25">
      <c r="A42" s="64" t="s">
        <v>126</v>
      </c>
      <c r="B42" s="352" t="s">
        <v>127</v>
      </c>
      <c r="C42" s="352"/>
      <c r="D42" s="65" t="s">
        <v>16</v>
      </c>
      <c r="E42" s="66">
        <v>43191</v>
      </c>
      <c r="F42" s="55" t="s">
        <v>440</v>
      </c>
    </row>
    <row r="43" spans="1:6" x14ac:dyDescent="0.25">
      <c r="A43" s="64" t="s">
        <v>128</v>
      </c>
      <c r="B43" s="352" t="s">
        <v>129</v>
      </c>
      <c r="C43" s="352"/>
      <c r="D43" s="65" t="s">
        <v>14</v>
      </c>
      <c r="E43" s="66">
        <v>42789</v>
      </c>
      <c r="F43" s="55" t="s">
        <v>440</v>
      </c>
    </row>
    <row r="44" spans="1:6" x14ac:dyDescent="0.25">
      <c r="A44" s="64" t="s">
        <v>130</v>
      </c>
      <c r="B44" s="352" t="s">
        <v>131</v>
      </c>
      <c r="C44" s="352"/>
      <c r="D44" s="65" t="s">
        <v>14</v>
      </c>
      <c r="E44" s="66">
        <v>42789</v>
      </c>
      <c r="F44" s="55" t="s">
        <v>440</v>
      </c>
    </row>
    <row r="45" spans="1:6" x14ac:dyDescent="0.25">
      <c r="A45" s="64" t="s">
        <v>132</v>
      </c>
      <c r="B45" s="352" t="s">
        <v>133</v>
      </c>
      <c r="C45" s="352"/>
      <c r="D45" s="65" t="s">
        <v>14</v>
      </c>
      <c r="E45" s="66">
        <v>42789</v>
      </c>
      <c r="F45" s="55" t="s">
        <v>440</v>
      </c>
    </row>
    <row r="46" spans="1:6" x14ac:dyDescent="0.25">
      <c r="A46" s="64" t="s">
        <v>134</v>
      </c>
      <c r="B46" s="352" t="s">
        <v>135</v>
      </c>
      <c r="C46" s="352"/>
      <c r="D46" s="65" t="s">
        <v>14</v>
      </c>
      <c r="E46" s="66">
        <v>42789</v>
      </c>
      <c r="F46" s="55" t="s">
        <v>440</v>
      </c>
    </row>
    <row r="47" spans="1:6" x14ac:dyDescent="0.25">
      <c r="A47" s="64" t="s">
        <v>136</v>
      </c>
      <c r="B47" s="352" t="s">
        <v>137</v>
      </c>
      <c r="C47" s="352"/>
      <c r="D47" s="65" t="s">
        <v>14</v>
      </c>
      <c r="E47" s="66">
        <v>42789</v>
      </c>
      <c r="F47" s="55" t="s">
        <v>440</v>
      </c>
    </row>
    <row r="48" spans="1:6" x14ac:dyDescent="0.25">
      <c r="A48" s="64" t="s">
        <v>138</v>
      </c>
      <c r="B48" s="352" t="s">
        <v>139</v>
      </c>
      <c r="C48" s="352"/>
      <c r="D48" s="65" t="s">
        <v>16</v>
      </c>
      <c r="E48" s="66">
        <v>43191</v>
      </c>
      <c r="F48" s="55" t="s">
        <v>440</v>
      </c>
    </row>
    <row r="49" spans="1:6" x14ac:dyDescent="0.25">
      <c r="A49" s="64" t="s">
        <v>140</v>
      </c>
      <c r="B49" s="352" t="s">
        <v>141</v>
      </c>
      <c r="C49" s="352"/>
      <c r="D49" s="65" t="s">
        <v>14</v>
      </c>
      <c r="E49" s="66">
        <v>42789</v>
      </c>
      <c r="F49" s="55" t="s">
        <v>440</v>
      </c>
    </row>
    <row r="50" spans="1:6" x14ac:dyDescent="0.25">
      <c r="A50" s="64" t="s">
        <v>142</v>
      </c>
      <c r="B50" s="352" t="s">
        <v>143</v>
      </c>
      <c r="C50" s="352"/>
      <c r="D50" s="65" t="s">
        <v>14</v>
      </c>
      <c r="E50" s="66">
        <v>42789</v>
      </c>
      <c r="F50" s="55" t="s">
        <v>440</v>
      </c>
    </row>
    <row r="51" spans="1:6" x14ac:dyDescent="0.25">
      <c r="A51" s="64" t="s">
        <v>144</v>
      </c>
      <c r="B51" s="352" t="s">
        <v>145</v>
      </c>
      <c r="C51" s="352"/>
      <c r="D51" s="65" t="s">
        <v>16</v>
      </c>
      <c r="E51" s="66">
        <v>43191</v>
      </c>
      <c r="F51" s="55" t="s">
        <v>440</v>
      </c>
    </row>
    <row r="52" spans="1:6" x14ac:dyDescent="0.25">
      <c r="A52" s="64" t="s">
        <v>146</v>
      </c>
      <c r="B52" s="352" t="s">
        <v>147</v>
      </c>
      <c r="C52" s="352"/>
      <c r="D52" s="65" t="s">
        <v>14</v>
      </c>
      <c r="E52" s="66">
        <v>42789</v>
      </c>
      <c r="F52" s="55" t="s">
        <v>440</v>
      </c>
    </row>
    <row r="53" spans="1:6" x14ac:dyDescent="0.25">
      <c r="A53" s="64" t="s">
        <v>148</v>
      </c>
      <c r="B53" s="352" t="s">
        <v>149</v>
      </c>
      <c r="C53" s="352"/>
      <c r="D53" s="65" t="s">
        <v>14</v>
      </c>
      <c r="E53" s="66">
        <v>42789</v>
      </c>
      <c r="F53" s="55" t="s">
        <v>440</v>
      </c>
    </row>
    <row r="54" spans="1:6" x14ac:dyDescent="0.25">
      <c r="A54" s="64" t="s">
        <v>150</v>
      </c>
      <c r="B54" s="355" t="s">
        <v>151</v>
      </c>
      <c r="C54" s="356"/>
      <c r="D54" s="65" t="s">
        <v>14</v>
      </c>
      <c r="E54" s="66">
        <v>42789</v>
      </c>
      <c r="F54" s="55" t="s">
        <v>440</v>
      </c>
    </row>
    <row r="55" spans="1:6" x14ac:dyDescent="0.25">
      <c r="A55" s="64" t="s">
        <v>152</v>
      </c>
      <c r="B55" s="355" t="s">
        <v>153</v>
      </c>
      <c r="C55" s="356"/>
      <c r="D55" s="65" t="s">
        <v>14</v>
      </c>
      <c r="E55" s="66">
        <v>42789</v>
      </c>
      <c r="F55" s="55" t="s">
        <v>440</v>
      </c>
    </row>
    <row r="56" spans="1:6" x14ac:dyDescent="0.25">
      <c r="A56" s="64" t="s">
        <v>154</v>
      </c>
      <c r="B56" s="355" t="s">
        <v>155</v>
      </c>
      <c r="C56" s="356"/>
      <c r="D56" s="65" t="s">
        <v>14</v>
      </c>
      <c r="E56" s="66">
        <v>42789</v>
      </c>
      <c r="F56" s="55" t="s">
        <v>440</v>
      </c>
    </row>
    <row r="57" spans="1:6" x14ac:dyDescent="0.25">
      <c r="A57" s="64" t="s">
        <v>156</v>
      </c>
      <c r="B57" s="355" t="s">
        <v>157</v>
      </c>
      <c r="C57" s="356"/>
      <c r="D57" s="65" t="s">
        <v>14</v>
      </c>
      <c r="E57" s="66">
        <v>42789</v>
      </c>
      <c r="F57" s="55" t="s">
        <v>440</v>
      </c>
    </row>
    <row r="58" spans="1:6" x14ac:dyDescent="0.25">
      <c r="A58" s="64" t="s">
        <v>158</v>
      </c>
      <c r="B58" s="355" t="s">
        <v>159</v>
      </c>
      <c r="C58" s="356"/>
      <c r="D58" s="65" t="s">
        <v>14</v>
      </c>
      <c r="E58" s="66">
        <v>42789</v>
      </c>
      <c r="F58" s="55" t="s">
        <v>440</v>
      </c>
    </row>
    <row r="59" spans="1:6" x14ac:dyDescent="0.25">
      <c r="A59" s="64" t="s">
        <v>160</v>
      </c>
      <c r="B59" s="355" t="s">
        <v>161</v>
      </c>
      <c r="C59" s="356"/>
      <c r="D59" s="65" t="s">
        <v>14</v>
      </c>
      <c r="E59" s="66">
        <v>42789</v>
      </c>
      <c r="F59" s="55" t="s">
        <v>440</v>
      </c>
    </row>
    <row r="60" spans="1:6" x14ac:dyDescent="0.25">
      <c r="A60" s="64" t="s">
        <v>162</v>
      </c>
      <c r="B60" s="355" t="s">
        <v>163</v>
      </c>
      <c r="C60" s="356"/>
      <c r="D60" s="65" t="s">
        <v>16</v>
      </c>
      <c r="E60" s="66">
        <v>43191</v>
      </c>
      <c r="F60" s="55" t="s">
        <v>440</v>
      </c>
    </row>
    <row r="61" spans="1:6" x14ac:dyDescent="0.25">
      <c r="A61" s="64" t="s">
        <v>164</v>
      </c>
      <c r="B61" s="352" t="s">
        <v>165</v>
      </c>
      <c r="C61" s="352"/>
      <c r="D61" s="65" t="s">
        <v>14</v>
      </c>
      <c r="E61" s="66">
        <v>42789</v>
      </c>
      <c r="F61" s="55" t="s">
        <v>440</v>
      </c>
    </row>
    <row r="62" spans="1:6" x14ac:dyDescent="0.25">
      <c r="A62" s="64" t="s">
        <v>166</v>
      </c>
      <c r="B62" s="352" t="s">
        <v>167</v>
      </c>
      <c r="C62" s="352"/>
      <c r="D62" s="65" t="s">
        <v>14</v>
      </c>
      <c r="E62" s="66">
        <v>42789</v>
      </c>
      <c r="F62" s="55" t="s">
        <v>440</v>
      </c>
    </row>
    <row r="63" spans="1:6" x14ac:dyDescent="0.25">
      <c r="A63" s="64" t="s">
        <v>168</v>
      </c>
      <c r="B63" s="352" t="s">
        <v>169</v>
      </c>
      <c r="C63" s="352"/>
      <c r="D63" s="65" t="s">
        <v>14</v>
      </c>
      <c r="E63" s="66">
        <v>42789</v>
      </c>
      <c r="F63" s="55" t="s">
        <v>440</v>
      </c>
    </row>
    <row r="64" spans="1:6" x14ac:dyDescent="0.25">
      <c r="A64" s="64" t="s">
        <v>170</v>
      </c>
      <c r="B64" s="352" t="s">
        <v>171</v>
      </c>
      <c r="C64" s="352"/>
      <c r="D64" s="65" t="s">
        <v>14</v>
      </c>
      <c r="E64" s="66">
        <v>42789</v>
      </c>
      <c r="F64" s="55" t="s">
        <v>440</v>
      </c>
    </row>
    <row r="65" spans="1:6" x14ac:dyDescent="0.25">
      <c r="A65" s="64" t="s">
        <v>172</v>
      </c>
      <c r="B65" s="352" t="s">
        <v>173</v>
      </c>
      <c r="C65" s="352"/>
      <c r="D65" s="65" t="s">
        <v>14</v>
      </c>
      <c r="E65" s="66">
        <v>42789</v>
      </c>
      <c r="F65" s="55" t="s">
        <v>440</v>
      </c>
    </row>
    <row r="66" spans="1:6" x14ac:dyDescent="0.25">
      <c r="A66" s="64" t="s">
        <v>174</v>
      </c>
      <c r="B66" s="353" t="s">
        <v>175</v>
      </c>
      <c r="C66" s="353"/>
      <c r="D66" s="65"/>
      <c r="E66" s="66"/>
    </row>
    <row r="67" spans="1:6" x14ac:dyDescent="0.25">
      <c r="A67" s="64" t="s">
        <v>176</v>
      </c>
      <c r="B67" s="353" t="s">
        <v>175</v>
      </c>
      <c r="C67" s="353"/>
      <c r="D67" s="65"/>
      <c r="E67" s="66"/>
    </row>
    <row r="68" spans="1:6" x14ac:dyDescent="0.25">
      <c r="A68" s="64" t="s">
        <v>177</v>
      </c>
      <c r="B68" s="354" t="s">
        <v>178</v>
      </c>
      <c r="C68" s="354"/>
      <c r="D68" s="65" t="s">
        <v>14</v>
      </c>
      <c r="E68" s="66">
        <v>43191</v>
      </c>
    </row>
    <row r="69" spans="1:6" ht="15.75" thickBot="1" x14ac:dyDescent="0.3">
      <c r="A69" s="67" t="s">
        <v>179</v>
      </c>
      <c r="B69" s="351" t="s">
        <v>180</v>
      </c>
      <c r="C69" s="351"/>
      <c r="D69" s="68" t="s">
        <v>14</v>
      </c>
      <c r="E69" s="69">
        <v>43191</v>
      </c>
    </row>
  </sheetData>
  <mergeCells count="67">
    <mergeCell ref="B14:C14"/>
    <mergeCell ref="A1:B4"/>
    <mergeCell ref="C1:E2"/>
    <mergeCell ref="C3:E4"/>
    <mergeCell ref="B6:C6"/>
    <mergeCell ref="B7:C7"/>
    <mergeCell ref="B8:C8"/>
    <mergeCell ref="B9:C9"/>
    <mergeCell ref="B10:C10"/>
    <mergeCell ref="B11:C11"/>
    <mergeCell ref="B12:C12"/>
    <mergeCell ref="B13:C13"/>
    <mergeCell ref="B26:C26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38:C38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50:C50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49:C49"/>
    <mergeCell ref="B62:C62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61:C61"/>
    <mergeCell ref="B69:C69"/>
    <mergeCell ref="B63:C63"/>
    <mergeCell ref="B64:C64"/>
    <mergeCell ref="B65:C65"/>
    <mergeCell ref="B66:C66"/>
    <mergeCell ref="B67:C67"/>
    <mergeCell ref="B68:C68"/>
  </mergeCells>
  <hyperlinks>
    <hyperlink ref="B7:C7" location="'AV-FK-001'!A1" display="Mécanisme d'Aiguille"/>
    <hyperlink ref="B8:C8" location="'AV-FK-002'!A1" display="Contrôleur Conduit"/>
    <hyperlink ref="B9:C9" location="'AV-FK-003'!A1" display="Contrôleur VCC"/>
    <hyperlink ref="B10:C10" location="'AV-FK-004'!A1" display="Centre à Accumulateurs"/>
    <hyperlink ref="B14:C14" location="'AV-FK-008,1'!A1" display="Déroulage des Câbles en Extérieur avec jonction"/>
    <hyperlink ref="B17:C17" location="'AV-FK-008,2'!A1" display="Raccordement des Câbles"/>
    <hyperlink ref="B11:C11" location="'AV-FK-005'!A1" display="Armoire Extérieur"/>
  </hyperlinks>
  <printOptions horizontalCentered="1"/>
  <pageMargins left="0.19685039370078741" right="0.19685039370078741" top="0.19685039370078741" bottom="0.19685039370078741" header="0.31496062992125984" footer="0.31496062992125984"/>
  <pageSetup paperSize="9" scale="95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  <pageSetUpPr fitToPage="1"/>
  </sheetPr>
  <dimension ref="A1:N25"/>
  <sheetViews>
    <sheetView topLeftCell="A7" workbookViewId="0">
      <selection activeCell="K14" sqref="K14"/>
    </sheetView>
  </sheetViews>
  <sheetFormatPr baseColWidth="10" defaultColWidth="11.42578125" defaultRowHeight="15.75" x14ac:dyDescent="0.25"/>
  <cols>
    <col min="1" max="3" width="10.7109375" style="29" customWidth="1"/>
    <col min="4" max="4" width="8.7109375" style="29" customWidth="1"/>
    <col min="5" max="6" width="10.7109375" style="29" customWidth="1"/>
    <col min="7" max="7" width="5.7109375" style="29" customWidth="1"/>
    <col min="8" max="8" width="17.7109375" style="29" customWidth="1"/>
    <col min="9" max="14" width="12.7109375" style="29" customWidth="1"/>
    <col min="15" max="16384" width="11.42578125" style="29"/>
  </cols>
  <sheetData>
    <row r="1" spans="1:14" ht="80.099999999999994" customHeight="1" thickBot="1" x14ac:dyDescent="0.3">
      <c r="A1" s="384"/>
      <c r="B1" s="384"/>
      <c r="C1" s="384"/>
      <c r="D1" s="384"/>
      <c r="E1" s="384"/>
      <c r="F1" s="384"/>
      <c r="G1" s="384"/>
      <c r="H1" s="384"/>
      <c r="K1" s="30"/>
      <c r="L1" s="385" t="s">
        <v>18</v>
      </c>
      <c r="M1" s="385"/>
      <c r="N1" s="31"/>
    </row>
    <row r="2" spans="1:14" x14ac:dyDescent="0.25">
      <c r="A2" s="386"/>
      <c r="B2" s="386"/>
      <c r="C2" s="386"/>
      <c r="D2" s="386"/>
      <c r="E2" s="386"/>
      <c r="F2" s="386"/>
      <c r="G2" s="386"/>
      <c r="H2" s="386"/>
    </row>
    <row r="3" spans="1:14" x14ac:dyDescent="0.25">
      <c r="A3" s="386"/>
      <c r="B3" s="386"/>
      <c r="C3" s="386"/>
      <c r="D3" s="386"/>
      <c r="E3" s="386"/>
      <c r="F3" s="386"/>
      <c r="G3" s="386"/>
      <c r="H3" s="386"/>
    </row>
    <row r="4" spans="1:14" x14ac:dyDescent="0.25">
      <c r="A4" s="386"/>
      <c r="B4" s="386"/>
      <c r="C4" s="386"/>
      <c r="D4" s="386"/>
      <c r="E4" s="386"/>
      <c r="F4" s="386"/>
      <c r="G4" s="386"/>
      <c r="H4" s="386"/>
    </row>
    <row r="5" spans="1:14" x14ac:dyDescent="0.25">
      <c r="A5" s="32"/>
      <c r="B5" s="32"/>
      <c r="C5" s="32"/>
      <c r="D5" s="32"/>
      <c r="E5" s="32"/>
      <c r="F5" s="32"/>
      <c r="G5" s="32"/>
      <c r="H5" s="32"/>
    </row>
    <row r="6" spans="1:14" s="33" customFormat="1" ht="30" customHeight="1" x14ac:dyDescent="0.25">
      <c r="A6" s="387" t="s">
        <v>19</v>
      </c>
      <c r="B6" s="387"/>
      <c r="C6" s="387"/>
      <c r="D6" s="387"/>
      <c r="E6" s="387"/>
      <c r="F6" s="387"/>
      <c r="G6" s="387"/>
      <c r="H6" s="387"/>
    </row>
    <row r="7" spans="1:14" s="38" customFormat="1" ht="30" customHeight="1" x14ac:dyDescent="0.25">
      <c r="A7" s="34" t="s">
        <v>20</v>
      </c>
      <c r="B7" s="556" t="s">
        <v>446</v>
      </c>
      <c r="C7" s="382"/>
      <c r="D7" s="382"/>
      <c r="E7" s="35" t="s">
        <v>21</v>
      </c>
      <c r="F7" s="36" t="s">
        <v>14</v>
      </c>
      <c r="G7" s="35" t="s">
        <v>22</v>
      </c>
      <c r="H7" s="37" t="s">
        <v>445</v>
      </c>
    </row>
    <row r="8" spans="1:14" ht="30" customHeight="1" x14ac:dyDescent="0.25">
      <c r="A8" s="383" t="s">
        <v>23</v>
      </c>
      <c r="B8" s="383"/>
      <c r="C8" s="383"/>
      <c r="D8" s="383"/>
      <c r="E8" s="383"/>
      <c r="F8" s="383"/>
      <c r="G8" s="383"/>
      <c r="H8" s="383"/>
    </row>
    <row r="9" spans="1:14" ht="23.25" x14ac:dyDescent="0.25">
      <c r="A9" s="379"/>
      <c r="B9" s="379"/>
      <c r="C9" s="379"/>
      <c r="D9" s="379"/>
      <c r="E9" s="379"/>
      <c r="F9" s="379"/>
      <c r="G9" s="379"/>
      <c r="H9" s="379"/>
    </row>
    <row r="10" spans="1:14" ht="23.25" x14ac:dyDescent="0.25">
      <c r="A10" s="379" t="s">
        <v>24</v>
      </c>
      <c r="B10" s="379"/>
      <c r="C10" s="379"/>
      <c r="D10" s="379"/>
      <c r="E10" s="379"/>
      <c r="F10" s="379"/>
      <c r="G10" s="379"/>
      <c r="H10" s="379"/>
    </row>
    <row r="11" spans="1:14" ht="23.25" x14ac:dyDescent="0.25">
      <c r="A11" s="379" t="s">
        <v>25</v>
      </c>
      <c r="B11" s="379"/>
      <c r="C11" s="379"/>
      <c r="D11" s="379"/>
      <c r="E11" s="379"/>
      <c r="F11" s="379"/>
      <c r="G11" s="379"/>
      <c r="H11" s="379"/>
    </row>
    <row r="12" spans="1:14" ht="23.25" x14ac:dyDescent="0.25">
      <c r="A12" s="379"/>
      <c r="B12" s="379"/>
      <c r="C12" s="379"/>
      <c r="D12" s="379"/>
      <c r="E12" s="379"/>
      <c r="F12" s="379"/>
      <c r="G12" s="379"/>
      <c r="H12" s="379"/>
    </row>
    <row r="13" spans="1:14" ht="23.25" x14ac:dyDescent="0.25">
      <c r="A13" s="379"/>
      <c r="B13" s="379"/>
      <c r="C13" s="379"/>
      <c r="D13" s="379"/>
      <c r="E13" s="379"/>
      <c r="F13" s="379"/>
      <c r="G13" s="379"/>
      <c r="H13" s="379"/>
    </row>
    <row r="14" spans="1:14" ht="23.25" x14ac:dyDescent="0.25">
      <c r="A14" s="379" t="s">
        <v>26</v>
      </c>
      <c r="B14" s="379"/>
      <c r="C14" s="379"/>
      <c r="D14" s="379"/>
      <c r="E14" s="379"/>
      <c r="F14" s="379"/>
      <c r="G14" s="379"/>
      <c r="H14" s="379"/>
    </row>
    <row r="15" spans="1:14" ht="23.25" x14ac:dyDescent="0.25">
      <c r="A15" s="379"/>
      <c r="B15" s="379"/>
      <c r="C15" s="379"/>
      <c r="D15" s="379"/>
      <c r="E15" s="379"/>
      <c r="F15" s="379"/>
      <c r="G15" s="379"/>
      <c r="H15" s="379"/>
    </row>
    <row r="16" spans="1:14" s="33" customFormat="1" ht="26.25" x14ac:dyDescent="0.25">
      <c r="A16" s="380" t="s">
        <v>27</v>
      </c>
      <c r="B16" s="380"/>
      <c r="C16" s="380"/>
      <c r="D16" s="380"/>
      <c r="E16" s="380"/>
      <c r="F16" s="380"/>
      <c r="G16" s="380"/>
      <c r="H16" s="380"/>
    </row>
    <row r="17" spans="1:8" ht="21" x14ac:dyDescent="0.25">
      <c r="A17" s="381" t="s">
        <v>28</v>
      </c>
      <c r="B17" s="381"/>
      <c r="C17" s="381"/>
      <c r="D17" s="381"/>
      <c r="E17" s="381"/>
      <c r="F17" s="381"/>
      <c r="G17" s="381"/>
      <c r="H17" s="381"/>
    </row>
    <row r="18" spans="1:8" ht="30" customHeight="1" x14ac:dyDescent="0.25">
      <c r="A18" s="365" t="s">
        <v>29</v>
      </c>
      <c r="B18" s="366"/>
      <c r="C18" s="366"/>
      <c r="D18" s="366"/>
      <c r="E18" s="366"/>
      <c r="F18" s="366"/>
      <c r="G18" s="366"/>
      <c r="H18" s="367"/>
    </row>
    <row r="19" spans="1:8" x14ac:dyDescent="0.25">
      <c r="A19" s="368" t="s">
        <v>30</v>
      </c>
      <c r="B19" s="369"/>
      <c r="C19" s="369"/>
      <c r="D19" s="370" t="s">
        <v>31</v>
      </c>
      <c r="E19" s="368"/>
      <c r="F19" s="372" t="s">
        <v>32</v>
      </c>
      <c r="G19" s="373"/>
      <c r="H19" s="39" t="s">
        <v>33</v>
      </c>
    </row>
    <row r="20" spans="1:8" ht="54.95" customHeight="1" x14ac:dyDescent="0.25">
      <c r="A20" s="374" t="str">
        <f>IF(N1="","",IF(N1="A",MENU1!H3,IF(N1="B",MENU1!H4,IF(N1="C",MENU1!H5,IF(N1="D",MENU1!H6,)))))</f>
        <v/>
      </c>
      <c r="B20" s="374"/>
      <c r="C20" s="375"/>
      <c r="D20" s="376" t="str">
        <f>IF(N1="","",IF(N1="A",MENU1!I3,IF(N1="B",MENU1!I4,IF(N1="C",MENU1!I5,IF(N1="D",MENU1!I6,)))))</f>
        <v/>
      </c>
      <c r="E20" s="375"/>
      <c r="F20" s="377"/>
      <c r="G20" s="378"/>
      <c r="H20" s="40" t="str">
        <f>IF(N1="","",IF(N1="A",MENU1!J3,IF(N1="B",MENU1!J4,IF(N1="C",MENU1!J5,IF(N1="D",MENU1!J6,)))))</f>
        <v/>
      </c>
    </row>
    <row r="21" spans="1:8" ht="30" customHeight="1" x14ac:dyDescent="0.25">
      <c r="A21" s="365" t="s">
        <v>34</v>
      </c>
      <c r="B21" s="366"/>
      <c r="C21" s="366"/>
      <c r="D21" s="366"/>
      <c r="E21" s="366"/>
      <c r="F21" s="366"/>
      <c r="G21" s="366"/>
      <c r="H21" s="367"/>
    </row>
    <row r="22" spans="1:8" x14ac:dyDescent="0.25">
      <c r="A22" s="368" t="s">
        <v>30</v>
      </c>
      <c r="B22" s="369"/>
      <c r="C22" s="369"/>
      <c r="D22" s="370" t="s">
        <v>31</v>
      </c>
      <c r="E22" s="368"/>
      <c r="F22" s="372" t="s">
        <v>32</v>
      </c>
      <c r="G22" s="373"/>
      <c r="H22" s="39" t="s">
        <v>33</v>
      </c>
    </row>
    <row r="23" spans="1:8" ht="54.95" customHeight="1" x14ac:dyDescent="0.25">
      <c r="A23" s="374" t="str">
        <f>IF(N4="","",IF(N4="A",MENU1!H6,IF(N4="B",MENU1!H7,IF(N4="C",MENU1!H8,IF(N4="D",MENU1!H9,)))))</f>
        <v/>
      </c>
      <c r="B23" s="374"/>
      <c r="C23" s="375"/>
      <c r="D23" s="376" t="str">
        <f>IF(N4="","",IF(N4="A",MENU1!I6,IF(N4="B",MENU1!I7,IF(N4="C",MENU1!I8,IF(N4="D",MENU1!I9,)))))</f>
        <v/>
      </c>
      <c r="E23" s="375"/>
      <c r="F23" s="377"/>
      <c r="G23" s="378"/>
      <c r="H23" s="40" t="str">
        <f>IF(N4="","",IF(N4="A",MENU1!J6,IF(N4="B",MENU1!J7,IF(N4="C",MENU1!J8,IF(N4="D",MENU1!J9,)))))</f>
        <v/>
      </c>
    </row>
    <row r="24" spans="1:8" ht="30" customHeight="1" x14ac:dyDescent="0.25">
      <c r="A24" s="365" t="s">
        <v>35</v>
      </c>
      <c r="B24" s="366"/>
      <c r="C24" s="366"/>
      <c r="D24" s="366"/>
      <c r="E24" s="366"/>
      <c r="F24" s="366"/>
      <c r="G24" s="366"/>
      <c r="H24" s="367"/>
    </row>
    <row r="25" spans="1:8" ht="54.95" customHeight="1" x14ac:dyDescent="0.25">
      <c r="A25" s="368" t="s">
        <v>36</v>
      </c>
      <c r="B25" s="369"/>
      <c r="C25" s="369"/>
      <c r="D25" s="370" t="s">
        <v>31</v>
      </c>
      <c r="E25" s="368"/>
      <c r="F25" s="371" t="s">
        <v>37</v>
      </c>
      <c r="G25" s="369"/>
      <c r="H25" s="41" t="s">
        <v>33</v>
      </c>
    </row>
  </sheetData>
  <mergeCells count="35">
    <mergeCell ref="A6:H6"/>
    <mergeCell ref="A1:H1"/>
    <mergeCell ref="L1:M1"/>
    <mergeCell ref="A2:H2"/>
    <mergeCell ref="A3:H3"/>
    <mergeCell ref="A4:H4"/>
    <mergeCell ref="A18:H18"/>
    <mergeCell ref="B7:D7"/>
    <mergeCell ref="A8:H8"/>
    <mergeCell ref="A9:H9"/>
    <mergeCell ref="A10:H10"/>
    <mergeCell ref="A11:H11"/>
    <mergeCell ref="A12:H12"/>
    <mergeCell ref="A13:H13"/>
    <mergeCell ref="A14:H14"/>
    <mergeCell ref="A15:H15"/>
    <mergeCell ref="A16:H16"/>
    <mergeCell ref="A17:H17"/>
    <mergeCell ref="A19:C19"/>
    <mergeCell ref="D19:E19"/>
    <mergeCell ref="F19:G19"/>
    <mergeCell ref="A20:C20"/>
    <mergeCell ref="D20:E20"/>
    <mergeCell ref="F20:G20"/>
    <mergeCell ref="A24:H24"/>
    <mergeCell ref="A25:C25"/>
    <mergeCell ref="D25:E25"/>
    <mergeCell ref="F25:G25"/>
    <mergeCell ref="A21:H21"/>
    <mergeCell ref="A22:C22"/>
    <mergeCell ref="D22:E22"/>
    <mergeCell ref="F22:G22"/>
    <mergeCell ref="A23:C23"/>
    <mergeCell ref="D23:E23"/>
    <mergeCell ref="F23:G23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33CC"/>
    <pageSetUpPr fitToPage="1"/>
  </sheetPr>
  <dimension ref="A1:N93"/>
  <sheetViews>
    <sheetView zoomScaleNormal="100" zoomScaleSheetLayoutView="115" workbookViewId="0">
      <selection activeCell="C7" sqref="C7:F7"/>
    </sheetView>
  </sheetViews>
  <sheetFormatPr baseColWidth="10" defaultColWidth="11.42578125" defaultRowHeight="15" x14ac:dyDescent="0.25"/>
  <cols>
    <col min="1" max="1" width="5.7109375" style="72" customWidth="1"/>
    <col min="2" max="2" width="45.7109375" style="72" customWidth="1"/>
    <col min="3" max="3" width="10.7109375" style="72" customWidth="1"/>
    <col min="4" max="4" width="15.7109375" style="72" customWidth="1"/>
    <col min="5" max="5" width="11.85546875" style="74" bestFit="1" customWidth="1"/>
    <col min="6" max="6" width="15.7109375" style="72" customWidth="1"/>
    <col min="7" max="7" width="13.7109375" style="72" bestFit="1" customWidth="1"/>
    <col min="8" max="11" width="11.42578125" style="72"/>
    <col min="12" max="12" width="14.5703125" style="72" customWidth="1"/>
    <col min="13" max="16384" width="11.42578125" style="72"/>
  </cols>
  <sheetData>
    <row r="1" spans="1:14" ht="15" customHeight="1" thickBot="1" x14ac:dyDescent="0.3">
      <c r="A1" s="397"/>
      <c r="B1" s="398"/>
      <c r="C1" s="398" t="s">
        <v>181</v>
      </c>
      <c r="D1" s="398"/>
      <c r="E1" s="398"/>
      <c r="F1" s="398"/>
      <c r="L1" s="396" t="s">
        <v>182</v>
      </c>
      <c r="M1" s="399"/>
      <c r="N1" s="73"/>
    </row>
    <row r="2" spans="1:14" ht="15" customHeight="1" x14ac:dyDescent="0.25">
      <c r="A2" s="398"/>
      <c r="B2" s="398"/>
      <c r="C2" s="398"/>
      <c r="D2" s="398"/>
      <c r="E2" s="398"/>
      <c r="F2" s="398"/>
    </row>
    <row r="3" spans="1:14" ht="15" customHeight="1" x14ac:dyDescent="0.25">
      <c r="A3" s="398"/>
      <c r="B3" s="398"/>
      <c r="C3" s="398" t="s">
        <v>59</v>
      </c>
      <c r="D3" s="398"/>
      <c r="E3" s="398"/>
      <c r="F3" s="398"/>
      <c r="L3" s="72" t="s">
        <v>183</v>
      </c>
    </row>
    <row r="4" spans="1:14" ht="15" customHeight="1" x14ac:dyDescent="0.25">
      <c r="A4" s="398"/>
      <c r="B4" s="398"/>
      <c r="C4" s="398"/>
      <c r="D4" s="398"/>
      <c r="E4" s="398"/>
      <c r="F4" s="398"/>
    </row>
    <row r="5" spans="1:14" ht="9.9499999999999993" customHeight="1" thickBot="1" x14ac:dyDescent="0.3"/>
    <row r="6" spans="1:14" ht="15" customHeight="1" x14ac:dyDescent="0.25">
      <c r="A6" s="400" t="s">
        <v>184</v>
      </c>
      <c r="B6" s="401"/>
      <c r="C6" s="402" t="str">
        <f>Entête!B7</f>
        <v>12-596-2569</v>
      </c>
      <c r="D6" s="403"/>
      <c r="E6" s="75" t="s">
        <v>185</v>
      </c>
      <c r="F6" s="76" t="str">
        <f ca="1">MID(CELL("nomfichier",B3),FIND("]",CELL("nomfichier",B3))+1,32)</f>
        <v>AV-FK-001</v>
      </c>
    </row>
    <row r="7" spans="1:14" ht="15" customHeight="1" thickBot="1" x14ac:dyDescent="0.3">
      <c r="A7" s="392" t="s">
        <v>186</v>
      </c>
      <c r="B7" s="393"/>
      <c r="C7" s="394"/>
      <c r="D7" s="394"/>
      <c r="E7" s="394"/>
      <c r="F7" s="395"/>
    </row>
    <row r="8" spans="1:14" ht="9.9499999999999993" customHeight="1" thickBot="1" x14ac:dyDescent="0.3"/>
    <row r="9" spans="1:14" s="82" customFormat="1" ht="15" customHeight="1" thickBot="1" x14ac:dyDescent="0.3">
      <c r="A9" s="77" t="s">
        <v>38</v>
      </c>
      <c r="B9" s="78" t="s">
        <v>187</v>
      </c>
      <c r="C9" s="79" t="s">
        <v>1</v>
      </c>
      <c r="D9" s="78" t="s">
        <v>188</v>
      </c>
      <c r="E9" s="80" t="s">
        <v>189</v>
      </c>
      <c r="F9" s="81" t="s">
        <v>190</v>
      </c>
    </row>
    <row r="10" spans="1:14" ht="15" customHeight="1" x14ac:dyDescent="0.25">
      <c r="A10" s="390" t="s">
        <v>191</v>
      </c>
      <c r="B10" s="391"/>
      <c r="C10" s="83"/>
      <c r="D10" s="84"/>
      <c r="E10" s="85"/>
      <c r="F10" s="86"/>
      <c r="H10" s="396"/>
      <c r="I10" s="396"/>
      <c r="J10" s="396"/>
      <c r="K10" s="396"/>
      <c r="L10" s="396"/>
    </row>
    <row r="11" spans="1:14" ht="15" customHeight="1" x14ac:dyDescent="0.25">
      <c r="A11" s="87" t="s">
        <v>14</v>
      </c>
      <c r="B11" s="88" t="s">
        <v>192</v>
      </c>
      <c r="C11" s="89"/>
      <c r="D11" s="90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91"/>
      <c r="F11" s="92" t="str">
        <f>D11</f>
        <v/>
      </c>
      <c r="H11" s="396"/>
      <c r="I11" s="396"/>
      <c r="J11" s="396"/>
      <c r="K11" s="396"/>
      <c r="L11" s="396"/>
    </row>
    <row r="12" spans="1:14" ht="15" customHeight="1" x14ac:dyDescent="0.25">
      <c r="A12" s="87" t="s">
        <v>16</v>
      </c>
      <c r="B12" s="88" t="s">
        <v>193</v>
      </c>
      <c r="C12" s="89"/>
      <c r="D12" s="90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91"/>
      <c r="F12" s="92" t="str">
        <f>D12</f>
        <v/>
      </c>
      <c r="H12" s="396"/>
      <c r="I12" s="396"/>
      <c r="J12" s="396"/>
      <c r="K12" s="396"/>
      <c r="L12" s="396"/>
    </row>
    <row r="13" spans="1:14" ht="15" customHeight="1" x14ac:dyDescent="0.25">
      <c r="A13" s="388" t="s">
        <v>194</v>
      </c>
      <c r="B13" s="389"/>
      <c r="C13" s="93"/>
      <c r="D13" s="9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95"/>
      <c r="F13" s="96"/>
      <c r="H13" s="396"/>
      <c r="I13" s="396"/>
      <c r="J13" s="396"/>
      <c r="K13" s="396"/>
      <c r="L13" s="396"/>
    </row>
    <row r="14" spans="1:14" ht="15" customHeight="1" x14ac:dyDescent="0.25">
      <c r="A14" s="87" t="s">
        <v>3</v>
      </c>
      <c r="B14" s="88" t="s">
        <v>195</v>
      </c>
      <c r="C14" s="97"/>
      <c r="D14" s="90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91"/>
      <c r="F14" s="92" t="str">
        <f t="shared" ref="F14:F16" si="0">D14</f>
        <v/>
      </c>
      <c r="H14" s="396"/>
      <c r="I14" s="396"/>
      <c r="J14" s="396"/>
      <c r="K14" s="396"/>
      <c r="L14" s="396"/>
    </row>
    <row r="15" spans="1:14" ht="15" customHeight="1" x14ac:dyDescent="0.25">
      <c r="A15" s="87" t="s">
        <v>17</v>
      </c>
      <c r="B15" s="88" t="s">
        <v>196</v>
      </c>
      <c r="C15" s="97"/>
      <c r="D15" s="90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91"/>
      <c r="F15" s="92" t="str">
        <f t="shared" si="0"/>
        <v/>
      </c>
      <c r="H15" s="396"/>
      <c r="I15" s="396"/>
      <c r="J15" s="396"/>
      <c r="K15" s="396"/>
      <c r="L15" s="396"/>
    </row>
    <row r="16" spans="1:14" ht="15" customHeight="1" x14ac:dyDescent="0.25">
      <c r="A16" s="87" t="s">
        <v>197</v>
      </c>
      <c r="B16" s="88" t="s">
        <v>198</v>
      </c>
      <c r="C16" s="98"/>
      <c r="D16" s="90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91"/>
      <c r="F16" s="92" t="str">
        <f t="shared" si="0"/>
        <v/>
      </c>
    </row>
    <row r="17" spans="1:6" ht="15" customHeight="1" x14ac:dyDescent="0.25">
      <c r="A17" s="388" t="s">
        <v>199</v>
      </c>
      <c r="B17" s="389"/>
      <c r="C17" s="93"/>
      <c r="D17" s="9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95"/>
      <c r="F17" s="96"/>
    </row>
    <row r="18" spans="1:6" ht="15" customHeight="1" x14ac:dyDescent="0.25">
      <c r="A18" s="87" t="s">
        <v>200</v>
      </c>
      <c r="B18" s="88" t="s">
        <v>201</v>
      </c>
      <c r="C18" s="97"/>
      <c r="D18" s="90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91"/>
      <c r="F18" s="92" t="str">
        <f t="shared" ref="F18:F19" si="1">D18</f>
        <v/>
      </c>
    </row>
    <row r="19" spans="1:6" ht="15" customHeight="1" x14ac:dyDescent="0.25">
      <c r="A19" s="87" t="s">
        <v>202</v>
      </c>
      <c r="B19" s="88" t="s">
        <v>203</v>
      </c>
      <c r="C19" s="98"/>
      <c r="D19" s="90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91"/>
      <c r="F19" s="92" t="str">
        <f t="shared" si="1"/>
        <v/>
      </c>
    </row>
    <row r="20" spans="1:6" ht="15" customHeight="1" x14ac:dyDescent="0.25">
      <c r="A20" s="388" t="s">
        <v>204</v>
      </c>
      <c r="B20" s="389"/>
      <c r="C20" s="93"/>
      <c r="D20" s="94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95"/>
      <c r="F20" s="96"/>
    </row>
    <row r="21" spans="1:6" ht="15" customHeight="1" x14ac:dyDescent="0.25">
      <c r="A21" s="87" t="s">
        <v>205</v>
      </c>
      <c r="B21" s="88" t="s">
        <v>206</v>
      </c>
      <c r="C21" s="97"/>
      <c r="D21" s="90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91"/>
      <c r="F21" s="92" t="str">
        <f t="shared" ref="F21:F33" si="2">D21</f>
        <v/>
      </c>
    </row>
    <row r="22" spans="1:6" ht="15" customHeight="1" x14ac:dyDescent="0.25">
      <c r="A22" s="87" t="s">
        <v>207</v>
      </c>
      <c r="B22" s="88" t="s">
        <v>208</v>
      </c>
      <c r="C22" s="97"/>
      <c r="D22" s="90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91"/>
      <c r="F22" s="92" t="str">
        <f t="shared" si="2"/>
        <v/>
      </c>
    </row>
    <row r="23" spans="1:6" ht="15" customHeight="1" x14ac:dyDescent="0.25">
      <c r="A23" s="87" t="s">
        <v>209</v>
      </c>
      <c r="B23" s="88" t="s">
        <v>210</v>
      </c>
      <c r="C23" s="97"/>
      <c r="D23" s="90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91"/>
      <c r="F23" s="92" t="str">
        <f t="shared" si="2"/>
        <v/>
      </c>
    </row>
    <row r="24" spans="1:6" ht="15" customHeight="1" x14ac:dyDescent="0.25">
      <c r="A24" s="87" t="s">
        <v>211</v>
      </c>
      <c r="B24" s="88" t="s">
        <v>212</v>
      </c>
      <c r="C24" s="97"/>
      <c r="D24" s="90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91"/>
      <c r="F24" s="92" t="str">
        <f t="shared" si="2"/>
        <v/>
      </c>
    </row>
    <row r="25" spans="1:6" ht="15" customHeight="1" x14ac:dyDescent="0.25">
      <c r="A25" s="87" t="s">
        <v>213</v>
      </c>
      <c r="B25" s="88" t="s">
        <v>214</v>
      </c>
      <c r="C25" s="97"/>
      <c r="D25" s="90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91"/>
      <c r="F25" s="92" t="str">
        <f t="shared" si="2"/>
        <v/>
      </c>
    </row>
    <row r="26" spans="1:6" ht="15" customHeight="1" x14ac:dyDescent="0.25">
      <c r="A26" s="87" t="s">
        <v>215</v>
      </c>
      <c r="B26" s="88" t="s">
        <v>216</v>
      </c>
      <c r="C26" s="97"/>
      <c r="D26" s="90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91"/>
      <c r="F26" s="92" t="str">
        <f t="shared" si="2"/>
        <v/>
      </c>
    </row>
    <row r="27" spans="1:6" ht="15" customHeight="1" x14ac:dyDescent="0.25">
      <c r="A27" s="87" t="s">
        <v>217</v>
      </c>
      <c r="B27" s="88" t="s">
        <v>218</v>
      </c>
      <c r="C27" s="97"/>
      <c r="D27" s="90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91"/>
      <c r="F27" s="92" t="str">
        <f t="shared" si="2"/>
        <v/>
      </c>
    </row>
    <row r="28" spans="1:6" ht="15" customHeight="1" x14ac:dyDescent="0.25">
      <c r="A28" s="87" t="s">
        <v>219</v>
      </c>
      <c r="B28" s="88" t="s">
        <v>220</v>
      </c>
      <c r="C28" s="97"/>
      <c r="D28" s="90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91"/>
      <c r="F28" s="92" t="str">
        <f t="shared" si="2"/>
        <v/>
      </c>
    </row>
    <row r="29" spans="1:6" ht="15" customHeight="1" x14ac:dyDescent="0.25">
      <c r="A29" s="87" t="s">
        <v>221</v>
      </c>
      <c r="B29" s="88" t="s">
        <v>222</v>
      </c>
      <c r="C29" s="97"/>
      <c r="D29" s="90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91"/>
      <c r="F29" s="92" t="str">
        <f t="shared" si="2"/>
        <v/>
      </c>
    </row>
    <row r="30" spans="1:6" ht="15" customHeight="1" x14ac:dyDescent="0.25">
      <c r="A30" s="87" t="s">
        <v>223</v>
      </c>
      <c r="B30" s="88" t="s">
        <v>224</v>
      </c>
      <c r="C30" s="97"/>
      <c r="D30" s="90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91"/>
      <c r="F30" s="92" t="str">
        <f t="shared" si="2"/>
        <v/>
      </c>
    </row>
    <row r="31" spans="1:6" ht="15" customHeight="1" x14ac:dyDescent="0.25">
      <c r="A31" s="87" t="s">
        <v>6</v>
      </c>
      <c r="B31" s="88" t="s">
        <v>225</v>
      </c>
      <c r="C31" s="97"/>
      <c r="D31" s="90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91"/>
      <c r="F31" s="92" t="str">
        <f t="shared" si="2"/>
        <v/>
      </c>
    </row>
    <row r="32" spans="1:6" ht="15" customHeight="1" x14ac:dyDescent="0.25">
      <c r="A32" s="87" t="s">
        <v>226</v>
      </c>
      <c r="B32" s="88" t="s">
        <v>227</v>
      </c>
      <c r="C32" s="97"/>
      <c r="D32" s="90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91"/>
      <c r="F32" s="92" t="str">
        <f t="shared" si="2"/>
        <v/>
      </c>
    </row>
    <row r="33" spans="1:6" ht="15" customHeight="1" x14ac:dyDescent="0.25">
      <c r="A33" s="87" t="s">
        <v>228</v>
      </c>
      <c r="B33" s="88" t="s">
        <v>229</v>
      </c>
      <c r="C33" s="97"/>
      <c r="D33" s="90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91"/>
      <c r="F33" s="92" t="str">
        <f t="shared" si="2"/>
        <v/>
      </c>
    </row>
    <row r="34" spans="1:6" ht="15" customHeight="1" x14ac:dyDescent="0.25">
      <c r="A34" s="388" t="s">
        <v>230</v>
      </c>
      <c r="B34" s="389"/>
      <c r="C34" s="93"/>
      <c r="D34" s="94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95"/>
      <c r="F34" s="96"/>
    </row>
    <row r="35" spans="1:6" ht="15" customHeight="1" x14ac:dyDescent="0.25">
      <c r="A35" s="87" t="s">
        <v>231</v>
      </c>
      <c r="B35" s="88" t="s">
        <v>232</v>
      </c>
      <c r="C35" s="98"/>
      <c r="D35" s="90" t="str">
        <f>IF(OR(C35="na",C35=""),"",IF($N$1="",MENU1!$G$3,IF(AND(G35="X",$N$1="A"),MENU1!$I$9,IF(AND(G35="X",$N$1="B"),MENU1!$I$10,IF(AND(G35="X",$N$1="C"),MENU1!$I$11,IF(AND(G35="X",$N$1="D"),MENU1!$I$12,MENU1!$G$3))))))</f>
        <v/>
      </c>
      <c r="E35" s="91"/>
      <c r="F35" s="92" t="str">
        <f t="shared" ref="F35:F36" si="3">D35</f>
        <v/>
      </c>
    </row>
    <row r="36" spans="1:6" ht="15" customHeight="1" x14ac:dyDescent="0.25">
      <c r="A36" s="87" t="s">
        <v>226</v>
      </c>
      <c r="B36" s="88" t="s">
        <v>233</v>
      </c>
      <c r="C36" s="98"/>
      <c r="D36" s="90" t="str">
        <f>IF(OR(C36="na",C36=""),"",IF($N$1="",MENU1!$G$3,IF(AND(G36="X",$N$1="A"),MENU1!$I$9,IF(AND(G36="X",$N$1="B"),MENU1!$I$10,IF(AND(G36="X",$N$1="C"),MENU1!$I$11,IF(AND(G36="X",$N$1="D"),MENU1!$I$12,MENU1!$G$3))))))</f>
        <v/>
      </c>
      <c r="E36" s="91"/>
      <c r="F36" s="92" t="str">
        <f t="shared" si="3"/>
        <v/>
      </c>
    </row>
    <row r="37" spans="1:6" ht="15" customHeight="1" x14ac:dyDescent="0.25">
      <c r="A37" s="388" t="s">
        <v>234</v>
      </c>
      <c r="B37" s="389"/>
      <c r="C37" s="93"/>
      <c r="D37" s="94" t="str">
        <f>IF(OR(C37="na",C37=""),"",IF($N$1="",MENU1!$G$3,IF(AND(G37="X",$N$1="A"),MENU1!$I$9,IF(AND(G37="X",$N$1="B"),MENU1!$I$10,IF(AND(G37="X",$N$1="C"),MENU1!$I$11,IF(AND(G37="X",$N$1="D"),MENU1!$I$12,MENU1!$G$3))))))</f>
        <v/>
      </c>
      <c r="E37" s="95"/>
      <c r="F37" s="96"/>
    </row>
    <row r="38" spans="1:6" ht="15" customHeight="1" x14ac:dyDescent="0.25">
      <c r="A38" s="87" t="s">
        <v>235</v>
      </c>
      <c r="B38" s="88" t="s">
        <v>236</v>
      </c>
      <c r="C38" s="98"/>
      <c r="D38" s="90" t="str">
        <f>IF(OR(C38="na",C38=""),"",IF($N$1="",MENU1!$G$3,IF(AND(G38="X",$N$1="A"),MENU1!$I$9,IF(AND(G38="X",$N$1="B"),MENU1!$I$10,IF(AND(G38="X",$N$1="C"),MENU1!$I$11,IF(AND(G38="X",$N$1="D"),MENU1!$I$12,MENU1!$G$3))))))</f>
        <v/>
      </c>
      <c r="E38" s="91"/>
      <c r="F38" s="92" t="str">
        <f>D38</f>
        <v/>
      </c>
    </row>
    <row r="39" spans="1:6" ht="15" customHeight="1" x14ac:dyDescent="0.25">
      <c r="A39" s="388" t="s">
        <v>237</v>
      </c>
      <c r="B39" s="389"/>
      <c r="C39" s="93"/>
      <c r="D39" s="94" t="str">
        <f>IF(OR(C39="na",C39=""),"",IF($N$1="",MENU1!$G$3,IF(AND(G39="X",$N$1="A"),MENU1!$I$9,IF(AND(G39="X",$N$1="B"),MENU1!$I$10,IF(AND(G39="X",$N$1="C"),MENU1!$I$11,IF(AND(G39="X",$N$1="D"),MENU1!$I$12,MENU1!$G$3))))))</f>
        <v/>
      </c>
      <c r="E39" s="95"/>
      <c r="F39" s="96"/>
    </row>
    <row r="40" spans="1:6" ht="15" customHeight="1" thickBot="1" x14ac:dyDescent="0.3">
      <c r="A40" s="87" t="s">
        <v>238</v>
      </c>
      <c r="B40" s="88" t="s">
        <v>239</v>
      </c>
      <c r="C40" s="99"/>
      <c r="D40" s="90" t="str">
        <f>IF(OR(C40="na",C40=""),"",IF($N$1="",MENU1!$G$3,IF(AND(G40="X",$N$1="A"),MENU1!$I$9,IF(AND(G40="X",$N$1="B"),MENU1!$I$10,IF(AND(G40="X",$N$1="C"),MENU1!$I$11,IF(AND(G40="X",$N$1="D"),MENU1!$I$12,MENU1!$G$3))))))</f>
        <v/>
      </c>
      <c r="E40" s="91"/>
      <c r="F40" s="92" t="str">
        <f>D40</f>
        <v/>
      </c>
    </row>
    <row r="41" spans="1:6" ht="15" customHeight="1" x14ac:dyDescent="0.25">
      <c r="A41" s="100" t="s">
        <v>240</v>
      </c>
      <c r="B41" s="101"/>
      <c r="C41" s="102"/>
      <c r="D41" s="101"/>
      <c r="E41" s="103"/>
      <c r="F41" s="104"/>
    </row>
    <row r="42" spans="1:6" ht="15" customHeight="1" x14ac:dyDescent="0.25">
      <c r="A42" s="105" t="s">
        <v>241</v>
      </c>
      <c r="B42" s="106"/>
      <c r="C42" s="107"/>
      <c r="D42" s="108"/>
      <c r="E42" s="109"/>
      <c r="F42" s="110"/>
    </row>
    <row r="43" spans="1:6" ht="15" customHeight="1" thickBot="1" x14ac:dyDescent="0.3">
      <c r="A43" s="111" t="s">
        <v>242</v>
      </c>
      <c r="B43" s="112"/>
      <c r="C43" s="113"/>
      <c r="D43" s="114"/>
      <c r="E43" s="115"/>
      <c r="F43" s="116"/>
    </row>
    <row r="44" spans="1:6" ht="15" customHeight="1" x14ac:dyDescent="0.25">
      <c r="A44" s="390" t="s">
        <v>243</v>
      </c>
      <c r="B44" s="391"/>
      <c r="C44" s="83"/>
      <c r="D44" s="84"/>
      <c r="E44" s="85"/>
      <c r="F44" s="86"/>
    </row>
    <row r="45" spans="1:6" ht="15" customHeight="1" thickBot="1" x14ac:dyDescent="0.3">
      <c r="A45" s="117"/>
      <c r="B45" s="118" t="s">
        <v>244</v>
      </c>
      <c r="C45" s="99"/>
      <c r="D45" s="119"/>
      <c r="E45" s="120"/>
      <c r="F45" s="121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7">
    <mergeCell ref="A17:B17"/>
    <mergeCell ref="A1:B4"/>
    <mergeCell ref="C1:F2"/>
    <mergeCell ref="L1:M1"/>
    <mergeCell ref="C3:F4"/>
    <mergeCell ref="A6:B6"/>
    <mergeCell ref="C6:D6"/>
    <mergeCell ref="A7:B7"/>
    <mergeCell ref="C7:F7"/>
    <mergeCell ref="A10:B10"/>
    <mergeCell ref="H10:L15"/>
    <mergeCell ref="A13:B13"/>
    <mergeCell ref="A20:B20"/>
    <mergeCell ref="A34:B34"/>
    <mergeCell ref="A37:B37"/>
    <mergeCell ref="A39:B39"/>
    <mergeCell ref="A44:B44"/>
  </mergeCells>
  <conditionalFormatting sqref="A11:B12 A14:B16 A18:B19 A21:B33 A35:B36 A38:B38 A40:B40">
    <cfRule type="expression" dxfId="16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C11:C12 C32:C33 C18:C19 C40 C38 C35:C36 C21:C30 C14:C16</xm:sqref>
        </x14:dataValidation>
        <x14:dataValidation type="list" allowBlank="1" showInputMessage="1" showErrorMessage="1">
          <x14:formula1>
            <xm:f>MENU1!$B$3:$B$6</xm:f>
          </x14:formula1>
          <xm:sqref>C31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72" customWidth="1"/>
    <col min="2" max="2" width="45.7109375" style="72" customWidth="1"/>
    <col min="3" max="3" width="10.7109375" style="72" customWidth="1"/>
    <col min="4" max="4" width="15.7109375" style="72" customWidth="1"/>
    <col min="5" max="5" width="10.7109375" style="74" customWidth="1"/>
    <col min="6" max="6" width="15.7109375" style="72" customWidth="1"/>
    <col min="7" max="16384" width="11.42578125" style="72"/>
  </cols>
  <sheetData>
    <row r="1" spans="1:14" ht="15" customHeight="1" thickBot="1" x14ac:dyDescent="0.3">
      <c r="A1" s="397"/>
      <c r="B1" s="398"/>
      <c r="C1" s="398" t="s">
        <v>245</v>
      </c>
      <c r="D1" s="398"/>
      <c r="E1" s="398"/>
      <c r="F1" s="398"/>
      <c r="L1" s="396" t="s">
        <v>182</v>
      </c>
      <c r="M1" s="399"/>
      <c r="N1" s="73"/>
    </row>
    <row r="2" spans="1:14" ht="15" customHeight="1" x14ac:dyDescent="0.25">
      <c r="A2" s="398"/>
      <c r="B2" s="398"/>
      <c r="C2" s="398"/>
      <c r="D2" s="398"/>
      <c r="E2" s="398"/>
      <c r="F2" s="398"/>
    </row>
    <row r="3" spans="1:14" ht="15" customHeight="1" x14ac:dyDescent="0.25">
      <c r="A3" s="398"/>
      <c r="B3" s="398"/>
      <c r="C3" s="398" t="s">
        <v>61</v>
      </c>
      <c r="D3" s="398"/>
      <c r="E3" s="398"/>
      <c r="F3" s="398"/>
      <c r="L3" s="72" t="s">
        <v>183</v>
      </c>
    </row>
    <row r="4" spans="1:14" ht="15" customHeight="1" x14ac:dyDescent="0.25">
      <c r="A4" s="398"/>
      <c r="B4" s="398"/>
      <c r="C4" s="398"/>
      <c r="D4" s="398"/>
      <c r="E4" s="398"/>
      <c r="F4" s="398"/>
    </row>
    <row r="5" spans="1:14" ht="9.9499999999999993" customHeight="1" thickBot="1" x14ac:dyDescent="0.3"/>
    <row r="6" spans="1:14" ht="15" customHeight="1" x14ac:dyDescent="0.25">
      <c r="A6" s="400" t="s">
        <v>184</v>
      </c>
      <c r="B6" s="401"/>
      <c r="C6" s="404" t="str">
        <f>Entête!B7</f>
        <v>12-596-2569</v>
      </c>
      <c r="D6" s="405"/>
      <c r="E6" s="75" t="s">
        <v>185</v>
      </c>
      <c r="F6" s="76" t="str">
        <f ca="1">MID(CELL("nomfichier",B3),FIND("]",CELL("nomfichier",B3))+1,32)</f>
        <v>AV-FK-002</v>
      </c>
    </row>
    <row r="7" spans="1:14" ht="15" customHeight="1" thickBot="1" x14ac:dyDescent="0.3">
      <c r="A7" s="392" t="s">
        <v>186</v>
      </c>
      <c r="B7" s="393"/>
      <c r="C7" s="394"/>
      <c r="D7" s="394"/>
      <c r="E7" s="394"/>
      <c r="F7" s="395"/>
    </row>
    <row r="8" spans="1:14" ht="9.9499999999999993" customHeight="1" thickBot="1" x14ac:dyDescent="0.3"/>
    <row r="9" spans="1:14" s="82" customFormat="1" ht="15" customHeight="1" thickBot="1" x14ac:dyDescent="0.3">
      <c r="A9" s="77" t="s">
        <v>38</v>
      </c>
      <c r="B9" s="78" t="s">
        <v>187</v>
      </c>
      <c r="C9" s="79" t="s">
        <v>1</v>
      </c>
      <c r="D9" s="78" t="s">
        <v>188</v>
      </c>
      <c r="E9" s="80" t="s">
        <v>189</v>
      </c>
      <c r="F9" s="81" t="s">
        <v>190</v>
      </c>
      <c r="H9" s="72"/>
      <c r="I9" s="72"/>
      <c r="J9" s="72"/>
      <c r="K9" s="72"/>
      <c r="L9" s="72"/>
    </row>
    <row r="10" spans="1:14" ht="15" customHeight="1" x14ac:dyDescent="0.25">
      <c r="A10" s="390" t="s">
        <v>191</v>
      </c>
      <c r="B10" s="391"/>
      <c r="C10" s="83"/>
      <c r="D10" s="84"/>
      <c r="E10" s="85"/>
      <c r="F10" s="86"/>
      <c r="H10" s="396"/>
      <c r="I10" s="396"/>
      <c r="J10" s="396"/>
      <c r="K10" s="396"/>
      <c r="L10" s="396"/>
    </row>
    <row r="11" spans="1:14" ht="15" customHeight="1" x14ac:dyDescent="0.25">
      <c r="A11" s="87" t="s">
        <v>14</v>
      </c>
      <c r="B11" s="88" t="s">
        <v>246</v>
      </c>
      <c r="C11" s="89"/>
      <c r="D11" s="123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91"/>
      <c r="F11" s="92" t="str">
        <f>D11</f>
        <v/>
      </c>
      <c r="H11" s="396"/>
      <c r="I11" s="396"/>
      <c r="J11" s="396"/>
      <c r="K11" s="396"/>
      <c r="L11" s="396"/>
    </row>
    <row r="12" spans="1:14" ht="15" customHeight="1" x14ac:dyDescent="0.25">
      <c r="A12" s="124" t="s">
        <v>16</v>
      </c>
      <c r="B12" s="125" t="s">
        <v>247</v>
      </c>
      <c r="C12" s="126"/>
      <c r="D12" s="123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91"/>
      <c r="F12" s="92" t="str">
        <f t="shared" ref="F12:F14" si="0">D12</f>
        <v/>
      </c>
      <c r="H12" s="396"/>
      <c r="I12" s="396"/>
      <c r="J12" s="396"/>
      <c r="K12" s="396"/>
      <c r="L12" s="396"/>
    </row>
    <row r="13" spans="1:14" ht="15" customHeight="1" x14ac:dyDescent="0.25">
      <c r="A13" s="87" t="s">
        <v>3</v>
      </c>
      <c r="B13" s="88" t="s">
        <v>248</v>
      </c>
      <c r="C13" s="127"/>
      <c r="D13" s="123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91"/>
      <c r="F13" s="92" t="str">
        <f t="shared" si="0"/>
        <v/>
      </c>
      <c r="H13" s="396"/>
      <c r="I13" s="396"/>
      <c r="J13" s="396"/>
      <c r="K13" s="396"/>
      <c r="L13" s="396"/>
    </row>
    <row r="14" spans="1:14" ht="15" customHeight="1" x14ac:dyDescent="0.25">
      <c r="A14" s="128" t="s">
        <v>17</v>
      </c>
      <c r="B14" s="129" t="s">
        <v>249</v>
      </c>
      <c r="C14" s="98"/>
      <c r="D14" s="123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91"/>
      <c r="F14" s="92" t="str">
        <f t="shared" si="0"/>
        <v/>
      </c>
      <c r="H14" s="396"/>
      <c r="I14" s="396"/>
      <c r="J14" s="396"/>
      <c r="K14" s="396"/>
      <c r="L14" s="396"/>
    </row>
    <row r="15" spans="1:14" ht="15" customHeight="1" x14ac:dyDescent="0.25">
      <c r="A15" s="388" t="s">
        <v>194</v>
      </c>
      <c r="B15" s="389"/>
      <c r="C15" s="93"/>
      <c r="D15" s="9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95"/>
      <c r="F15" s="96"/>
      <c r="H15" s="396"/>
      <c r="I15" s="396"/>
      <c r="J15" s="396"/>
      <c r="K15" s="396"/>
      <c r="L15" s="396"/>
    </row>
    <row r="16" spans="1:14" ht="15" customHeight="1" x14ac:dyDescent="0.25">
      <c r="A16" s="124" t="s">
        <v>197</v>
      </c>
      <c r="B16" s="130" t="s">
        <v>250</v>
      </c>
      <c r="C16" s="97"/>
      <c r="D16" s="123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91"/>
      <c r="F16" s="92" t="str">
        <f t="shared" ref="F16:F18" si="1">D16</f>
        <v/>
      </c>
    </row>
    <row r="17" spans="1:6" ht="15" customHeight="1" x14ac:dyDescent="0.25">
      <c r="A17" s="124" t="s">
        <v>200</v>
      </c>
      <c r="B17" s="130" t="s">
        <v>251</v>
      </c>
      <c r="C17" s="97"/>
      <c r="D17" s="123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91"/>
      <c r="F17" s="92" t="str">
        <f t="shared" si="1"/>
        <v/>
      </c>
    </row>
    <row r="18" spans="1:6" ht="15" customHeight="1" x14ac:dyDescent="0.25">
      <c r="A18" s="128" t="s">
        <v>202</v>
      </c>
      <c r="B18" s="131" t="s">
        <v>196</v>
      </c>
      <c r="C18" s="98"/>
      <c r="D18" s="123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91"/>
      <c r="F18" s="92" t="str">
        <f t="shared" si="1"/>
        <v/>
      </c>
    </row>
    <row r="19" spans="1:6" ht="15" customHeight="1" x14ac:dyDescent="0.25">
      <c r="A19" s="388" t="s">
        <v>204</v>
      </c>
      <c r="B19" s="389"/>
      <c r="C19" s="93"/>
      <c r="D19" s="9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95"/>
      <c r="F19" s="96"/>
    </row>
    <row r="20" spans="1:6" ht="15" customHeight="1" x14ac:dyDescent="0.25">
      <c r="A20" s="124" t="s">
        <v>205</v>
      </c>
      <c r="B20" s="130" t="s">
        <v>206</v>
      </c>
      <c r="C20" s="97"/>
      <c r="D20" s="123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91"/>
      <c r="F20" s="92" t="str">
        <f t="shared" ref="F20:F25" si="2">D20</f>
        <v/>
      </c>
    </row>
    <row r="21" spans="1:6" ht="15" customHeight="1" x14ac:dyDescent="0.25">
      <c r="A21" s="124" t="s">
        <v>207</v>
      </c>
      <c r="B21" s="130" t="s">
        <v>252</v>
      </c>
      <c r="C21" s="97"/>
      <c r="D21" s="123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91"/>
      <c r="F21" s="92" t="str">
        <f t="shared" si="2"/>
        <v/>
      </c>
    </row>
    <row r="22" spans="1:6" ht="15" customHeight="1" x14ac:dyDescent="0.25">
      <c r="A22" s="124" t="s">
        <v>209</v>
      </c>
      <c r="B22" s="130" t="s">
        <v>253</v>
      </c>
      <c r="C22" s="97"/>
      <c r="D22" s="123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91"/>
      <c r="F22" s="92" t="str">
        <f t="shared" si="2"/>
        <v/>
      </c>
    </row>
    <row r="23" spans="1:6" ht="30" customHeight="1" x14ac:dyDescent="0.25">
      <c r="A23" s="124" t="s">
        <v>211</v>
      </c>
      <c r="B23" s="132" t="s">
        <v>254</v>
      </c>
      <c r="C23" s="97"/>
      <c r="D23" s="123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91"/>
      <c r="F23" s="92" t="str">
        <f t="shared" si="2"/>
        <v/>
      </c>
    </row>
    <row r="24" spans="1:6" ht="15" customHeight="1" x14ac:dyDescent="0.25">
      <c r="A24" s="124" t="s">
        <v>213</v>
      </c>
      <c r="B24" s="130" t="s">
        <v>255</v>
      </c>
      <c r="C24" s="97"/>
      <c r="D24" s="123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91"/>
      <c r="F24" s="92" t="str">
        <f t="shared" si="2"/>
        <v/>
      </c>
    </row>
    <row r="25" spans="1:6" ht="29.45" customHeight="1" x14ac:dyDescent="0.25">
      <c r="A25" s="128" t="s">
        <v>215</v>
      </c>
      <c r="B25" s="133" t="s">
        <v>256</v>
      </c>
      <c r="C25" s="98"/>
      <c r="D25" s="123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91"/>
      <c r="F25" s="92" t="str">
        <f t="shared" si="2"/>
        <v/>
      </c>
    </row>
    <row r="26" spans="1:6" ht="15" customHeight="1" x14ac:dyDescent="0.25">
      <c r="A26" s="388" t="s">
        <v>257</v>
      </c>
      <c r="B26" s="389"/>
      <c r="C26" s="93"/>
      <c r="D26" s="94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95"/>
      <c r="F26" s="96"/>
    </row>
    <row r="27" spans="1:6" ht="15" customHeight="1" x14ac:dyDescent="0.25">
      <c r="A27" s="128" t="s">
        <v>217</v>
      </c>
      <c r="B27" s="131" t="s">
        <v>258</v>
      </c>
      <c r="C27" s="98"/>
      <c r="D27" s="123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91"/>
      <c r="F27" s="92" t="str">
        <f t="shared" ref="F27" si="3">D27</f>
        <v/>
      </c>
    </row>
    <row r="28" spans="1:6" ht="15" customHeight="1" x14ac:dyDescent="0.25">
      <c r="A28" s="388" t="s">
        <v>234</v>
      </c>
      <c r="B28" s="389"/>
      <c r="C28" s="93"/>
      <c r="D28" s="94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95"/>
      <c r="F28" s="96"/>
    </row>
    <row r="29" spans="1:6" ht="15" customHeight="1" thickBot="1" x14ac:dyDescent="0.3">
      <c r="A29" s="128" t="s">
        <v>219</v>
      </c>
      <c r="B29" s="131" t="s">
        <v>236</v>
      </c>
      <c r="C29" s="98"/>
      <c r="D29" s="123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91"/>
      <c r="F29" s="92" t="str">
        <f t="shared" ref="F29" si="4">D29</f>
        <v/>
      </c>
    </row>
    <row r="30" spans="1:6" ht="15" customHeight="1" x14ac:dyDescent="0.25">
      <c r="A30" s="100" t="s">
        <v>240</v>
      </c>
      <c r="B30" s="101"/>
      <c r="C30" s="102"/>
      <c r="D30" s="101"/>
      <c r="E30" s="103"/>
      <c r="F30" s="104"/>
    </row>
    <row r="31" spans="1:6" ht="15" customHeight="1" x14ac:dyDescent="0.25">
      <c r="A31" s="105" t="s">
        <v>241</v>
      </c>
      <c r="B31" s="106"/>
      <c r="C31" s="107"/>
      <c r="D31" s="108"/>
      <c r="E31" s="109"/>
      <c r="F31" s="110"/>
    </row>
    <row r="32" spans="1:6" ht="15" customHeight="1" thickBot="1" x14ac:dyDescent="0.3">
      <c r="A32" s="111" t="s">
        <v>242</v>
      </c>
      <c r="B32" s="112"/>
      <c r="C32" s="113"/>
      <c r="D32" s="114"/>
      <c r="E32" s="115"/>
      <c r="F32" s="116"/>
    </row>
    <row r="33" spans="1:6" ht="15" customHeight="1" x14ac:dyDescent="0.25">
      <c r="A33" s="390" t="s">
        <v>243</v>
      </c>
      <c r="B33" s="391"/>
      <c r="C33" s="83"/>
      <c r="D33" s="84"/>
      <c r="E33" s="85"/>
      <c r="F33" s="86"/>
    </row>
    <row r="34" spans="1:6" ht="15" customHeight="1" thickBot="1" x14ac:dyDescent="0.3">
      <c r="A34" s="117"/>
      <c r="B34" s="118" t="s">
        <v>244</v>
      </c>
      <c r="C34" s="99"/>
      <c r="D34" s="119"/>
      <c r="E34" s="120"/>
      <c r="F34" s="121"/>
    </row>
    <row r="35" spans="1:6" x14ac:dyDescent="0.25">
      <c r="A35" s="122"/>
      <c r="B35" s="122"/>
      <c r="D35" s="122"/>
      <c r="F35" s="122"/>
    </row>
    <row r="36" spans="1:6" x14ac:dyDescent="0.25">
      <c r="A36" s="122"/>
      <c r="B36" s="122"/>
      <c r="D36" s="122"/>
      <c r="F36" s="122"/>
    </row>
    <row r="37" spans="1:6" x14ac:dyDescent="0.25">
      <c r="A37" s="122"/>
      <c r="B37" s="122"/>
      <c r="D37" s="122"/>
      <c r="F37" s="122"/>
    </row>
    <row r="38" spans="1:6" x14ac:dyDescent="0.25">
      <c r="A38" s="122"/>
      <c r="B38" s="122"/>
      <c r="D38" s="122"/>
      <c r="F38" s="122"/>
    </row>
    <row r="39" spans="1:6" x14ac:dyDescent="0.25">
      <c r="A39" s="122"/>
      <c r="B39" s="122"/>
      <c r="D39" s="122"/>
      <c r="F39" s="122"/>
    </row>
    <row r="40" spans="1:6" x14ac:dyDescent="0.25">
      <c r="A40" s="122"/>
      <c r="B40" s="122"/>
      <c r="D40" s="122"/>
      <c r="F40" s="122"/>
    </row>
    <row r="41" spans="1:6" x14ac:dyDescent="0.25">
      <c r="A41" s="122"/>
      <c r="B41" s="122"/>
      <c r="D41" s="122"/>
      <c r="F41" s="122"/>
    </row>
    <row r="42" spans="1:6" x14ac:dyDescent="0.25">
      <c r="A42" s="122"/>
      <c r="B42" s="122"/>
      <c r="D42" s="122"/>
      <c r="F42" s="122"/>
    </row>
    <row r="43" spans="1:6" x14ac:dyDescent="0.25">
      <c r="A43" s="122"/>
      <c r="B43" s="122"/>
      <c r="D43" s="122"/>
      <c r="F43" s="122"/>
    </row>
    <row r="44" spans="1:6" x14ac:dyDescent="0.25">
      <c r="A44" s="122"/>
      <c r="B44" s="122"/>
      <c r="D44" s="122"/>
      <c r="F44" s="122"/>
    </row>
    <row r="45" spans="1:6" x14ac:dyDescent="0.25">
      <c r="A45" s="122"/>
      <c r="B45" s="122"/>
      <c r="D45" s="122"/>
      <c r="F45" s="122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5">
    <mergeCell ref="H10:L15"/>
    <mergeCell ref="A15:B15"/>
    <mergeCell ref="A19:B19"/>
    <mergeCell ref="A1:B4"/>
    <mergeCell ref="C1:F2"/>
    <mergeCell ref="L1:M1"/>
    <mergeCell ref="C3:F4"/>
    <mergeCell ref="A6:B6"/>
    <mergeCell ref="C6:D6"/>
    <mergeCell ref="A26:B26"/>
    <mergeCell ref="A28:B28"/>
    <mergeCell ref="A33:B33"/>
    <mergeCell ref="A7:B7"/>
    <mergeCell ref="C7:F7"/>
    <mergeCell ref="A10:B10"/>
  </mergeCells>
  <conditionalFormatting sqref="A11:B14 A16:B18 A20:B25 A27:B27 A29:B29">
    <cfRule type="expression" dxfId="15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C22</xm:sqref>
        </x14:dataValidation>
        <x14:dataValidation type="list" allowBlank="1" showInputMessage="1" showErrorMessage="1">
          <x14:formula1>
            <xm:f>MENU1!$B$3:$B$5</xm:f>
          </x14:formula1>
          <xm:sqref>C11:C14 C16:C18 C29 C27 C20:C21 C23:C25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72" customWidth="1"/>
    <col min="2" max="2" width="45.7109375" style="72" customWidth="1"/>
    <col min="3" max="3" width="10.7109375" style="72" customWidth="1"/>
    <col min="4" max="4" width="15.7109375" style="72" customWidth="1"/>
    <col min="5" max="5" width="10.7109375" style="74" customWidth="1"/>
    <col min="6" max="6" width="15.7109375" style="72" customWidth="1"/>
    <col min="7" max="16384" width="11.42578125" style="72"/>
  </cols>
  <sheetData>
    <row r="1" spans="1:14" ht="15" customHeight="1" thickBot="1" x14ac:dyDescent="0.3">
      <c r="A1" s="397"/>
      <c r="B1" s="398"/>
      <c r="C1" s="398" t="s">
        <v>259</v>
      </c>
      <c r="D1" s="398"/>
      <c r="E1" s="398"/>
      <c r="F1" s="398"/>
      <c r="L1" s="396" t="s">
        <v>182</v>
      </c>
      <c r="M1" s="399"/>
      <c r="N1" s="73"/>
    </row>
    <row r="2" spans="1:14" ht="15" customHeight="1" x14ac:dyDescent="0.25">
      <c r="A2" s="398"/>
      <c r="B2" s="398"/>
      <c r="C2" s="398"/>
      <c r="D2" s="398"/>
      <c r="E2" s="398"/>
      <c r="F2" s="398"/>
    </row>
    <row r="3" spans="1:14" ht="15" customHeight="1" x14ac:dyDescent="0.25">
      <c r="A3" s="398"/>
      <c r="B3" s="398"/>
      <c r="C3" s="398" t="s">
        <v>63</v>
      </c>
      <c r="D3" s="398"/>
      <c r="E3" s="398"/>
      <c r="F3" s="398"/>
      <c r="L3" s="72" t="s">
        <v>183</v>
      </c>
    </row>
    <row r="4" spans="1:14" ht="15" customHeight="1" x14ac:dyDescent="0.25">
      <c r="A4" s="398"/>
      <c r="B4" s="398"/>
      <c r="C4" s="398"/>
      <c r="D4" s="398"/>
      <c r="E4" s="398"/>
      <c r="F4" s="398"/>
    </row>
    <row r="5" spans="1:14" ht="9.9499999999999993" customHeight="1" thickBot="1" x14ac:dyDescent="0.3"/>
    <row r="6" spans="1:14" ht="15" customHeight="1" x14ac:dyDescent="0.25">
      <c r="A6" s="400" t="s">
        <v>184</v>
      </c>
      <c r="B6" s="401"/>
      <c r="C6" s="404" t="str">
        <f>Entête!B7</f>
        <v>12-596-2569</v>
      </c>
      <c r="D6" s="405"/>
      <c r="E6" s="75" t="s">
        <v>185</v>
      </c>
      <c r="F6" s="76" t="str">
        <f ca="1">MID(CELL("nomfichier",B3),FIND("]",CELL("nomfichier",B3))+1,32)</f>
        <v>AV-FK-003</v>
      </c>
    </row>
    <row r="7" spans="1:14" ht="15" customHeight="1" thickBot="1" x14ac:dyDescent="0.3">
      <c r="A7" s="392" t="s">
        <v>186</v>
      </c>
      <c r="B7" s="393"/>
      <c r="C7" s="394"/>
      <c r="D7" s="394"/>
      <c r="E7" s="394"/>
      <c r="F7" s="395"/>
    </row>
    <row r="8" spans="1:14" ht="9.9499999999999993" customHeight="1" thickBot="1" x14ac:dyDescent="0.3"/>
    <row r="9" spans="1:14" s="82" customFormat="1" ht="15" customHeight="1" thickBot="1" x14ac:dyDescent="0.3">
      <c r="A9" s="77" t="s">
        <v>38</v>
      </c>
      <c r="B9" s="78" t="s">
        <v>187</v>
      </c>
      <c r="C9" s="79" t="s">
        <v>1</v>
      </c>
      <c r="D9" s="78" t="s">
        <v>188</v>
      </c>
      <c r="E9" s="80" t="s">
        <v>189</v>
      </c>
      <c r="F9" s="81" t="s">
        <v>190</v>
      </c>
    </row>
    <row r="10" spans="1:14" ht="15" customHeight="1" x14ac:dyDescent="0.25">
      <c r="A10" s="390" t="s">
        <v>191</v>
      </c>
      <c r="B10" s="391"/>
      <c r="C10" s="83"/>
      <c r="D10" s="84"/>
      <c r="E10" s="85"/>
      <c r="F10" s="86"/>
      <c r="H10" s="396"/>
      <c r="I10" s="396"/>
      <c r="J10" s="396"/>
      <c r="K10" s="396"/>
      <c r="L10" s="396"/>
    </row>
    <row r="11" spans="1:14" ht="15" customHeight="1" x14ac:dyDescent="0.25">
      <c r="A11" s="134" t="s">
        <v>14</v>
      </c>
      <c r="B11" s="135" t="s">
        <v>260</v>
      </c>
      <c r="C11" s="136"/>
      <c r="D11" s="137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138"/>
      <c r="F11" s="139" t="str">
        <f>D11</f>
        <v/>
      </c>
      <c r="H11" s="396"/>
      <c r="I11" s="396"/>
      <c r="J11" s="396"/>
      <c r="K11" s="396"/>
      <c r="L11" s="396"/>
    </row>
    <row r="12" spans="1:14" ht="15" customHeight="1" x14ac:dyDescent="0.25">
      <c r="A12" s="388" t="s">
        <v>194</v>
      </c>
      <c r="B12" s="389"/>
      <c r="C12" s="93"/>
      <c r="D12" s="94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95"/>
      <c r="F12" s="140"/>
      <c r="H12" s="396"/>
      <c r="I12" s="396"/>
      <c r="J12" s="396"/>
      <c r="K12" s="396"/>
      <c r="L12" s="396"/>
    </row>
    <row r="13" spans="1:14" ht="15" customHeight="1" x14ac:dyDescent="0.25">
      <c r="A13" s="128" t="s">
        <v>16</v>
      </c>
      <c r="B13" s="131" t="s">
        <v>196</v>
      </c>
      <c r="C13" s="98"/>
      <c r="D13" s="137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141"/>
      <c r="F13" s="139" t="str">
        <f>D13</f>
        <v/>
      </c>
      <c r="H13" s="396"/>
      <c r="I13" s="396"/>
      <c r="J13" s="396"/>
      <c r="K13" s="396"/>
      <c r="L13" s="396"/>
    </row>
    <row r="14" spans="1:14" ht="15" customHeight="1" x14ac:dyDescent="0.25">
      <c r="A14" s="388" t="s">
        <v>204</v>
      </c>
      <c r="B14" s="389"/>
      <c r="C14" s="93"/>
      <c r="D14" s="94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95"/>
      <c r="F14" s="140"/>
      <c r="H14" s="396"/>
      <c r="I14" s="396"/>
      <c r="J14" s="396"/>
      <c r="K14" s="396"/>
      <c r="L14" s="396"/>
    </row>
    <row r="15" spans="1:14" ht="15" customHeight="1" x14ac:dyDescent="0.25">
      <c r="A15" s="124" t="s">
        <v>3</v>
      </c>
      <c r="B15" s="130" t="s">
        <v>206</v>
      </c>
      <c r="C15" s="97"/>
      <c r="D15" s="142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143"/>
      <c r="F15" s="139" t="str">
        <f>D15</f>
        <v/>
      </c>
      <c r="H15" s="396"/>
      <c r="I15" s="396"/>
      <c r="J15" s="396"/>
      <c r="K15" s="396"/>
      <c r="L15" s="396"/>
    </row>
    <row r="16" spans="1:14" ht="15" customHeight="1" x14ac:dyDescent="0.25">
      <c r="A16" s="124" t="s">
        <v>17</v>
      </c>
      <c r="B16" s="130" t="s">
        <v>252</v>
      </c>
      <c r="C16" s="97"/>
      <c r="D16" s="142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143"/>
      <c r="F16" s="139" t="str">
        <f t="shared" ref="F16:F21" si="0">D16</f>
        <v/>
      </c>
    </row>
    <row r="17" spans="1:6" ht="15" customHeight="1" x14ac:dyDescent="0.25">
      <c r="A17" s="124" t="s">
        <v>197</v>
      </c>
      <c r="B17" s="130" t="s">
        <v>253</v>
      </c>
      <c r="C17" s="97"/>
      <c r="D17" s="142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143"/>
      <c r="F17" s="139" t="str">
        <f t="shared" si="0"/>
        <v/>
      </c>
    </row>
    <row r="18" spans="1:6" ht="14.45" customHeight="1" x14ac:dyDescent="0.25">
      <c r="A18" s="124" t="s">
        <v>200</v>
      </c>
      <c r="B18" s="132" t="s">
        <v>261</v>
      </c>
      <c r="C18" s="97"/>
      <c r="D18" s="142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143"/>
      <c r="F18" s="139" t="str">
        <f>D18</f>
        <v/>
      </c>
    </row>
    <row r="19" spans="1:6" ht="15" customHeight="1" x14ac:dyDescent="0.25">
      <c r="A19" s="124" t="s">
        <v>202</v>
      </c>
      <c r="B19" s="130" t="s">
        <v>262</v>
      </c>
      <c r="C19" s="97"/>
      <c r="D19" s="142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143"/>
      <c r="F19" s="139" t="str">
        <f t="shared" si="0"/>
        <v/>
      </c>
    </row>
    <row r="20" spans="1:6" ht="14.45" customHeight="1" x14ac:dyDescent="0.25">
      <c r="A20" s="124" t="s">
        <v>205</v>
      </c>
      <c r="B20" s="132" t="s">
        <v>255</v>
      </c>
      <c r="C20" s="97"/>
      <c r="D20" s="142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143"/>
      <c r="F20" s="139" t="str">
        <f>D20</f>
        <v/>
      </c>
    </row>
    <row r="21" spans="1:6" ht="15" customHeight="1" x14ac:dyDescent="0.25">
      <c r="A21" s="128" t="s">
        <v>207</v>
      </c>
      <c r="B21" s="133" t="s">
        <v>263</v>
      </c>
      <c r="C21" s="98"/>
      <c r="D21" s="142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141"/>
      <c r="F21" s="139" t="str">
        <f t="shared" si="0"/>
        <v/>
      </c>
    </row>
    <row r="22" spans="1:6" ht="15" customHeight="1" x14ac:dyDescent="0.25">
      <c r="A22" s="388" t="s">
        <v>257</v>
      </c>
      <c r="B22" s="389"/>
      <c r="C22" s="93"/>
      <c r="D22" s="9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95"/>
      <c r="F22" s="140"/>
    </row>
    <row r="23" spans="1:6" ht="15" customHeight="1" x14ac:dyDescent="0.25">
      <c r="A23" s="128" t="s">
        <v>209</v>
      </c>
      <c r="B23" s="131" t="s">
        <v>258</v>
      </c>
      <c r="C23" s="98"/>
      <c r="D23" s="137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141"/>
      <c r="F23" s="139" t="str">
        <f>D23</f>
        <v/>
      </c>
    </row>
    <row r="24" spans="1:6" ht="15" customHeight="1" x14ac:dyDescent="0.25">
      <c r="A24" s="388" t="s">
        <v>234</v>
      </c>
      <c r="B24" s="389"/>
      <c r="C24" s="93"/>
      <c r="D24" s="94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95"/>
      <c r="F24" s="140"/>
    </row>
    <row r="25" spans="1:6" ht="15" customHeight="1" thickBot="1" x14ac:dyDescent="0.3">
      <c r="A25" s="128" t="s">
        <v>211</v>
      </c>
      <c r="B25" s="131" t="s">
        <v>236</v>
      </c>
      <c r="C25" s="98"/>
      <c r="D25" s="137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141"/>
      <c r="F25" s="139" t="str">
        <f>D25</f>
        <v/>
      </c>
    </row>
    <row r="26" spans="1:6" ht="15" customHeight="1" x14ac:dyDescent="0.25">
      <c r="A26" s="100" t="s">
        <v>240</v>
      </c>
      <c r="B26" s="101"/>
      <c r="C26" s="102"/>
      <c r="D26" s="101"/>
      <c r="E26" s="103"/>
      <c r="F26" s="104"/>
    </row>
    <row r="27" spans="1:6" ht="15" customHeight="1" x14ac:dyDescent="0.25">
      <c r="A27" s="105" t="s">
        <v>241</v>
      </c>
      <c r="B27" s="106"/>
      <c r="C27" s="107"/>
      <c r="D27" s="108"/>
      <c r="E27" s="109"/>
      <c r="F27" s="110"/>
    </row>
    <row r="28" spans="1:6" ht="15" customHeight="1" thickBot="1" x14ac:dyDescent="0.3">
      <c r="A28" s="111" t="s">
        <v>242</v>
      </c>
      <c r="B28" s="112"/>
      <c r="C28" s="113"/>
      <c r="D28" s="114"/>
      <c r="E28" s="115"/>
      <c r="F28" s="116"/>
    </row>
    <row r="29" spans="1:6" ht="15" customHeight="1" x14ac:dyDescent="0.25">
      <c r="A29" s="390" t="s">
        <v>243</v>
      </c>
      <c r="B29" s="391"/>
      <c r="C29" s="83"/>
      <c r="D29" s="84"/>
      <c r="E29" s="85"/>
      <c r="F29" s="86"/>
    </row>
    <row r="30" spans="1:6" ht="15" customHeight="1" thickBot="1" x14ac:dyDescent="0.3">
      <c r="A30" s="117"/>
      <c r="B30" s="118" t="s">
        <v>244</v>
      </c>
      <c r="C30" s="99"/>
      <c r="D30" s="119"/>
      <c r="E30" s="120"/>
      <c r="F30" s="121"/>
    </row>
    <row r="31" spans="1:6" x14ac:dyDescent="0.25">
      <c r="A31" s="122"/>
      <c r="B31" s="122"/>
      <c r="D31" s="122"/>
      <c r="F31" s="122"/>
    </row>
    <row r="32" spans="1:6" x14ac:dyDescent="0.25">
      <c r="A32" s="122"/>
      <c r="B32" s="122"/>
      <c r="D32" s="122"/>
      <c r="F32" s="122"/>
    </row>
    <row r="33" spans="1:6" x14ac:dyDescent="0.25">
      <c r="A33" s="122"/>
      <c r="B33" s="122"/>
      <c r="D33" s="122"/>
      <c r="F33" s="122"/>
    </row>
    <row r="34" spans="1:6" x14ac:dyDescent="0.25">
      <c r="A34" s="122"/>
      <c r="B34" s="122"/>
      <c r="D34" s="122"/>
      <c r="F34" s="122"/>
    </row>
    <row r="35" spans="1:6" x14ac:dyDescent="0.25">
      <c r="A35" s="122"/>
      <c r="B35" s="122"/>
      <c r="D35" s="122"/>
      <c r="F35" s="122"/>
    </row>
    <row r="36" spans="1:6" x14ac:dyDescent="0.25">
      <c r="A36" s="122"/>
      <c r="B36" s="122"/>
      <c r="D36" s="122"/>
      <c r="F36" s="122"/>
    </row>
    <row r="37" spans="1:6" x14ac:dyDescent="0.25">
      <c r="A37" s="122"/>
      <c r="B37" s="122"/>
      <c r="D37" s="122"/>
      <c r="F37" s="122"/>
    </row>
    <row r="38" spans="1:6" x14ac:dyDescent="0.25">
      <c r="A38" s="122"/>
      <c r="B38" s="122"/>
      <c r="D38" s="122"/>
      <c r="F38" s="122"/>
    </row>
    <row r="39" spans="1:6" x14ac:dyDescent="0.25">
      <c r="A39" s="122"/>
      <c r="B39" s="122"/>
      <c r="D39" s="122"/>
      <c r="F39" s="122"/>
    </row>
    <row r="40" spans="1:6" x14ac:dyDescent="0.25">
      <c r="A40" s="122"/>
      <c r="B40" s="122"/>
      <c r="D40" s="122"/>
      <c r="F40" s="122"/>
    </row>
    <row r="41" spans="1:6" x14ac:dyDescent="0.25">
      <c r="A41" s="122"/>
      <c r="B41" s="122"/>
      <c r="D41" s="122"/>
      <c r="F41" s="122"/>
    </row>
    <row r="42" spans="1:6" x14ac:dyDescent="0.25">
      <c r="A42" s="122"/>
      <c r="B42" s="122"/>
      <c r="D42" s="122"/>
      <c r="F42" s="122"/>
    </row>
    <row r="43" spans="1:6" x14ac:dyDescent="0.25">
      <c r="A43" s="122"/>
      <c r="B43" s="122"/>
      <c r="D43" s="122"/>
      <c r="F43" s="122"/>
    </row>
    <row r="44" spans="1:6" x14ac:dyDescent="0.25">
      <c r="A44" s="122"/>
      <c r="B44" s="122"/>
      <c r="D44" s="122"/>
      <c r="F44" s="122"/>
    </row>
    <row r="45" spans="1:6" x14ac:dyDescent="0.25">
      <c r="A45" s="122"/>
      <c r="B45" s="122"/>
      <c r="D45" s="122"/>
      <c r="F45" s="122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5">
    <mergeCell ref="H10:L15"/>
    <mergeCell ref="A12:B12"/>
    <mergeCell ref="A14:B14"/>
    <mergeCell ref="A1:B4"/>
    <mergeCell ref="C1:F2"/>
    <mergeCell ref="L1:M1"/>
    <mergeCell ref="C3:F4"/>
    <mergeCell ref="A6:B6"/>
    <mergeCell ref="C6:D6"/>
    <mergeCell ref="A22:B22"/>
    <mergeCell ref="A24:B24"/>
    <mergeCell ref="A29:B29"/>
    <mergeCell ref="A7:B7"/>
    <mergeCell ref="C7:F7"/>
    <mergeCell ref="A10:B10"/>
  </mergeCells>
  <conditionalFormatting sqref="A11:B11 A13:B13 A15:B21 A23:B23 A25:B25">
    <cfRule type="expression" dxfId="14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C17</xm:sqref>
        </x14:dataValidation>
        <x14:dataValidation type="list" allowBlank="1" showInputMessage="1" showErrorMessage="1">
          <x14:formula1>
            <xm:f>MENU1!$B$3:$B$5</xm:f>
          </x14:formula1>
          <xm:sqref>C11 C23 C25 C13 C15:C16 C18:C21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72" customWidth="1"/>
    <col min="2" max="2" width="45.7109375" style="72" customWidth="1"/>
    <col min="3" max="3" width="10.7109375" style="72" customWidth="1"/>
    <col min="4" max="4" width="15.7109375" style="72" customWidth="1"/>
    <col min="5" max="5" width="10.7109375" style="74" customWidth="1"/>
    <col min="6" max="6" width="15.7109375" style="72" customWidth="1"/>
    <col min="7" max="16384" width="11.42578125" style="72"/>
  </cols>
  <sheetData>
    <row r="1" spans="1:14" ht="15" customHeight="1" thickBot="1" x14ac:dyDescent="0.3">
      <c r="A1" s="397"/>
      <c r="B1" s="398"/>
      <c r="C1" s="398" t="s">
        <v>264</v>
      </c>
      <c r="D1" s="398"/>
      <c r="E1" s="398"/>
      <c r="F1" s="398"/>
      <c r="L1" s="396" t="s">
        <v>182</v>
      </c>
      <c r="M1" s="399"/>
      <c r="N1" s="73"/>
    </row>
    <row r="2" spans="1:14" ht="15" customHeight="1" x14ac:dyDescent="0.25">
      <c r="A2" s="398"/>
      <c r="B2" s="398"/>
      <c r="C2" s="398"/>
      <c r="D2" s="398"/>
      <c r="E2" s="398"/>
      <c r="F2" s="398"/>
    </row>
    <row r="3" spans="1:14" ht="15" customHeight="1" x14ac:dyDescent="0.25">
      <c r="A3" s="398"/>
      <c r="B3" s="398"/>
      <c r="C3" s="398" t="s">
        <v>65</v>
      </c>
      <c r="D3" s="398"/>
      <c r="E3" s="398"/>
      <c r="F3" s="398"/>
      <c r="L3" s="72" t="s">
        <v>183</v>
      </c>
    </row>
    <row r="4" spans="1:14" ht="15" customHeight="1" x14ac:dyDescent="0.25">
      <c r="A4" s="398"/>
      <c r="B4" s="398"/>
      <c r="C4" s="398"/>
      <c r="D4" s="398"/>
      <c r="E4" s="398"/>
      <c r="F4" s="398"/>
    </row>
    <row r="5" spans="1:14" ht="9.9499999999999993" customHeight="1" thickBot="1" x14ac:dyDescent="0.3"/>
    <row r="6" spans="1:14" ht="15" customHeight="1" x14ac:dyDescent="0.25">
      <c r="A6" s="400" t="s">
        <v>184</v>
      </c>
      <c r="B6" s="401"/>
      <c r="C6" s="404" t="str">
        <f>Entête!B7</f>
        <v>12-596-2569</v>
      </c>
      <c r="D6" s="405"/>
      <c r="E6" s="75" t="s">
        <v>185</v>
      </c>
      <c r="F6" s="76" t="str">
        <f ca="1">MID(CELL("nomfichier",B3),FIND("]",CELL("nomfichier",B3))+1,32)</f>
        <v>AV-FK-004</v>
      </c>
    </row>
    <row r="7" spans="1:14" ht="15" customHeight="1" thickBot="1" x14ac:dyDescent="0.3">
      <c r="A7" s="392" t="s">
        <v>186</v>
      </c>
      <c r="B7" s="393"/>
      <c r="C7" s="394"/>
      <c r="D7" s="394"/>
      <c r="E7" s="394"/>
      <c r="F7" s="395"/>
    </row>
    <row r="8" spans="1:14" ht="9.9499999999999993" customHeight="1" thickBot="1" x14ac:dyDescent="0.3"/>
    <row r="9" spans="1:14" s="82" customFormat="1" ht="15" customHeight="1" thickBot="1" x14ac:dyDescent="0.3">
      <c r="A9" s="77" t="s">
        <v>38</v>
      </c>
      <c r="B9" s="78" t="s">
        <v>187</v>
      </c>
      <c r="C9" s="79" t="s">
        <v>1</v>
      </c>
      <c r="D9" s="78" t="s">
        <v>188</v>
      </c>
      <c r="E9" s="80" t="s">
        <v>189</v>
      </c>
      <c r="F9" s="81" t="s">
        <v>190</v>
      </c>
    </row>
    <row r="10" spans="1:14" ht="15" customHeight="1" x14ac:dyDescent="0.25">
      <c r="A10" s="390" t="s">
        <v>191</v>
      </c>
      <c r="B10" s="391"/>
      <c r="C10" s="83"/>
      <c r="D10" s="84"/>
      <c r="E10" s="85"/>
      <c r="F10" s="86"/>
      <c r="H10" s="396"/>
      <c r="I10" s="396"/>
      <c r="J10" s="396"/>
      <c r="K10" s="396"/>
      <c r="L10" s="396"/>
    </row>
    <row r="11" spans="1:14" ht="15" customHeight="1" x14ac:dyDescent="0.25">
      <c r="A11" s="144" t="s">
        <v>14</v>
      </c>
      <c r="B11" s="130" t="s">
        <v>265</v>
      </c>
      <c r="C11" s="97"/>
      <c r="D11" s="142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143"/>
      <c r="F11" s="139" t="str">
        <f>D11</f>
        <v/>
      </c>
      <c r="H11" s="396"/>
      <c r="I11" s="396"/>
      <c r="J11" s="396"/>
      <c r="K11" s="396"/>
      <c r="L11" s="396"/>
    </row>
    <row r="12" spans="1:14" ht="15" customHeight="1" x14ac:dyDescent="0.25">
      <c r="A12" s="144" t="s">
        <v>16</v>
      </c>
      <c r="B12" s="130" t="s">
        <v>266</v>
      </c>
      <c r="C12" s="97"/>
      <c r="D12" s="142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143"/>
      <c r="F12" s="139" t="str">
        <f>D12</f>
        <v/>
      </c>
      <c r="H12" s="396"/>
      <c r="I12" s="396"/>
      <c r="J12" s="396"/>
      <c r="K12" s="396"/>
      <c r="L12" s="396"/>
    </row>
    <row r="13" spans="1:14" ht="15" customHeight="1" x14ac:dyDescent="0.25">
      <c r="A13" s="388" t="s">
        <v>194</v>
      </c>
      <c r="B13" s="389"/>
      <c r="C13" s="93"/>
      <c r="D13" s="9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95"/>
      <c r="F13" s="145"/>
      <c r="H13" s="396"/>
      <c r="I13" s="396"/>
      <c r="J13" s="396"/>
      <c r="K13" s="396"/>
      <c r="L13" s="396"/>
    </row>
    <row r="14" spans="1:14" ht="15" customHeight="1" x14ac:dyDescent="0.25">
      <c r="A14" s="128" t="s">
        <v>3</v>
      </c>
      <c r="B14" s="131" t="s">
        <v>267</v>
      </c>
      <c r="C14" s="98"/>
      <c r="D14" s="146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141"/>
      <c r="F14" s="139" t="str">
        <f>D14</f>
        <v/>
      </c>
      <c r="H14" s="396"/>
      <c r="I14" s="396"/>
      <c r="J14" s="396"/>
      <c r="K14" s="396"/>
      <c r="L14" s="396"/>
    </row>
    <row r="15" spans="1:14" ht="15" customHeight="1" x14ac:dyDescent="0.25">
      <c r="A15" s="388" t="s">
        <v>199</v>
      </c>
      <c r="B15" s="389"/>
      <c r="C15" s="93"/>
      <c r="D15" s="9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95"/>
      <c r="F15" s="145"/>
      <c r="H15" s="396"/>
      <c r="I15" s="396"/>
      <c r="J15" s="396"/>
      <c r="K15" s="396"/>
      <c r="L15" s="396"/>
    </row>
    <row r="16" spans="1:14" ht="15" customHeight="1" x14ac:dyDescent="0.25">
      <c r="A16" s="124" t="s">
        <v>17</v>
      </c>
      <c r="B16" s="130" t="s">
        <v>268</v>
      </c>
      <c r="C16" s="97"/>
      <c r="D16" s="142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143"/>
      <c r="F16" s="139" t="str">
        <f t="shared" ref="F16" si="0">D16</f>
        <v/>
      </c>
    </row>
    <row r="17" spans="1:6" ht="30.6" customHeight="1" x14ac:dyDescent="0.25">
      <c r="A17" s="124" t="s">
        <v>197</v>
      </c>
      <c r="B17" s="132" t="s">
        <v>269</v>
      </c>
      <c r="C17" s="97"/>
      <c r="D17" s="142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143"/>
      <c r="F17" s="139" t="str">
        <f>D17</f>
        <v/>
      </c>
    </row>
    <row r="18" spans="1:6" ht="15" customHeight="1" x14ac:dyDescent="0.25">
      <c r="A18" s="388" t="s">
        <v>204</v>
      </c>
      <c r="B18" s="406"/>
      <c r="C18" s="147"/>
      <c r="D18" s="14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95"/>
      <c r="F18" s="149"/>
    </row>
    <row r="19" spans="1:6" ht="15" customHeight="1" x14ac:dyDescent="0.25">
      <c r="A19" s="124" t="s">
        <v>200</v>
      </c>
      <c r="B19" s="130" t="s">
        <v>253</v>
      </c>
      <c r="C19" s="97"/>
      <c r="D19" s="142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143"/>
      <c r="F19" s="139" t="str">
        <f t="shared" ref="F19:F34" si="1">D19</f>
        <v/>
      </c>
    </row>
    <row r="20" spans="1:6" ht="14.45" customHeight="1" x14ac:dyDescent="0.25">
      <c r="A20" s="124" t="s">
        <v>202</v>
      </c>
      <c r="B20" s="132" t="s">
        <v>206</v>
      </c>
      <c r="C20" s="97"/>
      <c r="D20" s="142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143"/>
      <c r="F20" s="139" t="str">
        <f t="shared" si="1"/>
        <v/>
      </c>
    </row>
    <row r="21" spans="1:6" ht="15" customHeight="1" x14ac:dyDescent="0.25">
      <c r="A21" s="124" t="s">
        <v>205</v>
      </c>
      <c r="B21" s="130" t="s">
        <v>214</v>
      </c>
      <c r="C21" s="97"/>
      <c r="D21" s="142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143"/>
      <c r="F21" s="139" t="str">
        <f t="shared" si="1"/>
        <v/>
      </c>
    </row>
    <row r="22" spans="1:6" ht="14.45" customHeight="1" x14ac:dyDescent="0.25">
      <c r="A22" s="124" t="s">
        <v>207</v>
      </c>
      <c r="B22" s="132" t="s">
        <v>270</v>
      </c>
      <c r="C22" s="97"/>
      <c r="D22" s="142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143"/>
      <c r="F22" s="139" t="str">
        <f>D22</f>
        <v/>
      </c>
    </row>
    <row r="23" spans="1:6" ht="15" customHeight="1" x14ac:dyDescent="0.25">
      <c r="A23" s="124" t="s">
        <v>209</v>
      </c>
      <c r="B23" s="132" t="s">
        <v>271</v>
      </c>
      <c r="C23" s="97"/>
      <c r="D23" s="142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143"/>
      <c r="F23" s="139" t="str">
        <f t="shared" si="1"/>
        <v/>
      </c>
    </row>
    <row r="24" spans="1:6" ht="15" customHeight="1" x14ac:dyDescent="0.25">
      <c r="A24" s="124" t="s">
        <v>211</v>
      </c>
      <c r="B24" s="132" t="s">
        <v>272</v>
      </c>
      <c r="C24" s="97"/>
      <c r="D24" s="142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143"/>
      <c r="F24" s="139" t="str">
        <f t="shared" si="1"/>
        <v/>
      </c>
    </row>
    <row r="25" spans="1:6" ht="15" customHeight="1" x14ac:dyDescent="0.25">
      <c r="A25" s="87" t="s">
        <v>213</v>
      </c>
      <c r="B25" s="150" t="s">
        <v>273</v>
      </c>
      <c r="C25" s="89"/>
      <c r="D25" s="123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91"/>
      <c r="F25" s="139" t="str">
        <f t="shared" si="1"/>
        <v/>
      </c>
    </row>
    <row r="26" spans="1:6" ht="15" customHeight="1" x14ac:dyDescent="0.25">
      <c r="A26" s="87" t="s">
        <v>215</v>
      </c>
      <c r="B26" s="150" t="s">
        <v>274</v>
      </c>
      <c r="C26" s="89"/>
      <c r="D26" s="123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91"/>
      <c r="F26" s="139" t="str">
        <f t="shared" si="1"/>
        <v/>
      </c>
    </row>
    <row r="27" spans="1:6" ht="15" customHeight="1" x14ac:dyDescent="0.25">
      <c r="A27" s="87" t="s">
        <v>217</v>
      </c>
      <c r="B27" s="150" t="s">
        <v>275</v>
      </c>
      <c r="C27" s="89"/>
      <c r="D27" s="123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91"/>
      <c r="F27" s="139" t="str">
        <f t="shared" si="1"/>
        <v/>
      </c>
    </row>
    <row r="28" spans="1:6" ht="15" customHeight="1" x14ac:dyDescent="0.25">
      <c r="A28" s="87" t="s">
        <v>219</v>
      </c>
      <c r="B28" s="150" t="s">
        <v>276</v>
      </c>
      <c r="C28" s="89"/>
      <c r="D28" s="123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91"/>
      <c r="F28" s="139" t="str">
        <f t="shared" si="1"/>
        <v/>
      </c>
    </row>
    <row r="29" spans="1:6" ht="15" customHeight="1" x14ac:dyDescent="0.25">
      <c r="A29" s="87" t="s">
        <v>221</v>
      </c>
      <c r="B29" s="150" t="s">
        <v>277</v>
      </c>
      <c r="C29" s="89"/>
      <c r="D29" s="123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91"/>
      <c r="F29" s="139" t="str">
        <f t="shared" si="1"/>
        <v/>
      </c>
    </row>
    <row r="30" spans="1:6" ht="15" customHeight="1" x14ac:dyDescent="0.25">
      <c r="A30" s="87" t="s">
        <v>223</v>
      </c>
      <c r="B30" s="150" t="s">
        <v>278</v>
      </c>
      <c r="C30" s="89"/>
      <c r="D30" s="123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91"/>
      <c r="F30" s="139" t="str">
        <f t="shared" si="1"/>
        <v/>
      </c>
    </row>
    <row r="31" spans="1:6" ht="15" customHeight="1" x14ac:dyDescent="0.25">
      <c r="A31" s="87" t="s">
        <v>6</v>
      </c>
      <c r="B31" s="150" t="s">
        <v>279</v>
      </c>
      <c r="C31" s="89"/>
      <c r="D31" s="123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91"/>
      <c r="F31" s="139" t="str">
        <f t="shared" si="1"/>
        <v/>
      </c>
    </row>
    <row r="32" spans="1:6" ht="15" customHeight="1" x14ac:dyDescent="0.25">
      <c r="A32" s="87" t="s">
        <v>280</v>
      </c>
      <c r="B32" s="150" t="s">
        <v>281</v>
      </c>
      <c r="C32" s="89"/>
      <c r="D32" s="123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91"/>
      <c r="F32" s="139" t="str">
        <f t="shared" si="1"/>
        <v/>
      </c>
    </row>
    <row r="33" spans="1:6" ht="15" customHeight="1" x14ac:dyDescent="0.25">
      <c r="A33" s="87" t="s">
        <v>228</v>
      </c>
      <c r="B33" s="150" t="s">
        <v>282</v>
      </c>
      <c r="C33" s="89"/>
      <c r="D33" s="123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91"/>
      <c r="F33" s="139" t="str">
        <f t="shared" si="1"/>
        <v/>
      </c>
    </row>
    <row r="34" spans="1:6" ht="15" customHeight="1" x14ac:dyDescent="0.25">
      <c r="A34" s="134" t="s">
        <v>231</v>
      </c>
      <c r="B34" s="151" t="s">
        <v>283</v>
      </c>
      <c r="C34" s="136"/>
      <c r="D34" s="137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138"/>
      <c r="F34" s="139" t="str">
        <f t="shared" si="1"/>
        <v/>
      </c>
    </row>
    <row r="35" spans="1:6" ht="15" customHeight="1" x14ac:dyDescent="0.25">
      <c r="A35" s="388"/>
      <c r="B35" s="389"/>
      <c r="C35" s="93"/>
      <c r="D35" s="94" t="str">
        <f>IF(OR(C35="na",C35=""),"",IF($N$1="",MENU1!$G$3,IF(AND(G35="X",$N$1="A"),MENU1!$I$9,IF(AND(G35="X",$N$1="B"),MENU1!$I$10,IF(AND(G35="X",$N$1="C"),MENU1!$I$11,IF(AND(G35="X",$N$1="D"),MENU1!$I$12,MENU1!$G$3))))))</f>
        <v/>
      </c>
      <c r="E35" s="95"/>
      <c r="F35" s="145"/>
    </row>
    <row r="36" spans="1:6" ht="15" customHeight="1" x14ac:dyDescent="0.25">
      <c r="A36" s="128" t="s">
        <v>226</v>
      </c>
      <c r="B36" s="131" t="s">
        <v>284</v>
      </c>
      <c r="C36" s="98"/>
      <c r="D36" s="146" t="str">
        <f>IF(OR(C36="na",C36=""),"",IF($N$1="",MENU1!$G$3,IF(AND(G36="X",$N$1="A"),MENU1!$I$9,IF(AND(G36="X",$N$1="B"),MENU1!$I$10,IF(AND(G36="X",$N$1="C"),MENU1!$I$11,IF(AND(G36="X",$N$1="D"),MENU1!$I$12,MENU1!$G$3))))))</f>
        <v/>
      </c>
      <c r="E36" s="141"/>
      <c r="F36" s="139" t="str">
        <f>D36</f>
        <v/>
      </c>
    </row>
    <row r="37" spans="1:6" ht="15" customHeight="1" x14ac:dyDescent="0.25">
      <c r="A37" s="388" t="s">
        <v>234</v>
      </c>
      <c r="B37" s="389"/>
      <c r="C37" s="93"/>
      <c r="D37" s="94" t="str">
        <f>IF(OR(C37="na",C37=""),"",IF($N$1="",MENU1!$G$3,IF(AND(G37="X",$N$1="A"),MENU1!$I$9,IF(AND(G37="X",$N$1="B"),MENU1!$I$10,IF(AND(G37="X",$N$1="C"),MENU1!$I$11,IF(AND(G37="X",$N$1="D"),MENU1!$I$12,MENU1!$G$3))))))</f>
        <v/>
      </c>
      <c r="E37" s="95"/>
      <c r="F37" s="145"/>
    </row>
    <row r="38" spans="1:6" ht="30.75" thickBot="1" x14ac:dyDescent="0.3">
      <c r="A38" s="128" t="s">
        <v>235</v>
      </c>
      <c r="B38" s="133" t="s">
        <v>285</v>
      </c>
      <c r="C38" s="98"/>
      <c r="D38" s="146" t="str">
        <f>IF(OR(C38="na",C38=""),"",IF($N$1="",MENU1!$G$3,IF(AND(G38="X",$N$1="A"),MENU1!$I$9,IF(AND(G38="X",$N$1="B"),MENU1!$I$10,IF(AND(G38="X",$N$1="C"),MENU1!$I$11,IF(AND(G38="X",$N$1="D"),MENU1!$I$12,MENU1!$G$3))))))</f>
        <v/>
      </c>
      <c r="E38" s="141"/>
      <c r="F38" s="139" t="str">
        <f>D38</f>
        <v/>
      </c>
    </row>
    <row r="39" spans="1:6" ht="15" customHeight="1" x14ac:dyDescent="0.25">
      <c r="A39" s="100" t="s">
        <v>240</v>
      </c>
      <c r="B39" s="101"/>
      <c r="C39" s="102"/>
      <c r="D39" s="101"/>
      <c r="E39" s="103"/>
      <c r="F39" s="104"/>
    </row>
    <row r="40" spans="1:6" ht="15" customHeight="1" x14ac:dyDescent="0.25">
      <c r="A40" s="105" t="s">
        <v>241</v>
      </c>
      <c r="B40" s="106"/>
      <c r="C40" s="107"/>
      <c r="D40" s="108"/>
      <c r="E40" s="109"/>
      <c r="F40" s="110"/>
    </row>
    <row r="41" spans="1:6" ht="15" customHeight="1" thickBot="1" x14ac:dyDescent="0.3">
      <c r="A41" s="111" t="s">
        <v>242</v>
      </c>
      <c r="B41" s="112"/>
      <c r="C41" s="113"/>
      <c r="D41" s="114"/>
      <c r="E41" s="115"/>
      <c r="F41" s="116"/>
    </row>
    <row r="42" spans="1:6" ht="15" customHeight="1" x14ac:dyDescent="0.25">
      <c r="A42" s="390" t="s">
        <v>243</v>
      </c>
      <c r="B42" s="391"/>
      <c r="C42" s="83"/>
      <c r="D42" s="84"/>
      <c r="E42" s="85"/>
      <c r="F42" s="86"/>
    </row>
    <row r="43" spans="1:6" ht="15" customHeight="1" thickBot="1" x14ac:dyDescent="0.3">
      <c r="A43" s="117"/>
      <c r="B43" s="118" t="s">
        <v>244</v>
      </c>
      <c r="C43" s="99"/>
      <c r="D43" s="119"/>
      <c r="E43" s="120"/>
      <c r="F43" s="121"/>
    </row>
    <row r="44" spans="1:6" x14ac:dyDescent="0.25">
      <c r="A44" s="122"/>
      <c r="B44" s="122"/>
      <c r="D44" s="122"/>
      <c r="F44" s="122"/>
    </row>
    <row r="45" spans="1:6" x14ac:dyDescent="0.25">
      <c r="A45" s="122"/>
      <c r="B45" s="122"/>
      <c r="D45" s="122"/>
      <c r="F45" s="122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6">
    <mergeCell ref="A1:B4"/>
    <mergeCell ref="C1:F2"/>
    <mergeCell ref="L1:M1"/>
    <mergeCell ref="C3:F4"/>
    <mergeCell ref="A6:B6"/>
    <mergeCell ref="C6:D6"/>
    <mergeCell ref="C7:F7"/>
    <mergeCell ref="A10:B10"/>
    <mergeCell ref="H10:L15"/>
    <mergeCell ref="A13:B13"/>
    <mergeCell ref="A15:B15"/>
    <mergeCell ref="A18:B18"/>
    <mergeCell ref="A35:B35"/>
    <mergeCell ref="A37:B37"/>
    <mergeCell ref="A42:B42"/>
    <mergeCell ref="A7:B7"/>
  </mergeCells>
  <conditionalFormatting sqref="A11:B12 A14:B14 A16:B17 A19:B34 A36:B36 A38:B38">
    <cfRule type="expression" dxfId="13" priority="1">
      <formula>$C11="na"</formula>
    </cfRule>
  </conditionalFormatting>
  <dataValidations count="1">
    <dataValidation type="list" allowBlank="1" showInputMessage="1" showErrorMessage="1" sqref="C18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C19</xm:sqref>
        </x14:dataValidation>
        <x14:dataValidation type="list" allowBlank="1" showInputMessage="1" showErrorMessage="1">
          <x14:formula1>
            <xm:f>MENU1!$B$3:$B$5</xm:f>
          </x14:formula1>
          <xm:sqref>C11:C12 C14 C16:C17 C38 C36 C20:C34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33CC"/>
    <pageSetUpPr fitToPage="1"/>
  </sheetPr>
  <dimension ref="A1:N93"/>
  <sheetViews>
    <sheetView zoomScaleNormal="100" zoomScaleSheetLayoutView="111" workbookViewId="0">
      <selection sqref="A1:B4"/>
    </sheetView>
  </sheetViews>
  <sheetFormatPr baseColWidth="10" defaultColWidth="11.42578125" defaultRowHeight="15" x14ac:dyDescent="0.25"/>
  <cols>
    <col min="1" max="1" width="5.7109375" style="72" customWidth="1"/>
    <col min="2" max="2" width="45.7109375" style="72" customWidth="1"/>
    <col min="3" max="3" width="14" style="72" customWidth="1"/>
    <col min="4" max="4" width="15.7109375" style="72" customWidth="1"/>
    <col min="5" max="5" width="10.7109375" style="74" customWidth="1"/>
    <col min="6" max="6" width="15.7109375" style="72" customWidth="1"/>
    <col min="7" max="16384" width="11.42578125" style="72"/>
  </cols>
  <sheetData>
    <row r="1" spans="1:14" ht="15" customHeight="1" thickBot="1" x14ac:dyDescent="0.3">
      <c r="A1" s="397"/>
      <c r="B1" s="398"/>
      <c r="C1" s="398" t="s">
        <v>286</v>
      </c>
      <c r="D1" s="398"/>
      <c r="E1" s="398"/>
      <c r="F1" s="398"/>
      <c r="L1" s="396" t="s">
        <v>182</v>
      </c>
      <c r="M1" s="399"/>
      <c r="N1" s="73"/>
    </row>
    <row r="2" spans="1:14" ht="15" customHeight="1" x14ac:dyDescent="0.25">
      <c r="A2" s="398"/>
      <c r="B2" s="398"/>
      <c r="C2" s="398"/>
      <c r="D2" s="398"/>
      <c r="E2" s="398"/>
      <c r="F2" s="398"/>
    </row>
    <row r="3" spans="1:14" ht="15" customHeight="1" x14ac:dyDescent="0.25">
      <c r="A3" s="398"/>
      <c r="B3" s="398"/>
      <c r="C3" s="398" t="s">
        <v>67</v>
      </c>
      <c r="D3" s="398"/>
      <c r="E3" s="398"/>
      <c r="F3" s="398"/>
      <c r="L3" s="72" t="s">
        <v>183</v>
      </c>
    </row>
    <row r="4" spans="1:14" ht="15" customHeight="1" x14ac:dyDescent="0.25">
      <c r="A4" s="398"/>
      <c r="B4" s="398"/>
      <c r="C4" s="398"/>
      <c r="D4" s="398"/>
      <c r="E4" s="398"/>
      <c r="F4" s="398"/>
    </row>
    <row r="5" spans="1:14" ht="9.9499999999999993" customHeight="1" thickBot="1" x14ac:dyDescent="0.3"/>
    <row r="6" spans="1:14" ht="15" customHeight="1" x14ac:dyDescent="0.25">
      <c r="A6" s="400" t="s">
        <v>184</v>
      </c>
      <c r="B6" s="401"/>
      <c r="C6" s="404" t="str">
        <f>Entête!B7</f>
        <v>12-596-2569</v>
      </c>
      <c r="D6" s="405"/>
      <c r="E6" s="75" t="s">
        <v>185</v>
      </c>
      <c r="F6" s="76" t="str">
        <f ca="1">MID(CELL("nomfichier",B3),FIND("]",CELL("nomfichier",B3))+1,32)</f>
        <v>AV-FK-005</v>
      </c>
    </row>
    <row r="7" spans="1:14" ht="15" customHeight="1" thickBot="1" x14ac:dyDescent="0.3">
      <c r="A7" s="392" t="s">
        <v>186</v>
      </c>
      <c r="B7" s="393"/>
      <c r="C7" s="394"/>
      <c r="D7" s="394"/>
      <c r="E7" s="394"/>
      <c r="F7" s="395"/>
    </row>
    <row r="8" spans="1:14" ht="9.9499999999999993" customHeight="1" thickBot="1" x14ac:dyDescent="0.3"/>
    <row r="9" spans="1:14" s="82" customFormat="1" ht="15" customHeight="1" thickBot="1" x14ac:dyDescent="0.3">
      <c r="A9" s="77" t="s">
        <v>38</v>
      </c>
      <c r="B9" s="78" t="s">
        <v>187</v>
      </c>
      <c r="C9" s="79" t="s">
        <v>1</v>
      </c>
      <c r="D9" s="78" t="s">
        <v>188</v>
      </c>
      <c r="E9" s="80" t="s">
        <v>189</v>
      </c>
      <c r="F9" s="81" t="s">
        <v>190</v>
      </c>
    </row>
    <row r="10" spans="1:14" ht="15" customHeight="1" x14ac:dyDescent="0.25">
      <c r="A10" s="390" t="s">
        <v>191</v>
      </c>
      <c r="B10" s="391"/>
      <c r="C10" s="83"/>
      <c r="D10" s="84"/>
      <c r="E10" s="85"/>
      <c r="F10" s="86"/>
      <c r="H10" s="396"/>
      <c r="I10" s="396"/>
      <c r="J10" s="396"/>
      <c r="K10" s="396"/>
      <c r="L10" s="396"/>
    </row>
    <row r="11" spans="1:14" ht="15" customHeight="1" x14ac:dyDescent="0.25">
      <c r="A11" s="87" t="s">
        <v>14</v>
      </c>
      <c r="B11" s="88" t="s">
        <v>287</v>
      </c>
      <c r="C11" s="89"/>
      <c r="D11" s="123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91"/>
      <c r="F11" s="139" t="str">
        <f>D11</f>
        <v/>
      </c>
      <c r="H11" s="396"/>
      <c r="I11" s="396"/>
      <c r="J11" s="396"/>
      <c r="K11" s="396"/>
      <c r="L11" s="396"/>
    </row>
    <row r="12" spans="1:14" ht="15" customHeight="1" x14ac:dyDescent="0.25">
      <c r="A12" s="134" t="s">
        <v>16</v>
      </c>
      <c r="B12" s="135" t="s">
        <v>193</v>
      </c>
      <c r="C12" s="136"/>
      <c r="D12" s="137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138"/>
      <c r="F12" s="139" t="str">
        <f>D12</f>
        <v/>
      </c>
      <c r="H12" s="396"/>
      <c r="I12" s="396"/>
      <c r="J12" s="396"/>
      <c r="K12" s="396"/>
      <c r="L12" s="396"/>
    </row>
    <row r="13" spans="1:14" ht="15" customHeight="1" x14ac:dyDescent="0.25">
      <c r="A13" s="388" t="s">
        <v>194</v>
      </c>
      <c r="B13" s="389"/>
      <c r="C13" s="93"/>
      <c r="D13" s="9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95"/>
      <c r="F13" s="145"/>
      <c r="H13" s="396"/>
      <c r="I13" s="396"/>
      <c r="J13" s="396"/>
      <c r="K13" s="396"/>
      <c r="L13" s="396"/>
    </row>
    <row r="14" spans="1:14" ht="15" customHeight="1" x14ac:dyDescent="0.25">
      <c r="A14" s="124" t="s">
        <v>3</v>
      </c>
      <c r="B14" s="130" t="s">
        <v>288</v>
      </c>
      <c r="C14" s="97"/>
      <c r="D14" s="142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143"/>
      <c r="F14" s="139" t="str">
        <f t="shared" ref="F14:F15" si="0">D14</f>
        <v/>
      </c>
      <c r="H14" s="396"/>
      <c r="I14" s="396"/>
      <c r="J14" s="396"/>
      <c r="K14" s="396"/>
      <c r="L14" s="396"/>
    </row>
    <row r="15" spans="1:14" ht="15" customHeight="1" x14ac:dyDescent="0.25">
      <c r="A15" s="128" t="s">
        <v>17</v>
      </c>
      <c r="B15" s="131" t="s">
        <v>289</v>
      </c>
      <c r="C15" s="98"/>
      <c r="D15" s="146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141"/>
      <c r="F15" s="139" t="str">
        <f t="shared" si="0"/>
        <v/>
      </c>
      <c r="H15" s="396"/>
      <c r="I15" s="396"/>
      <c r="J15" s="396"/>
      <c r="K15" s="396"/>
      <c r="L15" s="396"/>
    </row>
    <row r="16" spans="1:14" ht="15" customHeight="1" x14ac:dyDescent="0.25">
      <c r="A16" s="388" t="s">
        <v>199</v>
      </c>
      <c r="B16" s="389"/>
      <c r="C16" s="93"/>
      <c r="D16" s="94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95"/>
      <c r="F16" s="145"/>
    </row>
    <row r="17" spans="1:6" ht="15" customHeight="1" x14ac:dyDescent="0.25">
      <c r="A17" s="124" t="s">
        <v>197</v>
      </c>
      <c r="B17" s="130" t="s">
        <v>290</v>
      </c>
      <c r="C17" s="97"/>
      <c r="D17" s="142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143"/>
      <c r="F17" s="139" t="str">
        <f t="shared" ref="F17:F18" si="1">D17</f>
        <v/>
      </c>
    </row>
    <row r="18" spans="1:6" ht="30" customHeight="1" x14ac:dyDescent="0.25">
      <c r="A18" s="124" t="s">
        <v>200</v>
      </c>
      <c r="B18" s="132" t="s">
        <v>269</v>
      </c>
      <c r="C18" s="97"/>
      <c r="D18" s="142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143"/>
      <c r="F18" s="139" t="str">
        <f t="shared" si="1"/>
        <v/>
      </c>
    </row>
    <row r="19" spans="1:6" ht="15" customHeight="1" x14ac:dyDescent="0.25">
      <c r="A19" s="388" t="s">
        <v>204</v>
      </c>
      <c r="B19" s="406"/>
      <c r="C19" s="147"/>
      <c r="D19" s="148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95"/>
      <c r="F19" s="149"/>
    </row>
    <row r="20" spans="1:6" ht="15" customHeight="1" x14ac:dyDescent="0.25">
      <c r="A20" s="124" t="s">
        <v>202</v>
      </c>
      <c r="B20" s="132" t="s">
        <v>291</v>
      </c>
      <c r="C20" s="97"/>
      <c r="D20" s="142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143"/>
      <c r="F20" s="139" t="str">
        <f t="shared" ref="F20:F26" si="2">D20</f>
        <v/>
      </c>
    </row>
    <row r="21" spans="1:6" ht="14.45" customHeight="1" x14ac:dyDescent="0.25">
      <c r="A21" s="124" t="s">
        <v>205</v>
      </c>
      <c r="B21" s="132" t="s">
        <v>292</v>
      </c>
      <c r="C21" s="97"/>
      <c r="D21" s="142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143"/>
      <c r="F21" s="139" t="str">
        <f t="shared" si="2"/>
        <v/>
      </c>
    </row>
    <row r="22" spans="1:6" ht="30" customHeight="1" x14ac:dyDescent="0.25">
      <c r="A22" s="124" t="s">
        <v>207</v>
      </c>
      <c r="B22" s="132" t="s">
        <v>293</v>
      </c>
      <c r="C22" s="97"/>
      <c r="D22" s="142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143"/>
      <c r="F22" s="139" t="str">
        <f t="shared" si="2"/>
        <v/>
      </c>
    </row>
    <row r="23" spans="1:6" ht="14.45" customHeight="1" x14ac:dyDescent="0.25">
      <c r="A23" s="124" t="s">
        <v>209</v>
      </c>
      <c r="B23" s="132" t="s">
        <v>294</v>
      </c>
      <c r="C23" s="97"/>
      <c r="D23" s="142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143"/>
      <c r="F23" s="139" t="str">
        <f t="shared" si="2"/>
        <v/>
      </c>
    </row>
    <row r="24" spans="1:6" ht="15" customHeight="1" x14ac:dyDescent="0.25">
      <c r="A24" s="124" t="s">
        <v>211</v>
      </c>
      <c r="B24" s="132" t="s">
        <v>282</v>
      </c>
      <c r="C24" s="97"/>
      <c r="D24" s="142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143"/>
      <c r="F24" s="139" t="str">
        <f t="shared" si="2"/>
        <v/>
      </c>
    </row>
    <row r="25" spans="1:6" ht="15" customHeight="1" x14ac:dyDescent="0.25">
      <c r="A25" s="124" t="s">
        <v>213</v>
      </c>
      <c r="B25" s="132" t="s">
        <v>295</v>
      </c>
      <c r="C25" s="97"/>
      <c r="D25" s="142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143"/>
      <c r="F25" s="139" t="str">
        <f t="shared" si="2"/>
        <v/>
      </c>
    </row>
    <row r="26" spans="1:6" ht="15" customHeight="1" x14ac:dyDescent="0.25">
      <c r="A26" s="134" t="s">
        <v>215</v>
      </c>
      <c r="B26" s="151" t="s">
        <v>296</v>
      </c>
      <c r="C26" s="97"/>
      <c r="D26" s="137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138"/>
      <c r="F26" s="139" t="str">
        <f t="shared" si="2"/>
        <v/>
      </c>
    </row>
    <row r="27" spans="1:6" ht="15" customHeight="1" x14ac:dyDescent="0.25">
      <c r="A27" s="388" t="s">
        <v>297</v>
      </c>
      <c r="B27" s="389"/>
      <c r="C27" s="93"/>
      <c r="D27" s="94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95"/>
      <c r="F27" s="145"/>
    </row>
    <row r="28" spans="1:6" ht="15.75" x14ac:dyDescent="0.25">
      <c r="A28" s="128" t="s">
        <v>217</v>
      </c>
      <c r="B28" s="133" t="s">
        <v>298</v>
      </c>
      <c r="D28" s="146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141"/>
      <c r="F28" s="139" t="str">
        <f>D28</f>
        <v/>
      </c>
    </row>
    <row r="29" spans="1:6" ht="15" customHeight="1" x14ac:dyDescent="0.25">
      <c r="A29" s="388" t="s">
        <v>257</v>
      </c>
      <c r="B29" s="389"/>
      <c r="C29" s="93"/>
      <c r="D29" s="94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95"/>
      <c r="F29" s="145"/>
    </row>
    <row r="30" spans="1:6" ht="15" customHeight="1" x14ac:dyDescent="0.25">
      <c r="A30" s="128" t="s">
        <v>219</v>
      </c>
      <c r="B30" s="131" t="s">
        <v>284</v>
      </c>
      <c r="C30" s="98"/>
      <c r="D30" s="146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141"/>
      <c r="F30" s="139" t="str">
        <f>D30</f>
        <v/>
      </c>
    </row>
    <row r="31" spans="1:6" ht="15" customHeight="1" x14ac:dyDescent="0.25">
      <c r="A31" s="388" t="s">
        <v>234</v>
      </c>
      <c r="B31" s="389"/>
      <c r="C31" s="93"/>
      <c r="D31" s="94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95"/>
      <c r="F31" s="145"/>
    </row>
    <row r="32" spans="1:6" ht="15" customHeight="1" x14ac:dyDescent="0.25">
      <c r="A32" s="124" t="s">
        <v>221</v>
      </c>
      <c r="B32" s="130" t="s">
        <v>299</v>
      </c>
      <c r="C32" s="97"/>
      <c r="D32" s="142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143"/>
      <c r="F32" s="139" t="str">
        <f t="shared" ref="F32:F33" si="3">D32</f>
        <v/>
      </c>
    </row>
    <row r="33" spans="1:6" ht="45.75" thickBot="1" x14ac:dyDescent="0.3">
      <c r="A33" s="128" t="s">
        <v>223</v>
      </c>
      <c r="B33" s="133" t="s">
        <v>300</v>
      </c>
      <c r="C33" s="98"/>
      <c r="D33" s="146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141"/>
      <c r="F33" s="139" t="str">
        <f t="shared" si="3"/>
        <v/>
      </c>
    </row>
    <row r="34" spans="1:6" ht="15" customHeight="1" x14ac:dyDescent="0.25">
      <c r="A34" s="100" t="s">
        <v>240</v>
      </c>
      <c r="B34" s="101"/>
      <c r="C34" s="102"/>
      <c r="D34" s="101"/>
      <c r="E34" s="103"/>
      <c r="F34" s="104"/>
    </row>
    <row r="35" spans="1:6" ht="15" customHeight="1" x14ac:dyDescent="0.25">
      <c r="A35" s="105"/>
      <c r="B35" s="106"/>
      <c r="C35" s="107"/>
      <c r="D35" s="108"/>
      <c r="E35" s="109"/>
      <c r="F35" s="110"/>
    </row>
    <row r="36" spans="1:6" ht="15" customHeight="1" thickBot="1" x14ac:dyDescent="0.3">
      <c r="A36" s="111" t="s">
        <v>242</v>
      </c>
      <c r="B36" s="112"/>
      <c r="C36" s="113"/>
      <c r="D36" s="114"/>
      <c r="E36" s="115"/>
      <c r="F36" s="116"/>
    </row>
    <row r="37" spans="1:6" ht="15" customHeight="1" x14ac:dyDescent="0.25">
      <c r="A37" s="390" t="s">
        <v>243</v>
      </c>
      <c r="B37" s="391"/>
      <c r="C37" s="83"/>
      <c r="D37" s="84"/>
      <c r="E37" s="85"/>
      <c r="F37" s="86"/>
    </row>
    <row r="38" spans="1:6" ht="15" customHeight="1" thickBot="1" x14ac:dyDescent="0.3">
      <c r="A38" s="117"/>
      <c r="B38" s="118" t="s">
        <v>244</v>
      </c>
      <c r="C38" s="99"/>
      <c r="D38" s="119"/>
      <c r="E38" s="120"/>
      <c r="F38" s="121"/>
    </row>
    <row r="39" spans="1:6" x14ac:dyDescent="0.25">
      <c r="A39" s="122"/>
      <c r="B39" s="122"/>
      <c r="D39" s="122"/>
      <c r="F39" s="122"/>
    </row>
    <row r="40" spans="1:6" x14ac:dyDescent="0.25">
      <c r="A40" s="122"/>
      <c r="B40" s="122"/>
      <c r="D40" s="122"/>
      <c r="F40" s="122"/>
    </row>
    <row r="41" spans="1:6" x14ac:dyDescent="0.25">
      <c r="A41" s="122"/>
      <c r="B41" s="122"/>
      <c r="D41" s="122"/>
      <c r="F41" s="122"/>
    </row>
    <row r="42" spans="1:6" x14ac:dyDescent="0.25">
      <c r="A42" s="122"/>
      <c r="B42" s="122"/>
      <c r="D42" s="122"/>
      <c r="F42" s="122"/>
    </row>
    <row r="43" spans="1:6" x14ac:dyDescent="0.25">
      <c r="A43" s="122"/>
      <c r="B43" s="122"/>
      <c r="D43" s="122"/>
      <c r="F43" s="122"/>
    </row>
    <row r="44" spans="1:6" x14ac:dyDescent="0.25">
      <c r="A44" s="122"/>
      <c r="B44" s="122"/>
      <c r="D44" s="122"/>
      <c r="F44" s="122"/>
    </row>
    <row r="45" spans="1:6" x14ac:dyDescent="0.25">
      <c r="A45" s="122"/>
      <c r="B45" s="122"/>
      <c r="D45" s="122"/>
      <c r="F45" s="122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7">
    <mergeCell ref="A16:B16"/>
    <mergeCell ref="A1:B4"/>
    <mergeCell ref="C1:F2"/>
    <mergeCell ref="L1:M1"/>
    <mergeCell ref="C3:F4"/>
    <mergeCell ref="A6:B6"/>
    <mergeCell ref="C6:D6"/>
    <mergeCell ref="A7:B7"/>
    <mergeCell ref="C7:F7"/>
    <mergeCell ref="A10:B10"/>
    <mergeCell ref="H10:L15"/>
    <mergeCell ref="A13:B13"/>
    <mergeCell ref="A19:B19"/>
    <mergeCell ref="A27:B27"/>
    <mergeCell ref="A29:B29"/>
    <mergeCell ref="A31:B31"/>
    <mergeCell ref="A37:B37"/>
  </mergeCells>
  <conditionalFormatting sqref="A11:B33">
    <cfRule type="expression" dxfId="12" priority="1">
      <formula>$C11="na"</formula>
    </cfRule>
  </conditionalFormatting>
  <dataValidations count="1">
    <dataValidation type="list" allowBlank="1" showInputMessage="1" showErrorMessage="1" sqref="C19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C25:C26</xm:sqref>
        </x14:dataValidation>
        <x14:dataValidation type="list" allowBlank="1" showInputMessage="1" showErrorMessage="1">
          <x14:formula1>
            <xm:f>MENU1!$B$3:$B$5</xm:f>
          </x14:formula1>
          <xm:sqref>C11:C12 C14:C15 C17:C18 C32:C33 C30 C20:C24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72" customWidth="1"/>
    <col min="2" max="2" width="45.7109375" style="72" customWidth="1"/>
    <col min="3" max="3" width="10.7109375" style="72" customWidth="1"/>
    <col min="4" max="4" width="15.7109375" style="72" customWidth="1"/>
    <col min="5" max="5" width="10.7109375" style="74" customWidth="1"/>
    <col min="6" max="6" width="15.7109375" style="72" customWidth="1"/>
    <col min="7" max="16384" width="11.42578125" style="72"/>
  </cols>
  <sheetData>
    <row r="1" spans="1:14" ht="15" customHeight="1" thickBot="1" x14ac:dyDescent="0.3">
      <c r="A1" s="397"/>
      <c r="B1" s="398"/>
      <c r="C1" s="398" t="s">
        <v>301</v>
      </c>
      <c r="D1" s="398"/>
      <c r="E1" s="398"/>
      <c r="F1" s="398"/>
      <c r="L1" s="396" t="s">
        <v>182</v>
      </c>
      <c r="M1" s="399"/>
      <c r="N1" s="73"/>
    </row>
    <row r="2" spans="1:14" ht="15" customHeight="1" x14ac:dyDescent="0.25">
      <c r="A2" s="398"/>
      <c r="B2" s="398"/>
      <c r="C2" s="398"/>
      <c r="D2" s="398"/>
      <c r="E2" s="398"/>
      <c r="F2" s="398"/>
    </row>
    <row r="3" spans="1:14" ht="15" customHeight="1" x14ac:dyDescent="0.25">
      <c r="A3" s="398"/>
      <c r="B3" s="398"/>
      <c r="C3" s="398" t="s">
        <v>69</v>
      </c>
      <c r="D3" s="398"/>
      <c r="E3" s="398"/>
      <c r="F3" s="398"/>
      <c r="L3" s="72" t="s">
        <v>183</v>
      </c>
    </row>
    <row r="4" spans="1:14" ht="15" customHeight="1" x14ac:dyDescent="0.25">
      <c r="A4" s="398"/>
      <c r="B4" s="398"/>
      <c r="C4" s="398"/>
      <c r="D4" s="398"/>
      <c r="E4" s="398"/>
      <c r="F4" s="398"/>
    </row>
    <row r="5" spans="1:14" ht="9.9499999999999993" customHeight="1" thickBot="1" x14ac:dyDescent="0.3"/>
    <row r="6" spans="1:14" ht="15" customHeight="1" x14ac:dyDescent="0.25">
      <c r="A6" s="400" t="s">
        <v>184</v>
      </c>
      <c r="B6" s="401"/>
      <c r="C6" s="404" t="str">
        <f>Entête!B7</f>
        <v>12-596-2569</v>
      </c>
      <c r="D6" s="405"/>
      <c r="E6" s="75" t="s">
        <v>185</v>
      </c>
      <c r="F6" s="76" t="str">
        <f ca="1">MID(CELL("nomfichier",B3),FIND("]",CELL("nomfichier",B3))+1,32)</f>
        <v>AV-FK-006</v>
      </c>
    </row>
    <row r="7" spans="1:14" ht="15" customHeight="1" thickBot="1" x14ac:dyDescent="0.3">
      <c r="A7" s="392" t="s">
        <v>186</v>
      </c>
      <c r="B7" s="393"/>
      <c r="C7" s="394"/>
      <c r="D7" s="394"/>
      <c r="E7" s="394"/>
      <c r="F7" s="395"/>
    </row>
    <row r="8" spans="1:14" ht="9.9499999999999993" customHeight="1" thickBot="1" x14ac:dyDescent="0.3"/>
    <row r="9" spans="1:14" s="82" customFormat="1" ht="15" customHeight="1" thickBot="1" x14ac:dyDescent="0.3">
      <c r="A9" s="77" t="s">
        <v>38</v>
      </c>
      <c r="B9" s="78" t="s">
        <v>187</v>
      </c>
      <c r="C9" s="79" t="s">
        <v>1</v>
      </c>
      <c r="D9" s="78" t="s">
        <v>188</v>
      </c>
      <c r="E9" s="80" t="s">
        <v>189</v>
      </c>
      <c r="F9" s="81" t="s">
        <v>190</v>
      </c>
    </row>
    <row r="10" spans="1:14" ht="15" customHeight="1" x14ac:dyDescent="0.25">
      <c r="A10" s="390" t="s">
        <v>191</v>
      </c>
      <c r="B10" s="391"/>
      <c r="C10" s="83"/>
      <c r="D10" s="84"/>
      <c r="E10" s="85"/>
      <c r="F10" s="86"/>
      <c r="H10" s="396"/>
      <c r="I10" s="396"/>
      <c r="J10" s="396"/>
      <c r="K10" s="396"/>
      <c r="L10" s="396"/>
    </row>
    <row r="11" spans="1:14" ht="15" customHeight="1" x14ac:dyDescent="0.25">
      <c r="A11" s="87" t="s">
        <v>14</v>
      </c>
      <c r="B11" s="88" t="s">
        <v>287</v>
      </c>
      <c r="C11" s="89"/>
      <c r="D11" s="123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91"/>
      <c r="F11" s="152" t="str">
        <f>D11</f>
        <v/>
      </c>
      <c r="H11" s="396"/>
      <c r="I11" s="396"/>
      <c r="J11" s="396"/>
      <c r="K11" s="396"/>
      <c r="L11" s="396"/>
    </row>
    <row r="12" spans="1:14" ht="15" customHeight="1" x14ac:dyDescent="0.25">
      <c r="A12" s="134" t="s">
        <v>16</v>
      </c>
      <c r="B12" s="135" t="s">
        <v>302</v>
      </c>
      <c r="C12" s="136"/>
      <c r="D12" s="137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138"/>
      <c r="F12" s="152" t="str">
        <f>D12</f>
        <v/>
      </c>
      <c r="H12" s="396"/>
      <c r="I12" s="396"/>
      <c r="J12" s="396"/>
      <c r="K12" s="396"/>
      <c r="L12" s="396"/>
    </row>
    <row r="13" spans="1:14" ht="15" customHeight="1" x14ac:dyDescent="0.25">
      <c r="A13" s="388" t="s">
        <v>194</v>
      </c>
      <c r="B13" s="389"/>
      <c r="C13" s="93"/>
      <c r="D13" s="9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95"/>
      <c r="F13" s="145"/>
      <c r="H13" s="396"/>
      <c r="I13" s="396"/>
      <c r="J13" s="396"/>
      <c r="K13" s="396"/>
      <c r="L13" s="396"/>
    </row>
    <row r="14" spans="1:14" ht="15" customHeight="1" x14ac:dyDescent="0.25">
      <c r="A14" s="128" t="s">
        <v>3</v>
      </c>
      <c r="B14" s="131" t="s">
        <v>303</v>
      </c>
      <c r="C14" s="98"/>
      <c r="D14" s="146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141"/>
      <c r="F14" s="152" t="str">
        <f>D14</f>
        <v/>
      </c>
      <c r="H14" s="396"/>
      <c r="I14" s="396"/>
      <c r="J14" s="396"/>
      <c r="K14" s="396"/>
      <c r="L14" s="396"/>
    </row>
    <row r="15" spans="1:14" ht="15" customHeight="1" x14ac:dyDescent="0.25">
      <c r="A15" s="388" t="s">
        <v>199</v>
      </c>
      <c r="B15" s="389"/>
      <c r="C15" s="93"/>
      <c r="D15" s="9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95"/>
      <c r="F15" s="145"/>
      <c r="H15" s="396"/>
      <c r="I15" s="396"/>
      <c r="J15" s="396"/>
      <c r="K15" s="396"/>
      <c r="L15" s="396"/>
    </row>
    <row r="16" spans="1:14" ht="15" customHeight="1" x14ac:dyDescent="0.25">
      <c r="A16" s="124" t="s">
        <v>17</v>
      </c>
      <c r="B16" s="130" t="s">
        <v>304</v>
      </c>
      <c r="C16" s="97"/>
      <c r="D16" s="142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143"/>
      <c r="F16" s="152" t="str">
        <f t="shared" ref="F16:F17" si="0">D16</f>
        <v/>
      </c>
    </row>
    <row r="17" spans="1:6" ht="15" customHeight="1" x14ac:dyDescent="0.25">
      <c r="A17" s="124" t="s">
        <v>197</v>
      </c>
      <c r="B17" s="132" t="s">
        <v>305</v>
      </c>
      <c r="C17" s="97"/>
      <c r="D17" s="142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143"/>
      <c r="F17" s="152" t="str">
        <f t="shared" si="0"/>
        <v/>
      </c>
    </row>
    <row r="18" spans="1:6" ht="15" customHeight="1" x14ac:dyDescent="0.25">
      <c r="A18" s="388" t="s">
        <v>204</v>
      </c>
      <c r="B18" s="406"/>
      <c r="C18" s="147"/>
      <c r="D18" s="148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95"/>
      <c r="F18" s="149"/>
    </row>
    <row r="19" spans="1:6" ht="15.75" x14ac:dyDescent="0.25">
      <c r="A19" s="124" t="s">
        <v>200</v>
      </c>
      <c r="B19" s="132" t="s">
        <v>291</v>
      </c>
      <c r="C19" s="97"/>
      <c r="D19" s="142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143"/>
      <c r="F19" s="152" t="str">
        <f t="shared" ref="F19:F24" si="1">D19</f>
        <v/>
      </c>
    </row>
    <row r="20" spans="1:6" ht="15.75" x14ac:dyDescent="0.25">
      <c r="A20" s="124" t="s">
        <v>202</v>
      </c>
      <c r="B20" s="132" t="s">
        <v>294</v>
      </c>
      <c r="C20" s="97"/>
      <c r="D20" s="142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143"/>
      <c r="F20" s="152" t="str">
        <f t="shared" si="1"/>
        <v/>
      </c>
    </row>
    <row r="21" spans="1:6" ht="30" x14ac:dyDescent="0.25">
      <c r="A21" s="124" t="s">
        <v>205</v>
      </c>
      <c r="B21" s="132" t="s">
        <v>306</v>
      </c>
      <c r="C21" s="97"/>
      <c r="D21" s="142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143"/>
      <c r="F21" s="152" t="str">
        <f t="shared" si="1"/>
        <v/>
      </c>
    </row>
    <row r="22" spans="1:6" ht="14.45" customHeight="1" x14ac:dyDescent="0.25">
      <c r="A22" s="124" t="s">
        <v>207</v>
      </c>
      <c r="B22" s="132" t="s">
        <v>295</v>
      </c>
      <c r="C22" s="97"/>
      <c r="D22" s="142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143"/>
      <c r="F22" s="152" t="str">
        <f t="shared" si="1"/>
        <v/>
      </c>
    </row>
    <row r="23" spans="1:6" ht="15" customHeight="1" x14ac:dyDescent="0.25">
      <c r="A23" s="124" t="s">
        <v>209</v>
      </c>
      <c r="B23" s="132" t="s">
        <v>296</v>
      </c>
      <c r="C23" s="97"/>
      <c r="D23" s="142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143"/>
      <c r="F23" s="152" t="str">
        <f t="shared" si="1"/>
        <v/>
      </c>
    </row>
    <row r="24" spans="1:6" ht="15" customHeight="1" x14ac:dyDescent="0.25">
      <c r="A24" s="128" t="s">
        <v>211</v>
      </c>
      <c r="B24" s="133" t="s">
        <v>282</v>
      </c>
      <c r="C24" s="98"/>
      <c r="D24" s="146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141"/>
      <c r="F24" s="152" t="str">
        <f t="shared" si="1"/>
        <v/>
      </c>
    </row>
    <row r="25" spans="1:6" ht="15" customHeight="1" x14ac:dyDescent="0.25">
      <c r="A25" s="388" t="s">
        <v>297</v>
      </c>
      <c r="B25" s="389"/>
      <c r="C25" s="93"/>
      <c r="D25" s="94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95"/>
      <c r="F25" s="145"/>
    </row>
    <row r="26" spans="1:6" ht="15.75" x14ac:dyDescent="0.25">
      <c r="A26" s="128" t="s">
        <v>213</v>
      </c>
      <c r="B26" s="133" t="s">
        <v>307</v>
      </c>
      <c r="D26" s="146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141"/>
      <c r="F26" s="152" t="str">
        <f>D26</f>
        <v/>
      </c>
    </row>
    <row r="27" spans="1:6" ht="15" customHeight="1" x14ac:dyDescent="0.25">
      <c r="A27" s="388" t="s">
        <v>257</v>
      </c>
      <c r="B27" s="389"/>
      <c r="C27" s="93"/>
      <c r="D27" s="94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95"/>
      <c r="F27" s="145"/>
    </row>
    <row r="28" spans="1:6" ht="15" customHeight="1" x14ac:dyDescent="0.25">
      <c r="A28" s="128" t="s">
        <v>215</v>
      </c>
      <c r="B28" s="131" t="s">
        <v>284</v>
      </c>
      <c r="C28" s="98"/>
      <c r="D28" s="146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141"/>
      <c r="F28" s="152" t="str">
        <f>D28</f>
        <v/>
      </c>
    </row>
    <row r="29" spans="1:6" ht="15" customHeight="1" x14ac:dyDescent="0.25">
      <c r="A29" s="388" t="s">
        <v>234</v>
      </c>
      <c r="B29" s="389"/>
      <c r="C29" s="93"/>
      <c r="D29" s="94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95"/>
      <c r="F29" s="145"/>
    </row>
    <row r="30" spans="1:6" ht="15" customHeight="1" x14ac:dyDescent="0.25">
      <c r="A30" s="128" t="s">
        <v>217</v>
      </c>
      <c r="B30" s="131" t="s">
        <v>299</v>
      </c>
      <c r="C30" s="98"/>
      <c r="D30" s="146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141"/>
      <c r="F30" s="152" t="str">
        <f t="shared" ref="F30" si="2">D30</f>
        <v/>
      </c>
    </row>
    <row r="31" spans="1:6" ht="15" customHeight="1" thickBot="1" x14ac:dyDescent="0.3">
      <c r="A31" s="128" t="s">
        <v>219</v>
      </c>
      <c r="B31" s="131" t="s">
        <v>308</v>
      </c>
      <c r="C31" s="98"/>
      <c r="D31" s="146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141"/>
      <c r="F31" s="152" t="str">
        <f>D31</f>
        <v/>
      </c>
    </row>
    <row r="32" spans="1:6" ht="15" customHeight="1" x14ac:dyDescent="0.25">
      <c r="A32" s="100" t="s">
        <v>240</v>
      </c>
      <c r="B32" s="101"/>
      <c r="C32" s="102"/>
      <c r="D32" s="101"/>
      <c r="E32" s="103"/>
      <c r="F32" s="104"/>
    </row>
    <row r="33" spans="1:6" ht="15" customHeight="1" x14ac:dyDescent="0.25">
      <c r="A33" s="105" t="s">
        <v>241</v>
      </c>
      <c r="B33" s="106"/>
      <c r="C33" s="107"/>
      <c r="D33" s="108"/>
      <c r="E33" s="109"/>
      <c r="F33" s="110"/>
    </row>
    <row r="34" spans="1:6" ht="15" customHeight="1" thickBot="1" x14ac:dyDescent="0.3">
      <c r="A34" s="111" t="s">
        <v>242</v>
      </c>
      <c r="B34" s="112"/>
      <c r="C34" s="113"/>
      <c r="D34" s="114"/>
      <c r="E34" s="115"/>
      <c r="F34" s="116"/>
    </row>
    <row r="35" spans="1:6" ht="15" customHeight="1" x14ac:dyDescent="0.25">
      <c r="A35" s="390"/>
      <c r="B35" s="391"/>
      <c r="C35" s="83"/>
      <c r="D35" s="84"/>
      <c r="E35" s="85"/>
      <c r="F35" s="86"/>
    </row>
    <row r="36" spans="1:6" ht="15" customHeight="1" thickBot="1" x14ac:dyDescent="0.3">
      <c r="A36" s="117"/>
      <c r="B36" s="118" t="s">
        <v>244</v>
      </c>
      <c r="C36" s="99"/>
      <c r="D36" s="119"/>
      <c r="E36" s="120"/>
      <c r="F36" s="121"/>
    </row>
    <row r="37" spans="1:6" x14ac:dyDescent="0.25">
      <c r="A37" s="122"/>
      <c r="B37" s="122"/>
      <c r="D37" s="122"/>
      <c r="F37" s="122"/>
    </row>
    <row r="38" spans="1:6" x14ac:dyDescent="0.25">
      <c r="A38" s="122"/>
      <c r="B38" s="122"/>
      <c r="D38" s="122"/>
      <c r="F38" s="122"/>
    </row>
    <row r="39" spans="1:6" x14ac:dyDescent="0.25">
      <c r="A39" s="122"/>
      <c r="B39" s="122"/>
      <c r="D39" s="122"/>
      <c r="F39" s="122"/>
    </row>
    <row r="40" spans="1:6" x14ac:dyDescent="0.25">
      <c r="A40" s="122"/>
      <c r="B40" s="122"/>
      <c r="D40" s="122"/>
      <c r="F40" s="122"/>
    </row>
    <row r="41" spans="1:6" x14ac:dyDescent="0.25">
      <c r="A41" s="122"/>
      <c r="B41" s="122"/>
      <c r="D41" s="122"/>
      <c r="F41" s="122"/>
    </row>
    <row r="42" spans="1:6" x14ac:dyDescent="0.25">
      <c r="A42" s="122"/>
      <c r="B42" s="122"/>
      <c r="D42" s="122"/>
      <c r="F42" s="122"/>
    </row>
    <row r="43" spans="1:6" x14ac:dyDescent="0.25">
      <c r="A43" s="122"/>
      <c r="B43" s="122"/>
      <c r="D43" s="122"/>
      <c r="F43" s="122"/>
    </row>
    <row r="44" spans="1:6" x14ac:dyDescent="0.25">
      <c r="A44" s="122"/>
      <c r="B44" s="122"/>
      <c r="D44" s="122"/>
      <c r="F44" s="122"/>
    </row>
    <row r="45" spans="1:6" x14ac:dyDescent="0.25">
      <c r="A45" s="122"/>
      <c r="B45" s="122"/>
      <c r="D45" s="122"/>
      <c r="F45" s="122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7">
    <mergeCell ref="A1:B4"/>
    <mergeCell ref="C1:F2"/>
    <mergeCell ref="L1:M1"/>
    <mergeCell ref="C3:F4"/>
    <mergeCell ref="A6:B6"/>
    <mergeCell ref="C6:D6"/>
    <mergeCell ref="A7:B7"/>
    <mergeCell ref="C7:F7"/>
    <mergeCell ref="A10:B10"/>
    <mergeCell ref="H10:L15"/>
    <mergeCell ref="A13:B13"/>
    <mergeCell ref="A15:B15"/>
    <mergeCell ref="A18:B18"/>
    <mergeCell ref="A25:B25"/>
    <mergeCell ref="A27:B27"/>
    <mergeCell ref="A29:B29"/>
    <mergeCell ref="A35:B35"/>
  </mergeCells>
  <conditionalFormatting sqref="A11:B31">
    <cfRule type="expression" dxfId="11" priority="1">
      <formula>$C11="na"</formula>
    </cfRule>
  </conditionalFormatting>
  <dataValidations count="1">
    <dataValidation type="list" allowBlank="1" showInputMessage="1" showErrorMessage="1" sqref="C18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C22:C23</xm:sqref>
        </x14:dataValidation>
        <x14:dataValidation type="list" allowBlank="1" showInputMessage="1" showErrorMessage="1">
          <x14:formula1>
            <xm:f>MENU1!$B$3:$B$5</xm:f>
          </x14:formula1>
          <xm:sqref>C11:C12 C14 C16:C17 C30:C31 C28 C19:C21 C24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72" customWidth="1"/>
    <col min="2" max="2" width="45.7109375" style="72" customWidth="1"/>
    <col min="3" max="3" width="10.7109375" style="72" customWidth="1"/>
    <col min="4" max="4" width="15.7109375" style="72" customWidth="1"/>
    <col min="5" max="5" width="10.7109375" style="74" customWidth="1"/>
    <col min="6" max="6" width="15.7109375" style="72" customWidth="1"/>
    <col min="7" max="16384" width="11.42578125" style="72"/>
  </cols>
  <sheetData>
    <row r="1" spans="1:14" ht="15" customHeight="1" thickBot="1" x14ac:dyDescent="0.3">
      <c r="A1" s="397"/>
      <c r="B1" s="398"/>
      <c r="C1" s="398" t="s">
        <v>309</v>
      </c>
      <c r="D1" s="398"/>
      <c r="E1" s="398"/>
      <c r="F1" s="398"/>
      <c r="L1" s="396" t="s">
        <v>182</v>
      </c>
      <c r="M1" s="399"/>
      <c r="N1" s="73"/>
    </row>
    <row r="2" spans="1:14" ht="15" customHeight="1" x14ac:dyDescent="0.25">
      <c r="A2" s="398"/>
      <c r="B2" s="398"/>
      <c r="C2" s="398"/>
      <c r="D2" s="398"/>
      <c r="E2" s="398"/>
      <c r="F2" s="398"/>
    </row>
    <row r="3" spans="1:14" ht="15" customHeight="1" x14ac:dyDescent="0.25">
      <c r="A3" s="398"/>
      <c r="B3" s="398"/>
      <c r="C3" s="398" t="s">
        <v>71</v>
      </c>
      <c r="D3" s="398"/>
      <c r="E3" s="398"/>
      <c r="F3" s="398"/>
      <c r="L3" s="72" t="s">
        <v>183</v>
      </c>
    </row>
    <row r="4" spans="1:14" ht="15" customHeight="1" x14ac:dyDescent="0.25">
      <c r="A4" s="398"/>
      <c r="B4" s="398"/>
      <c r="C4" s="398"/>
      <c r="D4" s="398"/>
      <c r="E4" s="398"/>
      <c r="F4" s="398"/>
    </row>
    <row r="5" spans="1:14" ht="9.9499999999999993" customHeight="1" thickBot="1" x14ac:dyDescent="0.3"/>
    <row r="6" spans="1:14" ht="15" customHeight="1" x14ac:dyDescent="0.25">
      <c r="A6" s="400" t="s">
        <v>184</v>
      </c>
      <c r="B6" s="401"/>
      <c r="C6" s="404" t="str">
        <f>Entête!B7</f>
        <v>12-596-2569</v>
      </c>
      <c r="D6" s="405"/>
      <c r="E6" s="75" t="s">
        <v>185</v>
      </c>
      <c r="F6" s="76" t="str">
        <f ca="1">MID(CELL("nomfichier",B3),FIND("]",CELL("nomfichier",B3))+1,32)</f>
        <v>AV-FK-007</v>
      </c>
    </row>
    <row r="7" spans="1:14" ht="15" customHeight="1" thickBot="1" x14ac:dyDescent="0.3">
      <c r="A7" s="392" t="s">
        <v>186</v>
      </c>
      <c r="B7" s="393"/>
      <c r="C7" s="394"/>
      <c r="D7" s="394"/>
      <c r="E7" s="394"/>
      <c r="F7" s="395"/>
    </row>
    <row r="8" spans="1:14" ht="9.9499999999999993" customHeight="1" thickBot="1" x14ac:dyDescent="0.3"/>
    <row r="9" spans="1:14" s="82" customFormat="1" ht="15" customHeight="1" thickBot="1" x14ac:dyDescent="0.3">
      <c r="A9" s="77" t="s">
        <v>38</v>
      </c>
      <c r="B9" s="78" t="s">
        <v>187</v>
      </c>
      <c r="C9" s="79" t="s">
        <v>1</v>
      </c>
      <c r="D9" s="78" t="s">
        <v>188</v>
      </c>
      <c r="E9" s="80" t="s">
        <v>189</v>
      </c>
      <c r="F9" s="81" t="s">
        <v>190</v>
      </c>
    </row>
    <row r="10" spans="1:14" ht="15" customHeight="1" x14ac:dyDescent="0.25">
      <c r="A10" s="390" t="s">
        <v>191</v>
      </c>
      <c r="B10" s="391"/>
      <c r="C10" s="83"/>
      <c r="D10" s="84"/>
      <c r="E10" s="85"/>
      <c r="F10" s="86"/>
      <c r="H10" s="396"/>
      <c r="I10" s="396"/>
      <c r="J10" s="396"/>
      <c r="K10" s="396"/>
      <c r="L10" s="396"/>
    </row>
    <row r="11" spans="1:14" ht="15" customHeight="1" x14ac:dyDescent="0.25">
      <c r="A11" s="87" t="s">
        <v>14</v>
      </c>
      <c r="B11" s="88" t="s">
        <v>287</v>
      </c>
      <c r="C11" s="89"/>
      <c r="D11" s="123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91"/>
      <c r="F11" s="152" t="str">
        <f>D11</f>
        <v/>
      </c>
      <c r="H11" s="396"/>
      <c r="I11" s="396"/>
      <c r="J11" s="396"/>
      <c r="K11" s="396"/>
      <c r="L11" s="396"/>
    </row>
    <row r="12" spans="1:14" ht="15" customHeight="1" x14ac:dyDescent="0.25">
      <c r="A12" s="388" t="s">
        <v>194</v>
      </c>
      <c r="B12" s="389"/>
      <c r="C12" s="93"/>
      <c r="D12" s="94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95"/>
      <c r="F12" s="145"/>
      <c r="H12" s="396"/>
      <c r="I12" s="396"/>
      <c r="J12" s="396"/>
      <c r="K12" s="396"/>
      <c r="L12" s="396"/>
    </row>
    <row r="13" spans="1:14" ht="15" customHeight="1" x14ac:dyDescent="0.25">
      <c r="A13" s="128" t="s">
        <v>16</v>
      </c>
      <c r="B13" s="131" t="s">
        <v>310</v>
      </c>
      <c r="C13" s="98"/>
      <c r="D13" s="146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141"/>
      <c r="F13" s="152" t="str">
        <f t="shared" ref="F13:F14" si="0">D13</f>
        <v/>
      </c>
      <c r="H13" s="396"/>
      <c r="I13" s="396"/>
      <c r="J13" s="396"/>
      <c r="K13" s="396"/>
      <c r="L13" s="396"/>
    </row>
    <row r="14" spans="1:14" ht="15" customHeight="1" x14ac:dyDescent="0.25">
      <c r="A14" s="128" t="s">
        <v>3</v>
      </c>
      <c r="B14" s="131" t="s">
        <v>289</v>
      </c>
      <c r="C14" s="98"/>
      <c r="D14" s="146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141"/>
      <c r="F14" s="152" t="str">
        <f t="shared" si="0"/>
        <v/>
      </c>
      <c r="H14" s="396"/>
      <c r="I14" s="396"/>
      <c r="J14" s="396"/>
      <c r="K14" s="396"/>
      <c r="L14" s="396"/>
    </row>
    <row r="15" spans="1:14" ht="15" customHeight="1" x14ac:dyDescent="0.25">
      <c r="A15" s="388" t="s">
        <v>199</v>
      </c>
      <c r="B15" s="389"/>
      <c r="C15" s="93"/>
      <c r="D15" s="9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95"/>
      <c r="F15" s="145"/>
      <c r="H15" s="396"/>
      <c r="I15" s="396"/>
      <c r="J15" s="396"/>
      <c r="K15" s="396"/>
      <c r="L15" s="396"/>
    </row>
    <row r="16" spans="1:14" ht="15" customHeight="1" x14ac:dyDescent="0.25">
      <c r="A16" s="124" t="s">
        <v>17</v>
      </c>
      <c r="B16" s="130" t="s">
        <v>311</v>
      </c>
      <c r="C16" s="97"/>
      <c r="D16" s="142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143"/>
      <c r="F16" s="152" t="str">
        <f>D16</f>
        <v/>
      </c>
    </row>
    <row r="17" spans="1:6" ht="15" customHeight="1" x14ac:dyDescent="0.25">
      <c r="A17" s="388" t="s">
        <v>204</v>
      </c>
      <c r="B17" s="406"/>
      <c r="C17" s="147"/>
      <c r="D17" s="148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95"/>
      <c r="F17" s="149"/>
    </row>
    <row r="18" spans="1:6" ht="15" customHeight="1" x14ac:dyDescent="0.25">
      <c r="A18" s="124" t="s">
        <v>197</v>
      </c>
      <c r="B18" s="132" t="s">
        <v>206</v>
      </c>
      <c r="C18" s="97"/>
      <c r="D18" s="142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143"/>
      <c r="F18" s="152" t="str">
        <f t="shared" ref="F18:F22" si="1">D18</f>
        <v/>
      </c>
    </row>
    <row r="19" spans="1:6" ht="15" customHeight="1" x14ac:dyDescent="0.25">
      <c r="A19" s="124" t="s">
        <v>200</v>
      </c>
      <c r="B19" s="132" t="s">
        <v>295</v>
      </c>
      <c r="C19" s="97"/>
      <c r="D19" s="142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143"/>
      <c r="F19" s="152" t="str">
        <f t="shared" si="1"/>
        <v/>
      </c>
    </row>
    <row r="20" spans="1:6" ht="15" customHeight="1" x14ac:dyDescent="0.25">
      <c r="A20" s="124" t="s">
        <v>202</v>
      </c>
      <c r="B20" s="132" t="s">
        <v>312</v>
      </c>
      <c r="C20" s="97"/>
      <c r="D20" s="142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143"/>
      <c r="F20" s="152" t="str">
        <f t="shared" si="1"/>
        <v/>
      </c>
    </row>
    <row r="21" spans="1:6" ht="30" customHeight="1" x14ac:dyDescent="0.25">
      <c r="A21" s="124" t="s">
        <v>205</v>
      </c>
      <c r="B21" s="132" t="s">
        <v>313</v>
      </c>
      <c r="C21" s="97"/>
      <c r="D21" s="142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143"/>
      <c r="F21" s="152" t="str">
        <f t="shared" si="1"/>
        <v/>
      </c>
    </row>
    <row r="22" spans="1:6" ht="15" customHeight="1" thickBot="1" x14ac:dyDescent="0.3">
      <c r="A22" s="124" t="s">
        <v>207</v>
      </c>
      <c r="B22" s="132" t="s">
        <v>314</v>
      </c>
      <c r="C22" s="97"/>
      <c r="D22" s="142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143"/>
      <c r="F22" s="152" t="str">
        <f t="shared" si="1"/>
        <v/>
      </c>
    </row>
    <row r="23" spans="1:6" ht="15" customHeight="1" x14ac:dyDescent="0.25">
      <c r="A23" s="100" t="s">
        <v>240</v>
      </c>
      <c r="B23" s="101"/>
      <c r="C23" s="102"/>
      <c r="D23" s="101"/>
      <c r="E23" s="103"/>
      <c r="F23" s="104"/>
    </row>
    <row r="24" spans="1:6" ht="15" customHeight="1" x14ac:dyDescent="0.25">
      <c r="A24" s="105" t="s">
        <v>241</v>
      </c>
      <c r="B24" s="106"/>
      <c r="C24" s="107"/>
      <c r="D24" s="108"/>
      <c r="E24" s="109"/>
      <c r="F24" s="110"/>
    </row>
    <row r="25" spans="1:6" ht="15" customHeight="1" thickBot="1" x14ac:dyDescent="0.3">
      <c r="A25" s="111" t="s">
        <v>242</v>
      </c>
      <c r="B25" s="112"/>
      <c r="C25" s="113"/>
      <c r="D25" s="114"/>
      <c r="E25" s="115"/>
      <c r="F25" s="116"/>
    </row>
    <row r="26" spans="1:6" ht="15" customHeight="1" x14ac:dyDescent="0.25">
      <c r="A26" s="390" t="s">
        <v>243</v>
      </c>
      <c r="B26" s="391"/>
      <c r="C26" s="83"/>
      <c r="D26" s="84"/>
      <c r="E26" s="85"/>
      <c r="F26" s="86"/>
    </row>
    <row r="27" spans="1:6" ht="15" customHeight="1" thickBot="1" x14ac:dyDescent="0.3">
      <c r="A27" s="117"/>
      <c r="B27" s="118" t="s">
        <v>244</v>
      </c>
      <c r="C27" s="99"/>
      <c r="D27" s="119"/>
      <c r="E27" s="120"/>
      <c r="F27" s="121"/>
    </row>
    <row r="28" spans="1:6" x14ac:dyDescent="0.25">
      <c r="A28" s="122"/>
      <c r="B28" s="122"/>
      <c r="D28" s="122"/>
      <c r="F28" s="122"/>
    </row>
    <row r="29" spans="1:6" x14ac:dyDescent="0.25">
      <c r="A29" s="122"/>
      <c r="B29" s="122"/>
      <c r="D29" s="122"/>
      <c r="F29" s="122"/>
    </row>
    <row r="30" spans="1:6" x14ac:dyDescent="0.25">
      <c r="A30" s="122"/>
      <c r="B30" s="122"/>
      <c r="D30" s="122"/>
      <c r="F30" s="122"/>
    </row>
    <row r="31" spans="1:6" x14ac:dyDescent="0.25">
      <c r="A31" s="122"/>
      <c r="B31" s="122"/>
      <c r="D31" s="122"/>
      <c r="F31" s="122"/>
    </row>
    <row r="32" spans="1:6" x14ac:dyDescent="0.25">
      <c r="A32" s="122"/>
      <c r="B32" s="122"/>
      <c r="D32" s="122"/>
      <c r="F32" s="122"/>
    </row>
    <row r="33" spans="1:6" x14ac:dyDescent="0.25">
      <c r="A33" s="122"/>
      <c r="B33" s="122"/>
      <c r="D33" s="122"/>
      <c r="F33" s="122"/>
    </row>
    <row r="34" spans="1:6" x14ac:dyDescent="0.25">
      <c r="A34" s="122"/>
      <c r="B34" s="122"/>
      <c r="D34" s="122"/>
      <c r="F34" s="122"/>
    </row>
    <row r="35" spans="1:6" x14ac:dyDescent="0.25">
      <c r="A35" s="122"/>
      <c r="B35" s="122"/>
      <c r="D35" s="122"/>
      <c r="F35" s="122"/>
    </row>
    <row r="36" spans="1:6" x14ac:dyDescent="0.25">
      <c r="A36" s="122"/>
      <c r="B36" s="122"/>
      <c r="D36" s="122"/>
      <c r="F36" s="122"/>
    </row>
    <row r="37" spans="1:6" x14ac:dyDescent="0.25">
      <c r="A37" s="122"/>
      <c r="B37" s="122"/>
      <c r="D37" s="122"/>
      <c r="F37" s="122"/>
    </row>
    <row r="38" spans="1:6" x14ac:dyDescent="0.25">
      <c r="A38" s="122"/>
      <c r="B38" s="122"/>
      <c r="D38" s="122"/>
      <c r="F38" s="122"/>
    </row>
    <row r="39" spans="1:6" x14ac:dyDescent="0.25">
      <c r="A39" s="122"/>
      <c r="B39" s="122"/>
      <c r="D39" s="122"/>
      <c r="F39" s="122"/>
    </row>
    <row r="40" spans="1:6" x14ac:dyDescent="0.25">
      <c r="A40" s="122"/>
      <c r="B40" s="122"/>
      <c r="D40" s="122"/>
      <c r="F40" s="122"/>
    </row>
    <row r="41" spans="1:6" x14ac:dyDescent="0.25">
      <c r="A41" s="122"/>
      <c r="B41" s="122"/>
      <c r="D41" s="122"/>
      <c r="F41" s="122"/>
    </row>
    <row r="42" spans="1:6" x14ac:dyDescent="0.25">
      <c r="A42" s="122"/>
      <c r="B42" s="122"/>
      <c r="D42" s="122"/>
      <c r="F42" s="122"/>
    </row>
    <row r="43" spans="1:6" x14ac:dyDescent="0.25">
      <c r="A43" s="122"/>
      <c r="B43" s="122"/>
      <c r="D43" s="122"/>
      <c r="F43" s="122"/>
    </row>
    <row r="44" spans="1:6" x14ac:dyDescent="0.25">
      <c r="A44" s="122"/>
      <c r="B44" s="122"/>
      <c r="D44" s="122"/>
      <c r="F44" s="122"/>
    </row>
    <row r="45" spans="1:6" x14ac:dyDescent="0.25">
      <c r="A45" s="122"/>
      <c r="B45" s="122"/>
      <c r="D45" s="122"/>
      <c r="F45" s="122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4">
    <mergeCell ref="H10:L15"/>
    <mergeCell ref="A12:B12"/>
    <mergeCell ref="A15:B15"/>
    <mergeCell ref="A1:B4"/>
    <mergeCell ref="C1:F2"/>
    <mergeCell ref="L1:M1"/>
    <mergeCell ref="C3:F4"/>
    <mergeCell ref="A6:B6"/>
    <mergeCell ref="C6:D6"/>
    <mergeCell ref="A17:B17"/>
    <mergeCell ref="A26:B26"/>
    <mergeCell ref="A7:B7"/>
    <mergeCell ref="C7:F7"/>
    <mergeCell ref="A10:B10"/>
  </mergeCells>
  <conditionalFormatting sqref="A11:B22">
    <cfRule type="expression" dxfId="10" priority="1">
      <formula>$C11="na"</formula>
    </cfRule>
  </conditionalFormatting>
  <dataValidations count="1">
    <dataValidation type="list" allowBlank="1" showInputMessage="1" showErrorMessage="1" sqref="C17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C19</xm:sqref>
        </x14:dataValidation>
        <x14:dataValidation type="list" allowBlank="1" showInputMessage="1" showErrorMessage="1">
          <x14:formula1>
            <xm:f>MENU1!$B$3:$B$5</xm:f>
          </x14:formula1>
          <xm:sqref>C11 C13:C14 C16 C18 C20:C22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  <pageSetUpPr fitToPage="1"/>
  </sheetPr>
  <dimension ref="A1:AI173"/>
  <sheetViews>
    <sheetView zoomScale="85" zoomScaleNormal="85" workbookViewId="0">
      <selection activeCell="O7" sqref="O7:Z7"/>
    </sheetView>
  </sheetViews>
  <sheetFormatPr baseColWidth="10" defaultColWidth="11.42578125" defaultRowHeight="15" x14ac:dyDescent="0.25"/>
  <cols>
    <col min="1" max="1" width="5.7109375" style="55" customWidth="1"/>
    <col min="2" max="2" width="17.42578125" style="55" customWidth="1"/>
    <col min="3" max="3" width="5.7109375" style="55" customWidth="1"/>
    <col min="4" max="4" width="8.7109375" style="55" customWidth="1"/>
    <col min="5" max="6" width="5.7109375" style="55" customWidth="1"/>
    <col min="7" max="7" width="8.7109375" style="55" customWidth="1"/>
    <col min="8" max="9" width="5.7109375" style="55" customWidth="1"/>
    <col min="10" max="10" width="8.7109375" style="55" customWidth="1"/>
    <col min="11" max="12" width="5.7109375" style="55" customWidth="1"/>
    <col min="13" max="13" width="8.7109375" style="55" customWidth="1"/>
    <col min="14" max="14" width="5.7109375" style="55" customWidth="1"/>
    <col min="15" max="15" width="8" style="55" customWidth="1"/>
    <col min="16" max="16" width="5.5703125" style="55" customWidth="1"/>
    <col min="17" max="17" width="7" style="55" customWidth="1"/>
    <col min="18" max="18" width="5.7109375" style="55" customWidth="1"/>
    <col min="19" max="19" width="8.7109375" style="55" customWidth="1"/>
    <col min="20" max="21" width="5.7109375" style="55" customWidth="1"/>
    <col min="22" max="22" width="8.7109375" style="55" customWidth="1"/>
    <col min="23" max="24" width="5.7109375" style="153" customWidth="1"/>
    <col min="25" max="25" width="8.7109375" style="153" customWidth="1"/>
    <col min="26" max="26" width="5.7109375" style="55" customWidth="1"/>
    <col min="27" max="33" width="11.42578125" style="55"/>
    <col min="34" max="34" width="10.42578125" style="55" bestFit="1" customWidth="1"/>
    <col min="35" max="35" width="37.85546875" style="55" bestFit="1" customWidth="1"/>
    <col min="36" max="16384" width="11.42578125" style="55"/>
  </cols>
  <sheetData>
    <row r="1" spans="1:35" ht="15" customHeight="1" x14ac:dyDescent="0.2">
      <c r="A1" s="495"/>
      <c r="B1" s="495"/>
      <c r="C1" s="495"/>
      <c r="D1" s="495"/>
      <c r="E1" s="495"/>
      <c r="F1" s="495"/>
      <c r="G1" s="495"/>
      <c r="H1" s="495"/>
      <c r="I1" s="495"/>
      <c r="J1" s="495"/>
      <c r="K1" s="495"/>
      <c r="L1" s="495"/>
      <c r="M1" s="495"/>
      <c r="N1" s="496" t="s">
        <v>315</v>
      </c>
      <c r="O1" s="496"/>
      <c r="P1" s="496"/>
      <c r="Q1" s="496"/>
      <c r="R1" s="496"/>
      <c r="S1" s="496"/>
      <c r="T1" s="496"/>
      <c r="U1" s="496"/>
      <c r="V1" s="496"/>
      <c r="W1" s="496"/>
      <c r="X1" s="496"/>
      <c r="Y1" s="496"/>
      <c r="Z1" s="496"/>
      <c r="AH1" s="25"/>
      <c r="AI1" s="24"/>
    </row>
    <row r="2" spans="1:35" ht="15" customHeight="1" x14ac:dyDescent="0.2">
      <c r="A2" s="495"/>
      <c r="B2" s="495"/>
      <c r="C2" s="495"/>
      <c r="D2" s="495"/>
      <c r="E2" s="495"/>
      <c r="F2" s="495"/>
      <c r="G2" s="495"/>
      <c r="H2" s="495"/>
      <c r="I2" s="495"/>
      <c r="J2" s="495"/>
      <c r="K2" s="495"/>
      <c r="L2" s="495"/>
      <c r="M2" s="495"/>
      <c r="N2" s="496"/>
      <c r="O2" s="496"/>
      <c r="P2" s="496"/>
      <c r="Q2" s="496"/>
      <c r="R2" s="496"/>
      <c r="S2" s="496"/>
      <c r="T2" s="496"/>
      <c r="U2" s="496"/>
      <c r="V2" s="496"/>
      <c r="W2" s="496"/>
      <c r="X2" s="496"/>
      <c r="Y2" s="496"/>
      <c r="Z2" s="496"/>
      <c r="AH2" s="25"/>
      <c r="AI2" s="24"/>
    </row>
    <row r="3" spans="1:35" ht="15" customHeight="1" x14ac:dyDescent="0.2">
      <c r="A3" s="495"/>
      <c r="B3" s="495"/>
      <c r="C3" s="495"/>
      <c r="D3" s="495"/>
      <c r="E3" s="495"/>
      <c r="F3" s="495"/>
      <c r="G3" s="495"/>
      <c r="H3" s="495"/>
      <c r="I3" s="495"/>
      <c r="J3" s="495"/>
      <c r="K3" s="495"/>
      <c r="L3" s="495"/>
      <c r="M3" s="495"/>
      <c r="N3" s="496" t="s">
        <v>72</v>
      </c>
      <c r="O3" s="496"/>
      <c r="P3" s="496"/>
      <c r="Q3" s="496"/>
      <c r="R3" s="496"/>
      <c r="S3" s="496"/>
      <c r="T3" s="496"/>
      <c r="U3" s="496"/>
      <c r="V3" s="496"/>
      <c r="W3" s="496"/>
      <c r="X3" s="496"/>
      <c r="Y3" s="496"/>
      <c r="Z3" s="496"/>
      <c r="AH3" s="17"/>
      <c r="AI3" s="16"/>
    </row>
    <row r="4" spans="1:35" ht="15" customHeight="1" x14ac:dyDescent="0.2">
      <c r="A4" s="495"/>
      <c r="B4" s="495"/>
      <c r="C4" s="495"/>
      <c r="D4" s="495"/>
      <c r="E4" s="495"/>
      <c r="F4" s="495"/>
      <c r="G4" s="495"/>
      <c r="H4" s="495"/>
      <c r="I4" s="495"/>
      <c r="J4" s="495"/>
      <c r="K4" s="495"/>
      <c r="L4" s="495"/>
      <c r="M4" s="495"/>
      <c r="N4" s="496"/>
      <c r="O4" s="496"/>
      <c r="P4" s="496"/>
      <c r="Q4" s="496"/>
      <c r="R4" s="496"/>
      <c r="S4" s="496"/>
      <c r="T4" s="496"/>
      <c r="U4" s="496"/>
      <c r="V4" s="496"/>
      <c r="W4" s="496"/>
      <c r="X4" s="496"/>
      <c r="Y4" s="496"/>
      <c r="Z4" s="496"/>
      <c r="AH4" s="17"/>
      <c r="AI4" s="16"/>
    </row>
    <row r="5" spans="1:35" ht="9.9499999999999993" customHeight="1" thickBot="1" x14ac:dyDescent="0.25">
      <c r="AH5" s="17"/>
      <c r="AI5" s="16"/>
    </row>
    <row r="6" spans="1:35" ht="15" customHeight="1" x14ac:dyDescent="0.2">
      <c r="A6" s="497" t="s">
        <v>184</v>
      </c>
      <c r="B6" s="498"/>
      <c r="C6" s="498"/>
      <c r="D6" s="498"/>
      <c r="E6" s="498"/>
      <c r="F6" s="498"/>
      <c r="G6" s="498"/>
      <c r="H6" s="498"/>
      <c r="I6" s="498"/>
      <c r="J6" s="498"/>
      <c r="K6" s="498"/>
      <c r="L6" s="498"/>
      <c r="M6" s="498"/>
      <c r="N6" s="498"/>
      <c r="O6" s="499" t="str">
        <f>Entête!B7</f>
        <v>12-596-2569</v>
      </c>
      <c r="P6" s="499"/>
      <c r="Q6" s="499"/>
      <c r="R6" s="499"/>
      <c r="S6" s="499"/>
      <c r="T6" s="500"/>
      <c r="U6" s="501" t="s">
        <v>185</v>
      </c>
      <c r="V6" s="502"/>
      <c r="W6" s="502"/>
      <c r="X6" s="502"/>
      <c r="Y6" s="503" t="str">
        <f ca="1">MID(CELL("nomfichier",B3),FIND("]",CELL("nomfichier",B3))+1,32)</f>
        <v>AV-FK-008,1</v>
      </c>
      <c r="Z6" s="504"/>
      <c r="AH6" s="17"/>
      <c r="AI6" s="16"/>
    </row>
    <row r="7" spans="1:35" ht="15" customHeight="1" thickBot="1" x14ac:dyDescent="0.25">
      <c r="A7" s="481" t="s">
        <v>186</v>
      </c>
      <c r="B7" s="482"/>
      <c r="C7" s="482"/>
      <c r="D7" s="482"/>
      <c r="E7" s="482"/>
      <c r="F7" s="482"/>
      <c r="G7" s="482"/>
      <c r="H7" s="482"/>
      <c r="I7" s="482"/>
      <c r="J7" s="482"/>
      <c r="K7" s="482"/>
      <c r="L7" s="482"/>
      <c r="M7" s="482"/>
      <c r="N7" s="482"/>
      <c r="O7" s="483"/>
      <c r="P7" s="483"/>
      <c r="Q7" s="483"/>
      <c r="R7" s="483"/>
      <c r="S7" s="483"/>
      <c r="T7" s="483"/>
      <c r="U7" s="483"/>
      <c r="V7" s="483"/>
      <c r="W7" s="483"/>
      <c r="X7" s="483"/>
      <c r="Y7" s="483"/>
      <c r="Z7" s="484"/>
      <c r="AH7" s="17"/>
      <c r="AI7" s="16"/>
    </row>
    <row r="8" spans="1:35" ht="9.9499999999999993" customHeight="1" thickBot="1" x14ac:dyDescent="0.25">
      <c r="AH8" s="17"/>
      <c r="AI8" s="16"/>
    </row>
    <row r="9" spans="1:35" s="155" customFormat="1" ht="15" customHeight="1" thickBot="1" x14ac:dyDescent="0.25">
      <c r="A9" s="154" t="s">
        <v>38</v>
      </c>
      <c r="B9" s="485" t="s">
        <v>187</v>
      </c>
      <c r="C9" s="486"/>
      <c r="D9" s="486"/>
      <c r="E9" s="486"/>
      <c r="F9" s="486"/>
      <c r="G9" s="486"/>
      <c r="H9" s="486"/>
      <c r="I9" s="486"/>
      <c r="J9" s="486"/>
      <c r="K9" s="486"/>
      <c r="L9" s="486"/>
      <c r="M9" s="486"/>
      <c r="N9" s="487"/>
      <c r="O9" s="488" t="s">
        <v>1</v>
      </c>
      <c r="P9" s="489"/>
      <c r="Q9" s="490"/>
      <c r="R9" s="485" t="s">
        <v>188</v>
      </c>
      <c r="S9" s="486"/>
      <c r="T9" s="487"/>
      <c r="U9" s="491" t="s">
        <v>189</v>
      </c>
      <c r="V9" s="492"/>
      <c r="W9" s="493"/>
      <c r="X9" s="485" t="s">
        <v>190</v>
      </c>
      <c r="Y9" s="486"/>
      <c r="Z9" s="494"/>
      <c r="AH9" s="17"/>
      <c r="AI9" s="16"/>
    </row>
    <row r="10" spans="1:35" ht="15" customHeight="1" x14ac:dyDescent="0.2">
      <c r="A10" s="407" t="s">
        <v>194</v>
      </c>
      <c r="B10" s="408"/>
      <c r="C10" s="408"/>
      <c r="D10" s="408"/>
      <c r="E10" s="408"/>
      <c r="F10" s="408"/>
      <c r="G10" s="408"/>
      <c r="H10" s="408"/>
      <c r="I10" s="408"/>
      <c r="J10" s="408"/>
      <c r="K10" s="408"/>
      <c r="L10" s="408"/>
      <c r="M10" s="408"/>
      <c r="N10" s="408"/>
      <c r="O10" s="156"/>
      <c r="P10" s="156"/>
      <c r="Q10" s="157"/>
      <c r="R10" s="157"/>
      <c r="S10" s="157"/>
      <c r="T10" s="158"/>
      <c r="U10" s="158"/>
      <c r="V10" s="158"/>
      <c r="W10" s="159"/>
      <c r="X10" s="159"/>
      <c r="Y10" s="159"/>
      <c r="Z10" s="160"/>
      <c r="AH10" s="17"/>
      <c r="AI10" s="16"/>
    </row>
    <row r="11" spans="1:35" ht="15" customHeight="1" x14ac:dyDescent="0.2">
      <c r="A11" s="161" t="s">
        <v>14</v>
      </c>
      <c r="B11" s="162" t="s">
        <v>316</v>
      </c>
      <c r="C11" s="163"/>
      <c r="D11" s="163"/>
      <c r="E11" s="163"/>
      <c r="F11" s="163"/>
      <c r="G11" s="163"/>
      <c r="H11" s="163"/>
      <c r="I11" s="163"/>
      <c r="J11" s="163"/>
      <c r="K11" s="163"/>
      <c r="L11" s="163"/>
      <c r="M11" s="163"/>
      <c r="N11" s="164"/>
      <c r="O11" s="437"/>
      <c r="P11" s="438"/>
      <c r="Q11" s="439"/>
      <c r="R11" s="477" t="str">
        <f>IF(OR(O11="na",O11=""),"",MENU1!$G$3)</f>
        <v/>
      </c>
      <c r="S11" s="478"/>
      <c r="T11" s="479"/>
      <c r="U11" s="440"/>
      <c r="V11" s="441"/>
      <c r="W11" s="442"/>
      <c r="X11" s="463" t="str">
        <f>R11</f>
        <v/>
      </c>
      <c r="Y11" s="464"/>
      <c r="Z11" s="465"/>
      <c r="AB11" s="480"/>
      <c r="AC11" s="480"/>
      <c r="AD11" s="480"/>
      <c r="AE11" s="480"/>
      <c r="AF11" s="480"/>
      <c r="AH11" s="17"/>
      <c r="AI11" s="16"/>
    </row>
    <row r="12" spans="1:35" ht="15" customHeight="1" x14ac:dyDescent="0.2">
      <c r="A12" s="466" t="s">
        <v>199</v>
      </c>
      <c r="B12" s="467"/>
      <c r="C12" s="467"/>
      <c r="D12" s="467"/>
      <c r="E12" s="467"/>
      <c r="F12" s="467"/>
      <c r="G12" s="467"/>
      <c r="H12" s="467"/>
      <c r="I12" s="467"/>
      <c r="J12" s="467"/>
      <c r="K12" s="467"/>
      <c r="L12" s="467"/>
      <c r="M12" s="467"/>
      <c r="N12" s="467"/>
      <c r="O12" s="467"/>
      <c r="P12" s="467"/>
      <c r="Q12" s="467"/>
      <c r="R12" s="467"/>
      <c r="S12" s="467"/>
      <c r="T12" s="467"/>
      <c r="U12" s="467"/>
      <c r="V12" s="467"/>
      <c r="W12" s="467"/>
      <c r="X12" s="467"/>
      <c r="Y12" s="467"/>
      <c r="Z12" s="468"/>
      <c r="AB12" s="480"/>
      <c r="AC12" s="480"/>
      <c r="AD12" s="480"/>
      <c r="AE12" s="480"/>
      <c r="AF12" s="480"/>
      <c r="AH12" s="20"/>
      <c r="AI12" s="19"/>
    </row>
    <row r="13" spans="1:35" ht="15" customHeight="1" x14ac:dyDescent="0.2">
      <c r="A13" s="165" t="s">
        <v>16</v>
      </c>
      <c r="B13" s="162" t="s">
        <v>317</v>
      </c>
      <c r="C13" s="163"/>
      <c r="D13" s="163"/>
      <c r="E13" s="163"/>
      <c r="F13" s="163"/>
      <c r="G13" s="163"/>
      <c r="H13" s="163"/>
      <c r="I13" s="163"/>
      <c r="J13" s="163"/>
      <c r="K13" s="163"/>
      <c r="L13" s="163"/>
      <c r="M13" s="163"/>
      <c r="N13" s="164"/>
      <c r="O13" s="437"/>
      <c r="P13" s="438"/>
      <c r="Q13" s="439"/>
      <c r="R13" s="460" t="str">
        <f>IF(OR(O13="na",O13=""),"",MENU1!$G$3)</f>
        <v/>
      </c>
      <c r="S13" s="461"/>
      <c r="T13" s="462"/>
      <c r="U13" s="440"/>
      <c r="V13" s="441"/>
      <c r="W13" s="442"/>
      <c r="X13" s="463" t="str">
        <f>R13</f>
        <v/>
      </c>
      <c r="Y13" s="464"/>
      <c r="Z13" s="465"/>
      <c r="AB13" s="480"/>
      <c r="AC13" s="480"/>
      <c r="AD13" s="480"/>
      <c r="AE13" s="480"/>
      <c r="AF13" s="480"/>
      <c r="AH13" s="17"/>
      <c r="AI13" s="16"/>
    </row>
    <row r="14" spans="1:35" ht="15" customHeight="1" x14ac:dyDescent="0.2">
      <c r="A14" s="466" t="s">
        <v>204</v>
      </c>
      <c r="B14" s="467"/>
      <c r="C14" s="467"/>
      <c r="D14" s="467"/>
      <c r="E14" s="467"/>
      <c r="F14" s="467"/>
      <c r="G14" s="467"/>
      <c r="H14" s="467"/>
      <c r="I14" s="467"/>
      <c r="J14" s="467"/>
      <c r="K14" s="467"/>
      <c r="L14" s="467"/>
      <c r="M14" s="467"/>
      <c r="N14" s="475"/>
      <c r="O14" s="476"/>
      <c r="P14" s="467"/>
      <c r="Q14" s="467"/>
      <c r="R14" s="467"/>
      <c r="S14" s="467"/>
      <c r="T14" s="467"/>
      <c r="U14" s="467"/>
      <c r="V14" s="467"/>
      <c r="W14" s="467"/>
      <c r="X14" s="467"/>
      <c r="Y14" s="467"/>
      <c r="Z14" s="468"/>
      <c r="AB14" s="480"/>
      <c r="AC14" s="480"/>
      <c r="AD14" s="480"/>
      <c r="AE14" s="480"/>
      <c r="AF14" s="480"/>
      <c r="AH14" s="17"/>
      <c r="AI14" s="16"/>
    </row>
    <row r="15" spans="1:35" ht="15" customHeight="1" x14ac:dyDescent="0.2">
      <c r="A15" s="165" t="s">
        <v>3</v>
      </c>
      <c r="B15" s="162" t="s">
        <v>318</v>
      </c>
      <c r="C15" s="166"/>
      <c r="D15" s="166"/>
      <c r="E15" s="166"/>
      <c r="F15" s="166"/>
      <c r="G15" s="166"/>
      <c r="H15" s="166"/>
      <c r="I15" s="166"/>
      <c r="J15" s="166"/>
      <c r="K15" s="166"/>
      <c r="L15" s="166"/>
      <c r="M15" s="166"/>
      <c r="N15" s="167"/>
      <c r="O15" s="437"/>
      <c r="P15" s="438"/>
      <c r="Q15" s="439"/>
      <c r="R15" s="460" t="str">
        <f>IF(OR(O15="na",O15=""),"",MENU1!$G$3)</f>
        <v/>
      </c>
      <c r="S15" s="461"/>
      <c r="T15" s="462"/>
      <c r="U15" s="440"/>
      <c r="V15" s="441"/>
      <c r="W15" s="442"/>
      <c r="X15" s="463" t="str">
        <f t="shared" ref="X15:X20" si="0">R15</f>
        <v/>
      </c>
      <c r="Y15" s="464"/>
      <c r="Z15" s="465"/>
      <c r="AB15" s="480"/>
      <c r="AC15" s="480"/>
      <c r="AD15" s="480"/>
      <c r="AE15" s="480"/>
      <c r="AF15" s="480"/>
      <c r="AH15" s="17"/>
      <c r="AI15" s="16"/>
    </row>
    <row r="16" spans="1:35" ht="14.45" customHeight="1" x14ac:dyDescent="0.2">
      <c r="A16" s="165" t="s">
        <v>17</v>
      </c>
      <c r="B16" s="162" t="s">
        <v>319</v>
      </c>
      <c r="C16" s="163"/>
      <c r="D16" s="163"/>
      <c r="E16" s="163"/>
      <c r="F16" s="163"/>
      <c r="G16" s="163"/>
      <c r="H16" s="163"/>
      <c r="I16" s="163"/>
      <c r="J16" s="163"/>
      <c r="K16" s="163"/>
      <c r="L16" s="163"/>
      <c r="M16" s="163"/>
      <c r="N16" s="164"/>
      <c r="O16" s="437"/>
      <c r="P16" s="438"/>
      <c r="Q16" s="439"/>
      <c r="R16" s="460" t="str">
        <f>IF(OR(O16="na",O16=""),"",MENU1!$G$3)</f>
        <v/>
      </c>
      <c r="S16" s="461"/>
      <c r="T16" s="462"/>
      <c r="U16" s="440"/>
      <c r="V16" s="441"/>
      <c r="W16" s="442"/>
      <c r="X16" s="463" t="str">
        <f t="shared" si="0"/>
        <v/>
      </c>
      <c r="Y16" s="464"/>
      <c r="Z16" s="465"/>
      <c r="AB16" s="480"/>
      <c r="AC16" s="480"/>
      <c r="AD16" s="480"/>
      <c r="AE16" s="480"/>
      <c r="AF16" s="480"/>
      <c r="AH16" s="17"/>
      <c r="AI16" s="16"/>
    </row>
    <row r="17" spans="1:35" ht="15" customHeight="1" x14ac:dyDescent="0.2">
      <c r="A17" s="165" t="s">
        <v>197</v>
      </c>
      <c r="B17" s="162" t="s">
        <v>320</v>
      </c>
      <c r="C17" s="163"/>
      <c r="D17" s="163"/>
      <c r="E17" s="163"/>
      <c r="F17" s="163"/>
      <c r="G17" s="163"/>
      <c r="H17" s="163"/>
      <c r="I17" s="163"/>
      <c r="J17" s="163"/>
      <c r="K17" s="163"/>
      <c r="L17" s="168"/>
      <c r="M17" s="470" t="s">
        <v>321</v>
      </c>
      <c r="N17" s="471"/>
      <c r="O17" s="472"/>
      <c r="P17" s="473"/>
      <c r="Q17" s="474"/>
      <c r="R17" s="460" t="str">
        <f>IF(OR(O17="na",O17=""),"",MENU1!$G$3)</f>
        <v/>
      </c>
      <c r="S17" s="461"/>
      <c r="T17" s="462"/>
      <c r="U17" s="440"/>
      <c r="V17" s="441"/>
      <c r="W17" s="442"/>
      <c r="X17" s="463" t="str">
        <f t="shared" si="0"/>
        <v/>
      </c>
      <c r="Y17" s="464"/>
      <c r="Z17" s="465"/>
      <c r="AH17" s="17"/>
      <c r="AI17" s="16"/>
    </row>
    <row r="18" spans="1:35" ht="14.25" customHeight="1" x14ac:dyDescent="0.2">
      <c r="A18" s="165" t="s">
        <v>200</v>
      </c>
      <c r="B18" s="162" t="s">
        <v>322</v>
      </c>
      <c r="C18" s="163"/>
      <c r="D18" s="163"/>
      <c r="E18" s="163"/>
      <c r="F18" s="163"/>
      <c r="G18" s="163"/>
      <c r="H18" s="163"/>
      <c r="I18" s="163"/>
      <c r="J18" s="163"/>
      <c r="K18" s="163"/>
      <c r="L18" s="163"/>
      <c r="M18" s="163"/>
      <c r="N18" s="164"/>
      <c r="O18" s="437"/>
      <c r="P18" s="438"/>
      <c r="Q18" s="439"/>
      <c r="R18" s="460" t="str">
        <f>IF(OR(O18="na",O18=""),"",MENU1!$G$3)</f>
        <v/>
      </c>
      <c r="S18" s="461"/>
      <c r="T18" s="462"/>
      <c r="U18" s="440"/>
      <c r="V18" s="441"/>
      <c r="W18" s="442"/>
      <c r="X18" s="463" t="str">
        <f t="shared" si="0"/>
        <v/>
      </c>
      <c r="Y18" s="464"/>
      <c r="Z18" s="465"/>
      <c r="AH18" s="17"/>
      <c r="AI18" s="16"/>
    </row>
    <row r="19" spans="1:35" ht="15" customHeight="1" x14ac:dyDescent="0.2">
      <c r="A19" s="165" t="s">
        <v>202</v>
      </c>
      <c r="B19" s="162" t="s">
        <v>323</v>
      </c>
      <c r="C19" s="163"/>
      <c r="D19" s="163"/>
      <c r="E19" s="163"/>
      <c r="F19" s="163"/>
      <c r="G19" s="163"/>
      <c r="H19" s="163"/>
      <c r="I19" s="163"/>
      <c r="J19" s="163"/>
      <c r="K19" s="163"/>
      <c r="L19" s="163"/>
      <c r="M19" s="163"/>
      <c r="N19" s="164"/>
      <c r="O19" s="437"/>
      <c r="P19" s="438"/>
      <c r="Q19" s="439"/>
      <c r="R19" s="460" t="str">
        <f>IF(OR(O19="na",O19=""),"",MENU1!$G$3)</f>
        <v/>
      </c>
      <c r="S19" s="461"/>
      <c r="T19" s="462"/>
      <c r="U19" s="440"/>
      <c r="V19" s="441"/>
      <c r="W19" s="442"/>
      <c r="X19" s="463" t="str">
        <f t="shared" si="0"/>
        <v/>
      </c>
      <c r="Y19" s="464"/>
      <c r="Z19" s="465"/>
      <c r="AH19" s="17"/>
      <c r="AI19" s="16"/>
    </row>
    <row r="20" spans="1:35" ht="15" customHeight="1" x14ac:dyDescent="0.2">
      <c r="A20" s="169" t="s">
        <v>205</v>
      </c>
      <c r="B20" s="162" t="s">
        <v>324</v>
      </c>
      <c r="C20" s="163"/>
      <c r="D20" s="163"/>
      <c r="E20" s="163"/>
      <c r="F20" s="163"/>
      <c r="G20" s="163"/>
      <c r="H20" s="163"/>
      <c r="I20" s="163"/>
      <c r="J20" s="163"/>
      <c r="K20" s="163"/>
      <c r="L20" s="163"/>
      <c r="M20" s="163"/>
      <c r="N20" s="164"/>
      <c r="O20" s="437"/>
      <c r="P20" s="438"/>
      <c r="Q20" s="439"/>
      <c r="R20" s="460" t="str">
        <f>IF(OR(O20="na",O20=""),"",MENU1!$G$3)</f>
        <v/>
      </c>
      <c r="S20" s="461"/>
      <c r="T20" s="462"/>
      <c r="U20" s="440"/>
      <c r="V20" s="441"/>
      <c r="W20" s="442"/>
      <c r="X20" s="463" t="str">
        <f t="shared" si="0"/>
        <v/>
      </c>
      <c r="Y20" s="464"/>
      <c r="Z20" s="465"/>
      <c r="AH20" s="17"/>
      <c r="AI20" s="16"/>
    </row>
    <row r="21" spans="1:35" ht="15" customHeight="1" x14ac:dyDescent="0.2">
      <c r="A21" s="466" t="s">
        <v>257</v>
      </c>
      <c r="B21" s="467"/>
      <c r="C21" s="467"/>
      <c r="D21" s="467"/>
      <c r="E21" s="467"/>
      <c r="F21" s="467"/>
      <c r="G21" s="467"/>
      <c r="H21" s="467"/>
      <c r="I21" s="467"/>
      <c r="J21" s="467"/>
      <c r="K21" s="467"/>
      <c r="L21" s="467"/>
      <c r="M21" s="467"/>
      <c r="N21" s="467"/>
      <c r="O21" s="469"/>
      <c r="P21" s="467"/>
      <c r="Q21" s="467"/>
      <c r="R21" s="467"/>
      <c r="S21" s="467"/>
      <c r="T21" s="467"/>
      <c r="U21" s="467"/>
      <c r="V21" s="467"/>
      <c r="W21" s="467"/>
      <c r="X21" s="467"/>
      <c r="Y21" s="467"/>
      <c r="Z21" s="468"/>
      <c r="AH21" s="17"/>
      <c r="AI21" s="16"/>
    </row>
    <row r="22" spans="1:35" ht="15" customHeight="1" x14ac:dyDescent="0.2">
      <c r="A22" s="169" t="s">
        <v>207</v>
      </c>
      <c r="B22" s="162" t="s">
        <v>325</v>
      </c>
      <c r="C22" s="163"/>
      <c r="D22" s="163"/>
      <c r="E22" s="163"/>
      <c r="F22" s="163"/>
      <c r="G22" s="163"/>
      <c r="H22" s="163"/>
      <c r="I22" s="163"/>
      <c r="J22" s="163"/>
      <c r="K22" s="163"/>
      <c r="L22" s="163"/>
      <c r="M22" s="163"/>
      <c r="N22" s="164"/>
      <c r="O22" s="437"/>
      <c r="P22" s="438"/>
      <c r="Q22" s="439"/>
      <c r="R22" s="460" t="str">
        <f>IF(OR(O22="na",O22=""),"",MENU1!$G$3)</f>
        <v/>
      </c>
      <c r="S22" s="461"/>
      <c r="T22" s="462"/>
      <c r="U22" s="440"/>
      <c r="V22" s="441"/>
      <c r="W22" s="442"/>
      <c r="X22" s="463" t="str">
        <f>R22</f>
        <v/>
      </c>
      <c r="Y22" s="464"/>
      <c r="Z22" s="465"/>
      <c r="AH22" s="17"/>
      <c r="AI22" s="16"/>
    </row>
    <row r="23" spans="1:35" ht="15" customHeight="1" x14ac:dyDescent="0.2">
      <c r="A23" s="466" t="s">
        <v>237</v>
      </c>
      <c r="B23" s="467"/>
      <c r="C23" s="467"/>
      <c r="D23" s="467"/>
      <c r="E23" s="467"/>
      <c r="F23" s="467"/>
      <c r="G23" s="467"/>
      <c r="H23" s="467"/>
      <c r="I23" s="467"/>
      <c r="J23" s="467"/>
      <c r="K23" s="467"/>
      <c r="L23" s="467"/>
      <c r="M23" s="467"/>
      <c r="N23" s="467"/>
      <c r="O23" s="467"/>
      <c r="P23" s="467"/>
      <c r="Q23" s="467"/>
      <c r="R23" s="467"/>
      <c r="S23" s="467"/>
      <c r="T23" s="467"/>
      <c r="U23" s="467"/>
      <c r="V23" s="467"/>
      <c r="W23" s="467"/>
      <c r="X23" s="467"/>
      <c r="Y23" s="467"/>
      <c r="Z23" s="468"/>
      <c r="AH23" s="17"/>
      <c r="AI23" s="16"/>
    </row>
    <row r="24" spans="1:35" ht="15" customHeight="1" x14ac:dyDescent="0.2">
      <c r="A24" s="170"/>
      <c r="B24" s="171" t="s">
        <v>326</v>
      </c>
      <c r="C24" s="452" t="s">
        <v>327</v>
      </c>
      <c r="D24" s="453"/>
      <c r="E24" s="454"/>
      <c r="F24" s="452" t="s">
        <v>328</v>
      </c>
      <c r="G24" s="453"/>
      <c r="H24" s="454"/>
      <c r="I24" s="452" t="s">
        <v>329</v>
      </c>
      <c r="J24" s="453"/>
      <c r="K24" s="454"/>
      <c r="L24" s="452" t="s">
        <v>330</v>
      </c>
      <c r="M24" s="453"/>
      <c r="N24" s="454"/>
      <c r="O24" s="452" t="s">
        <v>331</v>
      </c>
      <c r="P24" s="453"/>
      <c r="Q24" s="454"/>
      <c r="R24" s="452" t="s">
        <v>332</v>
      </c>
      <c r="S24" s="453"/>
      <c r="T24" s="454"/>
      <c r="U24" s="452" t="s">
        <v>333</v>
      </c>
      <c r="V24" s="453"/>
      <c r="W24" s="454"/>
      <c r="X24" s="452" t="s">
        <v>334</v>
      </c>
      <c r="Y24" s="453"/>
      <c r="Z24" s="455"/>
      <c r="AH24" s="17"/>
      <c r="AI24" s="16"/>
    </row>
    <row r="25" spans="1:35" ht="15" customHeight="1" x14ac:dyDescent="0.25">
      <c r="A25" s="172" t="s">
        <v>209</v>
      </c>
      <c r="B25" s="171" t="s">
        <v>335</v>
      </c>
      <c r="C25" s="456" t="str">
        <f>IF($O$17="","",VLOOKUP($O$17,#REF!,2,FALSE))</f>
        <v/>
      </c>
      <c r="D25" s="457"/>
      <c r="E25" s="458"/>
      <c r="F25" s="456" t="str">
        <f>IF($O$17="","",VLOOKUP($O$17,#REF!,2,FALSE))</f>
        <v/>
      </c>
      <c r="G25" s="457"/>
      <c r="H25" s="458"/>
      <c r="I25" s="456" t="str">
        <f>IF($O$17="","",VLOOKUP($O$17,#REF!,2,FALSE))</f>
        <v/>
      </c>
      <c r="J25" s="457"/>
      <c r="K25" s="458"/>
      <c r="L25" s="456" t="str">
        <f>IF($O$17="","",VLOOKUP($O$17,#REF!,2,FALSE))</f>
        <v/>
      </c>
      <c r="M25" s="457"/>
      <c r="N25" s="458"/>
      <c r="O25" s="456" t="str">
        <f>IF($O$17="","",VLOOKUP($O$17,#REF!,2,FALSE))</f>
        <v/>
      </c>
      <c r="P25" s="457"/>
      <c r="Q25" s="458"/>
      <c r="R25" s="456" t="str">
        <f>IF($O$17="","",VLOOKUP($O$17,#REF!,2,FALSE))</f>
        <v/>
      </c>
      <c r="S25" s="457"/>
      <c r="T25" s="458"/>
      <c r="U25" s="456" t="str">
        <f>IF($O$17="","",VLOOKUP($O$17,#REF!,2,FALSE))</f>
        <v/>
      </c>
      <c r="V25" s="457"/>
      <c r="W25" s="458"/>
      <c r="X25" s="456" t="str">
        <f>IF($O$17="","",VLOOKUP($O$17,#REF!,2,FALSE))</f>
        <v/>
      </c>
      <c r="Y25" s="457"/>
      <c r="Z25" s="459"/>
      <c r="AH25" s="17"/>
      <c r="AI25" s="16"/>
    </row>
    <row r="26" spans="1:35" ht="15" customHeight="1" x14ac:dyDescent="0.2">
      <c r="A26" s="172" t="s">
        <v>211</v>
      </c>
      <c r="B26" s="171" t="s">
        <v>336</v>
      </c>
      <c r="C26" s="446"/>
      <c r="D26" s="447"/>
      <c r="E26" s="448"/>
      <c r="F26" s="446"/>
      <c r="G26" s="447"/>
      <c r="H26" s="448"/>
      <c r="I26" s="446"/>
      <c r="J26" s="447"/>
      <c r="K26" s="448"/>
      <c r="L26" s="446"/>
      <c r="M26" s="447"/>
      <c r="N26" s="448"/>
      <c r="O26" s="446"/>
      <c r="P26" s="447"/>
      <c r="Q26" s="448"/>
      <c r="R26" s="446"/>
      <c r="S26" s="447"/>
      <c r="T26" s="448"/>
      <c r="U26" s="431"/>
      <c r="V26" s="432"/>
      <c r="W26" s="433"/>
      <c r="X26" s="434"/>
      <c r="Y26" s="435"/>
      <c r="Z26" s="436"/>
      <c r="AH26" s="17"/>
      <c r="AI26" s="16"/>
    </row>
    <row r="27" spans="1:35" ht="15" customHeight="1" x14ac:dyDescent="0.2">
      <c r="A27" s="172" t="s">
        <v>213</v>
      </c>
      <c r="B27" s="171" t="s">
        <v>337</v>
      </c>
      <c r="C27" s="431"/>
      <c r="D27" s="432"/>
      <c r="E27" s="433"/>
      <c r="F27" s="431"/>
      <c r="G27" s="432"/>
      <c r="H27" s="433"/>
      <c r="I27" s="431"/>
      <c r="J27" s="432"/>
      <c r="K27" s="433"/>
      <c r="L27" s="431"/>
      <c r="M27" s="432"/>
      <c r="N27" s="433"/>
      <c r="O27" s="431"/>
      <c r="P27" s="432"/>
      <c r="Q27" s="433"/>
      <c r="R27" s="431"/>
      <c r="S27" s="432"/>
      <c r="T27" s="433"/>
      <c r="U27" s="431"/>
      <c r="V27" s="432"/>
      <c r="W27" s="433"/>
      <c r="X27" s="449"/>
      <c r="Y27" s="450"/>
      <c r="Z27" s="451"/>
      <c r="AH27" s="17"/>
      <c r="AI27" s="16"/>
    </row>
    <row r="28" spans="1:35" ht="15" customHeight="1" x14ac:dyDescent="0.2">
      <c r="A28" s="172" t="s">
        <v>215</v>
      </c>
      <c r="B28" s="171" t="s">
        <v>338</v>
      </c>
      <c r="C28" s="446"/>
      <c r="D28" s="447"/>
      <c r="E28" s="448"/>
      <c r="F28" s="446"/>
      <c r="G28" s="447"/>
      <c r="H28" s="448"/>
      <c r="I28" s="446"/>
      <c r="J28" s="447"/>
      <c r="K28" s="448"/>
      <c r="L28" s="446"/>
      <c r="M28" s="447"/>
      <c r="N28" s="448"/>
      <c r="O28" s="446"/>
      <c r="P28" s="447"/>
      <c r="Q28" s="448"/>
      <c r="R28" s="446"/>
      <c r="S28" s="447"/>
      <c r="T28" s="448"/>
      <c r="U28" s="431"/>
      <c r="V28" s="432"/>
      <c r="W28" s="433"/>
      <c r="X28" s="434"/>
      <c r="Y28" s="435"/>
      <c r="Z28" s="436"/>
      <c r="AH28" s="17"/>
      <c r="AI28" s="16"/>
    </row>
    <row r="29" spans="1:35" ht="15" customHeight="1" x14ac:dyDescent="0.2">
      <c r="A29" s="169" t="s">
        <v>217</v>
      </c>
      <c r="B29" s="173" t="s">
        <v>339</v>
      </c>
      <c r="C29" s="437"/>
      <c r="D29" s="438"/>
      <c r="E29" s="439"/>
      <c r="F29" s="437"/>
      <c r="G29" s="438"/>
      <c r="H29" s="439"/>
      <c r="I29" s="437"/>
      <c r="J29" s="438"/>
      <c r="K29" s="439"/>
      <c r="L29" s="437"/>
      <c r="M29" s="438"/>
      <c r="N29" s="439"/>
      <c r="O29" s="437"/>
      <c r="P29" s="438"/>
      <c r="Q29" s="439"/>
      <c r="R29" s="437"/>
      <c r="S29" s="438"/>
      <c r="T29" s="439"/>
      <c r="U29" s="440"/>
      <c r="V29" s="441"/>
      <c r="W29" s="442"/>
      <c r="X29" s="443"/>
      <c r="Y29" s="444"/>
      <c r="Z29" s="445"/>
      <c r="AH29" s="17"/>
      <c r="AI29" s="16"/>
    </row>
    <row r="30" spans="1:35" ht="15" customHeight="1" x14ac:dyDescent="0.2">
      <c r="A30" s="425" t="s">
        <v>219</v>
      </c>
      <c r="B30" s="427" t="s">
        <v>340</v>
      </c>
      <c r="C30" s="174"/>
      <c r="D30" s="175"/>
      <c r="E30" s="176"/>
      <c r="F30" s="176"/>
      <c r="G30" s="176"/>
      <c r="H30" s="176"/>
      <c r="I30" s="176"/>
      <c r="J30" s="176"/>
      <c r="K30" s="176"/>
      <c r="L30" s="176"/>
      <c r="M30" s="176"/>
      <c r="N30" s="176"/>
      <c r="O30" s="176"/>
      <c r="P30" s="176"/>
      <c r="Q30" s="176"/>
      <c r="R30" s="176"/>
      <c r="S30" s="176"/>
      <c r="T30" s="177"/>
      <c r="U30" s="177"/>
      <c r="V30" s="177"/>
      <c r="W30" s="178"/>
      <c r="X30" s="178"/>
      <c r="Y30" s="178"/>
      <c r="Z30" s="179"/>
      <c r="AH30" s="17"/>
      <c r="AI30" s="16"/>
    </row>
    <row r="31" spans="1:35" ht="15" customHeight="1" x14ac:dyDescent="0.2">
      <c r="A31" s="426"/>
      <c r="B31" s="428"/>
      <c r="C31" s="429"/>
      <c r="D31" s="430"/>
      <c r="E31" s="430"/>
      <c r="F31" s="430"/>
      <c r="G31" s="430"/>
      <c r="H31" s="430"/>
      <c r="I31" s="430"/>
      <c r="J31" s="430"/>
      <c r="K31" s="430"/>
      <c r="L31" s="418"/>
      <c r="M31" s="418"/>
      <c r="N31" s="418"/>
      <c r="O31" s="418"/>
      <c r="P31" s="418"/>
      <c r="Q31" s="418"/>
      <c r="R31" s="418"/>
      <c r="S31" s="418"/>
      <c r="T31" s="418"/>
      <c r="U31" s="418"/>
      <c r="V31" s="418"/>
      <c r="W31" s="418"/>
      <c r="X31" s="419"/>
      <c r="Y31" s="419"/>
      <c r="Z31" s="420"/>
      <c r="AH31" s="17"/>
      <c r="AI31" s="16"/>
    </row>
    <row r="32" spans="1:35" ht="48" customHeight="1" x14ac:dyDescent="0.2">
      <c r="A32" s="180"/>
      <c r="B32" s="176"/>
      <c r="C32" s="176"/>
      <c r="D32" s="176"/>
      <c r="E32" s="176"/>
      <c r="F32" s="176"/>
      <c r="G32" s="176"/>
      <c r="H32" s="176"/>
      <c r="I32" s="176"/>
      <c r="J32" s="176"/>
      <c r="K32" s="176"/>
      <c r="L32" s="176"/>
      <c r="M32" s="176"/>
      <c r="N32" s="176"/>
      <c r="O32" s="176"/>
      <c r="P32" s="176"/>
      <c r="Q32" s="176"/>
      <c r="R32" s="176"/>
      <c r="S32" s="176"/>
      <c r="T32" s="177"/>
      <c r="U32" s="177"/>
      <c r="V32" s="177"/>
      <c r="W32" s="178"/>
      <c r="X32" s="178"/>
      <c r="Y32" s="178"/>
      <c r="Z32" s="179"/>
      <c r="AH32" s="17"/>
      <c r="AI32" s="16"/>
    </row>
    <row r="33" spans="1:35" ht="30" customHeight="1" thickBot="1" x14ac:dyDescent="0.25">
      <c r="A33" s="421"/>
      <c r="B33" s="422"/>
      <c r="C33" s="181"/>
      <c r="D33" s="181"/>
      <c r="E33" s="181"/>
      <c r="F33" s="181"/>
      <c r="G33" s="181"/>
      <c r="H33" s="181"/>
      <c r="I33" s="181"/>
      <c r="J33" s="181"/>
      <c r="K33" s="181"/>
      <c r="L33" s="181"/>
      <c r="M33" s="181"/>
      <c r="N33" s="181"/>
      <c r="O33" s="181"/>
      <c r="P33" s="181"/>
      <c r="Q33" s="181"/>
      <c r="R33" s="181"/>
      <c r="S33" s="181"/>
      <c r="T33" s="182"/>
      <c r="U33" s="182"/>
      <c r="V33" s="182"/>
      <c r="W33" s="183"/>
      <c r="X33" s="423"/>
      <c r="Y33" s="423"/>
      <c r="Z33" s="424"/>
      <c r="AH33" s="17"/>
      <c r="AI33" s="16"/>
    </row>
    <row r="34" spans="1:35" ht="15" customHeight="1" x14ac:dyDescent="0.2">
      <c r="A34" s="184" t="s">
        <v>240</v>
      </c>
      <c r="B34" s="185"/>
      <c r="C34" s="185"/>
      <c r="D34" s="185"/>
      <c r="E34" s="185"/>
      <c r="F34" s="185"/>
      <c r="G34" s="185"/>
      <c r="H34" s="185"/>
      <c r="I34" s="185"/>
      <c r="J34" s="185"/>
      <c r="K34" s="185"/>
      <c r="L34" s="185"/>
      <c r="M34" s="185"/>
      <c r="N34" s="185"/>
      <c r="O34" s="185"/>
      <c r="P34" s="185"/>
      <c r="Q34" s="185"/>
      <c r="R34" s="185"/>
      <c r="S34" s="185"/>
      <c r="T34" s="185"/>
      <c r="U34" s="185"/>
      <c r="V34" s="185"/>
      <c r="W34" s="186"/>
      <c r="X34" s="186"/>
      <c r="Y34" s="186"/>
      <c r="Z34" s="187"/>
      <c r="AH34" s="17"/>
      <c r="AI34" s="16"/>
    </row>
    <row r="35" spans="1:35" ht="15" customHeight="1" x14ac:dyDescent="0.2">
      <c r="A35" s="188"/>
      <c r="B35" s="189"/>
      <c r="C35" s="189"/>
      <c r="D35" s="189"/>
      <c r="E35" s="189"/>
      <c r="F35" s="189"/>
      <c r="G35" s="189"/>
      <c r="H35" s="189"/>
      <c r="I35" s="189"/>
      <c r="J35" s="189"/>
      <c r="K35" s="189"/>
      <c r="L35" s="189"/>
      <c r="M35" s="189"/>
      <c r="N35" s="189"/>
      <c r="O35" s="189"/>
      <c r="P35" s="189"/>
      <c r="Q35" s="190"/>
      <c r="R35" s="190"/>
      <c r="S35" s="190"/>
      <c r="T35" s="190"/>
      <c r="U35" s="190"/>
      <c r="V35" s="190"/>
      <c r="W35" s="191"/>
      <c r="X35" s="191"/>
      <c r="Y35" s="191"/>
      <c r="Z35" s="192"/>
      <c r="AH35" s="17"/>
      <c r="AI35" s="16"/>
    </row>
    <row r="36" spans="1:35" ht="15" customHeight="1" thickBot="1" x14ac:dyDescent="0.25">
      <c r="A36" s="193" t="s">
        <v>242</v>
      </c>
      <c r="B36" s="181"/>
      <c r="C36" s="181"/>
      <c r="D36" s="181"/>
      <c r="E36" s="181"/>
      <c r="F36" s="181"/>
      <c r="G36" s="181"/>
      <c r="H36" s="181"/>
      <c r="I36" s="181"/>
      <c r="J36" s="181"/>
      <c r="K36" s="181"/>
      <c r="L36" s="181"/>
      <c r="M36" s="181"/>
      <c r="N36" s="181"/>
      <c r="O36" s="181"/>
      <c r="P36" s="181"/>
      <c r="Q36" s="182"/>
      <c r="R36" s="182"/>
      <c r="S36" s="182"/>
      <c r="T36" s="182"/>
      <c r="U36" s="182"/>
      <c r="V36" s="182"/>
      <c r="W36" s="183"/>
      <c r="X36" s="183"/>
      <c r="Y36" s="183"/>
      <c r="Z36" s="194"/>
      <c r="AH36" s="17"/>
      <c r="AI36" s="16"/>
    </row>
    <row r="37" spans="1:35" ht="15" customHeight="1" x14ac:dyDescent="0.2">
      <c r="A37" s="407" t="s">
        <v>243</v>
      </c>
      <c r="B37" s="408"/>
      <c r="C37" s="156"/>
      <c r="D37" s="156"/>
      <c r="E37" s="156"/>
      <c r="F37" s="156"/>
      <c r="G37" s="156"/>
      <c r="H37" s="156"/>
      <c r="I37" s="156"/>
      <c r="J37" s="156"/>
      <c r="K37" s="156"/>
      <c r="L37" s="156"/>
      <c r="M37" s="156"/>
      <c r="N37" s="156"/>
      <c r="O37" s="156"/>
      <c r="P37" s="156"/>
      <c r="Q37" s="157"/>
      <c r="R37" s="157"/>
      <c r="S37" s="157"/>
      <c r="T37" s="158"/>
      <c r="U37" s="158"/>
      <c r="V37" s="158"/>
      <c r="W37" s="159"/>
      <c r="X37" s="159"/>
      <c r="Y37" s="159"/>
      <c r="Z37" s="160"/>
      <c r="AH37" s="17"/>
      <c r="AI37" s="16"/>
    </row>
    <row r="38" spans="1:35" ht="15" customHeight="1" thickBot="1" x14ac:dyDescent="0.25">
      <c r="A38" s="195"/>
      <c r="B38" s="409" t="s">
        <v>244</v>
      </c>
      <c r="C38" s="410"/>
      <c r="D38" s="410"/>
      <c r="E38" s="410"/>
      <c r="F38" s="410"/>
      <c r="G38" s="410"/>
      <c r="H38" s="410"/>
      <c r="I38" s="410"/>
      <c r="J38" s="410"/>
      <c r="K38" s="410"/>
      <c r="L38" s="410"/>
      <c r="M38" s="410"/>
      <c r="N38" s="411"/>
      <c r="O38" s="412"/>
      <c r="P38" s="413"/>
      <c r="Q38" s="414"/>
      <c r="R38" s="412"/>
      <c r="S38" s="413"/>
      <c r="T38" s="414"/>
      <c r="U38" s="412"/>
      <c r="V38" s="413"/>
      <c r="W38" s="414"/>
      <c r="X38" s="415"/>
      <c r="Y38" s="416"/>
      <c r="Z38" s="417"/>
      <c r="AH38" s="17"/>
      <c r="AI38" s="16"/>
    </row>
    <row r="39" spans="1:35" x14ac:dyDescent="0.2">
      <c r="AH39" s="17"/>
      <c r="AI39" s="16"/>
    </row>
    <row r="40" spans="1:35" x14ac:dyDescent="0.2">
      <c r="AH40" s="17"/>
      <c r="AI40" s="16"/>
    </row>
    <row r="41" spans="1:35" x14ac:dyDescent="0.2">
      <c r="AH41" s="17"/>
      <c r="AI41" s="16"/>
    </row>
    <row r="42" spans="1:35" x14ac:dyDescent="0.2">
      <c r="AH42" s="17"/>
      <c r="AI42" s="16"/>
    </row>
    <row r="43" spans="1:35" x14ac:dyDescent="0.2">
      <c r="AH43" s="17"/>
      <c r="AI43" s="16"/>
    </row>
    <row r="44" spans="1:35" x14ac:dyDescent="0.2">
      <c r="AH44" s="20"/>
      <c r="AI44" s="16"/>
    </row>
    <row r="45" spans="1:35" x14ac:dyDescent="0.2">
      <c r="AH45" s="20"/>
      <c r="AI45" s="16"/>
    </row>
    <row r="46" spans="1:35" x14ac:dyDescent="0.2">
      <c r="AH46" s="20"/>
      <c r="AI46" s="16"/>
    </row>
    <row r="47" spans="1:35" x14ac:dyDescent="0.2">
      <c r="AH47" s="17"/>
      <c r="AI47" s="16"/>
    </row>
    <row r="48" spans="1:35" x14ac:dyDescent="0.2">
      <c r="AH48" s="17"/>
      <c r="AI48" s="16"/>
    </row>
    <row r="49" spans="34:35" x14ac:dyDescent="0.2">
      <c r="AH49" s="17"/>
      <c r="AI49" s="16"/>
    </row>
    <row r="50" spans="34:35" x14ac:dyDescent="0.2">
      <c r="AH50" s="17"/>
      <c r="AI50" s="16"/>
    </row>
    <row r="51" spans="34:35" x14ac:dyDescent="0.2">
      <c r="AH51" s="17"/>
      <c r="AI51" s="16"/>
    </row>
    <row r="52" spans="34:35" x14ac:dyDescent="0.2">
      <c r="AH52" s="17"/>
      <c r="AI52" s="16"/>
    </row>
    <row r="53" spans="34:35" x14ac:dyDescent="0.2">
      <c r="AH53" s="17"/>
      <c r="AI53" s="16"/>
    </row>
    <row r="54" spans="34:35" x14ac:dyDescent="0.2">
      <c r="AH54" s="17"/>
      <c r="AI54" s="16"/>
    </row>
    <row r="55" spans="34:35" x14ac:dyDescent="0.2">
      <c r="AH55" s="17"/>
      <c r="AI55" s="16"/>
    </row>
    <row r="56" spans="34:35" x14ac:dyDescent="0.2">
      <c r="AH56" s="17"/>
      <c r="AI56" s="16"/>
    </row>
    <row r="57" spans="34:35" x14ac:dyDescent="0.2">
      <c r="AH57" s="17"/>
      <c r="AI57" s="16"/>
    </row>
    <row r="58" spans="34:35" x14ac:dyDescent="0.2">
      <c r="AH58" s="17"/>
      <c r="AI58" s="16"/>
    </row>
    <row r="59" spans="34:35" x14ac:dyDescent="0.2">
      <c r="AH59" s="17"/>
      <c r="AI59" s="16"/>
    </row>
    <row r="60" spans="34:35" x14ac:dyDescent="0.2">
      <c r="AH60" s="17"/>
      <c r="AI60" s="16"/>
    </row>
    <row r="61" spans="34:35" x14ac:dyDescent="0.2">
      <c r="AH61" s="17"/>
      <c r="AI61" s="16"/>
    </row>
    <row r="62" spans="34:35" x14ac:dyDescent="0.2">
      <c r="AH62" s="17"/>
      <c r="AI62" s="16"/>
    </row>
    <row r="63" spans="34:35" x14ac:dyDescent="0.2">
      <c r="AH63" s="17"/>
      <c r="AI63" s="16"/>
    </row>
    <row r="64" spans="34:35" x14ac:dyDescent="0.2">
      <c r="AH64" s="17"/>
      <c r="AI64" s="16"/>
    </row>
    <row r="65" spans="34:35" x14ac:dyDescent="0.2">
      <c r="AH65" s="17"/>
      <c r="AI65" s="16"/>
    </row>
    <row r="66" spans="34:35" x14ac:dyDescent="0.2">
      <c r="AH66" s="17"/>
      <c r="AI66" s="16"/>
    </row>
    <row r="67" spans="34:35" x14ac:dyDescent="0.2">
      <c r="AH67" s="20"/>
      <c r="AI67" s="19"/>
    </row>
    <row r="68" spans="34:35" x14ac:dyDescent="0.2">
      <c r="AH68" s="20"/>
      <c r="AI68" s="16"/>
    </row>
    <row r="69" spans="34:35" x14ac:dyDescent="0.2">
      <c r="AH69" s="20"/>
      <c r="AI69" s="19"/>
    </row>
    <row r="70" spans="34:35" x14ac:dyDescent="0.2">
      <c r="AH70" s="20"/>
      <c r="AI70" s="16"/>
    </row>
    <row r="71" spans="34:35" x14ac:dyDescent="0.2">
      <c r="AH71" s="20"/>
      <c r="AI71" s="16"/>
    </row>
    <row r="72" spans="34:35" x14ac:dyDescent="0.2">
      <c r="AH72" s="20"/>
      <c r="AI72" s="16"/>
    </row>
    <row r="73" spans="34:35" x14ac:dyDescent="0.2">
      <c r="AH73" s="20"/>
      <c r="AI73" s="16"/>
    </row>
    <row r="74" spans="34:35" x14ac:dyDescent="0.2">
      <c r="AH74" s="25"/>
      <c r="AI74" s="24"/>
    </row>
    <row r="75" spans="34:35" x14ac:dyDescent="0.2">
      <c r="AH75" s="20"/>
      <c r="AI75" s="16"/>
    </row>
    <row r="76" spans="34:35" x14ac:dyDescent="0.2">
      <c r="AH76" s="17"/>
      <c r="AI76" s="16"/>
    </row>
    <row r="77" spans="34:35" x14ac:dyDescent="0.2">
      <c r="AH77" s="17"/>
      <c r="AI77" s="16"/>
    </row>
    <row r="78" spans="34:35" x14ac:dyDescent="0.2">
      <c r="AH78" s="17"/>
      <c r="AI78" s="16"/>
    </row>
    <row r="79" spans="34:35" x14ac:dyDescent="0.2">
      <c r="AH79" s="20"/>
      <c r="AI79" s="16"/>
    </row>
    <row r="80" spans="34:35" x14ac:dyDescent="0.2">
      <c r="AH80" s="20"/>
      <c r="AI80" s="16"/>
    </row>
    <row r="81" spans="34:35" x14ac:dyDescent="0.2">
      <c r="AH81" s="17"/>
      <c r="AI81" s="16"/>
    </row>
    <row r="82" spans="34:35" x14ac:dyDescent="0.2">
      <c r="AH82" s="20"/>
      <c r="AI82" s="19"/>
    </row>
    <row r="83" spans="34:35" x14ac:dyDescent="0.2">
      <c r="AH83" s="20"/>
      <c r="AI83" s="19"/>
    </row>
    <row r="84" spans="34:35" x14ac:dyDescent="0.2">
      <c r="AH84" s="17"/>
      <c r="AI84" s="16"/>
    </row>
    <row r="85" spans="34:35" x14ac:dyDescent="0.2">
      <c r="AH85" s="17"/>
      <c r="AI85" s="16"/>
    </row>
    <row r="86" spans="34:35" x14ac:dyDescent="0.2">
      <c r="AH86" s="17"/>
      <c r="AI86" s="16"/>
    </row>
    <row r="87" spans="34:35" x14ac:dyDescent="0.2">
      <c r="AH87" s="17"/>
      <c r="AI87" s="16"/>
    </row>
    <row r="88" spans="34:35" x14ac:dyDescent="0.2">
      <c r="AH88" s="17"/>
      <c r="AI88" s="16"/>
    </row>
    <row r="89" spans="34:35" x14ac:dyDescent="0.2">
      <c r="AH89" s="17"/>
      <c r="AI89" s="16"/>
    </row>
    <row r="90" spans="34:35" x14ac:dyDescent="0.2">
      <c r="AH90" s="17"/>
      <c r="AI90" s="16"/>
    </row>
    <row r="91" spans="34:35" x14ac:dyDescent="0.2">
      <c r="AH91" s="17"/>
      <c r="AI91" s="16"/>
    </row>
    <row r="92" spans="34:35" x14ac:dyDescent="0.2">
      <c r="AH92" s="17"/>
      <c r="AI92" s="16"/>
    </row>
    <row r="93" spans="34:35" x14ac:dyDescent="0.2">
      <c r="AH93" s="17"/>
      <c r="AI93" s="16"/>
    </row>
    <row r="94" spans="34:35" x14ac:dyDescent="0.2">
      <c r="AH94" s="17"/>
      <c r="AI94" s="16"/>
    </row>
    <row r="95" spans="34:35" x14ac:dyDescent="0.2">
      <c r="AH95" s="17"/>
      <c r="AI95" s="16"/>
    </row>
    <row r="96" spans="34:35" x14ac:dyDescent="0.2">
      <c r="AH96" s="17"/>
      <c r="AI96" s="16"/>
    </row>
    <row r="97" spans="34:35" x14ac:dyDescent="0.2">
      <c r="AH97" s="17"/>
      <c r="AI97" s="16"/>
    </row>
    <row r="98" spans="34:35" x14ac:dyDescent="0.2">
      <c r="AH98" s="17"/>
      <c r="AI98" s="16"/>
    </row>
    <row r="99" spans="34:35" x14ac:dyDescent="0.2">
      <c r="AH99" s="17"/>
      <c r="AI99" s="16"/>
    </row>
    <row r="100" spans="34:35" x14ac:dyDescent="0.2">
      <c r="AH100" s="17"/>
      <c r="AI100" s="16"/>
    </row>
    <row r="101" spans="34:35" x14ac:dyDescent="0.2">
      <c r="AH101" s="20"/>
      <c r="AI101" s="16"/>
    </row>
    <row r="102" spans="34:35" x14ac:dyDescent="0.2">
      <c r="AH102" s="17"/>
      <c r="AI102" s="16"/>
    </row>
    <row r="103" spans="34:35" x14ac:dyDescent="0.2">
      <c r="AH103" s="17"/>
      <c r="AI103" s="16"/>
    </row>
    <row r="104" spans="34:35" x14ac:dyDescent="0.2">
      <c r="AH104" s="17"/>
      <c r="AI104" s="16"/>
    </row>
    <row r="105" spans="34:35" x14ac:dyDescent="0.2">
      <c r="AH105" s="17"/>
      <c r="AI105" s="16"/>
    </row>
    <row r="106" spans="34:35" x14ac:dyDescent="0.2">
      <c r="AH106" s="17"/>
      <c r="AI106" s="16"/>
    </row>
    <row r="107" spans="34:35" x14ac:dyDescent="0.2">
      <c r="AH107" s="17"/>
      <c r="AI107" s="16"/>
    </row>
    <row r="108" spans="34:35" x14ac:dyDescent="0.2">
      <c r="AH108" s="17"/>
      <c r="AI108" s="16"/>
    </row>
    <row r="109" spans="34:35" x14ac:dyDescent="0.2">
      <c r="AH109" s="17"/>
      <c r="AI109" s="16"/>
    </row>
    <row r="110" spans="34:35" x14ac:dyDescent="0.2">
      <c r="AH110" s="17"/>
      <c r="AI110" s="16"/>
    </row>
    <row r="111" spans="34:35" x14ac:dyDescent="0.2">
      <c r="AH111" s="17"/>
      <c r="AI111" s="16"/>
    </row>
    <row r="112" spans="34:35" x14ac:dyDescent="0.2">
      <c r="AH112" s="17"/>
      <c r="AI112" s="16"/>
    </row>
    <row r="113" spans="34:35" x14ac:dyDescent="0.2">
      <c r="AH113" s="17"/>
      <c r="AI113" s="16"/>
    </row>
    <row r="114" spans="34:35" x14ac:dyDescent="0.2">
      <c r="AH114" s="17"/>
      <c r="AI114" s="16"/>
    </row>
    <row r="115" spans="34:35" x14ac:dyDescent="0.2">
      <c r="AH115" s="17"/>
      <c r="AI115" s="16"/>
    </row>
    <row r="116" spans="34:35" x14ac:dyDescent="0.2">
      <c r="AH116" s="17"/>
      <c r="AI116" s="26"/>
    </row>
    <row r="117" spans="34:35" x14ac:dyDescent="0.2">
      <c r="AH117" s="20"/>
      <c r="AI117" s="16"/>
    </row>
    <row r="118" spans="34:35" x14ac:dyDescent="0.2">
      <c r="AH118" s="17"/>
      <c r="AI118" s="16"/>
    </row>
    <row r="119" spans="34:35" x14ac:dyDescent="0.2">
      <c r="AH119" s="17"/>
      <c r="AI119" s="16"/>
    </row>
    <row r="120" spans="34:35" x14ac:dyDescent="0.2">
      <c r="AH120" s="20"/>
      <c r="AI120" s="16"/>
    </row>
    <row r="121" spans="34:35" x14ac:dyDescent="0.2">
      <c r="AH121" s="17"/>
      <c r="AI121" s="26"/>
    </row>
    <row r="122" spans="34:35" x14ac:dyDescent="0.2">
      <c r="AH122" s="17"/>
      <c r="AI122" s="16"/>
    </row>
    <row r="123" spans="34:35" x14ac:dyDescent="0.2">
      <c r="AH123" s="17"/>
      <c r="AI123" s="26"/>
    </row>
    <row r="124" spans="34:35" x14ac:dyDescent="0.2">
      <c r="AH124" s="17"/>
      <c r="AI124" s="16"/>
    </row>
    <row r="125" spans="34:35" x14ac:dyDescent="0.2">
      <c r="AH125" s="17"/>
      <c r="AI125" s="16"/>
    </row>
    <row r="126" spans="34:35" x14ac:dyDescent="0.2">
      <c r="AH126" s="25"/>
      <c r="AI126" s="24"/>
    </row>
    <row r="127" spans="34:35" x14ac:dyDescent="0.2">
      <c r="AH127" s="18"/>
      <c r="AI127" s="16"/>
    </row>
    <row r="128" spans="34:35" x14ac:dyDescent="0.2">
      <c r="AH128" s="17"/>
      <c r="AI128" s="16"/>
    </row>
    <row r="129" spans="34:35" x14ac:dyDescent="0.2">
      <c r="AH129" s="17"/>
      <c r="AI129" s="16"/>
    </row>
    <row r="130" spans="34:35" x14ac:dyDescent="0.2">
      <c r="AH130" s="17"/>
      <c r="AI130" s="16"/>
    </row>
    <row r="131" spans="34:35" x14ac:dyDescent="0.2">
      <c r="AH131" s="17"/>
      <c r="AI131" s="16"/>
    </row>
    <row r="132" spans="34:35" x14ac:dyDescent="0.2">
      <c r="AH132" s="20"/>
      <c r="AI132" s="16"/>
    </row>
    <row r="133" spans="34:35" x14ac:dyDescent="0.2">
      <c r="AH133" s="20"/>
      <c r="AI133" s="16"/>
    </row>
    <row r="134" spans="34:35" x14ac:dyDescent="0.2">
      <c r="AH134" s="20"/>
      <c r="AI134" s="16"/>
    </row>
    <row r="135" spans="34:35" x14ac:dyDescent="0.2">
      <c r="AH135" s="17"/>
      <c r="AI135" s="16"/>
    </row>
    <row r="136" spans="34:35" x14ac:dyDescent="0.2">
      <c r="AH136" s="17"/>
      <c r="AI136" s="16"/>
    </row>
    <row r="137" spans="34:35" x14ac:dyDescent="0.2">
      <c r="AH137" s="17"/>
      <c r="AI137" s="16"/>
    </row>
    <row r="138" spans="34:35" x14ac:dyDescent="0.2">
      <c r="AH138" s="22"/>
      <c r="AI138" s="23"/>
    </row>
    <row r="139" spans="34:35" x14ac:dyDescent="0.2">
      <c r="AH139" s="22"/>
      <c r="AI139" s="21"/>
    </row>
    <row r="140" spans="34:35" x14ac:dyDescent="0.2">
      <c r="AH140" s="22"/>
      <c r="AI140" s="21"/>
    </row>
    <row r="141" spans="34:35" x14ac:dyDescent="0.2">
      <c r="AH141" s="25"/>
      <c r="AI141" s="24"/>
    </row>
    <row r="142" spans="34:35" x14ac:dyDescent="0.2">
      <c r="AH142" s="25"/>
      <c r="AI142" s="24"/>
    </row>
    <row r="143" spans="34:35" x14ac:dyDescent="0.2">
      <c r="AH143" s="25"/>
      <c r="AI143" s="24"/>
    </row>
    <row r="144" spans="34:35" x14ac:dyDescent="0.2">
      <c r="AH144" s="25"/>
      <c r="AI144" s="24"/>
    </row>
    <row r="145" spans="34:35" x14ac:dyDescent="0.2">
      <c r="AH145" s="25"/>
      <c r="AI145" s="24"/>
    </row>
    <row r="146" spans="34:35" x14ac:dyDescent="0.2">
      <c r="AH146" s="25"/>
      <c r="AI146" s="24"/>
    </row>
    <row r="147" spans="34:35" x14ac:dyDescent="0.2">
      <c r="AH147" s="25"/>
      <c r="AI147" s="24"/>
    </row>
    <row r="148" spans="34:35" x14ac:dyDescent="0.2">
      <c r="AH148" s="25"/>
      <c r="AI148" s="24"/>
    </row>
    <row r="149" spans="34:35" x14ac:dyDescent="0.2">
      <c r="AH149" s="28"/>
      <c r="AI149" s="27"/>
    </row>
    <row r="150" spans="34:35" x14ac:dyDescent="0.2">
      <c r="AH150" s="28"/>
      <c r="AI150" s="27"/>
    </row>
    <row r="151" spans="34:35" x14ac:dyDescent="0.2">
      <c r="AH151" s="28"/>
      <c r="AI151" s="27"/>
    </row>
    <row r="152" spans="34:35" x14ac:dyDescent="0.2">
      <c r="AH152" s="28"/>
      <c r="AI152" s="27"/>
    </row>
    <row r="153" spans="34:35" x14ac:dyDescent="0.2">
      <c r="AH153" s="28"/>
      <c r="AI153" s="27"/>
    </row>
    <row r="154" spans="34:35" x14ac:dyDescent="0.2">
      <c r="AH154" s="28"/>
      <c r="AI154" s="27"/>
    </row>
    <row r="155" spans="34:35" x14ac:dyDescent="0.2">
      <c r="AH155" s="22"/>
      <c r="AI155" s="21"/>
    </row>
    <row r="156" spans="34:35" x14ac:dyDescent="0.2">
      <c r="AH156" s="22"/>
      <c r="AI156" s="21"/>
    </row>
    <row r="157" spans="34:35" x14ac:dyDescent="0.2">
      <c r="AH157" s="22"/>
      <c r="AI157" s="21"/>
    </row>
    <row r="158" spans="34:35" x14ac:dyDescent="0.2">
      <c r="AH158" s="22"/>
      <c r="AI158" s="21"/>
    </row>
    <row r="159" spans="34:35" x14ac:dyDescent="0.2">
      <c r="AH159" s="22"/>
      <c r="AI159" s="23"/>
    </row>
    <row r="160" spans="34:35" x14ac:dyDescent="0.2">
      <c r="AH160" s="22"/>
      <c r="AI160" s="23"/>
    </row>
    <row r="161" spans="34:35" x14ac:dyDescent="0.2">
      <c r="AH161" s="22"/>
      <c r="AI161" s="23"/>
    </row>
    <row r="162" spans="34:35" x14ac:dyDescent="0.2">
      <c r="AH162" s="22"/>
      <c r="AI162" s="23"/>
    </row>
    <row r="163" spans="34:35" x14ac:dyDescent="0.2">
      <c r="AH163" s="22"/>
      <c r="AI163" s="23"/>
    </row>
    <row r="164" spans="34:35" x14ac:dyDescent="0.2">
      <c r="AH164" s="22"/>
      <c r="AI164" s="23"/>
    </row>
    <row r="165" spans="34:35" x14ac:dyDescent="0.2">
      <c r="AH165" s="22"/>
      <c r="AI165" s="23"/>
    </row>
    <row r="166" spans="34:35" x14ac:dyDescent="0.2">
      <c r="AH166" s="22"/>
      <c r="AI166" s="21"/>
    </row>
    <row r="167" spans="34:35" x14ac:dyDescent="0.2">
      <c r="AH167" s="22"/>
      <c r="AI167" s="21"/>
    </row>
    <row r="168" spans="34:35" x14ac:dyDescent="0.2">
      <c r="AH168" s="22"/>
      <c r="AI168" s="21"/>
    </row>
    <row r="169" spans="34:35" x14ac:dyDescent="0.2">
      <c r="AH169" s="22"/>
      <c r="AI169" s="21"/>
    </row>
    <row r="170" spans="34:35" x14ac:dyDescent="0.2">
      <c r="AH170" s="22"/>
      <c r="AI170" s="21"/>
    </row>
    <row r="171" spans="34:35" x14ac:dyDescent="0.2">
      <c r="AH171" s="22"/>
      <c r="AI171" s="21"/>
    </row>
    <row r="172" spans="34:35" x14ac:dyDescent="0.2">
      <c r="AH172" s="22"/>
      <c r="AI172" s="21"/>
    </row>
    <row r="173" spans="34:35" ht="15" customHeight="1" x14ac:dyDescent="0.25"/>
  </sheetData>
  <mergeCells count="127">
    <mergeCell ref="A7:N7"/>
    <mergeCell ref="O7:Z7"/>
    <mergeCell ref="B9:N9"/>
    <mergeCell ref="O9:Q9"/>
    <mergeCell ref="R9:T9"/>
    <mergeCell ref="U9:W9"/>
    <mergeCell ref="X9:Z9"/>
    <mergeCell ref="A1:M4"/>
    <mergeCell ref="N1:Z2"/>
    <mergeCell ref="N3:Z4"/>
    <mergeCell ref="A6:N6"/>
    <mergeCell ref="O6:T6"/>
    <mergeCell ref="U6:X6"/>
    <mergeCell ref="Y6:Z6"/>
    <mergeCell ref="A10:N10"/>
    <mergeCell ref="O11:Q11"/>
    <mergeCell ref="R11:T11"/>
    <mergeCell ref="U11:W11"/>
    <mergeCell ref="X11:Z11"/>
    <mergeCell ref="AB11:AF16"/>
    <mergeCell ref="A12:N12"/>
    <mergeCell ref="O12:Z12"/>
    <mergeCell ref="O13:Q13"/>
    <mergeCell ref="R13:T13"/>
    <mergeCell ref="M17:N17"/>
    <mergeCell ref="O17:Q17"/>
    <mergeCell ref="R17:T17"/>
    <mergeCell ref="U17:W17"/>
    <mergeCell ref="X17:Z17"/>
    <mergeCell ref="U13:W13"/>
    <mergeCell ref="X13:Z13"/>
    <mergeCell ref="A14:N14"/>
    <mergeCell ref="O14:Z14"/>
    <mergeCell ref="O15:Q15"/>
    <mergeCell ref="R15:T15"/>
    <mergeCell ref="U15:W15"/>
    <mergeCell ref="X15:Z15"/>
    <mergeCell ref="O18:Q18"/>
    <mergeCell ref="R18:T18"/>
    <mergeCell ref="U18:W18"/>
    <mergeCell ref="X18:Z18"/>
    <mergeCell ref="O19:Q19"/>
    <mergeCell ref="R19:T19"/>
    <mergeCell ref="U19:W19"/>
    <mergeCell ref="X19:Z19"/>
    <mergeCell ref="O16:Q16"/>
    <mergeCell ref="R16:T16"/>
    <mergeCell ref="U16:W16"/>
    <mergeCell ref="X16:Z16"/>
    <mergeCell ref="O22:Q22"/>
    <mergeCell ref="R22:T22"/>
    <mergeCell ref="U22:W22"/>
    <mergeCell ref="X22:Z22"/>
    <mergeCell ref="A23:B23"/>
    <mergeCell ref="C23:Z23"/>
    <mergeCell ref="O20:Q20"/>
    <mergeCell ref="R20:T20"/>
    <mergeCell ref="U20:W20"/>
    <mergeCell ref="X20:Z20"/>
    <mergeCell ref="A21:N21"/>
    <mergeCell ref="O21:Z21"/>
    <mergeCell ref="U24:W24"/>
    <mergeCell ref="X24:Z24"/>
    <mergeCell ref="C25:E25"/>
    <mergeCell ref="F25:H25"/>
    <mergeCell ref="I25:K25"/>
    <mergeCell ref="L25:N25"/>
    <mergeCell ref="O25:Q25"/>
    <mergeCell ref="R25:T25"/>
    <mergeCell ref="U25:W25"/>
    <mergeCell ref="X25:Z25"/>
    <mergeCell ref="C24:E24"/>
    <mergeCell ref="F24:H24"/>
    <mergeCell ref="I24:K24"/>
    <mergeCell ref="L24:N24"/>
    <mergeCell ref="O24:Q24"/>
    <mergeCell ref="R24:T24"/>
    <mergeCell ref="U26:W26"/>
    <mergeCell ref="X26:Z26"/>
    <mergeCell ref="C27:E27"/>
    <mergeCell ref="F27:H27"/>
    <mergeCell ref="I27:K27"/>
    <mergeCell ref="L27:N27"/>
    <mergeCell ref="O27:Q27"/>
    <mergeCell ref="R27:T27"/>
    <mergeCell ref="U27:W27"/>
    <mergeCell ref="X27:Z27"/>
    <mergeCell ref="C26:E26"/>
    <mergeCell ref="F26:H26"/>
    <mergeCell ref="I26:K26"/>
    <mergeCell ref="L26:N26"/>
    <mergeCell ref="O26:Q26"/>
    <mergeCell ref="R26:T26"/>
    <mergeCell ref="U28:W28"/>
    <mergeCell ref="X28:Z28"/>
    <mergeCell ref="C29:E29"/>
    <mergeCell ref="F29:H29"/>
    <mergeCell ref="I29:K29"/>
    <mergeCell ref="L29:N29"/>
    <mergeCell ref="O29:Q29"/>
    <mergeCell ref="R29:T29"/>
    <mergeCell ref="U29:W29"/>
    <mergeCell ref="X29:Z29"/>
    <mergeCell ref="C28:E28"/>
    <mergeCell ref="F28:H28"/>
    <mergeCell ref="I28:K28"/>
    <mergeCell ref="L28:N28"/>
    <mergeCell ref="O28:Q28"/>
    <mergeCell ref="R28:T28"/>
    <mergeCell ref="A37:B37"/>
    <mergeCell ref="B38:N38"/>
    <mergeCell ref="O38:Q38"/>
    <mergeCell ref="R38:T38"/>
    <mergeCell ref="U38:W38"/>
    <mergeCell ref="X38:Z38"/>
    <mergeCell ref="O31:Q31"/>
    <mergeCell ref="R31:T31"/>
    <mergeCell ref="U31:W31"/>
    <mergeCell ref="X31:Z31"/>
    <mergeCell ref="A33:B33"/>
    <mergeCell ref="X33:Z33"/>
    <mergeCell ref="A30:A31"/>
    <mergeCell ref="B30:B31"/>
    <mergeCell ref="C31:E31"/>
    <mergeCell ref="F31:H31"/>
    <mergeCell ref="I31:K31"/>
    <mergeCell ref="L31:N31"/>
  </mergeCells>
  <conditionalFormatting sqref="A11:B22">
    <cfRule type="expression" dxfId="9" priority="1">
      <formula>$O11="na"</formula>
    </cfRule>
  </conditionalFormatting>
  <dataValidations count="1">
    <dataValidation type="list" allowBlank="1" showInputMessage="1" showErrorMessage="1" sqref="O17:Q17">
      <formula1>#REF!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MENU1!$B$3:$B$5</xm:f>
          </x14:formula1>
          <xm:sqref>O18:Q20 O13:Q13 O22:Q22 O15:Q16 O11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>
    <tabColor rgb="FFFFFF00"/>
    <pageSetUpPr fitToPage="1"/>
  </sheetPr>
  <dimension ref="A1:AF35"/>
  <sheetViews>
    <sheetView zoomScale="89" zoomScaleNormal="89" workbookViewId="0">
      <selection sqref="A1:M4"/>
    </sheetView>
  </sheetViews>
  <sheetFormatPr baseColWidth="10" defaultColWidth="11.42578125" defaultRowHeight="15" x14ac:dyDescent="0.25"/>
  <cols>
    <col min="1" max="1" width="5.7109375" style="55" customWidth="1"/>
    <col min="2" max="2" width="19" style="55" customWidth="1"/>
    <col min="3" max="3" width="5.7109375" style="55" customWidth="1"/>
    <col min="4" max="4" width="8.7109375" style="55" customWidth="1"/>
    <col min="5" max="6" width="5.7109375" style="55" customWidth="1"/>
    <col min="7" max="7" width="8.7109375" style="55" customWidth="1"/>
    <col min="8" max="9" width="5.7109375" style="55" customWidth="1"/>
    <col min="10" max="10" width="8.7109375" style="55" customWidth="1"/>
    <col min="11" max="12" width="5.7109375" style="55" customWidth="1"/>
    <col min="13" max="13" width="8.7109375" style="55" customWidth="1"/>
    <col min="14" max="15" width="5.7109375" style="55" customWidth="1"/>
    <col min="16" max="16" width="8.7109375" style="55" customWidth="1"/>
    <col min="17" max="18" width="5.7109375" style="55" customWidth="1"/>
    <col min="19" max="19" width="8.7109375" style="55" customWidth="1"/>
    <col min="20" max="21" width="5.7109375" style="55" customWidth="1"/>
    <col min="22" max="22" width="8.7109375" style="55" customWidth="1"/>
    <col min="23" max="24" width="5.7109375" style="153" customWidth="1"/>
    <col min="25" max="25" width="8.7109375" style="153" customWidth="1"/>
    <col min="26" max="26" width="5.7109375" style="55" customWidth="1"/>
    <col min="27" max="16384" width="11.42578125" style="55"/>
  </cols>
  <sheetData>
    <row r="1" spans="1:32" ht="15" customHeight="1" x14ac:dyDescent="0.25">
      <c r="A1" s="495"/>
      <c r="B1" s="495"/>
      <c r="C1" s="495"/>
      <c r="D1" s="495"/>
      <c r="E1" s="495"/>
      <c r="F1" s="495"/>
      <c r="G1" s="495"/>
      <c r="H1" s="495"/>
      <c r="I1" s="495"/>
      <c r="J1" s="495"/>
      <c r="K1" s="495"/>
      <c r="L1" s="495"/>
      <c r="M1" s="495"/>
      <c r="N1" s="496" t="s">
        <v>315</v>
      </c>
      <c r="O1" s="496"/>
      <c r="P1" s="496"/>
      <c r="Q1" s="496"/>
      <c r="R1" s="496"/>
      <c r="S1" s="496"/>
      <c r="T1" s="496"/>
      <c r="U1" s="496"/>
      <c r="V1" s="496"/>
      <c r="W1" s="496"/>
      <c r="X1" s="496"/>
      <c r="Y1" s="496"/>
      <c r="Z1" s="496"/>
    </row>
    <row r="2" spans="1:32" ht="15" customHeight="1" x14ac:dyDescent="0.25">
      <c r="A2" s="495"/>
      <c r="B2" s="495"/>
      <c r="C2" s="495"/>
      <c r="D2" s="495"/>
      <c r="E2" s="495"/>
      <c r="F2" s="495"/>
      <c r="G2" s="495"/>
      <c r="H2" s="495"/>
      <c r="I2" s="495"/>
      <c r="J2" s="495"/>
      <c r="K2" s="495"/>
      <c r="L2" s="495"/>
      <c r="M2" s="495"/>
      <c r="N2" s="496"/>
      <c r="O2" s="496"/>
      <c r="P2" s="496"/>
      <c r="Q2" s="496"/>
      <c r="R2" s="496"/>
      <c r="S2" s="496"/>
      <c r="T2" s="496"/>
      <c r="U2" s="496"/>
      <c r="V2" s="496"/>
      <c r="W2" s="496"/>
      <c r="X2" s="496"/>
      <c r="Y2" s="496"/>
      <c r="Z2" s="496"/>
    </row>
    <row r="3" spans="1:32" ht="15" customHeight="1" x14ac:dyDescent="0.25">
      <c r="A3" s="495"/>
      <c r="B3" s="495"/>
      <c r="C3" s="495"/>
      <c r="D3" s="495"/>
      <c r="E3" s="495"/>
      <c r="F3" s="495"/>
      <c r="G3" s="495"/>
      <c r="H3" s="495"/>
      <c r="I3" s="495"/>
      <c r="J3" s="495"/>
      <c r="K3" s="495"/>
      <c r="L3" s="495"/>
      <c r="M3" s="495"/>
      <c r="N3" s="496" t="s">
        <v>74</v>
      </c>
      <c r="O3" s="496"/>
      <c r="P3" s="496"/>
      <c r="Q3" s="496"/>
      <c r="R3" s="496"/>
      <c r="S3" s="496"/>
      <c r="T3" s="496"/>
      <c r="U3" s="496"/>
      <c r="V3" s="496"/>
      <c r="W3" s="496"/>
      <c r="X3" s="496"/>
      <c r="Y3" s="496"/>
      <c r="Z3" s="496"/>
    </row>
    <row r="4" spans="1:32" ht="15" customHeight="1" x14ac:dyDescent="0.25">
      <c r="A4" s="495"/>
      <c r="B4" s="495"/>
      <c r="C4" s="495"/>
      <c r="D4" s="495"/>
      <c r="E4" s="495"/>
      <c r="F4" s="495"/>
      <c r="G4" s="495"/>
      <c r="H4" s="495"/>
      <c r="I4" s="495"/>
      <c r="J4" s="495"/>
      <c r="K4" s="495"/>
      <c r="L4" s="495"/>
      <c r="M4" s="495"/>
      <c r="N4" s="496"/>
      <c r="O4" s="496"/>
      <c r="P4" s="496"/>
      <c r="Q4" s="496"/>
      <c r="R4" s="496"/>
      <c r="S4" s="496"/>
      <c r="T4" s="496"/>
      <c r="U4" s="496"/>
      <c r="V4" s="496"/>
      <c r="W4" s="496"/>
      <c r="X4" s="496"/>
      <c r="Y4" s="496"/>
      <c r="Z4" s="496"/>
    </row>
    <row r="5" spans="1:32" ht="9.9499999999999993" customHeight="1" thickBot="1" x14ac:dyDescent="0.3"/>
    <row r="6" spans="1:32" ht="15" customHeight="1" x14ac:dyDescent="0.25">
      <c r="A6" s="497" t="s">
        <v>184</v>
      </c>
      <c r="B6" s="498"/>
      <c r="C6" s="498"/>
      <c r="D6" s="498"/>
      <c r="E6" s="498"/>
      <c r="F6" s="498"/>
      <c r="G6" s="498"/>
      <c r="H6" s="498"/>
      <c r="I6" s="498"/>
      <c r="J6" s="498"/>
      <c r="K6" s="498"/>
      <c r="L6" s="498"/>
      <c r="M6" s="498"/>
      <c r="N6" s="498"/>
      <c r="O6" s="499" t="str">
        <f>Entête!B7</f>
        <v>12-596-2569</v>
      </c>
      <c r="P6" s="499"/>
      <c r="Q6" s="499"/>
      <c r="R6" s="499"/>
      <c r="S6" s="499"/>
      <c r="T6" s="500"/>
      <c r="U6" s="501" t="s">
        <v>185</v>
      </c>
      <c r="V6" s="502"/>
      <c r="W6" s="502"/>
      <c r="X6" s="502"/>
      <c r="Y6" s="503" t="str">
        <f ca="1">MID(CELL("nomfichier",B3),FIND("]",CELL("nomfichier",B3))+1,32)</f>
        <v>AV-FK-008,1BIS</v>
      </c>
      <c r="Z6" s="504"/>
    </row>
    <row r="7" spans="1:32" ht="15" customHeight="1" thickBot="1" x14ac:dyDescent="0.3">
      <c r="A7" s="481" t="s">
        <v>186</v>
      </c>
      <c r="B7" s="482"/>
      <c r="C7" s="482"/>
      <c r="D7" s="482"/>
      <c r="E7" s="482"/>
      <c r="F7" s="482"/>
      <c r="G7" s="482"/>
      <c r="H7" s="482"/>
      <c r="I7" s="482"/>
      <c r="J7" s="482"/>
      <c r="K7" s="482"/>
      <c r="L7" s="482"/>
      <c r="M7" s="482"/>
      <c r="N7" s="482"/>
      <c r="O7" s="483"/>
      <c r="P7" s="483"/>
      <c r="Q7" s="483"/>
      <c r="R7" s="483"/>
      <c r="S7" s="483"/>
      <c r="T7" s="483"/>
      <c r="U7" s="483"/>
      <c r="V7" s="483"/>
      <c r="W7" s="483"/>
      <c r="X7" s="483"/>
      <c r="Y7" s="483"/>
      <c r="Z7" s="484"/>
    </row>
    <row r="8" spans="1:32" ht="9.9499999999999993" customHeight="1" thickBot="1" x14ac:dyDescent="0.3"/>
    <row r="9" spans="1:32" s="155" customFormat="1" ht="15" customHeight="1" thickBot="1" x14ac:dyDescent="0.3">
      <c r="A9" s="154" t="s">
        <v>38</v>
      </c>
      <c r="B9" s="485" t="s">
        <v>187</v>
      </c>
      <c r="C9" s="486"/>
      <c r="D9" s="486"/>
      <c r="E9" s="486"/>
      <c r="F9" s="486"/>
      <c r="G9" s="486"/>
      <c r="H9" s="486"/>
      <c r="I9" s="486"/>
      <c r="J9" s="486"/>
      <c r="K9" s="486"/>
      <c r="L9" s="486"/>
      <c r="M9" s="486"/>
      <c r="N9" s="487"/>
      <c r="O9" s="488" t="s">
        <v>1</v>
      </c>
      <c r="P9" s="489"/>
      <c r="Q9" s="490"/>
      <c r="R9" s="485" t="s">
        <v>188</v>
      </c>
      <c r="S9" s="486"/>
      <c r="T9" s="487"/>
      <c r="U9" s="491" t="s">
        <v>189</v>
      </c>
      <c r="V9" s="492"/>
      <c r="W9" s="493"/>
      <c r="X9" s="485" t="s">
        <v>190</v>
      </c>
      <c r="Y9" s="486"/>
      <c r="Z9" s="494"/>
    </row>
    <row r="10" spans="1:32" ht="15" customHeight="1" x14ac:dyDescent="0.25">
      <c r="A10" s="407" t="s">
        <v>194</v>
      </c>
      <c r="B10" s="408"/>
      <c r="C10" s="408"/>
      <c r="D10" s="408"/>
      <c r="E10" s="408"/>
      <c r="F10" s="408"/>
      <c r="G10" s="408"/>
      <c r="H10" s="408"/>
      <c r="I10" s="408"/>
      <c r="J10" s="408"/>
      <c r="K10" s="408"/>
      <c r="L10" s="408"/>
      <c r="M10" s="408"/>
      <c r="N10" s="408"/>
      <c r="O10" s="156"/>
      <c r="P10" s="156"/>
      <c r="Q10" s="157"/>
      <c r="R10" s="157"/>
      <c r="S10" s="157"/>
      <c r="T10" s="158"/>
      <c r="U10" s="158"/>
      <c r="V10" s="158"/>
      <c r="W10" s="159"/>
      <c r="X10" s="159"/>
      <c r="Y10" s="159"/>
      <c r="Z10" s="160"/>
    </row>
    <row r="11" spans="1:32" ht="15" customHeight="1" x14ac:dyDescent="0.25">
      <c r="A11" s="161" t="s">
        <v>14</v>
      </c>
      <c r="B11" s="162" t="s">
        <v>316</v>
      </c>
      <c r="C11" s="163"/>
      <c r="D11" s="163"/>
      <c r="E11" s="163"/>
      <c r="F11" s="163"/>
      <c r="G11" s="163"/>
      <c r="H11" s="163"/>
      <c r="I11" s="163"/>
      <c r="J11" s="163"/>
      <c r="K11" s="163"/>
      <c r="L11" s="163"/>
      <c r="M11" s="163"/>
      <c r="N11" s="164"/>
      <c r="O11" s="437"/>
      <c r="P11" s="438"/>
      <c r="Q11" s="439"/>
      <c r="R11" s="460" t="str">
        <f>IF(OR(O11="na",O11=""),"",MENU1!$G$3)</f>
        <v/>
      </c>
      <c r="S11" s="461"/>
      <c r="T11" s="462"/>
      <c r="U11" s="440"/>
      <c r="V11" s="441"/>
      <c r="W11" s="442"/>
      <c r="X11" s="511" t="str">
        <f>R11</f>
        <v/>
      </c>
      <c r="Y11" s="512"/>
      <c r="Z11" s="513"/>
      <c r="AB11" s="480"/>
      <c r="AC11" s="480"/>
      <c r="AD11" s="480"/>
      <c r="AE11" s="480"/>
      <c r="AF11" s="480"/>
    </row>
    <row r="12" spans="1:32" ht="15" customHeight="1" x14ac:dyDescent="0.25">
      <c r="A12" s="466" t="s">
        <v>199</v>
      </c>
      <c r="B12" s="467"/>
      <c r="C12" s="467"/>
      <c r="D12" s="467"/>
      <c r="E12" s="467"/>
      <c r="F12" s="467"/>
      <c r="G12" s="467"/>
      <c r="H12" s="467"/>
      <c r="I12" s="467"/>
      <c r="J12" s="467"/>
      <c r="K12" s="467"/>
      <c r="L12" s="467"/>
      <c r="M12" s="467"/>
      <c r="N12" s="467"/>
      <c r="O12" s="467"/>
      <c r="P12" s="467"/>
      <c r="Q12" s="467"/>
      <c r="R12" s="467"/>
      <c r="S12" s="467"/>
      <c r="T12" s="467"/>
      <c r="U12" s="467"/>
      <c r="V12" s="467"/>
      <c r="W12" s="467"/>
      <c r="X12" s="467"/>
      <c r="Y12" s="467"/>
      <c r="Z12" s="468"/>
      <c r="AB12" s="480"/>
      <c r="AC12" s="480"/>
      <c r="AD12" s="480"/>
      <c r="AE12" s="480"/>
      <c r="AF12" s="480"/>
    </row>
    <row r="13" spans="1:32" ht="15" customHeight="1" x14ac:dyDescent="0.25">
      <c r="A13" s="165" t="s">
        <v>16</v>
      </c>
      <c r="B13" s="162" t="s">
        <v>317</v>
      </c>
      <c r="C13" s="163"/>
      <c r="D13" s="163"/>
      <c r="E13" s="163"/>
      <c r="F13" s="163"/>
      <c r="G13" s="163"/>
      <c r="H13" s="163"/>
      <c r="I13" s="163"/>
      <c r="J13" s="163"/>
      <c r="K13" s="163"/>
      <c r="L13" s="163"/>
      <c r="M13" s="163"/>
      <c r="N13" s="164"/>
      <c r="O13" s="437"/>
      <c r="P13" s="438"/>
      <c r="Q13" s="439"/>
      <c r="R13" s="460" t="str">
        <f>IF(OR(O13="na",O13=""),"",MENU1!$G$3)</f>
        <v/>
      </c>
      <c r="S13" s="461"/>
      <c r="T13" s="462"/>
      <c r="U13" s="440"/>
      <c r="V13" s="441"/>
      <c r="W13" s="442"/>
      <c r="X13" s="511" t="str">
        <f>R13</f>
        <v/>
      </c>
      <c r="Y13" s="512"/>
      <c r="Z13" s="513"/>
      <c r="AB13" s="480"/>
      <c r="AC13" s="480"/>
      <c r="AD13" s="480"/>
      <c r="AE13" s="480"/>
      <c r="AF13" s="480"/>
    </row>
    <row r="14" spans="1:32" ht="15" customHeight="1" x14ac:dyDescent="0.25">
      <c r="A14" s="466" t="s">
        <v>204</v>
      </c>
      <c r="B14" s="467"/>
      <c r="C14" s="467"/>
      <c r="D14" s="467"/>
      <c r="E14" s="467"/>
      <c r="F14" s="467"/>
      <c r="G14" s="467"/>
      <c r="H14" s="467"/>
      <c r="I14" s="467"/>
      <c r="J14" s="467"/>
      <c r="K14" s="467"/>
      <c r="L14" s="467"/>
      <c r="M14" s="467"/>
      <c r="N14" s="475"/>
      <c r="O14" s="476"/>
      <c r="P14" s="467"/>
      <c r="Q14" s="467"/>
      <c r="R14" s="467"/>
      <c r="S14" s="467"/>
      <c r="T14" s="467"/>
      <c r="U14" s="467"/>
      <c r="V14" s="467"/>
      <c r="W14" s="467"/>
      <c r="X14" s="467"/>
      <c r="Y14" s="467"/>
      <c r="Z14" s="468"/>
      <c r="AB14" s="480"/>
      <c r="AC14" s="480"/>
      <c r="AD14" s="480"/>
      <c r="AE14" s="480"/>
      <c r="AF14" s="480"/>
    </row>
    <row r="15" spans="1:32" ht="15" customHeight="1" x14ac:dyDescent="0.25">
      <c r="A15" s="165" t="s">
        <v>3</v>
      </c>
      <c r="B15" s="162" t="s">
        <v>318</v>
      </c>
      <c r="C15" s="163"/>
      <c r="D15" s="163"/>
      <c r="E15" s="163"/>
      <c r="F15" s="163"/>
      <c r="G15" s="163"/>
      <c r="H15" s="163"/>
      <c r="I15" s="163"/>
      <c r="J15" s="163"/>
      <c r="K15" s="163"/>
      <c r="L15" s="163"/>
      <c r="M15" s="163"/>
      <c r="N15" s="164"/>
      <c r="O15" s="437"/>
      <c r="P15" s="438"/>
      <c r="Q15" s="439"/>
      <c r="R15" s="460" t="str">
        <f>IF(OR(O15="na",O15=""),"",MENU1!$G$3)</f>
        <v/>
      </c>
      <c r="S15" s="461"/>
      <c r="T15" s="462"/>
      <c r="U15" s="440"/>
      <c r="V15" s="441"/>
      <c r="W15" s="442"/>
      <c r="X15" s="511" t="str">
        <f t="shared" ref="X15:X20" si="0">R15</f>
        <v/>
      </c>
      <c r="Y15" s="512"/>
      <c r="Z15" s="513"/>
      <c r="AB15" s="480"/>
      <c r="AC15" s="480"/>
      <c r="AD15" s="480"/>
      <c r="AE15" s="480"/>
      <c r="AF15" s="480"/>
    </row>
    <row r="16" spans="1:32" ht="14.45" customHeight="1" x14ac:dyDescent="0.25">
      <c r="A16" s="165" t="s">
        <v>17</v>
      </c>
      <c r="B16" s="162" t="s">
        <v>319</v>
      </c>
      <c r="C16" s="163"/>
      <c r="D16" s="163"/>
      <c r="E16" s="163"/>
      <c r="F16" s="163"/>
      <c r="G16" s="163"/>
      <c r="H16" s="163"/>
      <c r="I16" s="163"/>
      <c r="J16" s="163"/>
      <c r="K16" s="163"/>
      <c r="L16" s="163"/>
      <c r="M16" s="163"/>
      <c r="N16" s="164"/>
      <c r="O16" s="437"/>
      <c r="P16" s="438"/>
      <c r="Q16" s="439"/>
      <c r="R16" s="460" t="str">
        <f>IF(OR(O16="na",O16=""),"",MENU1!$G$3)</f>
        <v/>
      </c>
      <c r="S16" s="461"/>
      <c r="T16" s="462"/>
      <c r="U16" s="440"/>
      <c r="V16" s="441"/>
      <c r="W16" s="442"/>
      <c r="X16" s="511" t="str">
        <f t="shared" si="0"/>
        <v/>
      </c>
      <c r="Y16" s="512"/>
      <c r="Z16" s="513"/>
      <c r="AB16" s="480"/>
      <c r="AC16" s="480"/>
      <c r="AD16" s="480"/>
      <c r="AE16" s="480"/>
      <c r="AF16" s="480"/>
    </row>
    <row r="17" spans="1:26" ht="15" customHeight="1" x14ac:dyDescent="0.25">
      <c r="A17" s="165" t="s">
        <v>197</v>
      </c>
      <c r="B17" s="162" t="s">
        <v>320</v>
      </c>
      <c r="C17" s="163"/>
      <c r="D17" s="163"/>
      <c r="E17" s="163"/>
      <c r="F17" s="163"/>
      <c r="G17" s="163"/>
      <c r="H17" s="163"/>
      <c r="I17" s="163"/>
      <c r="J17" s="163"/>
      <c r="K17" s="163"/>
      <c r="L17" s="168"/>
      <c r="M17" s="470" t="s">
        <v>321</v>
      </c>
      <c r="N17" s="471"/>
      <c r="O17" s="472"/>
      <c r="P17" s="473"/>
      <c r="Q17" s="474"/>
      <c r="R17" s="460" t="str">
        <f>IF(OR(O17="na",O17=""),"",MENU1!$G$3)</f>
        <v/>
      </c>
      <c r="S17" s="461"/>
      <c r="T17" s="462"/>
      <c r="U17" s="440"/>
      <c r="V17" s="441"/>
      <c r="W17" s="442"/>
      <c r="X17" s="511" t="str">
        <f t="shared" si="0"/>
        <v/>
      </c>
      <c r="Y17" s="512"/>
      <c r="Z17" s="513"/>
    </row>
    <row r="18" spans="1:26" ht="14.45" customHeight="1" x14ac:dyDescent="0.25">
      <c r="A18" s="165" t="s">
        <v>200</v>
      </c>
      <c r="B18" s="162" t="s">
        <v>322</v>
      </c>
      <c r="C18" s="163"/>
      <c r="D18" s="163"/>
      <c r="E18" s="163"/>
      <c r="F18" s="163"/>
      <c r="G18" s="163"/>
      <c r="H18" s="163"/>
      <c r="I18" s="163"/>
      <c r="J18" s="163"/>
      <c r="K18" s="163"/>
      <c r="L18" s="163"/>
      <c r="M18" s="163"/>
      <c r="N18" s="164"/>
      <c r="O18" s="437"/>
      <c r="P18" s="438"/>
      <c r="Q18" s="439"/>
      <c r="R18" s="460" t="str">
        <f>IF(OR(O18="na",O18=""),"",MENU1!$G$3)</f>
        <v/>
      </c>
      <c r="S18" s="461"/>
      <c r="T18" s="462"/>
      <c r="U18" s="440"/>
      <c r="V18" s="441"/>
      <c r="W18" s="442"/>
      <c r="X18" s="511" t="str">
        <f t="shared" si="0"/>
        <v/>
      </c>
      <c r="Y18" s="512"/>
      <c r="Z18" s="513"/>
    </row>
    <row r="19" spans="1:26" ht="15" customHeight="1" x14ac:dyDescent="0.25">
      <c r="A19" s="165" t="s">
        <v>202</v>
      </c>
      <c r="B19" s="162" t="s">
        <v>323</v>
      </c>
      <c r="C19" s="163"/>
      <c r="D19" s="163"/>
      <c r="E19" s="163"/>
      <c r="F19" s="163"/>
      <c r="G19" s="163"/>
      <c r="H19" s="163"/>
      <c r="I19" s="163"/>
      <c r="J19" s="163"/>
      <c r="K19" s="163"/>
      <c r="L19" s="163"/>
      <c r="M19" s="163"/>
      <c r="N19" s="164"/>
      <c r="O19" s="437"/>
      <c r="P19" s="438"/>
      <c r="Q19" s="439"/>
      <c r="R19" s="460" t="str">
        <f>IF(OR(O19="na",O19=""),"",MENU1!$G$3)</f>
        <v/>
      </c>
      <c r="S19" s="461"/>
      <c r="T19" s="462"/>
      <c r="U19" s="440"/>
      <c r="V19" s="441"/>
      <c r="W19" s="442"/>
      <c r="X19" s="511" t="str">
        <f t="shared" si="0"/>
        <v/>
      </c>
      <c r="Y19" s="512"/>
      <c r="Z19" s="513"/>
    </row>
    <row r="20" spans="1:26" ht="15" customHeight="1" x14ac:dyDescent="0.25">
      <c r="A20" s="169" t="s">
        <v>205</v>
      </c>
      <c r="B20" s="162" t="s">
        <v>324</v>
      </c>
      <c r="C20" s="163"/>
      <c r="D20" s="163"/>
      <c r="E20" s="163"/>
      <c r="F20" s="163"/>
      <c r="G20" s="163"/>
      <c r="H20" s="163"/>
      <c r="I20" s="163"/>
      <c r="J20" s="163"/>
      <c r="K20" s="163"/>
      <c r="L20" s="163"/>
      <c r="M20" s="163"/>
      <c r="N20" s="164"/>
      <c r="O20" s="437"/>
      <c r="P20" s="438"/>
      <c r="Q20" s="439"/>
      <c r="R20" s="460" t="str">
        <f>IF(OR(O20="na",O20=""),"",MENU1!$G$3)</f>
        <v/>
      </c>
      <c r="S20" s="461"/>
      <c r="T20" s="462"/>
      <c r="U20" s="440"/>
      <c r="V20" s="441"/>
      <c r="W20" s="442"/>
      <c r="X20" s="511" t="str">
        <f t="shared" si="0"/>
        <v/>
      </c>
      <c r="Y20" s="512"/>
      <c r="Z20" s="513"/>
    </row>
    <row r="21" spans="1:26" ht="15" customHeight="1" x14ac:dyDescent="0.25">
      <c r="A21" s="466" t="s">
        <v>257</v>
      </c>
      <c r="B21" s="467"/>
      <c r="C21" s="467"/>
      <c r="D21" s="467"/>
      <c r="E21" s="467"/>
      <c r="F21" s="467"/>
      <c r="G21" s="467"/>
      <c r="H21" s="467"/>
      <c r="I21" s="467"/>
      <c r="J21" s="467"/>
      <c r="K21" s="467"/>
      <c r="L21" s="467"/>
      <c r="M21" s="467"/>
      <c r="N21" s="467"/>
      <c r="O21" s="469"/>
      <c r="P21" s="467"/>
      <c r="Q21" s="467"/>
      <c r="R21" s="467"/>
      <c r="S21" s="467"/>
      <c r="T21" s="467"/>
      <c r="U21" s="467"/>
      <c r="V21" s="467"/>
      <c r="W21" s="467"/>
      <c r="X21" s="467"/>
      <c r="Y21" s="467"/>
      <c r="Z21" s="468"/>
    </row>
    <row r="22" spans="1:26" ht="15" customHeight="1" x14ac:dyDescent="0.25">
      <c r="A22" s="169" t="s">
        <v>207</v>
      </c>
      <c r="B22" s="162" t="s">
        <v>325</v>
      </c>
      <c r="C22" s="163"/>
      <c r="D22" s="163"/>
      <c r="E22" s="163"/>
      <c r="F22" s="163"/>
      <c r="G22" s="163"/>
      <c r="H22" s="163"/>
      <c r="I22" s="163"/>
      <c r="J22" s="163"/>
      <c r="K22" s="163"/>
      <c r="L22" s="163"/>
      <c r="M22" s="163"/>
      <c r="N22" s="164"/>
      <c r="O22" s="437"/>
      <c r="P22" s="438"/>
      <c r="Q22" s="439"/>
      <c r="R22" s="460" t="str">
        <f>IF(OR(O22="na",O22=""),"",MENU1!$G$3)</f>
        <v/>
      </c>
      <c r="S22" s="461"/>
      <c r="T22" s="462"/>
      <c r="U22" s="440"/>
      <c r="V22" s="441"/>
      <c r="W22" s="442"/>
      <c r="X22" s="511" t="str">
        <f>R22</f>
        <v/>
      </c>
      <c r="Y22" s="512"/>
      <c r="Z22" s="513"/>
    </row>
    <row r="23" spans="1:26" ht="15" customHeight="1" x14ac:dyDescent="0.25">
      <c r="A23" s="466" t="s">
        <v>237</v>
      </c>
      <c r="B23" s="467"/>
      <c r="C23" s="467"/>
      <c r="D23" s="467"/>
      <c r="E23" s="467"/>
      <c r="F23" s="467"/>
      <c r="G23" s="467"/>
      <c r="H23" s="467"/>
      <c r="I23" s="467"/>
      <c r="J23" s="467"/>
      <c r="K23" s="467"/>
      <c r="L23" s="467"/>
      <c r="M23" s="467"/>
      <c r="N23" s="467"/>
      <c r="O23" s="467"/>
      <c r="P23" s="467"/>
      <c r="Q23" s="467"/>
      <c r="R23" s="467"/>
      <c r="S23" s="467"/>
      <c r="T23" s="467"/>
      <c r="U23" s="467"/>
      <c r="V23" s="467"/>
      <c r="W23" s="467"/>
      <c r="X23" s="467"/>
      <c r="Y23" s="467"/>
      <c r="Z23" s="468"/>
    </row>
    <row r="24" spans="1:26" ht="15" customHeight="1" x14ac:dyDescent="0.25">
      <c r="A24" s="172" t="s">
        <v>209</v>
      </c>
      <c r="B24" s="171" t="s">
        <v>335</v>
      </c>
      <c r="C24" s="505" t="str">
        <f>IF($O$17="","",VLOOKUP($O$17,#REF!,2,FALSE))</f>
        <v/>
      </c>
      <c r="D24" s="506"/>
      <c r="E24" s="506"/>
      <c r="F24" s="506"/>
      <c r="G24" s="506"/>
      <c r="H24" s="506"/>
      <c r="I24" s="506"/>
      <c r="J24" s="506"/>
      <c r="K24" s="506"/>
      <c r="L24" s="506"/>
      <c r="M24" s="506"/>
      <c r="N24" s="506"/>
      <c r="O24" s="506"/>
      <c r="P24" s="506"/>
      <c r="Q24" s="506"/>
      <c r="R24" s="506"/>
      <c r="S24" s="506"/>
      <c r="T24" s="506"/>
      <c r="U24" s="506"/>
      <c r="V24" s="506"/>
      <c r="W24" s="506"/>
      <c r="X24" s="506"/>
      <c r="Y24" s="506"/>
      <c r="Z24" s="507"/>
    </row>
    <row r="25" spans="1:26" ht="15" customHeight="1" x14ac:dyDescent="0.25">
      <c r="A25" s="172" t="s">
        <v>211</v>
      </c>
      <c r="B25" s="171" t="s">
        <v>336</v>
      </c>
      <c r="C25" s="508"/>
      <c r="D25" s="509"/>
      <c r="E25" s="509"/>
      <c r="F25" s="509"/>
      <c r="G25" s="509"/>
      <c r="H25" s="509"/>
      <c r="I25" s="509"/>
      <c r="J25" s="509"/>
      <c r="K25" s="509"/>
      <c r="L25" s="509"/>
      <c r="M25" s="509"/>
      <c r="N25" s="509"/>
      <c r="O25" s="509"/>
      <c r="P25" s="509"/>
      <c r="Q25" s="509"/>
      <c r="R25" s="509"/>
      <c r="S25" s="509"/>
      <c r="T25" s="509"/>
      <c r="U25" s="509"/>
      <c r="V25" s="509"/>
      <c r="W25" s="509"/>
      <c r="X25" s="509"/>
      <c r="Y25" s="509"/>
      <c r="Z25" s="510"/>
    </row>
    <row r="26" spans="1:26" ht="15" customHeight="1" x14ac:dyDescent="0.25">
      <c r="A26" s="172" t="s">
        <v>213</v>
      </c>
      <c r="B26" s="171" t="s">
        <v>337</v>
      </c>
      <c r="C26" s="508"/>
      <c r="D26" s="509"/>
      <c r="E26" s="509"/>
      <c r="F26" s="509"/>
      <c r="G26" s="509"/>
      <c r="H26" s="509"/>
      <c r="I26" s="509"/>
      <c r="J26" s="509"/>
      <c r="K26" s="509"/>
      <c r="L26" s="509"/>
      <c r="M26" s="509"/>
      <c r="N26" s="509"/>
      <c r="O26" s="509"/>
      <c r="P26" s="509"/>
      <c r="Q26" s="509"/>
      <c r="R26" s="509"/>
      <c r="S26" s="509"/>
      <c r="T26" s="509"/>
      <c r="U26" s="509"/>
      <c r="V26" s="509"/>
      <c r="W26" s="509"/>
      <c r="X26" s="509"/>
      <c r="Y26" s="509"/>
      <c r="Z26" s="510"/>
    </row>
    <row r="27" spans="1:26" ht="15" customHeight="1" x14ac:dyDescent="0.25">
      <c r="A27" s="172" t="s">
        <v>215</v>
      </c>
      <c r="B27" s="171" t="s">
        <v>338</v>
      </c>
      <c r="C27" s="508"/>
      <c r="D27" s="509"/>
      <c r="E27" s="509"/>
      <c r="F27" s="509"/>
      <c r="G27" s="509"/>
      <c r="H27" s="509"/>
      <c r="I27" s="509"/>
      <c r="J27" s="509"/>
      <c r="K27" s="509"/>
      <c r="L27" s="509"/>
      <c r="M27" s="509"/>
      <c r="N27" s="509"/>
      <c r="O27" s="509"/>
      <c r="P27" s="509"/>
      <c r="Q27" s="509"/>
      <c r="R27" s="509"/>
      <c r="S27" s="509"/>
      <c r="T27" s="509"/>
      <c r="U27" s="509"/>
      <c r="V27" s="509"/>
      <c r="W27" s="509"/>
      <c r="X27" s="509"/>
      <c r="Y27" s="509"/>
      <c r="Z27" s="510"/>
    </row>
    <row r="28" spans="1:26" ht="15" customHeight="1" x14ac:dyDescent="0.25">
      <c r="A28" s="169" t="s">
        <v>217</v>
      </c>
      <c r="B28" s="173" t="s">
        <v>339</v>
      </c>
      <c r="C28" s="508"/>
      <c r="D28" s="509"/>
      <c r="E28" s="509"/>
      <c r="F28" s="509"/>
      <c r="G28" s="509"/>
      <c r="H28" s="509"/>
      <c r="I28" s="509"/>
      <c r="J28" s="509"/>
      <c r="K28" s="509"/>
      <c r="L28" s="509"/>
      <c r="M28" s="509"/>
      <c r="N28" s="509"/>
      <c r="O28" s="509"/>
      <c r="P28" s="509"/>
      <c r="Q28" s="509"/>
      <c r="R28" s="509"/>
      <c r="S28" s="509"/>
      <c r="T28" s="509"/>
      <c r="U28" s="509"/>
      <c r="V28" s="509"/>
      <c r="W28" s="509"/>
      <c r="X28" s="509"/>
      <c r="Y28" s="509"/>
      <c r="Z28" s="510"/>
    </row>
    <row r="29" spans="1:26" ht="48" customHeight="1" x14ac:dyDescent="0.25">
      <c r="A29" s="180"/>
      <c r="B29" s="176"/>
      <c r="C29" s="176"/>
      <c r="D29" s="176"/>
      <c r="E29" s="176"/>
      <c r="F29" s="176"/>
      <c r="G29" s="176"/>
      <c r="H29" s="176"/>
      <c r="I29" s="176"/>
      <c r="J29" s="176"/>
      <c r="K29" s="176"/>
      <c r="L29" s="176"/>
      <c r="M29" s="176"/>
      <c r="N29" s="176"/>
      <c r="O29" s="176"/>
      <c r="P29" s="176"/>
      <c r="Q29" s="176"/>
      <c r="R29" s="176"/>
      <c r="S29" s="176"/>
      <c r="T29" s="177"/>
      <c r="U29" s="177"/>
      <c r="V29" s="177"/>
      <c r="W29" s="178"/>
      <c r="X29" s="178"/>
      <c r="Y29" s="178"/>
      <c r="Z29" s="179"/>
    </row>
    <row r="30" spans="1:26" ht="30" customHeight="1" thickBot="1" x14ac:dyDescent="0.3">
      <c r="A30" s="421"/>
      <c r="B30" s="422"/>
      <c r="C30" s="181"/>
      <c r="D30" s="181"/>
      <c r="E30" s="181"/>
      <c r="F30" s="181"/>
      <c r="G30" s="181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2"/>
      <c r="U30" s="182"/>
      <c r="V30" s="182"/>
      <c r="W30" s="183"/>
      <c r="X30" s="423"/>
      <c r="Y30" s="423"/>
      <c r="Z30" s="424"/>
    </row>
    <row r="31" spans="1:26" ht="15" customHeight="1" x14ac:dyDescent="0.25">
      <c r="A31" s="184" t="s">
        <v>240</v>
      </c>
      <c r="B31" s="185"/>
      <c r="C31" s="185"/>
      <c r="D31" s="185"/>
      <c r="E31" s="185"/>
      <c r="F31" s="185"/>
      <c r="G31" s="185"/>
      <c r="H31" s="185"/>
      <c r="I31" s="185"/>
      <c r="J31" s="185"/>
      <c r="K31" s="185"/>
      <c r="L31" s="185"/>
      <c r="M31" s="185"/>
      <c r="N31" s="185"/>
      <c r="O31" s="185"/>
      <c r="P31" s="185"/>
      <c r="Q31" s="185"/>
      <c r="R31" s="185"/>
      <c r="S31" s="185"/>
      <c r="T31" s="185"/>
      <c r="U31" s="185"/>
      <c r="V31" s="185"/>
      <c r="W31" s="186"/>
      <c r="X31" s="186"/>
      <c r="Y31" s="186"/>
      <c r="Z31" s="187"/>
    </row>
    <row r="32" spans="1:26" ht="15" customHeight="1" x14ac:dyDescent="0.25">
      <c r="A32" s="188" t="s">
        <v>241</v>
      </c>
      <c r="B32" s="189"/>
      <c r="C32" s="189"/>
      <c r="D32" s="189"/>
      <c r="E32" s="189"/>
      <c r="F32" s="189"/>
      <c r="G32" s="189"/>
      <c r="H32" s="189"/>
      <c r="I32" s="189"/>
      <c r="J32" s="189"/>
      <c r="K32" s="189"/>
      <c r="L32" s="189"/>
      <c r="M32" s="189"/>
      <c r="N32" s="189"/>
      <c r="O32" s="189"/>
      <c r="P32" s="189"/>
      <c r="Q32" s="190"/>
      <c r="R32" s="190"/>
      <c r="S32" s="190"/>
      <c r="T32" s="190"/>
      <c r="U32" s="190"/>
      <c r="V32" s="190"/>
      <c r="W32" s="191"/>
      <c r="X32" s="191"/>
      <c r="Y32" s="191"/>
      <c r="Z32" s="192"/>
    </row>
    <row r="33" spans="1:26" ht="15" customHeight="1" thickBot="1" x14ac:dyDescent="0.3">
      <c r="A33" s="193" t="s">
        <v>242</v>
      </c>
      <c r="B33" s="181"/>
      <c r="C33" s="181"/>
      <c r="D33" s="181"/>
      <c r="E33" s="181"/>
      <c r="F33" s="181"/>
      <c r="G33" s="181"/>
      <c r="H33" s="181"/>
      <c r="I33" s="181"/>
      <c r="J33" s="181"/>
      <c r="K33" s="181"/>
      <c r="L33" s="181"/>
      <c r="M33" s="181"/>
      <c r="N33" s="181"/>
      <c r="O33" s="181"/>
      <c r="P33" s="181"/>
      <c r="Q33" s="182"/>
      <c r="R33" s="182"/>
      <c r="S33" s="182"/>
      <c r="T33" s="182"/>
      <c r="U33" s="182"/>
      <c r="V33" s="182"/>
      <c r="W33" s="183"/>
      <c r="X33" s="183"/>
      <c r="Y33" s="183"/>
      <c r="Z33" s="194"/>
    </row>
    <row r="34" spans="1:26" ht="15" customHeight="1" x14ac:dyDescent="0.25">
      <c r="A34" s="407" t="s">
        <v>243</v>
      </c>
      <c r="B34" s="408"/>
      <c r="C34" s="156"/>
      <c r="D34" s="156"/>
      <c r="E34" s="156"/>
      <c r="F34" s="156"/>
      <c r="G34" s="156"/>
      <c r="H34" s="156"/>
      <c r="I34" s="156"/>
      <c r="J34" s="156"/>
      <c r="K34" s="156"/>
      <c r="L34" s="156"/>
      <c r="M34" s="156"/>
      <c r="N34" s="156"/>
      <c r="O34" s="156"/>
      <c r="P34" s="156"/>
      <c r="Q34" s="157"/>
      <c r="R34" s="157"/>
      <c r="S34" s="157"/>
      <c r="T34" s="158"/>
      <c r="U34" s="158"/>
      <c r="V34" s="158"/>
      <c r="W34" s="159"/>
      <c r="X34" s="159"/>
      <c r="Y34" s="159"/>
      <c r="Z34" s="160"/>
    </row>
    <row r="35" spans="1:26" ht="15" customHeight="1" thickBot="1" x14ac:dyDescent="0.3">
      <c r="A35" s="195"/>
      <c r="B35" s="409" t="s">
        <v>244</v>
      </c>
      <c r="C35" s="410"/>
      <c r="D35" s="410"/>
      <c r="E35" s="410"/>
      <c r="F35" s="410"/>
      <c r="G35" s="410"/>
      <c r="H35" s="410"/>
      <c r="I35" s="410"/>
      <c r="J35" s="410"/>
      <c r="K35" s="410"/>
      <c r="L35" s="410"/>
      <c r="M35" s="410"/>
      <c r="N35" s="411"/>
      <c r="O35" s="412"/>
      <c r="P35" s="413"/>
      <c r="Q35" s="414"/>
      <c r="R35" s="412"/>
      <c r="S35" s="413"/>
      <c r="T35" s="414"/>
      <c r="U35" s="412"/>
      <c r="V35" s="413"/>
      <c r="W35" s="414"/>
      <c r="X35" s="415"/>
      <c r="Y35" s="416"/>
      <c r="Z35" s="417"/>
    </row>
  </sheetData>
  <mergeCells count="74">
    <mergeCell ref="A1:M4"/>
    <mergeCell ref="N1:Z2"/>
    <mergeCell ref="N3:Z4"/>
    <mergeCell ref="A6:N6"/>
    <mergeCell ref="O6:T6"/>
    <mergeCell ref="U6:X6"/>
    <mergeCell ref="Y6:Z6"/>
    <mergeCell ref="A7:N7"/>
    <mergeCell ref="O7:Z7"/>
    <mergeCell ref="B9:N9"/>
    <mergeCell ref="O9:Q9"/>
    <mergeCell ref="R9:T9"/>
    <mergeCell ref="U9:W9"/>
    <mergeCell ref="X9:Z9"/>
    <mergeCell ref="AB11:AF16"/>
    <mergeCell ref="A12:N12"/>
    <mergeCell ref="O12:Z12"/>
    <mergeCell ref="O13:Q13"/>
    <mergeCell ref="R13:T13"/>
    <mergeCell ref="A10:N10"/>
    <mergeCell ref="O11:Q11"/>
    <mergeCell ref="R11:T11"/>
    <mergeCell ref="U11:W11"/>
    <mergeCell ref="X11:Z11"/>
    <mergeCell ref="U13:W13"/>
    <mergeCell ref="X13:Z13"/>
    <mergeCell ref="A14:N14"/>
    <mergeCell ref="O14:Z14"/>
    <mergeCell ref="O15:Q15"/>
    <mergeCell ref="R15:T15"/>
    <mergeCell ref="U15:W15"/>
    <mergeCell ref="X15:Z15"/>
    <mergeCell ref="O16:Q16"/>
    <mergeCell ref="R16:T16"/>
    <mergeCell ref="U16:W16"/>
    <mergeCell ref="X16:Z16"/>
    <mergeCell ref="M17:N17"/>
    <mergeCell ref="O17:Q17"/>
    <mergeCell ref="R17:T17"/>
    <mergeCell ref="U17:W17"/>
    <mergeCell ref="X17:Z17"/>
    <mergeCell ref="O18:Q18"/>
    <mergeCell ref="R18:T18"/>
    <mergeCell ref="U18:W18"/>
    <mergeCell ref="X18:Z18"/>
    <mergeCell ref="O19:Q19"/>
    <mergeCell ref="R19:T19"/>
    <mergeCell ref="U19:W19"/>
    <mergeCell ref="X19:Z19"/>
    <mergeCell ref="O20:Q20"/>
    <mergeCell ref="R20:T20"/>
    <mergeCell ref="U20:W20"/>
    <mergeCell ref="X20:Z20"/>
    <mergeCell ref="A21:N21"/>
    <mergeCell ref="O21:Z21"/>
    <mergeCell ref="A30:B30"/>
    <mergeCell ref="X30:Z30"/>
    <mergeCell ref="O22:Q22"/>
    <mergeCell ref="R22:T22"/>
    <mergeCell ref="U22:W22"/>
    <mergeCell ref="X22:Z22"/>
    <mergeCell ref="A23:B23"/>
    <mergeCell ref="C23:Z23"/>
    <mergeCell ref="X35:Z35"/>
    <mergeCell ref="C24:Z24"/>
    <mergeCell ref="C25:Z25"/>
    <mergeCell ref="C26:Z26"/>
    <mergeCell ref="C27:Z27"/>
    <mergeCell ref="C28:Z28"/>
    <mergeCell ref="A34:B34"/>
    <mergeCell ref="B35:N35"/>
    <mergeCell ref="O35:Q35"/>
    <mergeCell ref="R35:T35"/>
    <mergeCell ref="U35:W35"/>
  </mergeCells>
  <conditionalFormatting sqref="A11:N22">
    <cfRule type="expression" dxfId="8" priority="1">
      <formula>$O11="na"</formula>
    </cfRule>
  </conditionalFormatting>
  <dataValidations count="1">
    <dataValidation type="list" allowBlank="1" showInputMessage="1" showErrorMessage="1" sqref="O17:Q17">
      <formula1>#REF!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MENU1!$B$3:$B$5</xm:f>
          </x14:formula1>
          <xm:sqref>O18:Q20 O15:Q16 O22:Q22 O13:Q13 O11:Q11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FF00"/>
    <pageSetUpPr fitToPage="1"/>
  </sheetPr>
  <dimension ref="A1:R39"/>
  <sheetViews>
    <sheetView zoomScaleNormal="100" zoomScaleSheetLayoutView="130" workbookViewId="0">
      <selection sqref="A1:B4"/>
    </sheetView>
  </sheetViews>
  <sheetFormatPr baseColWidth="10" defaultColWidth="11.42578125" defaultRowHeight="15" x14ac:dyDescent="0.25"/>
  <cols>
    <col min="1" max="1" width="5.7109375" style="55" customWidth="1"/>
    <col min="2" max="2" width="47.28515625" style="55" customWidth="1"/>
    <col min="3" max="7" width="12.7109375" style="55" customWidth="1"/>
    <col min="8" max="11" width="12.7109375" style="153" customWidth="1"/>
    <col min="12" max="12" width="12.7109375" style="55" customWidth="1"/>
    <col min="13" max="16384" width="11.42578125" style="55"/>
  </cols>
  <sheetData>
    <row r="1" spans="1:18" ht="15" customHeight="1" x14ac:dyDescent="0.25">
      <c r="A1" s="495"/>
      <c r="B1" s="496"/>
      <c r="C1" s="196"/>
      <c r="D1" s="496" t="s">
        <v>341</v>
      </c>
      <c r="E1" s="496"/>
      <c r="F1" s="496"/>
      <c r="G1" s="496"/>
      <c r="H1" s="496"/>
      <c r="I1" s="496"/>
      <c r="J1" s="496"/>
      <c r="K1" s="496"/>
      <c r="L1" s="496"/>
    </row>
    <row r="2" spans="1:18" ht="15" customHeight="1" x14ac:dyDescent="0.25">
      <c r="A2" s="496"/>
      <c r="B2" s="496"/>
      <c r="C2" s="196"/>
      <c r="D2" s="496"/>
      <c r="E2" s="496"/>
      <c r="F2" s="496"/>
      <c r="G2" s="496"/>
      <c r="H2" s="496"/>
      <c r="I2" s="496"/>
      <c r="J2" s="496"/>
      <c r="K2" s="496"/>
      <c r="L2" s="496"/>
    </row>
    <row r="3" spans="1:18" ht="15" customHeight="1" x14ac:dyDescent="0.25">
      <c r="A3" s="496"/>
      <c r="B3" s="496"/>
      <c r="C3" s="496" t="s">
        <v>342</v>
      </c>
      <c r="D3" s="496"/>
      <c r="E3" s="496"/>
      <c r="F3" s="496"/>
      <c r="G3" s="496"/>
      <c r="H3" s="496"/>
      <c r="I3" s="496"/>
      <c r="J3" s="496"/>
      <c r="K3" s="496"/>
      <c r="L3" s="496"/>
    </row>
    <row r="4" spans="1:18" ht="15" customHeight="1" x14ac:dyDescent="0.25">
      <c r="A4" s="496"/>
      <c r="B4" s="496"/>
      <c r="C4" s="496"/>
      <c r="D4" s="496"/>
      <c r="E4" s="496"/>
      <c r="F4" s="496"/>
      <c r="G4" s="496"/>
      <c r="H4" s="496"/>
      <c r="I4" s="496"/>
      <c r="J4" s="496"/>
      <c r="K4" s="496"/>
      <c r="L4" s="496"/>
    </row>
    <row r="5" spans="1:18" ht="9.9499999999999993" customHeight="1" thickBot="1" x14ac:dyDescent="0.3"/>
    <row r="6" spans="1:18" ht="20.100000000000001" customHeight="1" x14ac:dyDescent="0.25">
      <c r="A6" s="497" t="s">
        <v>184</v>
      </c>
      <c r="B6" s="498"/>
      <c r="C6" s="498"/>
      <c r="D6" s="532" t="str">
        <f>Entête!B7</f>
        <v>12-596-2569</v>
      </c>
      <c r="E6" s="532"/>
      <c r="F6" s="532"/>
      <c r="G6" s="533"/>
      <c r="H6" s="197" t="s">
        <v>185</v>
      </c>
      <c r="I6" s="534" t="str">
        <f ca="1">MID(CELL("nomfichier",B3),FIND("]",CELL("nomfichier",B3))+1,32)</f>
        <v>AV-FK-008,1TER</v>
      </c>
      <c r="J6" s="534"/>
      <c r="K6" s="534"/>
      <c r="L6" s="535"/>
    </row>
    <row r="7" spans="1:18" ht="20.100000000000001" customHeight="1" thickBot="1" x14ac:dyDescent="0.3">
      <c r="A7" s="481" t="s">
        <v>186</v>
      </c>
      <c r="B7" s="482"/>
      <c r="C7" s="482"/>
      <c r="D7" s="483"/>
      <c r="E7" s="483"/>
      <c r="F7" s="483"/>
      <c r="G7" s="483"/>
      <c r="H7" s="483"/>
      <c r="I7" s="530"/>
      <c r="J7" s="530"/>
      <c r="K7" s="530"/>
      <c r="L7" s="531"/>
    </row>
    <row r="8" spans="1:18" ht="9.9499999999999993" customHeight="1" thickBot="1" x14ac:dyDescent="0.3"/>
    <row r="9" spans="1:18" s="155" customFormat="1" ht="15" customHeight="1" thickBot="1" x14ac:dyDescent="0.3">
      <c r="A9" s="154" t="s">
        <v>38</v>
      </c>
      <c r="B9" s="198" t="s">
        <v>187</v>
      </c>
      <c r="C9" s="198" t="s">
        <v>343</v>
      </c>
      <c r="D9" s="198" t="s">
        <v>344</v>
      </c>
      <c r="E9" s="198" t="s">
        <v>345</v>
      </c>
      <c r="F9" s="198" t="s">
        <v>346</v>
      </c>
      <c r="G9" s="198" t="s">
        <v>347</v>
      </c>
      <c r="H9" s="198" t="s">
        <v>348</v>
      </c>
      <c r="I9" s="198" t="s">
        <v>349</v>
      </c>
      <c r="J9" s="198" t="s">
        <v>350</v>
      </c>
      <c r="K9" s="198" t="s">
        <v>351</v>
      </c>
      <c r="L9" s="199" t="s">
        <v>352</v>
      </c>
    </row>
    <row r="10" spans="1:18" ht="15" customHeight="1" x14ac:dyDescent="0.25">
      <c r="A10" s="407" t="s">
        <v>194</v>
      </c>
      <c r="B10" s="408"/>
      <c r="C10" s="156"/>
      <c r="D10" s="157"/>
      <c r="E10" s="157"/>
      <c r="F10" s="158"/>
      <c r="G10" s="158"/>
      <c r="H10" s="159"/>
      <c r="I10" s="159"/>
      <c r="J10" s="159"/>
      <c r="K10" s="159"/>
      <c r="L10" s="160"/>
      <c r="N10" s="480"/>
      <c r="O10" s="480"/>
      <c r="P10" s="480"/>
      <c r="Q10" s="480"/>
      <c r="R10" s="480"/>
    </row>
    <row r="11" spans="1:18" ht="15.75" customHeight="1" thickBot="1" x14ac:dyDescent="0.3">
      <c r="A11" s="161" t="s">
        <v>14</v>
      </c>
      <c r="B11" s="200" t="s">
        <v>316</v>
      </c>
      <c r="C11" s="201"/>
      <c r="D11" s="201"/>
      <c r="E11" s="201"/>
      <c r="F11" s="201"/>
      <c r="G11" s="201"/>
      <c r="H11" s="201"/>
      <c r="I11" s="201"/>
      <c r="J11" s="201"/>
      <c r="K11" s="201"/>
      <c r="L11" s="202"/>
      <c r="N11" s="480"/>
      <c r="O11" s="480"/>
      <c r="P11" s="480"/>
      <c r="Q11" s="480"/>
      <c r="R11" s="480"/>
    </row>
    <row r="12" spans="1:18" ht="15" customHeight="1" x14ac:dyDescent="0.25">
      <c r="A12" s="407" t="s">
        <v>199</v>
      </c>
      <c r="B12" s="408"/>
      <c r="C12" s="157"/>
      <c r="D12" s="158"/>
      <c r="E12" s="158"/>
      <c r="F12" s="159"/>
      <c r="G12" s="158"/>
      <c r="H12" s="159"/>
      <c r="I12" s="159"/>
      <c r="J12" s="159"/>
      <c r="K12" s="159"/>
      <c r="L12" s="160"/>
      <c r="N12" s="480"/>
      <c r="O12" s="480"/>
      <c r="P12" s="480"/>
      <c r="Q12" s="480"/>
      <c r="R12" s="480"/>
    </row>
    <row r="13" spans="1:18" ht="15.75" thickBot="1" x14ac:dyDescent="0.3">
      <c r="A13" s="165" t="s">
        <v>16</v>
      </c>
      <c r="B13" s="200" t="s">
        <v>311</v>
      </c>
      <c r="C13" s="203"/>
      <c r="D13" s="203"/>
      <c r="E13" s="203"/>
      <c r="F13" s="203"/>
      <c r="G13" s="203"/>
      <c r="H13" s="203"/>
      <c r="I13" s="203"/>
      <c r="J13" s="203"/>
      <c r="K13" s="203"/>
      <c r="L13" s="204"/>
      <c r="M13" s="205"/>
      <c r="N13" s="480"/>
      <c r="O13" s="480"/>
      <c r="P13" s="480"/>
      <c r="Q13" s="480"/>
      <c r="R13" s="480"/>
    </row>
    <row r="14" spans="1:18" x14ac:dyDescent="0.25">
      <c r="A14" s="407" t="s">
        <v>353</v>
      </c>
      <c r="B14" s="408"/>
      <c r="C14" s="157"/>
      <c r="D14" s="158"/>
      <c r="E14" s="158"/>
      <c r="F14" s="159"/>
      <c r="G14" s="158"/>
      <c r="H14" s="159"/>
      <c r="I14" s="159"/>
      <c r="J14" s="159"/>
      <c r="K14" s="159"/>
      <c r="L14" s="160"/>
      <c r="M14" s="205"/>
      <c r="N14" s="480"/>
      <c r="O14" s="480"/>
      <c r="P14" s="480"/>
      <c r="Q14" s="480"/>
      <c r="R14" s="480"/>
    </row>
    <row r="15" spans="1:18" x14ac:dyDescent="0.25">
      <c r="A15" s="165" t="s">
        <v>3</v>
      </c>
      <c r="B15" s="206" t="s">
        <v>318</v>
      </c>
      <c r="C15" s="207"/>
      <c r="D15" s="207"/>
      <c r="E15" s="207"/>
      <c r="F15" s="207"/>
      <c r="G15" s="207"/>
      <c r="H15" s="207"/>
      <c r="I15" s="207"/>
      <c r="J15" s="207"/>
      <c r="K15" s="207"/>
      <c r="L15" s="208"/>
      <c r="M15" s="205"/>
      <c r="N15" s="480"/>
      <c r="O15" s="480"/>
      <c r="P15" s="480"/>
      <c r="Q15" s="480"/>
      <c r="R15" s="480"/>
    </row>
    <row r="16" spans="1:18" x14ac:dyDescent="0.25">
      <c r="A16" s="165" t="s">
        <v>17</v>
      </c>
      <c r="B16" s="206" t="s">
        <v>319</v>
      </c>
      <c r="C16" s="207"/>
      <c r="D16" s="207"/>
      <c r="E16" s="207"/>
      <c r="F16" s="207"/>
      <c r="G16" s="207"/>
      <c r="H16" s="207"/>
      <c r="I16" s="207"/>
      <c r="J16" s="207"/>
      <c r="K16" s="207"/>
      <c r="L16" s="208"/>
      <c r="M16" s="205"/>
    </row>
    <row r="17" spans="1:15" ht="45.75" customHeight="1" x14ac:dyDescent="0.25">
      <c r="A17" s="165" t="s">
        <v>197</v>
      </c>
      <c r="B17" s="206" t="s">
        <v>354</v>
      </c>
      <c r="C17" s="209"/>
      <c r="D17" s="209"/>
      <c r="E17" s="209"/>
      <c r="F17" s="209"/>
      <c r="G17" s="209"/>
      <c r="H17" s="209"/>
      <c r="I17" s="209"/>
      <c r="J17" s="209"/>
      <c r="K17" s="209"/>
      <c r="L17" s="210"/>
      <c r="M17" s="205"/>
    </row>
    <row r="18" spans="1:15" ht="15" customHeight="1" x14ac:dyDescent="0.25">
      <c r="A18" s="165" t="s">
        <v>200</v>
      </c>
      <c r="B18" s="206" t="s">
        <v>322</v>
      </c>
      <c r="C18" s="207"/>
      <c r="D18" s="207"/>
      <c r="E18" s="207"/>
      <c r="F18" s="207"/>
      <c r="G18" s="207"/>
      <c r="H18" s="207"/>
      <c r="I18" s="207"/>
      <c r="J18" s="207"/>
      <c r="K18" s="207"/>
      <c r="L18" s="208"/>
      <c r="M18" s="205"/>
    </row>
    <row r="19" spans="1:15" ht="30" customHeight="1" x14ac:dyDescent="0.25">
      <c r="A19" s="165" t="s">
        <v>202</v>
      </c>
      <c r="B19" s="206" t="s">
        <v>355</v>
      </c>
      <c r="C19" s="207"/>
      <c r="D19" s="207"/>
      <c r="E19" s="207"/>
      <c r="F19" s="207"/>
      <c r="G19" s="207"/>
      <c r="H19" s="207"/>
      <c r="I19" s="207"/>
      <c r="J19" s="207"/>
      <c r="K19" s="207"/>
      <c r="L19" s="208"/>
      <c r="M19" s="205"/>
    </row>
    <row r="20" spans="1:15" ht="15.75" thickBot="1" x14ac:dyDescent="0.3">
      <c r="A20" s="165" t="s">
        <v>205</v>
      </c>
      <c r="B20" s="200" t="s">
        <v>324</v>
      </c>
      <c r="C20" s="203"/>
      <c r="D20" s="203"/>
      <c r="E20" s="203"/>
      <c r="F20" s="203"/>
      <c r="G20" s="203"/>
      <c r="H20" s="203"/>
      <c r="I20" s="203"/>
      <c r="J20" s="203"/>
      <c r="K20" s="203"/>
      <c r="L20" s="204"/>
      <c r="M20" s="205"/>
    </row>
    <row r="21" spans="1:15" x14ac:dyDescent="0.25">
      <c r="A21" s="407" t="s">
        <v>230</v>
      </c>
      <c r="B21" s="408"/>
      <c r="C21" s="156"/>
      <c r="D21" s="157"/>
      <c r="E21" s="157"/>
      <c r="F21" s="158"/>
      <c r="G21" s="158"/>
      <c r="H21" s="159"/>
      <c r="I21" s="159"/>
      <c r="J21" s="159"/>
      <c r="K21" s="159"/>
      <c r="L21" s="160"/>
      <c r="M21" s="205"/>
      <c r="O21" s="72"/>
    </row>
    <row r="22" spans="1:15" ht="15.75" thickBot="1" x14ac:dyDescent="0.3">
      <c r="A22" s="169" t="s">
        <v>207</v>
      </c>
      <c r="B22" s="206" t="s">
        <v>282</v>
      </c>
      <c r="C22" s="203"/>
      <c r="D22" s="203"/>
      <c r="E22" s="203"/>
      <c r="F22" s="203"/>
      <c r="G22" s="203"/>
      <c r="H22" s="203"/>
      <c r="I22" s="203"/>
      <c r="J22" s="203"/>
      <c r="K22" s="203"/>
      <c r="L22" s="204"/>
      <c r="M22" s="205"/>
    </row>
    <row r="23" spans="1:15" x14ac:dyDescent="0.25">
      <c r="A23" s="407" t="s">
        <v>237</v>
      </c>
      <c r="B23" s="408"/>
      <c r="C23" s="156"/>
      <c r="D23" s="157"/>
      <c r="E23" s="157"/>
      <c r="F23" s="158"/>
      <c r="G23" s="158"/>
      <c r="H23" s="159"/>
      <c r="I23" s="159"/>
      <c r="J23" s="159"/>
      <c r="K23" s="159"/>
      <c r="L23" s="160"/>
      <c r="M23" s="205"/>
    </row>
    <row r="24" spans="1:15" x14ac:dyDescent="0.25">
      <c r="A24" s="172" t="s">
        <v>209</v>
      </c>
      <c r="B24" s="171" t="s">
        <v>356</v>
      </c>
      <c r="C24" s="211"/>
      <c r="D24" s="211"/>
      <c r="E24" s="211"/>
      <c r="F24" s="212"/>
      <c r="G24" s="212"/>
      <c r="H24" s="213"/>
      <c r="I24" s="213"/>
      <c r="J24" s="213"/>
      <c r="K24" s="213"/>
      <c r="L24" s="214"/>
      <c r="M24" s="205"/>
    </row>
    <row r="25" spans="1:15" x14ac:dyDescent="0.25">
      <c r="A25" s="172" t="s">
        <v>211</v>
      </c>
      <c r="B25" s="171" t="s">
        <v>357</v>
      </c>
      <c r="C25" s="211"/>
      <c r="D25" s="211"/>
      <c r="E25" s="211"/>
      <c r="F25" s="212"/>
      <c r="G25" s="212"/>
      <c r="H25" s="213"/>
      <c r="I25" s="213"/>
      <c r="J25" s="213"/>
      <c r="K25" s="213"/>
      <c r="L25" s="214"/>
      <c r="M25" s="205"/>
    </row>
    <row r="26" spans="1:15" x14ac:dyDescent="0.25">
      <c r="A26" s="172" t="s">
        <v>213</v>
      </c>
      <c r="B26" s="171" t="s">
        <v>358</v>
      </c>
      <c r="C26" s="211"/>
      <c r="D26" s="211"/>
      <c r="E26" s="211"/>
      <c r="F26" s="212"/>
      <c r="G26" s="212"/>
      <c r="H26" s="213"/>
      <c r="I26" s="213"/>
      <c r="J26" s="213"/>
      <c r="K26" s="213"/>
      <c r="L26" s="214"/>
      <c r="M26" s="205"/>
    </row>
    <row r="27" spans="1:15" x14ac:dyDescent="0.25">
      <c r="A27" s="172" t="s">
        <v>215</v>
      </c>
      <c r="B27" s="171" t="s">
        <v>338</v>
      </c>
      <c r="C27" s="211"/>
      <c r="D27" s="211"/>
      <c r="E27" s="211"/>
      <c r="F27" s="212"/>
      <c r="G27" s="212"/>
      <c r="H27" s="213"/>
      <c r="I27" s="213"/>
      <c r="J27" s="213"/>
      <c r="K27" s="213"/>
      <c r="L27" s="214"/>
      <c r="M27" s="205"/>
    </row>
    <row r="28" spans="1:15" x14ac:dyDescent="0.25">
      <c r="A28" s="172" t="s">
        <v>217</v>
      </c>
      <c r="B28" s="171" t="s">
        <v>339</v>
      </c>
      <c r="C28" s="211"/>
      <c r="D28" s="211"/>
      <c r="E28" s="211"/>
      <c r="F28" s="212"/>
      <c r="G28" s="212"/>
      <c r="H28" s="213"/>
      <c r="I28" s="213"/>
      <c r="J28" s="213"/>
      <c r="K28" s="213"/>
      <c r="L28" s="214"/>
      <c r="M28" s="205"/>
    </row>
    <row r="29" spans="1:15" ht="15.75" thickBot="1" x14ac:dyDescent="0.3">
      <c r="A29" s="215" t="s">
        <v>219</v>
      </c>
      <c r="B29" s="216" t="s">
        <v>359</v>
      </c>
      <c r="C29" s="217"/>
      <c r="D29" s="217"/>
      <c r="E29" s="217"/>
      <c r="F29" s="217"/>
      <c r="G29" s="218"/>
      <c r="H29" s="218"/>
      <c r="I29" s="219"/>
      <c r="J29" s="219"/>
      <c r="K29" s="219"/>
      <c r="L29" s="220"/>
      <c r="M29" s="205"/>
    </row>
    <row r="30" spans="1:15" x14ac:dyDescent="0.25">
      <c r="A30" s="524" t="s">
        <v>51</v>
      </c>
      <c r="B30" s="525"/>
      <c r="C30" s="221"/>
      <c r="D30" s="222"/>
      <c r="E30" s="222"/>
      <c r="F30" s="222"/>
      <c r="G30" s="222"/>
      <c r="H30" s="223"/>
      <c r="I30" s="223"/>
      <c r="J30" s="223"/>
      <c r="K30" s="223"/>
      <c r="L30" s="224"/>
      <c r="M30" s="205"/>
    </row>
    <row r="31" spans="1:15" x14ac:dyDescent="0.25">
      <c r="A31" s="526" t="s">
        <v>37</v>
      </c>
      <c r="B31" s="527"/>
      <c r="C31" s="225"/>
      <c r="D31" s="225"/>
      <c r="E31" s="225"/>
      <c r="F31" s="225"/>
      <c r="G31" s="225"/>
      <c r="H31" s="225"/>
      <c r="I31" s="225"/>
      <c r="J31" s="225"/>
      <c r="K31" s="225"/>
      <c r="L31" s="226"/>
      <c r="M31" s="205"/>
    </row>
    <row r="32" spans="1:15" ht="16.5" thickBot="1" x14ac:dyDescent="0.3">
      <c r="A32" s="528" t="s">
        <v>52</v>
      </c>
      <c r="B32" s="529"/>
      <c r="C32" s="227"/>
      <c r="D32" s="227"/>
      <c r="E32" s="227"/>
      <c r="F32" s="227"/>
      <c r="G32" s="227"/>
      <c r="H32" s="228"/>
      <c r="I32" s="228"/>
      <c r="J32" s="228"/>
      <c r="K32" s="228"/>
      <c r="L32" s="229"/>
      <c r="M32" s="205"/>
    </row>
    <row r="33" spans="1:13" x14ac:dyDescent="0.25">
      <c r="A33" s="230"/>
      <c r="B33" s="231"/>
      <c r="C33" s="190"/>
      <c r="D33" s="190"/>
      <c r="E33" s="190"/>
      <c r="F33" s="190"/>
      <c r="G33" s="190"/>
      <c r="H33" s="190"/>
      <c r="I33" s="190"/>
      <c r="J33" s="190"/>
      <c r="K33" s="190"/>
      <c r="L33" s="192"/>
      <c r="M33" s="205"/>
    </row>
    <row r="34" spans="1:13" ht="15.75" thickBot="1" x14ac:dyDescent="0.3">
      <c r="A34" s="230"/>
      <c r="B34" s="231"/>
      <c r="C34" s="190"/>
      <c r="D34" s="190"/>
      <c r="E34" s="190"/>
      <c r="F34" s="190"/>
      <c r="G34" s="190"/>
      <c r="H34" s="190"/>
      <c r="I34" s="190"/>
      <c r="J34" s="190"/>
      <c r="K34" s="190"/>
      <c r="L34" s="192"/>
      <c r="M34" s="205"/>
    </row>
    <row r="35" spans="1:13" ht="15" customHeight="1" x14ac:dyDescent="0.25">
      <c r="A35" s="184"/>
      <c r="B35" s="185"/>
      <c r="C35" s="185"/>
      <c r="D35" s="185"/>
      <c r="E35" s="185"/>
      <c r="F35" s="185"/>
      <c r="G35" s="185"/>
      <c r="H35" s="186"/>
      <c r="I35" s="186"/>
      <c r="J35" s="186"/>
      <c r="K35" s="186"/>
      <c r="L35" s="187"/>
    </row>
    <row r="36" spans="1:13" ht="15" customHeight="1" x14ac:dyDescent="0.25">
      <c r="A36" s="188" t="s">
        <v>241</v>
      </c>
      <c r="B36" s="189"/>
      <c r="C36" s="189"/>
      <c r="D36" s="190"/>
      <c r="E36" s="190"/>
      <c r="F36" s="190"/>
      <c r="G36" s="190"/>
      <c r="H36" s="191"/>
      <c r="I36" s="191"/>
      <c r="J36" s="191"/>
      <c r="K36" s="191"/>
      <c r="L36" s="192"/>
    </row>
    <row r="37" spans="1:13" ht="15" customHeight="1" thickBot="1" x14ac:dyDescent="0.3">
      <c r="A37" s="193" t="s">
        <v>242</v>
      </c>
      <c r="B37" s="181"/>
      <c r="C37" s="181"/>
      <c r="D37" s="182"/>
      <c r="E37" s="182"/>
      <c r="F37" s="182"/>
      <c r="G37" s="182"/>
      <c r="H37" s="183"/>
      <c r="I37" s="183"/>
      <c r="J37" s="183"/>
      <c r="K37" s="183"/>
      <c r="L37" s="194"/>
    </row>
    <row r="38" spans="1:13" ht="15" customHeight="1" x14ac:dyDescent="0.25">
      <c r="A38" s="407" t="s">
        <v>243</v>
      </c>
      <c r="B38" s="408"/>
      <c r="C38" s="156"/>
      <c r="D38" s="157"/>
      <c r="E38" s="514" t="s">
        <v>1</v>
      </c>
      <c r="F38" s="515"/>
      <c r="G38" s="514" t="s">
        <v>188</v>
      </c>
      <c r="H38" s="515"/>
      <c r="I38" s="516" t="s">
        <v>189</v>
      </c>
      <c r="J38" s="517"/>
      <c r="K38" s="516" t="s">
        <v>190</v>
      </c>
      <c r="L38" s="518"/>
    </row>
    <row r="39" spans="1:13" ht="20.100000000000001" customHeight="1" thickBot="1" x14ac:dyDescent="0.3">
      <c r="A39" s="195"/>
      <c r="B39" s="232" t="s">
        <v>244</v>
      </c>
      <c r="C39" s="412"/>
      <c r="D39" s="414"/>
      <c r="E39" s="519"/>
      <c r="F39" s="520"/>
      <c r="G39" s="519"/>
      <c r="H39" s="520"/>
      <c r="I39" s="521"/>
      <c r="J39" s="522"/>
      <c r="K39" s="521"/>
      <c r="L39" s="523"/>
    </row>
  </sheetData>
  <mergeCells count="27">
    <mergeCell ref="A1:B4"/>
    <mergeCell ref="D1:L2"/>
    <mergeCell ref="C3:L4"/>
    <mergeCell ref="A6:C6"/>
    <mergeCell ref="D6:G6"/>
    <mergeCell ref="I6:L6"/>
    <mergeCell ref="A38:B38"/>
    <mergeCell ref="A7:C7"/>
    <mergeCell ref="D7:L7"/>
    <mergeCell ref="A10:B10"/>
    <mergeCell ref="N10:R15"/>
    <mergeCell ref="A12:B12"/>
    <mergeCell ref="A14:B14"/>
    <mergeCell ref="A21:B21"/>
    <mergeCell ref="A23:B23"/>
    <mergeCell ref="A30:B30"/>
    <mergeCell ref="A31:B31"/>
    <mergeCell ref="A32:B32"/>
    <mergeCell ref="E38:F38"/>
    <mergeCell ref="G38:H38"/>
    <mergeCell ref="I38:J38"/>
    <mergeCell ref="K38:L38"/>
    <mergeCell ref="C39:D39"/>
    <mergeCell ref="E39:F39"/>
    <mergeCell ref="G39:H39"/>
    <mergeCell ref="I39:J39"/>
    <mergeCell ref="K39:L39"/>
  </mergeCells>
  <conditionalFormatting sqref="A11:B22">
    <cfRule type="expression" dxfId="7" priority="1">
      <formula>$C11:$L11="na"</formula>
    </cfRule>
  </conditionalFormatting>
  <dataValidations count="2">
    <dataValidation type="list" allowBlank="1" showInputMessage="1" showErrorMessage="1" sqref="C33:L34">
      <formula1>RESULTAT</formula1>
    </dataValidation>
    <dataValidation type="list" allowBlank="1" showInputMessage="1" showErrorMessage="1" sqref="C17:L17">
      <formula1>#REF!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MENU1!$B$3:$B$5</xm:f>
          </x14:formula1>
          <xm:sqref>C11:L11 C13:L13 C15:L16 C18:L20 C22:L22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33CC"/>
    <pageSetUpPr fitToPage="1"/>
  </sheetPr>
  <dimension ref="A1:N93"/>
  <sheetViews>
    <sheetView zoomScaleNormal="100" zoomScaleSheetLayoutView="85" workbookViewId="0">
      <selection sqref="A1:B4"/>
    </sheetView>
  </sheetViews>
  <sheetFormatPr baseColWidth="10" defaultColWidth="11.42578125" defaultRowHeight="15" x14ac:dyDescent="0.25"/>
  <cols>
    <col min="1" max="1" width="5.7109375" style="72" customWidth="1"/>
    <col min="2" max="2" width="51.42578125" style="72" bestFit="1" customWidth="1"/>
    <col min="3" max="3" width="10.7109375" style="72" customWidth="1"/>
    <col min="4" max="4" width="15.7109375" style="72" customWidth="1"/>
    <col min="5" max="5" width="14.5703125" style="74" customWidth="1"/>
    <col min="6" max="6" width="20.28515625" style="72" customWidth="1"/>
    <col min="7" max="16384" width="11.42578125" style="72"/>
  </cols>
  <sheetData>
    <row r="1" spans="1:14" ht="15" customHeight="1" thickBot="1" x14ac:dyDescent="0.3">
      <c r="A1" s="397"/>
      <c r="B1" s="398"/>
      <c r="C1" s="398" t="s">
        <v>360</v>
      </c>
      <c r="D1" s="398"/>
      <c r="E1" s="398"/>
      <c r="F1" s="398"/>
      <c r="L1" s="396" t="s">
        <v>182</v>
      </c>
      <c r="M1" s="399"/>
      <c r="N1" s="73"/>
    </row>
    <row r="2" spans="1:14" ht="15" customHeight="1" x14ac:dyDescent="0.25">
      <c r="A2" s="398"/>
      <c r="B2" s="398"/>
      <c r="C2" s="398"/>
      <c r="D2" s="398"/>
      <c r="E2" s="398"/>
      <c r="F2" s="398"/>
    </row>
    <row r="3" spans="1:14" ht="15" customHeight="1" x14ac:dyDescent="0.25">
      <c r="A3" s="398"/>
      <c r="B3" s="398"/>
      <c r="C3" s="398" t="s">
        <v>77</v>
      </c>
      <c r="D3" s="398"/>
      <c r="E3" s="398"/>
      <c r="F3" s="398"/>
      <c r="L3" s="72" t="s">
        <v>183</v>
      </c>
    </row>
    <row r="4" spans="1:14" ht="15" customHeight="1" x14ac:dyDescent="0.25">
      <c r="A4" s="398"/>
      <c r="B4" s="398"/>
      <c r="C4" s="398"/>
      <c r="D4" s="398"/>
      <c r="E4" s="398"/>
      <c r="F4" s="398"/>
    </row>
    <row r="5" spans="1:14" ht="9.9499999999999993" customHeight="1" thickBot="1" x14ac:dyDescent="0.3"/>
    <row r="6" spans="1:14" ht="15" customHeight="1" x14ac:dyDescent="0.25">
      <c r="A6" s="400" t="s">
        <v>184</v>
      </c>
      <c r="B6" s="401"/>
      <c r="C6" s="404" t="str">
        <f>Entête!B7</f>
        <v>12-596-2569</v>
      </c>
      <c r="D6" s="405"/>
      <c r="E6" s="75" t="s">
        <v>185</v>
      </c>
      <c r="F6" s="76" t="str">
        <f ca="1">MID(CELL("nomfichier",B3),FIND("]",CELL("nomfichier",B3))+1,32)</f>
        <v>AV-FK-008,2</v>
      </c>
    </row>
    <row r="7" spans="1:14" ht="15" customHeight="1" thickBot="1" x14ac:dyDescent="0.3">
      <c r="A7" s="392" t="s">
        <v>186</v>
      </c>
      <c r="B7" s="393"/>
      <c r="C7" s="394"/>
      <c r="D7" s="394"/>
      <c r="E7" s="394"/>
      <c r="F7" s="395"/>
    </row>
    <row r="8" spans="1:14" ht="9.9499999999999993" customHeight="1" thickBot="1" x14ac:dyDescent="0.3"/>
    <row r="9" spans="1:14" s="82" customFormat="1" ht="15" customHeight="1" thickBot="1" x14ac:dyDescent="0.3">
      <c r="A9" s="77" t="s">
        <v>38</v>
      </c>
      <c r="B9" s="78" t="s">
        <v>187</v>
      </c>
      <c r="C9" s="79" t="s">
        <v>1</v>
      </c>
      <c r="D9" s="78" t="s">
        <v>188</v>
      </c>
      <c r="E9" s="80" t="s">
        <v>189</v>
      </c>
      <c r="F9" s="81" t="s">
        <v>190</v>
      </c>
    </row>
    <row r="10" spans="1:14" ht="15" customHeight="1" x14ac:dyDescent="0.25">
      <c r="A10" s="390" t="s">
        <v>199</v>
      </c>
      <c r="B10" s="391"/>
      <c r="C10" s="83"/>
      <c r="D10" s="84"/>
      <c r="E10" s="85"/>
      <c r="F10" s="86"/>
      <c r="H10" s="396"/>
      <c r="I10" s="396"/>
      <c r="J10" s="396"/>
      <c r="K10" s="396"/>
      <c r="L10" s="396"/>
    </row>
    <row r="11" spans="1:14" ht="15" customHeight="1" x14ac:dyDescent="0.25">
      <c r="A11" s="87" t="s">
        <v>14</v>
      </c>
      <c r="B11" s="88" t="s">
        <v>361</v>
      </c>
      <c r="C11" s="89"/>
      <c r="D11" s="123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91"/>
      <c r="F11" s="233" t="str">
        <f>D11</f>
        <v/>
      </c>
      <c r="H11" s="396"/>
      <c r="I11" s="396"/>
      <c r="J11" s="396"/>
      <c r="K11" s="396"/>
      <c r="L11" s="396"/>
    </row>
    <row r="12" spans="1:14" ht="15" customHeight="1" x14ac:dyDescent="0.25">
      <c r="A12" s="388" t="s">
        <v>204</v>
      </c>
      <c r="B12" s="389"/>
      <c r="C12" s="93"/>
      <c r="D12" s="94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95"/>
      <c r="F12" s="145"/>
      <c r="H12" s="396"/>
      <c r="I12" s="396"/>
      <c r="J12" s="396"/>
      <c r="K12" s="396"/>
      <c r="L12" s="396"/>
    </row>
    <row r="13" spans="1:14" ht="15" customHeight="1" x14ac:dyDescent="0.25">
      <c r="A13" s="128" t="s">
        <v>16</v>
      </c>
      <c r="B13" s="131" t="s">
        <v>362</v>
      </c>
      <c r="C13" s="89"/>
      <c r="D13" s="146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141"/>
      <c r="F13" s="152" t="str">
        <f t="shared" ref="F13:F24" si="0">D13</f>
        <v/>
      </c>
      <c r="H13" s="396"/>
      <c r="I13" s="396"/>
      <c r="J13" s="396"/>
      <c r="K13" s="396"/>
      <c r="L13" s="396"/>
    </row>
    <row r="14" spans="1:14" ht="45.75" customHeight="1" x14ac:dyDescent="0.25">
      <c r="A14" s="128" t="s">
        <v>3</v>
      </c>
      <c r="B14" s="133" t="s">
        <v>363</v>
      </c>
      <c r="C14" s="89"/>
      <c r="D14" s="146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141"/>
      <c r="F14" s="152" t="str">
        <f t="shared" si="0"/>
        <v/>
      </c>
      <c r="H14" s="396"/>
      <c r="I14" s="396"/>
      <c r="J14" s="396"/>
      <c r="K14" s="396"/>
      <c r="L14" s="396"/>
    </row>
    <row r="15" spans="1:14" ht="15" customHeight="1" x14ac:dyDescent="0.25">
      <c r="A15" s="128" t="s">
        <v>17</v>
      </c>
      <c r="B15" s="133" t="s">
        <v>364</v>
      </c>
      <c r="C15" s="89"/>
      <c r="D15" s="146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141"/>
      <c r="F15" s="152" t="str">
        <f t="shared" si="0"/>
        <v/>
      </c>
      <c r="H15" s="396"/>
      <c r="I15" s="396"/>
      <c r="J15" s="396"/>
      <c r="K15" s="396"/>
      <c r="L15" s="396"/>
    </row>
    <row r="16" spans="1:14" ht="30" customHeight="1" x14ac:dyDescent="0.25">
      <c r="A16" s="128" t="s">
        <v>197</v>
      </c>
      <c r="B16" s="133" t="s">
        <v>365</v>
      </c>
      <c r="C16" s="89"/>
      <c r="D16" s="146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141"/>
      <c r="F16" s="152" t="str">
        <f t="shared" si="0"/>
        <v/>
      </c>
    </row>
    <row r="17" spans="1:6" ht="15" customHeight="1" x14ac:dyDescent="0.25">
      <c r="A17" s="128" t="s">
        <v>200</v>
      </c>
      <c r="B17" s="133" t="s">
        <v>366</v>
      </c>
      <c r="C17" s="89"/>
      <c r="D17" s="146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141"/>
      <c r="F17" s="152" t="str">
        <f t="shared" si="0"/>
        <v/>
      </c>
    </row>
    <row r="18" spans="1:6" ht="30" customHeight="1" x14ac:dyDescent="0.25">
      <c r="A18" s="128" t="s">
        <v>202</v>
      </c>
      <c r="B18" s="133" t="s">
        <v>367</v>
      </c>
      <c r="C18" s="89"/>
      <c r="D18" s="146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141"/>
      <c r="F18" s="152" t="str">
        <f t="shared" si="0"/>
        <v/>
      </c>
    </row>
    <row r="19" spans="1:6" ht="59.25" customHeight="1" x14ac:dyDescent="0.25">
      <c r="A19" s="128" t="s">
        <v>205</v>
      </c>
      <c r="B19" s="133" t="s">
        <v>368</v>
      </c>
      <c r="C19" s="89"/>
      <c r="D19" s="146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141"/>
      <c r="F19" s="152" t="str">
        <f t="shared" si="0"/>
        <v/>
      </c>
    </row>
    <row r="20" spans="1:6" ht="15" customHeight="1" x14ac:dyDescent="0.25">
      <c r="A20" s="128" t="s">
        <v>207</v>
      </c>
      <c r="B20" s="133" t="s">
        <v>224</v>
      </c>
      <c r="C20" s="89"/>
      <c r="D20" s="146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141"/>
      <c r="F20" s="152" t="str">
        <f t="shared" si="0"/>
        <v/>
      </c>
    </row>
    <row r="21" spans="1:6" ht="30" customHeight="1" x14ac:dyDescent="0.25">
      <c r="A21" s="128" t="s">
        <v>209</v>
      </c>
      <c r="B21" s="133" t="s">
        <v>369</v>
      </c>
      <c r="C21" s="89"/>
      <c r="D21" s="146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141"/>
      <c r="F21" s="152" t="str">
        <f t="shared" si="0"/>
        <v/>
      </c>
    </row>
    <row r="22" spans="1:6" ht="15" customHeight="1" x14ac:dyDescent="0.25">
      <c r="A22" s="128" t="s">
        <v>211</v>
      </c>
      <c r="B22" s="133" t="s">
        <v>370</v>
      </c>
      <c r="C22" s="89"/>
      <c r="D22" s="146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141"/>
      <c r="F22" s="152" t="str">
        <f t="shared" si="0"/>
        <v/>
      </c>
    </row>
    <row r="23" spans="1:6" ht="14.45" customHeight="1" x14ac:dyDescent="0.25">
      <c r="A23" s="128" t="s">
        <v>213</v>
      </c>
      <c r="B23" s="133" t="s">
        <v>371</v>
      </c>
      <c r="C23" s="89"/>
      <c r="D23" s="146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141"/>
      <c r="F23" s="152" t="str">
        <f t="shared" si="0"/>
        <v/>
      </c>
    </row>
    <row r="24" spans="1:6" ht="15" customHeight="1" x14ac:dyDescent="0.25">
      <c r="A24" s="128" t="s">
        <v>215</v>
      </c>
      <c r="B24" s="133" t="s">
        <v>372</v>
      </c>
      <c r="C24" s="89"/>
      <c r="D24" s="146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141"/>
      <c r="F24" s="152" t="str">
        <f t="shared" si="0"/>
        <v/>
      </c>
    </row>
    <row r="25" spans="1:6" ht="15" customHeight="1" x14ac:dyDescent="0.25">
      <c r="A25" s="388" t="s">
        <v>297</v>
      </c>
      <c r="B25" s="406"/>
      <c r="C25" s="147"/>
      <c r="D25" s="148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95"/>
      <c r="F25" s="149"/>
    </row>
    <row r="26" spans="1:6" ht="30" x14ac:dyDescent="0.25">
      <c r="A26" s="124" t="s">
        <v>217</v>
      </c>
      <c r="B26" s="132" t="s">
        <v>373</v>
      </c>
      <c r="C26" s="89"/>
      <c r="D26" s="142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143"/>
      <c r="F26" s="152" t="str">
        <f t="shared" ref="F26:F29" si="1">D26</f>
        <v/>
      </c>
    </row>
    <row r="27" spans="1:6" ht="30" x14ac:dyDescent="0.25">
      <c r="A27" s="124" t="s">
        <v>219</v>
      </c>
      <c r="B27" s="132" t="s">
        <v>374</v>
      </c>
      <c r="C27" s="89"/>
      <c r="D27" s="142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143"/>
      <c r="F27" s="152" t="str">
        <f t="shared" si="1"/>
        <v/>
      </c>
    </row>
    <row r="28" spans="1:6" ht="15" customHeight="1" x14ac:dyDescent="0.25">
      <c r="A28" s="124" t="s">
        <v>221</v>
      </c>
      <c r="B28" s="132" t="s">
        <v>375</v>
      </c>
      <c r="C28" s="89"/>
      <c r="D28" s="142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143"/>
      <c r="F28" s="152" t="str">
        <f t="shared" si="1"/>
        <v/>
      </c>
    </row>
    <row r="29" spans="1:6" ht="15" customHeight="1" thickBot="1" x14ac:dyDescent="0.3">
      <c r="A29" s="124" t="s">
        <v>223</v>
      </c>
      <c r="B29" s="132" t="s">
        <v>276</v>
      </c>
      <c r="C29" s="89"/>
      <c r="D29" s="142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143"/>
      <c r="F29" s="152" t="str">
        <f t="shared" si="1"/>
        <v/>
      </c>
    </row>
    <row r="30" spans="1:6" ht="15" customHeight="1" x14ac:dyDescent="0.25">
      <c r="A30" s="100" t="s">
        <v>240</v>
      </c>
      <c r="B30" s="101"/>
      <c r="C30" s="102"/>
      <c r="D30" s="101"/>
      <c r="E30" s="103"/>
      <c r="F30" s="104"/>
    </row>
    <row r="31" spans="1:6" ht="15" customHeight="1" x14ac:dyDescent="0.25">
      <c r="A31" s="105" t="s">
        <v>241</v>
      </c>
      <c r="B31" s="106"/>
      <c r="C31" s="107"/>
      <c r="D31" s="108"/>
      <c r="E31" s="109"/>
      <c r="F31" s="110"/>
    </row>
    <row r="32" spans="1:6" ht="15" customHeight="1" thickBot="1" x14ac:dyDescent="0.3">
      <c r="A32" s="111" t="s">
        <v>242</v>
      </c>
      <c r="B32" s="112"/>
      <c r="C32" s="113"/>
      <c r="D32" s="114"/>
      <c r="E32" s="115"/>
      <c r="F32" s="116"/>
    </row>
    <row r="33" spans="1:6" ht="15" customHeight="1" x14ac:dyDescent="0.25">
      <c r="A33" s="390" t="s">
        <v>243</v>
      </c>
      <c r="B33" s="391"/>
      <c r="C33" s="83"/>
      <c r="D33" s="84"/>
      <c r="E33" s="85"/>
      <c r="F33" s="86"/>
    </row>
    <row r="34" spans="1:6" ht="15" customHeight="1" thickBot="1" x14ac:dyDescent="0.3">
      <c r="A34" s="117"/>
      <c r="B34" s="118" t="s">
        <v>244</v>
      </c>
      <c r="C34" s="99"/>
      <c r="D34" s="119"/>
      <c r="E34" s="120"/>
      <c r="F34" s="121"/>
    </row>
    <row r="35" spans="1:6" x14ac:dyDescent="0.25">
      <c r="A35" s="122"/>
      <c r="B35" s="122"/>
      <c r="D35" s="122"/>
      <c r="F35" s="122"/>
    </row>
    <row r="36" spans="1:6" x14ac:dyDescent="0.25">
      <c r="A36" s="122"/>
      <c r="B36" s="122"/>
      <c r="D36" s="122"/>
      <c r="F36" s="122"/>
    </row>
    <row r="37" spans="1:6" x14ac:dyDescent="0.25">
      <c r="A37" s="122"/>
      <c r="B37" s="122"/>
      <c r="D37" s="122"/>
      <c r="F37" s="122"/>
    </row>
    <row r="38" spans="1:6" x14ac:dyDescent="0.25">
      <c r="A38" s="122"/>
      <c r="B38" s="122"/>
      <c r="D38" s="122"/>
      <c r="F38" s="122"/>
    </row>
    <row r="39" spans="1:6" x14ac:dyDescent="0.25">
      <c r="A39" s="122"/>
      <c r="B39" s="122"/>
      <c r="D39" s="122"/>
      <c r="F39" s="122"/>
    </row>
    <row r="40" spans="1:6" x14ac:dyDescent="0.25">
      <c r="A40" s="122"/>
      <c r="B40" s="122"/>
      <c r="D40" s="122"/>
      <c r="F40" s="122"/>
    </row>
    <row r="41" spans="1:6" x14ac:dyDescent="0.25">
      <c r="A41" s="122"/>
      <c r="B41" s="122"/>
      <c r="D41" s="122"/>
      <c r="F41" s="122"/>
    </row>
    <row r="42" spans="1:6" x14ac:dyDescent="0.25">
      <c r="A42" s="122"/>
      <c r="B42" s="122"/>
      <c r="D42" s="122"/>
      <c r="F42" s="122"/>
    </row>
    <row r="43" spans="1:6" x14ac:dyDescent="0.25">
      <c r="A43" s="122"/>
      <c r="B43" s="122"/>
      <c r="D43" s="122"/>
      <c r="F43" s="122"/>
    </row>
    <row r="44" spans="1:6" x14ac:dyDescent="0.25">
      <c r="A44" s="122"/>
      <c r="B44" s="122"/>
      <c r="D44" s="122"/>
      <c r="F44" s="122"/>
    </row>
    <row r="45" spans="1:6" x14ac:dyDescent="0.25">
      <c r="A45" s="122"/>
      <c r="B45" s="122"/>
      <c r="D45" s="122"/>
      <c r="F45" s="122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3">
    <mergeCell ref="A1:B4"/>
    <mergeCell ref="C1:F2"/>
    <mergeCell ref="L1:M1"/>
    <mergeCell ref="C3:F4"/>
    <mergeCell ref="A6:B6"/>
    <mergeCell ref="C6:D6"/>
    <mergeCell ref="A33:B33"/>
    <mergeCell ref="A7:B7"/>
    <mergeCell ref="C7:F7"/>
    <mergeCell ref="A10:B10"/>
    <mergeCell ref="H10:L15"/>
    <mergeCell ref="A12:B12"/>
    <mergeCell ref="A25:B25"/>
  </mergeCells>
  <conditionalFormatting sqref="A11:B29">
    <cfRule type="expression" dxfId="6" priority="1">
      <formula>$C11="na"</formula>
    </cfRule>
  </conditionalFormatting>
  <dataValidations count="1">
    <dataValidation type="list" allowBlank="1" showInputMessage="1" showErrorMessage="1" sqref="C25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8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MENU1!$B$3:$B$5</xm:f>
          </x14:formula1>
          <xm:sqref>C11 C13:C24 C26:C29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FF00"/>
    <pageSetUpPr fitToPage="1"/>
  </sheetPr>
  <dimension ref="A1:R42"/>
  <sheetViews>
    <sheetView zoomScaleNormal="100" zoomScaleSheetLayoutView="85" workbookViewId="0">
      <selection sqref="A1:B4"/>
    </sheetView>
  </sheetViews>
  <sheetFormatPr baseColWidth="10" defaultColWidth="11.42578125" defaultRowHeight="15" x14ac:dyDescent="0.25"/>
  <cols>
    <col min="1" max="1" width="5.7109375" style="55" customWidth="1"/>
    <col min="2" max="2" width="57.42578125" style="55" customWidth="1"/>
    <col min="3" max="7" width="12.7109375" style="55" customWidth="1"/>
    <col min="8" max="11" width="12.7109375" style="153" customWidth="1"/>
    <col min="12" max="12" width="12.7109375" style="55" customWidth="1"/>
    <col min="13" max="16384" width="11.42578125" style="55"/>
  </cols>
  <sheetData>
    <row r="1" spans="1:18" ht="15" customHeight="1" x14ac:dyDescent="0.25">
      <c r="A1" s="495"/>
      <c r="B1" s="496"/>
      <c r="C1" s="196"/>
      <c r="D1" s="496" t="s">
        <v>376</v>
      </c>
      <c r="E1" s="496"/>
      <c r="F1" s="496"/>
      <c r="G1" s="496"/>
      <c r="H1" s="496"/>
      <c r="I1" s="496"/>
      <c r="J1" s="496"/>
      <c r="K1" s="496"/>
      <c r="L1" s="496"/>
    </row>
    <row r="2" spans="1:18" ht="15" customHeight="1" x14ac:dyDescent="0.25">
      <c r="A2" s="496"/>
      <c r="B2" s="496"/>
      <c r="C2" s="196"/>
      <c r="D2" s="496"/>
      <c r="E2" s="496"/>
      <c r="F2" s="496"/>
      <c r="G2" s="496"/>
      <c r="H2" s="496"/>
      <c r="I2" s="496"/>
      <c r="J2" s="496"/>
      <c r="K2" s="496"/>
      <c r="L2" s="496"/>
    </row>
    <row r="3" spans="1:18" ht="15" customHeight="1" x14ac:dyDescent="0.25">
      <c r="A3" s="496"/>
      <c r="B3" s="496"/>
      <c r="C3" s="496" t="s">
        <v>377</v>
      </c>
      <c r="D3" s="496"/>
      <c r="E3" s="496"/>
      <c r="F3" s="496"/>
      <c r="G3" s="496"/>
      <c r="H3" s="496"/>
      <c r="I3" s="496"/>
      <c r="J3" s="496"/>
      <c r="K3" s="496"/>
      <c r="L3" s="496"/>
    </row>
    <row r="4" spans="1:18" ht="15" customHeight="1" x14ac:dyDescent="0.25">
      <c r="A4" s="496"/>
      <c r="B4" s="496"/>
      <c r="C4" s="496"/>
      <c r="D4" s="496"/>
      <c r="E4" s="496"/>
      <c r="F4" s="496"/>
      <c r="G4" s="496"/>
      <c r="H4" s="496"/>
      <c r="I4" s="496"/>
      <c r="J4" s="496"/>
      <c r="K4" s="496"/>
      <c r="L4" s="496"/>
    </row>
    <row r="5" spans="1:18" ht="9.9499999999999993" customHeight="1" thickBot="1" x14ac:dyDescent="0.3"/>
    <row r="6" spans="1:18" ht="20.100000000000001" customHeight="1" x14ac:dyDescent="0.25">
      <c r="A6" s="497" t="s">
        <v>184</v>
      </c>
      <c r="B6" s="498"/>
      <c r="C6" s="498"/>
      <c r="D6" s="532" t="str">
        <f>Entête!B7</f>
        <v>12-596-2569</v>
      </c>
      <c r="E6" s="532"/>
      <c r="F6" s="532"/>
      <c r="G6" s="533"/>
      <c r="H6" s="197" t="s">
        <v>185</v>
      </c>
      <c r="I6" s="534" t="str">
        <f ca="1">MID(CELL("nomfichier",B3),FIND("]",CELL("nomfichier",B3))+1,32)</f>
        <v>AV-FK-008,2BIS</v>
      </c>
      <c r="J6" s="534"/>
      <c r="K6" s="534"/>
      <c r="L6" s="535"/>
    </row>
    <row r="7" spans="1:18" ht="20.100000000000001" customHeight="1" thickBot="1" x14ac:dyDescent="0.3">
      <c r="A7" s="481" t="s">
        <v>186</v>
      </c>
      <c r="B7" s="482"/>
      <c r="C7" s="482"/>
      <c r="D7" s="483"/>
      <c r="E7" s="483"/>
      <c r="F7" s="483"/>
      <c r="G7" s="483"/>
      <c r="H7" s="483"/>
      <c r="I7" s="530"/>
      <c r="J7" s="530"/>
      <c r="K7" s="530"/>
      <c r="L7" s="531"/>
    </row>
    <row r="8" spans="1:18" ht="9.9499999999999993" customHeight="1" thickBot="1" x14ac:dyDescent="0.3"/>
    <row r="9" spans="1:18" s="155" customFormat="1" ht="15" customHeight="1" thickBot="1" x14ac:dyDescent="0.3">
      <c r="A9" s="154" t="s">
        <v>38</v>
      </c>
      <c r="B9" s="198" t="s">
        <v>187</v>
      </c>
      <c r="C9" s="198" t="s">
        <v>343</v>
      </c>
      <c r="D9" s="198" t="s">
        <v>344</v>
      </c>
      <c r="E9" s="198" t="s">
        <v>345</v>
      </c>
      <c r="F9" s="198" t="s">
        <v>346</v>
      </c>
      <c r="G9" s="198" t="s">
        <v>347</v>
      </c>
      <c r="H9" s="198" t="s">
        <v>348</v>
      </c>
      <c r="I9" s="198" t="s">
        <v>349</v>
      </c>
      <c r="J9" s="198" t="s">
        <v>350</v>
      </c>
      <c r="K9" s="198" t="s">
        <v>351</v>
      </c>
      <c r="L9" s="199" t="s">
        <v>352</v>
      </c>
    </row>
    <row r="10" spans="1:18" ht="15" customHeight="1" x14ac:dyDescent="0.25">
      <c r="A10" s="407" t="s">
        <v>199</v>
      </c>
      <c r="B10" s="408"/>
      <c r="C10" s="157"/>
      <c r="D10" s="158"/>
      <c r="E10" s="158"/>
      <c r="F10" s="159"/>
      <c r="G10" s="158"/>
      <c r="H10" s="159"/>
      <c r="I10" s="159"/>
      <c r="J10" s="159"/>
      <c r="K10" s="159"/>
      <c r="L10" s="160"/>
    </row>
    <row r="11" spans="1:18" ht="15.75" thickBot="1" x14ac:dyDescent="0.3">
      <c r="A11" s="165" t="s">
        <v>14</v>
      </c>
      <c r="B11" s="200" t="s">
        <v>378</v>
      </c>
      <c r="C11" s="203"/>
      <c r="D11" s="203"/>
      <c r="E11" s="203"/>
      <c r="F11" s="203"/>
      <c r="G11" s="203"/>
      <c r="H11" s="203"/>
      <c r="I11" s="203"/>
      <c r="J11" s="203"/>
      <c r="K11" s="203"/>
      <c r="L11" s="204"/>
      <c r="M11" s="205"/>
      <c r="N11" s="480"/>
      <c r="O11" s="480"/>
      <c r="P11" s="480"/>
      <c r="Q11" s="480"/>
      <c r="R11" s="480"/>
    </row>
    <row r="12" spans="1:18" x14ac:dyDescent="0.25">
      <c r="A12" s="407" t="s">
        <v>353</v>
      </c>
      <c r="B12" s="408"/>
      <c r="C12" s="157"/>
      <c r="D12" s="158"/>
      <c r="E12" s="158"/>
      <c r="F12" s="159"/>
      <c r="G12" s="158"/>
      <c r="H12" s="159"/>
      <c r="I12" s="159"/>
      <c r="J12" s="159"/>
      <c r="K12" s="159"/>
      <c r="L12" s="160"/>
      <c r="M12" s="205"/>
      <c r="N12" s="480"/>
      <c r="O12" s="480"/>
      <c r="P12" s="480"/>
      <c r="Q12" s="480"/>
      <c r="R12" s="480"/>
    </row>
    <row r="13" spans="1:18" x14ac:dyDescent="0.25">
      <c r="A13" s="165" t="s">
        <v>16</v>
      </c>
      <c r="B13" s="234" t="s">
        <v>362</v>
      </c>
      <c r="C13" s="207"/>
      <c r="D13" s="207"/>
      <c r="E13" s="207"/>
      <c r="F13" s="207"/>
      <c r="G13" s="207"/>
      <c r="H13" s="207"/>
      <c r="I13" s="207"/>
      <c r="J13" s="207"/>
      <c r="K13" s="207"/>
      <c r="L13" s="208"/>
      <c r="M13" s="205"/>
      <c r="N13" s="480"/>
      <c r="O13" s="480"/>
      <c r="P13" s="480"/>
      <c r="Q13" s="480"/>
      <c r="R13" s="480"/>
    </row>
    <row r="14" spans="1:18" ht="57" customHeight="1" x14ac:dyDescent="0.25">
      <c r="A14" s="165" t="s">
        <v>3</v>
      </c>
      <c r="B14" s="234" t="s">
        <v>363</v>
      </c>
      <c r="C14" s="207"/>
      <c r="D14" s="207"/>
      <c r="E14" s="207"/>
      <c r="F14" s="207"/>
      <c r="G14" s="207"/>
      <c r="H14" s="207"/>
      <c r="I14" s="207"/>
      <c r="J14" s="207"/>
      <c r="K14" s="207"/>
      <c r="L14" s="208"/>
      <c r="M14" s="205"/>
      <c r="N14" s="480"/>
      <c r="O14" s="480"/>
      <c r="P14" s="480"/>
      <c r="Q14" s="480"/>
      <c r="R14" s="480"/>
    </row>
    <row r="15" spans="1:18" ht="15" customHeight="1" x14ac:dyDescent="0.25">
      <c r="A15" s="165" t="s">
        <v>17</v>
      </c>
      <c r="B15" s="234" t="s">
        <v>364</v>
      </c>
      <c r="C15" s="207"/>
      <c r="D15" s="235"/>
      <c r="E15" s="235"/>
      <c r="F15" s="235"/>
      <c r="G15" s="235"/>
      <c r="H15" s="235"/>
      <c r="I15" s="235"/>
      <c r="J15" s="235"/>
      <c r="K15" s="235"/>
      <c r="L15" s="236"/>
      <c r="M15" s="205"/>
      <c r="N15" s="480"/>
      <c r="O15" s="480"/>
      <c r="P15" s="480"/>
      <c r="Q15" s="480"/>
      <c r="R15" s="480"/>
    </row>
    <row r="16" spans="1:18" ht="30" customHeight="1" x14ac:dyDescent="0.25">
      <c r="A16" s="165" t="s">
        <v>197</v>
      </c>
      <c r="B16" s="234" t="s">
        <v>379</v>
      </c>
      <c r="C16" s="207"/>
      <c r="D16" s="207"/>
      <c r="E16" s="207"/>
      <c r="F16" s="207"/>
      <c r="G16" s="207"/>
      <c r="H16" s="207"/>
      <c r="I16" s="207"/>
      <c r="J16" s="207"/>
      <c r="K16" s="207"/>
      <c r="L16" s="208"/>
      <c r="M16" s="205"/>
      <c r="N16" s="480"/>
      <c r="O16" s="480"/>
      <c r="P16" s="480"/>
      <c r="Q16" s="480"/>
      <c r="R16" s="480"/>
    </row>
    <row r="17" spans="1:15" ht="15" customHeight="1" x14ac:dyDescent="0.25">
      <c r="A17" s="165" t="s">
        <v>200</v>
      </c>
      <c r="B17" s="206" t="s">
        <v>380</v>
      </c>
      <c r="C17" s="207"/>
      <c r="D17" s="207"/>
      <c r="E17" s="207"/>
      <c r="F17" s="207"/>
      <c r="G17" s="207"/>
      <c r="H17" s="207"/>
      <c r="I17" s="207"/>
      <c r="J17" s="207"/>
      <c r="K17" s="207"/>
      <c r="L17" s="208"/>
      <c r="M17" s="205"/>
    </row>
    <row r="18" spans="1:15" ht="30" x14ac:dyDescent="0.25">
      <c r="A18" s="165" t="s">
        <v>202</v>
      </c>
      <c r="B18" s="234" t="s">
        <v>367</v>
      </c>
      <c r="C18" s="207"/>
      <c r="D18" s="237"/>
      <c r="E18" s="237"/>
      <c r="F18" s="237"/>
      <c r="G18" s="237"/>
      <c r="H18" s="237"/>
      <c r="I18" s="237"/>
      <c r="J18" s="237"/>
      <c r="K18" s="237"/>
      <c r="L18" s="238"/>
      <c r="M18" s="205"/>
    </row>
    <row r="19" spans="1:15" ht="45" x14ac:dyDescent="0.25">
      <c r="A19" s="165" t="s">
        <v>205</v>
      </c>
      <c r="B19" s="234" t="s">
        <v>368</v>
      </c>
      <c r="C19" s="207"/>
      <c r="D19" s="237"/>
      <c r="E19" s="237"/>
      <c r="F19" s="237"/>
      <c r="G19" s="237"/>
      <c r="H19" s="237"/>
      <c r="I19" s="237"/>
      <c r="J19" s="237"/>
      <c r="K19" s="237"/>
      <c r="L19" s="238"/>
      <c r="M19" s="205"/>
    </row>
    <row r="20" spans="1:15" x14ac:dyDescent="0.25">
      <c r="A20" s="165" t="s">
        <v>207</v>
      </c>
      <c r="B20" s="234" t="s">
        <v>278</v>
      </c>
      <c r="C20" s="207"/>
      <c r="D20" s="237"/>
      <c r="E20" s="237"/>
      <c r="F20" s="237"/>
      <c r="G20" s="237"/>
      <c r="H20" s="237"/>
      <c r="I20" s="237"/>
      <c r="J20" s="237"/>
      <c r="K20" s="237"/>
      <c r="L20" s="238"/>
      <c r="M20" s="205"/>
    </row>
    <row r="21" spans="1:15" ht="30" x14ac:dyDescent="0.25">
      <c r="A21" s="165" t="s">
        <v>209</v>
      </c>
      <c r="B21" s="234" t="s">
        <v>381</v>
      </c>
      <c r="C21" s="207"/>
      <c r="D21" s="237"/>
      <c r="E21" s="237"/>
      <c r="F21" s="237"/>
      <c r="G21" s="237"/>
      <c r="H21" s="237"/>
      <c r="I21" s="237"/>
      <c r="J21" s="237"/>
      <c r="K21" s="237"/>
      <c r="L21" s="238"/>
      <c r="M21" s="205"/>
      <c r="O21" s="72"/>
    </row>
    <row r="22" spans="1:15" ht="15" customHeight="1" x14ac:dyDescent="0.25">
      <c r="A22" s="165" t="s">
        <v>211</v>
      </c>
      <c r="B22" s="234" t="s">
        <v>370</v>
      </c>
      <c r="C22" s="207"/>
      <c r="D22" s="237"/>
      <c r="E22" s="237"/>
      <c r="F22" s="237"/>
      <c r="G22" s="237"/>
      <c r="H22" s="237"/>
      <c r="I22" s="237"/>
      <c r="J22" s="237"/>
      <c r="K22" s="237"/>
      <c r="L22" s="238"/>
      <c r="M22" s="205"/>
    </row>
    <row r="23" spans="1:15" ht="15" customHeight="1" x14ac:dyDescent="0.25">
      <c r="A23" s="165" t="s">
        <v>213</v>
      </c>
      <c r="B23" s="234" t="s">
        <v>371</v>
      </c>
      <c r="C23" s="207"/>
      <c r="D23" s="237"/>
      <c r="E23" s="237"/>
      <c r="F23" s="237"/>
      <c r="G23" s="237"/>
      <c r="H23" s="237"/>
      <c r="I23" s="237"/>
      <c r="J23" s="237"/>
      <c r="K23" s="237"/>
      <c r="L23" s="238"/>
      <c r="M23" s="205"/>
    </row>
    <row r="24" spans="1:15" ht="15.75" thickBot="1" x14ac:dyDescent="0.3">
      <c r="A24" s="165" t="s">
        <v>215</v>
      </c>
      <c r="B24" s="239" t="s">
        <v>372</v>
      </c>
      <c r="C24" s="207"/>
      <c r="D24" s="203"/>
      <c r="E24" s="203"/>
      <c r="F24" s="203"/>
      <c r="G24" s="203"/>
      <c r="H24" s="203"/>
      <c r="I24" s="203"/>
      <c r="J24" s="203"/>
      <c r="K24" s="203"/>
      <c r="L24" s="204"/>
      <c r="M24" s="205"/>
    </row>
    <row r="25" spans="1:15" x14ac:dyDescent="0.25">
      <c r="A25" s="407" t="s">
        <v>297</v>
      </c>
      <c r="B25" s="408"/>
      <c r="C25" s="156"/>
      <c r="D25" s="157"/>
      <c r="E25" s="157"/>
      <c r="F25" s="158"/>
      <c r="G25" s="158"/>
      <c r="H25" s="159"/>
      <c r="I25" s="159"/>
      <c r="J25" s="159"/>
      <c r="K25" s="159"/>
      <c r="L25" s="160"/>
      <c r="M25" s="205"/>
    </row>
    <row r="26" spans="1:15" ht="28.5" x14ac:dyDescent="0.25">
      <c r="A26" s="169" t="s">
        <v>217</v>
      </c>
      <c r="B26" s="234" t="s">
        <v>382</v>
      </c>
      <c r="C26" s="240"/>
      <c r="D26" s="211"/>
      <c r="E26" s="211"/>
      <c r="F26" s="212"/>
      <c r="G26" s="212"/>
      <c r="H26" s="213"/>
      <c r="I26" s="213"/>
      <c r="J26" s="213"/>
      <c r="K26" s="213"/>
      <c r="L26" s="214"/>
      <c r="M26" s="205"/>
    </row>
    <row r="27" spans="1:15" ht="28.5" x14ac:dyDescent="0.25">
      <c r="A27" s="169" t="s">
        <v>219</v>
      </c>
      <c r="B27" s="234" t="s">
        <v>374</v>
      </c>
      <c r="C27" s="240"/>
      <c r="D27" s="211"/>
      <c r="E27" s="211"/>
      <c r="F27" s="212"/>
      <c r="G27" s="212"/>
      <c r="H27" s="213"/>
      <c r="I27" s="213"/>
      <c r="J27" s="213"/>
      <c r="K27" s="213"/>
      <c r="L27" s="214"/>
      <c r="M27" s="205"/>
    </row>
    <row r="28" spans="1:15" x14ac:dyDescent="0.25">
      <c r="A28" s="169" t="s">
        <v>221</v>
      </c>
      <c r="B28" s="239" t="s">
        <v>383</v>
      </c>
      <c r="C28" s="241"/>
      <c r="D28" s="241"/>
      <c r="E28" s="241"/>
      <c r="F28" s="241"/>
      <c r="G28" s="241"/>
      <c r="H28" s="241"/>
      <c r="I28" s="241"/>
      <c r="J28" s="241"/>
      <c r="K28" s="241"/>
      <c r="L28" s="242"/>
      <c r="M28" s="205"/>
    </row>
    <row r="29" spans="1:15" ht="15.75" thickBot="1" x14ac:dyDescent="0.3">
      <c r="A29" s="169" t="s">
        <v>223</v>
      </c>
      <c r="B29" s="239" t="s">
        <v>384</v>
      </c>
      <c r="C29" s="241"/>
      <c r="D29" s="241"/>
      <c r="E29" s="241"/>
      <c r="F29" s="241"/>
      <c r="G29" s="241"/>
      <c r="H29" s="241"/>
      <c r="I29" s="241"/>
      <c r="J29" s="241"/>
      <c r="K29" s="241"/>
      <c r="L29" s="202"/>
      <c r="M29" s="205"/>
    </row>
    <row r="30" spans="1:15" x14ac:dyDescent="0.25">
      <c r="A30" s="524" t="s">
        <v>51</v>
      </c>
      <c r="B30" s="525"/>
      <c r="C30" s="221"/>
      <c r="D30" s="222"/>
      <c r="E30" s="222"/>
      <c r="F30" s="222"/>
      <c r="G30" s="222"/>
      <c r="H30" s="223"/>
      <c r="I30" s="223"/>
      <c r="J30" s="223"/>
      <c r="K30" s="223"/>
      <c r="L30" s="224"/>
      <c r="M30" s="205"/>
    </row>
    <row r="31" spans="1:15" x14ac:dyDescent="0.25">
      <c r="A31" s="526" t="s">
        <v>37</v>
      </c>
      <c r="B31" s="527"/>
      <c r="C31" s="225"/>
      <c r="D31" s="225"/>
      <c r="E31" s="225"/>
      <c r="F31" s="225"/>
      <c r="G31" s="225"/>
      <c r="H31" s="225"/>
      <c r="I31" s="225"/>
      <c r="J31" s="225"/>
      <c r="K31" s="225"/>
      <c r="L31" s="226"/>
      <c r="M31" s="205"/>
    </row>
    <row r="32" spans="1:15" ht="16.5" thickBot="1" x14ac:dyDescent="0.3">
      <c r="A32" s="528" t="s">
        <v>52</v>
      </c>
      <c r="B32" s="529"/>
      <c r="C32" s="227"/>
      <c r="D32" s="227"/>
      <c r="E32" s="227"/>
      <c r="F32" s="227"/>
      <c r="G32" s="227"/>
      <c r="H32" s="228"/>
      <c r="I32" s="228"/>
      <c r="J32" s="228"/>
      <c r="K32" s="228"/>
      <c r="L32" s="229"/>
      <c r="M32" s="205"/>
    </row>
    <row r="33" spans="1:13" x14ac:dyDescent="0.25">
      <c r="A33" s="230"/>
      <c r="B33" s="231"/>
      <c r="C33" s="190"/>
      <c r="D33" s="190"/>
      <c r="E33" s="190"/>
      <c r="F33" s="190"/>
      <c r="G33" s="190"/>
      <c r="H33" s="190"/>
      <c r="I33" s="190"/>
      <c r="J33" s="190"/>
      <c r="K33" s="190"/>
      <c r="L33" s="192"/>
      <c r="M33" s="205"/>
    </row>
    <row r="34" spans="1:13" ht="15.75" thickBot="1" x14ac:dyDescent="0.3">
      <c r="A34" s="230"/>
      <c r="B34" s="231"/>
      <c r="C34" s="190"/>
      <c r="D34" s="190"/>
      <c r="E34" s="190"/>
      <c r="F34" s="190"/>
      <c r="G34" s="190"/>
      <c r="H34" s="190"/>
      <c r="I34" s="190"/>
      <c r="J34" s="190"/>
      <c r="K34" s="190"/>
      <c r="L34" s="192"/>
      <c r="M34" s="205"/>
    </row>
    <row r="35" spans="1:13" ht="15" customHeight="1" x14ac:dyDescent="0.25">
      <c r="A35" s="184"/>
      <c r="B35" s="185"/>
      <c r="C35" s="185"/>
      <c r="D35" s="185"/>
      <c r="E35" s="185"/>
      <c r="F35" s="185"/>
      <c r="G35" s="185"/>
      <c r="H35" s="186"/>
      <c r="I35" s="186"/>
      <c r="J35" s="186"/>
      <c r="K35" s="186"/>
      <c r="L35" s="187"/>
    </row>
    <row r="36" spans="1:13" ht="15" customHeight="1" x14ac:dyDescent="0.25">
      <c r="A36" s="188" t="s">
        <v>241</v>
      </c>
      <c r="B36" s="189"/>
      <c r="C36" s="189"/>
      <c r="D36" s="190"/>
      <c r="E36" s="190"/>
      <c r="F36" s="190"/>
      <c r="G36" s="190"/>
      <c r="H36" s="191"/>
      <c r="I36" s="191"/>
      <c r="J36" s="191"/>
      <c r="K36" s="191"/>
      <c r="L36" s="192"/>
    </row>
    <row r="37" spans="1:13" ht="15" customHeight="1" thickBot="1" x14ac:dyDescent="0.3">
      <c r="A37" s="193" t="s">
        <v>242</v>
      </c>
      <c r="B37" s="181"/>
      <c r="C37" s="181"/>
      <c r="D37" s="182"/>
      <c r="E37" s="182"/>
      <c r="F37" s="182"/>
      <c r="G37" s="182"/>
      <c r="H37" s="183"/>
      <c r="I37" s="183"/>
      <c r="J37" s="183"/>
      <c r="K37" s="183"/>
      <c r="L37" s="194"/>
    </row>
    <row r="38" spans="1:13" ht="15" customHeight="1" x14ac:dyDescent="0.25">
      <c r="A38" s="407" t="s">
        <v>243</v>
      </c>
      <c r="B38" s="408"/>
      <c r="C38" s="156"/>
      <c r="D38" s="157"/>
      <c r="E38" s="514" t="s">
        <v>1</v>
      </c>
      <c r="F38" s="515"/>
      <c r="G38" s="514" t="s">
        <v>188</v>
      </c>
      <c r="H38" s="515"/>
      <c r="I38" s="516" t="s">
        <v>189</v>
      </c>
      <c r="J38" s="517"/>
      <c r="K38" s="516" t="s">
        <v>190</v>
      </c>
      <c r="L38" s="518"/>
    </row>
    <row r="39" spans="1:13" ht="20.100000000000001" customHeight="1" thickBot="1" x14ac:dyDescent="0.3">
      <c r="A39" s="195"/>
      <c r="B39" s="232" t="s">
        <v>244</v>
      </c>
      <c r="C39" s="412"/>
      <c r="D39" s="414"/>
      <c r="E39" s="519"/>
      <c r="F39" s="520"/>
      <c r="G39" s="519"/>
      <c r="H39" s="520"/>
      <c r="I39" s="521"/>
      <c r="J39" s="522"/>
      <c r="K39" s="521"/>
      <c r="L39" s="523"/>
    </row>
    <row r="40" spans="1:13" ht="20.100000000000001" customHeight="1" x14ac:dyDescent="0.25">
      <c r="H40" s="55"/>
      <c r="I40" s="55"/>
      <c r="J40" s="55"/>
      <c r="K40" s="55"/>
    </row>
    <row r="41" spans="1:13" ht="20.100000000000001" customHeight="1" x14ac:dyDescent="0.25">
      <c r="H41" s="55"/>
      <c r="I41" s="55"/>
      <c r="J41" s="55"/>
      <c r="K41" s="55"/>
    </row>
    <row r="42" spans="1:13" ht="20.100000000000001" customHeight="1" x14ac:dyDescent="0.25">
      <c r="H42" s="55"/>
      <c r="I42" s="55"/>
      <c r="J42" s="55"/>
      <c r="K42" s="55"/>
    </row>
  </sheetData>
  <mergeCells count="25">
    <mergeCell ref="A25:B25"/>
    <mergeCell ref="A1:B4"/>
    <mergeCell ref="D1:L2"/>
    <mergeCell ref="C3:L4"/>
    <mergeCell ref="A6:C6"/>
    <mergeCell ref="D6:G6"/>
    <mergeCell ref="I6:L6"/>
    <mergeCell ref="A7:C7"/>
    <mergeCell ref="D7:L7"/>
    <mergeCell ref="A10:B10"/>
    <mergeCell ref="N11:R16"/>
    <mergeCell ref="A12:B12"/>
    <mergeCell ref="A30:B30"/>
    <mergeCell ref="A31:B31"/>
    <mergeCell ref="A32:B32"/>
    <mergeCell ref="A38:B38"/>
    <mergeCell ref="E38:F38"/>
    <mergeCell ref="I38:J38"/>
    <mergeCell ref="K38:L38"/>
    <mergeCell ref="C39:D39"/>
    <mergeCell ref="E39:F39"/>
    <mergeCell ref="G39:H39"/>
    <mergeCell ref="I39:J39"/>
    <mergeCell ref="K39:L39"/>
    <mergeCell ref="G38:H38"/>
  </mergeCells>
  <conditionalFormatting sqref="B26">
    <cfRule type="expression" dxfId="5" priority="2">
      <formula>$C26="na"</formula>
    </cfRule>
  </conditionalFormatting>
  <conditionalFormatting sqref="B27">
    <cfRule type="expression" dxfId="4" priority="1">
      <formula>$C27="na"</formula>
    </cfRule>
  </conditionalFormatting>
  <dataValidations count="1">
    <dataValidation type="list" allowBlank="1" showInputMessage="1" showErrorMessage="1" sqref="D16:L24 C33:L34 C28:L29 D13:L14 C11:L11 C13:C24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5" orientation="landscape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FF33CC"/>
    <pageSetUpPr fitToPage="1"/>
  </sheetPr>
  <dimension ref="A1:O93"/>
  <sheetViews>
    <sheetView zoomScaleNormal="100" zoomScaleSheetLayoutView="85" workbookViewId="0">
      <selection sqref="A1:D4"/>
    </sheetView>
  </sheetViews>
  <sheetFormatPr baseColWidth="10" defaultColWidth="11.42578125" defaultRowHeight="15" x14ac:dyDescent="0.25"/>
  <cols>
    <col min="1" max="1" width="5.7109375" style="72" customWidth="1"/>
    <col min="2" max="2" width="39.42578125" style="72" bestFit="1" customWidth="1"/>
    <col min="3" max="4" width="12.7109375" style="72" customWidth="1"/>
    <col min="5" max="5" width="13.85546875" style="72" customWidth="1"/>
    <col min="6" max="6" width="23.85546875" style="72" customWidth="1"/>
    <col min="7" max="7" width="12.7109375" style="72" customWidth="1"/>
    <col min="8" max="8" width="12.7109375" style="74" customWidth="1"/>
    <col min="9" max="9" width="12.7109375" style="72" customWidth="1"/>
    <col min="10" max="16384" width="11.42578125" style="72"/>
  </cols>
  <sheetData>
    <row r="1" spans="1:15" ht="15" customHeight="1" thickBot="1" x14ac:dyDescent="0.3">
      <c r="A1" s="397"/>
      <c r="B1" s="397"/>
      <c r="C1" s="397"/>
      <c r="D1" s="397"/>
      <c r="E1" s="398" t="s">
        <v>385</v>
      </c>
      <c r="F1" s="398"/>
      <c r="G1" s="398"/>
      <c r="H1" s="398"/>
      <c r="I1" s="398"/>
      <c r="L1" s="396" t="s">
        <v>182</v>
      </c>
      <c r="M1" s="399"/>
      <c r="N1" s="73"/>
    </row>
    <row r="2" spans="1:15" ht="15" customHeight="1" x14ac:dyDescent="0.25">
      <c r="A2" s="397"/>
      <c r="B2" s="397"/>
      <c r="C2" s="397"/>
      <c r="D2" s="397"/>
      <c r="E2" s="398"/>
      <c r="F2" s="398"/>
      <c r="G2" s="398"/>
      <c r="H2" s="398"/>
      <c r="I2" s="398"/>
    </row>
    <row r="3" spans="1:15" ht="15" customHeight="1" x14ac:dyDescent="0.25">
      <c r="A3" s="397"/>
      <c r="B3" s="397"/>
      <c r="C3" s="397"/>
      <c r="D3" s="397"/>
      <c r="E3" s="398" t="s">
        <v>81</v>
      </c>
      <c r="F3" s="398"/>
      <c r="G3" s="398"/>
      <c r="H3" s="398"/>
      <c r="I3" s="398"/>
      <c r="L3" s="72" t="s">
        <v>183</v>
      </c>
    </row>
    <row r="4" spans="1:15" ht="15" customHeight="1" x14ac:dyDescent="0.25">
      <c r="A4" s="397"/>
      <c r="B4" s="397"/>
      <c r="C4" s="397"/>
      <c r="D4" s="397"/>
      <c r="E4" s="398"/>
      <c r="F4" s="398"/>
      <c r="G4" s="398"/>
      <c r="H4" s="398"/>
      <c r="I4" s="398"/>
    </row>
    <row r="5" spans="1:15" ht="9.9499999999999993" customHeight="1" thickBot="1" x14ac:dyDescent="0.3"/>
    <row r="6" spans="1:15" ht="15" customHeight="1" x14ac:dyDescent="0.25">
      <c r="A6" s="400" t="s">
        <v>184</v>
      </c>
      <c r="B6" s="401"/>
      <c r="C6" s="401"/>
      <c r="D6" s="401"/>
      <c r="E6" s="401"/>
      <c r="F6" s="404" t="str">
        <f>Entête!B7</f>
        <v>12-596-2569</v>
      </c>
      <c r="G6" s="405"/>
      <c r="H6" s="75" t="s">
        <v>185</v>
      </c>
      <c r="I6" s="76" t="str">
        <f ca="1">MID(CELL("nomfichier",B3),FIND("]",CELL("nomfichier",B3))+1,32)</f>
        <v>AV-FK-008,3</v>
      </c>
    </row>
    <row r="7" spans="1:15" ht="15" customHeight="1" thickBot="1" x14ac:dyDescent="0.3">
      <c r="A7" s="392" t="s">
        <v>186</v>
      </c>
      <c r="B7" s="393"/>
      <c r="C7" s="393"/>
      <c r="D7" s="393"/>
      <c r="E7" s="393"/>
      <c r="F7" s="394"/>
      <c r="G7" s="394"/>
      <c r="H7" s="394"/>
      <c r="I7" s="395"/>
    </row>
    <row r="8" spans="1:15" ht="9.9499999999999993" customHeight="1" thickBot="1" x14ac:dyDescent="0.3"/>
    <row r="9" spans="1:15" s="82" customFormat="1" ht="15" customHeight="1" thickBot="1" x14ac:dyDescent="0.3">
      <c r="A9" s="77" t="s">
        <v>38</v>
      </c>
      <c r="B9" s="540" t="s">
        <v>187</v>
      </c>
      <c r="C9" s="541"/>
      <c r="D9" s="542"/>
      <c r="E9" s="543"/>
      <c r="F9" s="243" t="s">
        <v>1</v>
      </c>
      <c r="G9" s="244" t="s">
        <v>188</v>
      </c>
      <c r="H9" s="80" t="s">
        <v>189</v>
      </c>
      <c r="I9" s="245" t="s">
        <v>190</v>
      </c>
    </row>
    <row r="10" spans="1:15" ht="15" customHeight="1" x14ac:dyDescent="0.25">
      <c r="A10" s="390" t="s">
        <v>199</v>
      </c>
      <c r="B10" s="391"/>
      <c r="C10" s="544"/>
      <c r="D10" s="391"/>
      <c r="E10" s="544"/>
      <c r="F10" s="246"/>
      <c r="G10" s="247"/>
      <c r="H10" s="85"/>
      <c r="I10" s="248"/>
      <c r="K10" s="396"/>
      <c r="L10" s="396"/>
      <c r="M10" s="396"/>
      <c r="N10" s="396"/>
      <c r="O10" s="396"/>
    </row>
    <row r="11" spans="1:15" ht="15" customHeight="1" x14ac:dyDescent="0.25">
      <c r="A11" s="87" t="s">
        <v>14</v>
      </c>
      <c r="B11" s="249" t="s">
        <v>386</v>
      </c>
      <c r="C11" s="250"/>
      <c r="D11" s="251"/>
      <c r="E11" s="252"/>
      <c r="F11" s="123"/>
      <c r="G11" s="89" t="str">
        <f>IF(OR(F11="na",F11=""),"",IF($N$1="",MENU1!$G$3,IF(AND(J11="X",$N$1="A"),MENU1!$I$9,IF(AND(J11="X",$N$1="B"),MENU1!$I$10,IF(AND(J11="X",$N$1="C"),MENU1!$I$11,IF(AND(J11="X",$N$1="D"),MENU1!$I$12,MENU1!$G$3))))))</f>
        <v/>
      </c>
      <c r="H11" s="91"/>
      <c r="I11" s="253" t="str">
        <f>G11</f>
        <v/>
      </c>
      <c r="K11" s="396"/>
      <c r="L11" s="396"/>
      <c r="M11" s="396"/>
      <c r="N11" s="396"/>
      <c r="O11" s="396"/>
    </row>
    <row r="12" spans="1:15" ht="15" customHeight="1" x14ac:dyDescent="0.25">
      <c r="A12" s="124" t="s">
        <v>16</v>
      </c>
      <c r="B12" s="249" t="s">
        <v>387</v>
      </c>
      <c r="C12" s="250"/>
      <c r="D12" s="251"/>
      <c r="E12" s="252"/>
      <c r="F12" s="123"/>
      <c r="G12" s="89" t="str">
        <f>IF(OR(F12="na",F12=""),"",IF($N$1="",MENU1!$G$3,IF(AND(J12="X",$N$1="A"),MENU1!$I$9,IF(AND(J12="X",$N$1="B"),MENU1!$I$10,IF(AND(J12="X",$N$1="C"),MENU1!$I$11,IF(AND(J12="X",$N$1="D"),MENU1!$I$12,MENU1!$G$3))))))</f>
        <v/>
      </c>
      <c r="H12" s="143"/>
      <c r="I12" s="253" t="str">
        <f>G12</f>
        <v/>
      </c>
      <c r="K12" s="396"/>
      <c r="L12" s="396"/>
      <c r="M12" s="396"/>
      <c r="N12" s="396"/>
      <c r="O12" s="396"/>
    </row>
    <row r="13" spans="1:15" ht="15" customHeight="1" x14ac:dyDescent="0.25">
      <c r="A13" s="388" t="s">
        <v>204</v>
      </c>
      <c r="B13" s="389"/>
      <c r="C13" s="469"/>
      <c r="D13" s="389"/>
      <c r="E13" s="545"/>
      <c r="F13" s="254"/>
      <c r="G13" s="93" t="str">
        <f>IF(OR(F13="na",F13=""),"",IF($N$1="",MENU1!$G$3,IF(AND(J13="X",$N$1="A"),MENU1!$I$9,IF(AND(J13="X",$N$1="B"),MENU1!$I$10,IF(AND(J13="X",$N$1="C"),MENU1!$I$11,IF(AND(J13="X",$N$1="D"),MENU1!$I$12,MENU1!$G$3))))))</f>
        <v/>
      </c>
      <c r="H13" s="95"/>
      <c r="I13" s="255"/>
      <c r="K13" s="396"/>
      <c r="L13" s="396"/>
      <c r="M13" s="396"/>
      <c r="N13" s="396"/>
      <c r="O13" s="396"/>
    </row>
    <row r="14" spans="1:15" ht="39.75" customHeight="1" x14ac:dyDescent="0.25">
      <c r="A14" s="128" t="s">
        <v>3</v>
      </c>
      <c r="B14" s="546" t="s">
        <v>388</v>
      </c>
      <c r="C14" s="547"/>
      <c r="D14" s="548"/>
      <c r="E14" s="549"/>
      <c r="F14" s="123"/>
      <c r="G14" s="89" t="str">
        <f>IF(OR(F14="na",F14=""),"",IF($N$1="",MENU1!$G$3,IF(AND(J14="X",$N$1="A"),MENU1!$I$9,IF(AND(J14="X",$N$1="B"),MENU1!$I$10,IF(AND(J14="X",$N$1="C"),MENU1!$I$11,IF(AND(J14="X",$N$1="D"),MENU1!$I$12,MENU1!$G$3))))))</f>
        <v/>
      </c>
      <c r="H14" s="141"/>
      <c r="I14" s="253" t="str">
        <f>G14</f>
        <v/>
      </c>
      <c r="K14" s="396"/>
      <c r="L14" s="396"/>
      <c r="M14" s="396"/>
      <c r="N14" s="396"/>
      <c r="O14" s="396"/>
    </row>
    <row r="15" spans="1:15" ht="15" customHeight="1" x14ac:dyDescent="0.25">
      <c r="A15" s="124" t="s">
        <v>17</v>
      </c>
      <c r="B15" s="550" t="s">
        <v>389</v>
      </c>
      <c r="C15" s="551"/>
      <c r="D15" s="552"/>
      <c r="E15" s="553"/>
      <c r="F15" s="123"/>
      <c r="G15" s="89" t="str">
        <f>IF(OR(F15="na",F15=""),"",IF($N$1="",MENU1!$G$3,IF(AND(J15="X",$N$1="A"),MENU1!$I$9,IF(AND(J15="X",$N$1="B"),MENU1!$I$10,IF(AND(J15="X",$N$1="C"),MENU1!$I$11,IF(AND(J15="X",$N$1="D"),MENU1!$I$12,MENU1!$G$3))))))</f>
        <v/>
      </c>
      <c r="H15" s="143"/>
      <c r="I15" s="253" t="str">
        <f>G15</f>
        <v/>
      </c>
      <c r="K15" s="396"/>
      <c r="L15" s="396"/>
      <c r="M15" s="396"/>
      <c r="N15" s="396"/>
      <c r="O15" s="396"/>
    </row>
    <row r="16" spans="1:15" ht="15" customHeight="1" x14ac:dyDescent="0.25">
      <c r="A16" s="388" t="s">
        <v>237</v>
      </c>
      <c r="B16" s="389"/>
      <c r="C16" s="256"/>
      <c r="D16" s="257"/>
      <c r="E16" s="256"/>
      <c r="F16" s="148"/>
      <c r="G16" s="258"/>
      <c r="H16" s="95"/>
      <c r="I16" s="259"/>
    </row>
    <row r="17" spans="1:9" ht="15" customHeight="1" x14ac:dyDescent="0.25">
      <c r="A17" s="260"/>
      <c r="B17" s="261" t="s">
        <v>390</v>
      </c>
      <c r="C17" s="262">
        <v>1</v>
      </c>
      <c r="D17" s="263">
        <v>2</v>
      </c>
      <c r="E17" s="262">
        <v>3</v>
      </c>
      <c r="F17" s="263">
        <v>4</v>
      </c>
      <c r="G17" s="262">
        <v>5</v>
      </c>
      <c r="H17" s="262">
        <v>6</v>
      </c>
      <c r="I17" s="264">
        <v>7</v>
      </c>
    </row>
    <row r="18" spans="1:9" ht="15" customHeight="1" x14ac:dyDescent="0.25">
      <c r="A18" s="265" t="s">
        <v>197</v>
      </c>
      <c r="B18" s="261" t="s">
        <v>338</v>
      </c>
      <c r="C18" s="266"/>
      <c r="D18" s="267"/>
      <c r="E18" s="266"/>
      <c r="F18" s="267"/>
      <c r="G18" s="268"/>
      <c r="H18" s="269"/>
      <c r="I18" s="270"/>
    </row>
    <row r="19" spans="1:9" ht="15" customHeight="1" x14ac:dyDescent="0.25">
      <c r="A19" s="271" t="s">
        <v>200</v>
      </c>
      <c r="B19" s="272" t="s">
        <v>340</v>
      </c>
      <c r="C19" s="273"/>
      <c r="D19" s="130"/>
      <c r="E19" s="273"/>
      <c r="F19" s="142"/>
      <c r="G19" s="97"/>
      <c r="H19" s="143"/>
      <c r="I19" s="274"/>
    </row>
    <row r="20" spans="1:9" ht="48" customHeight="1" x14ac:dyDescent="0.25">
      <c r="A20" s="275"/>
      <c r="B20" s="276"/>
      <c r="C20" s="277"/>
      <c r="D20" s="276"/>
      <c r="E20" s="277"/>
      <c r="F20" s="278"/>
      <c r="G20" s="279"/>
      <c r="H20" s="280"/>
      <c r="I20" s="281"/>
    </row>
    <row r="21" spans="1:9" ht="30" customHeight="1" thickBot="1" x14ac:dyDescent="0.3">
      <c r="A21" s="536"/>
      <c r="B21" s="537"/>
      <c r="C21" s="282"/>
      <c r="D21" s="112"/>
      <c r="E21" s="282"/>
      <c r="F21" s="114"/>
      <c r="G21" s="113"/>
      <c r="H21" s="538"/>
      <c r="I21" s="539"/>
    </row>
    <row r="22" spans="1:9" ht="15" customHeight="1" x14ac:dyDescent="0.25">
      <c r="A22" s="100" t="s">
        <v>240</v>
      </c>
      <c r="B22" s="101"/>
      <c r="C22" s="102"/>
      <c r="D22" s="101"/>
      <c r="E22" s="102"/>
      <c r="F22" s="101"/>
      <c r="G22" s="102"/>
      <c r="H22" s="103"/>
      <c r="I22" s="283"/>
    </row>
    <row r="23" spans="1:9" ht="15" customHeight="1" x14ac:dyDescent="0.25">
      <c r="A23" s="105" t="s">
        <v>241</v>
      </c>
      <c r="B23" s="106"/>
      <c r="C23" s="284"/>
      <c r="D23" s="106"/>
      <c r="E23" s="284"/>
      <c r="F23" s="108"/>
      <c r="G23" s="107"/>
      <c r="H23" s="109"/>
      <c r="I23" s="285"/>
    </row>
    <row r="24" spans="1:9" ht="15" customHeight="1" thickBot="1" x14ac:dyDescent="0.3">
      <c r="A24" s="111" t="s">
        <v>242</v>
      </c>
      <c r="B24" s="112"/>
      <c r="C24" s="282"/>
      <c r="D24" s="112"/>
      <c r="E24" s="282"/>
      <c r="F24" s="114"/>
      <c r="G24" s="113"/>
      <c r="H24" s="115"/>
      <c r="I24" s="286"/>
    </row>
    <row r="25" spans="1:9" ht="15" customHeight="1" x14ac:dyDescent="0.25">
      <c r="A25" s="390" t="s">
        <v>243</v>
      </c>
      <c r="B25" s="391"/>
      <c r="C25" s="287"/>
      <c r="D25" s="288"/>
      <c r="E25" s="287"/>
      <c r="F25" s="246"/>
      <c r="G25" s="247"/>
      <c r="H25" s="85"/>
      <c r="I25" s="248"/>
    </row>
    <row r="26" spans="1:9" ht="15" customHeight="1" thickBot="1" x14ac:dyDescent="0.3">
      <c r="A26" s="117"/>
      <c r="B26" s="118" t="s">
        <v>244</v>
      </c>
      <c r="C26" s="289"/>
      <c r="D26" s="118"/>
      <c r="E26" s="289"/>
      <c r="F26" s="119"/>
      <c r="G26" s="99"/>
      <c r="H26" s="120"/>
      <c r="I26" s="290"/>
    </row>
    <row r="27" spans="1:9" x14ac:dyDescent="0.25">
      <c r="A27" s="122"/>
      <c r="B27" s="122"/>
      <c r="D27" s="122"/>
      <c r="F27" s="122"/>
    </row>
    <row r="28" spans="1:9" x14ac:dyDescent="0.25">
      <c r="A28" s="122"/>
      <c r="B28" s="122"/>
      <c r="D28" s="122"/>
      <c r="F28" s="122"/>
    </row>
    <row r="29" spans="1:9" x14ac:dyDescent="0.25">
      <c r="A29" s="122"/>
      <c r="B29" s="122"/>
      <c r="D29" s="122"/>
      <c r="F29" s="122"/>
    </row>
    <row r="30" spans="1:9" x14ac:dyDescent="0.25">
      <c r="A30" s="122"/>
      <c r="B30" s="122"/>
      <c r="D30" s="122"/>
      <c r="F30" s="122"/>
    </row>
    <row r="31" spans="1:9" x14ac:dyDescent="0.25">
      <c r="A31" s="122"/>
      <c r="B31" s="122"/>
      <c r="D31" s="122"/>
      <c r="F31" s="122"/>
    </row>
    <row r="32" spans="1:9" x14ac:dyDescent="0.25">
      <c r="A32" s="122"/>
      <c r="B32" s="122"/>
      <c r="D32" s="122"/>
      <c r="F32" s="122"/>
    </row>
    <row r="33" spans="1:6" x14ac:dyDescent="0.25">
      <c r="A33" s="122"/>
      <c r="B33" s="122"/>
      <c r="D33" s="122"/>
      <c r="F33" s="122"/>
    </row>
    <row r="34" spans="1:6" x14ac:dyDescent="0.25">
      <c r="A34" s="122"/>
      <c r="B34" s="122"/>
      <c r="D34" s="122"/>
      <c r="F34" s="122"/>
    </row>
    <row r="35" spans="1:6" x14ac:dyDescent="0.25">
      <c r="A35" s="122"/>
      <c r="B35" s="122"/>
      <c r="D35" s="122"/>
      <c r="F35" s="122"/>
    </row>
    <row r="36" spans="1:6" x14ac:dyDescent="0.25">
      <c r="A36" s="122"/>
      <c r="B36" s="122"/>
      <c r="D36" s="122"/>
      <c r="F36" s="122"/>
    </row>
    <row r="37" spans="1:6" x14ac:dyDescent="0.25">
      <c r="A37" s="122"/>
      <c r="B37" s="122"/>
      <c r="D37" s="122"/>
      <c r="F37" s="122"/>
    </row>
    <row r="38" spans="1:6" x14ac:dyDescent="0.25">
      <c r="A38" s="122"/>
      <c r="B38" s="122"/>
      <c r="D38" s="122"/>
      <c r="F38" s="122"/>
    </row>
    <row r="39" spans="1:6" x14ac:dyDescent="0.25">
      <c r="A39" s="122"/>
      <c r="B39" s="122"/>
      <c r="D39" s="122"/>
      <c r="F39" s="122"/>
    </row>
    <row r="40" spans="1:6" x14ac:dyDescent="0.25">
      <c r="A40" s="122"/>
      <c r="B40" s="122"/>
      <c r="D40" s="122"/>
      <c r="F40" s="122"/>
    </row>
    <row r="41" spans="1:6" x14ac:dyDescent="0.25">
      <c r="A41" s="122"/>
      <c r="B41" s="122"/>
      <c r="D41" s="122"/>
      <c r="F41" s="122"/>
    </row>
    <row r="42" spans="1:6" x14ac:dyDescent="0.25">
      <c r="A42" s="122"/>
      <c r="B42" s="122"/>
      <c r="D42" s="122"/>
      <c r="F42" s="122"/>
    </row>
    <row r="43" spans="1:6" x14ac:dyDescent="0.25">
      <c r="A43" s="122"/>
      <c r="B43" s="122"/>
      <c r="D43" s="122"/>
      <c r="F43" s="122"/>
    </row>
    <row r="44" spans="1:6" x14ac:dyDescent="0.25">
      <c r="A44" s="122"/>
      <c r="B44" s="122"/>
      <c r="D44" s="122"/>
      <c r="F44" s="122"/>
    </row>
    <row r="45" spans="1:6" x14ac:dyDescent="0.25">
      <c r="A45" s="122"/>
      <c r="B45" s="122"/>
      <c r="D45" s="122"/>
      <c r="F45" s="122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8">
    <mergeCell ref="K10:O15"/>
    <mergeCell ref="A13:E13"/>
    <mergeCell ref="B14:E14"/>
    <mergeCell ref="B15:E15"/>
    <mergeCell ref="A1:D4"/>
    <mergeCell ref="E1:I2"/>
    <mergeCell ref="L1:M1"/>
    <mergeCell ref="E3:I4"/>
    <mergeCell ref="A6:E6"/>
    <mergeCell ref="F6:G6"/>
    <mergeCell ref="A16:B16"/>
    <mergeCell ref="A21:B21"/>
    <mergeCell ref="H21:I21"/>
    <mergeCell ref="A25:B25"/>
    <mergeCell ref="A7:E7"/>
    <mergeCell ref="F7:I7"/>
    <mergeCell ref="B9:E9"/>
    <mergeCell ref="A10:E10"/>
  </mergeCells>
  <conditionalFormatting sqref="A11:E12">
    <cfRule type="expression" dxfId="3" priority="1">
      <formula>$F11="na"</formula>
    </cfRule>
  </conditionalFormatting>
  <dataValidations count="2">
    <dataValidation type="list" allowBlank="1" showInputMessage="1" showErrorMessage="1" sqref="F19:F21 F13">
      <formula1>RESULTAT</formula1>
    </dataValidation>
    <dataValidation type="list" allowBlank="1" showInputMessage="1" showErrorMessage="1" sqref="F14">
      <formula1>#REF!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MENU1!$D$3:$D$4</xm:f>
          </x14:formula1>
          <xm:sqref>F15</xm:sqref>
        </x14:dataValidation>
        <x14:dataValidation type="list" allowBlank="1" showInputMessage="1" showErrorMessage="1">
          <x14:formula1>
            <xm:f>MENU1!$B$3:$B$5</xm:f>
          </x14:formula1>
          <xm:sqref>F11:F12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FF33CC"/>
    <pageSetUpPr fitToPage="1"/>
  </sheetPr>
  <dimension ref="A1:N93"/>
  <sheetViews>
    <sheetView zoomScaleNormal="100" zoomScaleSheetLayoutView="130" workbookViewId="0">
      <selection sqref="A1:B4"/>
    </sheetView>
  </sheetViews>
  <sheetFormatPr baseColWidth="10" defaultColWidth="11.42578125" defaultRowHeight="15" x14ac:dyDescent="0.25"/>
  <cols>
    <col min="1" max="1" width="5.7109375" style="72" customWidth="1"/>
    <col min="2" max="2" width="45.7109375" style="72" customWidth="1"/>
    <col min="3" max="3" width="10.7109375" style="72" customWidth="1"/>
    <col min="4" max="4" width="15.7109375" style="72" customWidth="1"/>
    <col min="5" max="5" width="10.7109375" style="74" customWidth="1"/>
    <col min="6" max="6" width="15.7109375" style="72" customWidth="1"/>
    <col min="7" max="16384" width="11.42578125" style="72"/>
  </cols>
  <sheetData>
    <row r="1" spans="1:14" ht="15" customHeight="1" thickBot="1" x14ac:dyDescent="0.3">
      <c r="A1" s="397"/>
      <c r="B1" s="398"/>
      <c r="C1" s="398" t="s">
        <v>391</v>
      </c>
      <c r="D1" s="398"/>
      <c r="E1" s="398"/>
      <c r="F1" s="398"/>
      <c r="L1" s="396" t="s">
        <v>182</v>
      </c>
      <c r="M1" s="399"/>
      <c r="N1" s="73"/>
    </row>
    <row r="2" spans="1:14" ht="15" customHeight="1" x14ac:dyDescent="0.25">
      <c r="A2" s="398"/>
      <c r="B2" s="398"/>
      <c r="C2" s="398"/>
      <c r="D2" s="398"/>
      <c r="E2" s="398"/>
      <c r="F2" s="398"/>
    </row>
    <row r="3" spans="1:14" ht="15" customHeight="1" x14ac:dyDescent="0.25">
      <c r="A3" s="398"/>
      <c r="B3" s="398"/>
      <c r="C3" s="398" t="s">
        <v>83</v>
      </c>
      <c r="D3" s="398"/>
      <c r="E3" s="398"/>
      <c r="F3" s="398"/>
      <c r="L3" s="72" t="s">
        <v>183</v>
      </c>
    </row>
    <row r="4" spans="1:14" ht="15" customHeight="1" x14ac:dyDescent="0.25">
      <c r="A4" s="398"/>
      <c r="B4" s="398"/>
      <c r="C4" s="398"/>
      <c r="D4" s="398"/>
      <c r="E4" s="398"/>
      <c r="F4" s="398"/>
    </row>
    <row r="5" spans="1:14" ht="9.9499999999999993" customHeight="1" thickBot="1" x14ac:dyDescent="0.3"/>
    <row r="6" spans="1:14" ht="15" customHeight="1" x14ac:dyDescent="0.25">
      <c r="A6" s="400" t="s">
        <v>184</v>
      </c>
      <c r="B6" s="401"/>
      <c r="C6" s="404" t="str">
        <f>Entête!B7</f>
        <v>12-596-2569</v>
      </c>
      <c r="D6" s="405"/>
      <c r="E6" s="75" t="s">
        <v>185</v>
      </c>
      <c r="F6" s="76" t="str">
        <f ca="1">MID(CELL("nomfichier",B3),FIND("]",CELL("nomfichier",B3))+1,32)</f>
        <v>AV-FK-009</v>
      </c>
    </row>
    <row r="7" spans="1:14" ht="15" customHeight="1" thickBot="1" x14ac:dyDescent="0.3">
      <c r="A7" s="392" t="s">
        <v>186</v>
      </c>
      <c r="B7" s="393"/>
      <c r="C7" s="394"/>
      <c r="D7" s="394"/>
      <c r="E7" s="394"/>
      <c r="F7" s="395"/>
    </row>
    <row r="8" spans="1:14" ht="9.9499999999999993" customHeight="1" thickBot="1" x14ac:dyDescent="0.3"/>
    <row r="9" spans="1:14" s="82" customFormat="1" ht="15" customHeight="1" thickBot="1" x14ac:dyDescent="0.3">
      <c r="A9" s="77" t="s">
        <v>38</v>
      </c>
      <c r="B9" s="78" t="s">
        <v>187</v>
      </c>
      <c r="C9" s="79" t="s">
        <v>1</v>
      </c>
      <c r="D9" s="78" t="s">
        <v>188</v>
      </c>
      <c r="E9" s="80" t="s">
        <v>189</v>
      </c>
      <c r="F9" s="81" t="s">
        <v>190</v>
      </c>
    </row>
    <row r="10" spans="1:14" ht="15" customHeight="1" x14ac:dyDescent="0.25">
      <c r="A10" s="390" t="s">
        <v>191</v>
      </c>
      <c r="B10" s="391"/>
      <c r="C10" s="83"/>
      <c r="D10" s="84"/>
      <c r="E10" s="85"/>
      <c r="F10" s="86"/>
      <c r="H10" s="396"/>
      <c r="I10" s="396"/>
      <c r="J10" s="396"/>
      <c r="K10" s="396"/>
      <c r="L10" s="396"/>
    </row>
    <row r="11" spans="1:14" ht="15" customHeight="1" x14ac:dyDescent="0.25">
      <c r="A11" s="87" t="s">
        <v>14</v>
      </c>
      <c r="B11" s="88" t="s">
        <v>392</v>
      </c>
      <c r="C11" s="89"/>
      <c r="D11" s="123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91"/>
      <c r="F11" s="291" t="str">
        <f>D11</f>
        <v/>
      </c>
      <c r="H11" s="396"/>
      <c r="I11" s="396"/>
      <c r="J11" s="396"/>
      <c r="K11" s="396"/>
      <c r="L11" s="396"/>
    </row>
    <row r="12" spans="1:14" ht="15" customHeight="1" x14ac:dyDescent="0.25">
      <c r="A12" s="87" t="s">
        <v>16</v>
      </c>
      <c r="B12" s="88" t="s">
        <v>393</v>
      </c>
      <c r="C12" s="89"/>
      <c r="D12" s="123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91"/>
      <c r="F12" s="291" t="str">
        <f t="shared" ref="F12:F34" si="0">D12</f>
        <v/>
      </c>
      <c r="H12" s="396"/>
      <c r="I12" s="396"/>
      <c r="J12" s="396"/>
      <c r="K12" s="396"/>
      <c r="L12" s="396"/>
    </row>
    <row r="13" spans="1:14" ht="15" customHeight="1" x14ac:dyDescent="0.25">
      <c r="A13" s="87" t="s">
        <v>3</v>
      </c>
      <c r="B13" s="88" t="s">
        <v>394</v>
      </c>
      <c r="C13" s="89"/>
      <c r="D13" s="123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91"/>
      <c r="F13" s="291" t="str">
        <f t="shared" si="0"/>
        <v/>
      </c>
      <c r="H13" s="396"/>
      <c r="I13" s="396"/>
      <c r="J13" s="396"/>
      <c r="K13" s="396"/>
      <c r="L13" s="396"/>
    </row>
    <row r="14" spans="1:14" ht="15" customHeight="1" x14ac:dyDescent="0.25">
      <c r="A14" s="87" t="s">
        <v>17</v>
      </c>
      <c r="B14" s="88" t="s">
        <v>302</v>
      </c>
      <c r="C14" s="89"/>
      <c r="D14" s="123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91"/>
      <c r="F14" s="291" t="str">
        <f t="shared" si="0"/>
        <v/>
      </c>
      <c r="H14" s="396"/>
      <c r="I14" s="396"/>
      <c r="J14" s="396"/>
      <c r="K14" s="396"/>
      <c r="L14" s="396"/>
    </row>
    <row r="15" spans="1:14" ht="15" customHeight="1" x14ac:dyDescent="0.25">
      <c r="A15" s="388" t="s">
        <v>199</v>
      </c>
      <c r="B15" s="389"/>
      <c r="C15" s="93"/>
      <c r="D15" s="9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95"/>
      <c r="F15" s="145"/>
      <c r="H15" s="396"/>
      <c r="I15" s="396"/>
      <c r="J15" s="396"/>
      <c r="K15" s="396"/>
      <c r="L15" s="396"/>
    </row>
    <row r="16" spans="1:14" ht="15" customHeight="1" x14ac:dyDescent="0.25">
      <c r="A16" s="128" t="s">
        <v>197</v>
      </c>
      <c r="B16" s="131" t="s">
        <v>201</v>
      </c>
      <c r="C16" s="89"/>
      <c r="D16" s="146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141"/>
      <c r="F16" s="291" t="str">
        <f t="shared" si="0"/>
        <v/>
      </c>
    </row>
    <row r="17" spans="1:6" ht="15" customHeight="1" x14ac:dyDescent="0.25">
      <c r="A17" s="128" t="s">
        <v>200</v>
      </c>
      <c r="B17" s="133" t="s">
        <v>395</v>
      </c>
      <c r="C17" s="89"/>
      <c r="D17" s="146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141"/>
      <c r="F17" s="291" t="str">
        <f t="shared" si="0"/>
        <v/>
      </c>
    </row>
    <row r="18" spans="1:6" ht="15" customHeight="1" x14ac:dyDescent="0.25">
      <c r="A18" s="128" t="s">
        <v>202</v>
      </c>
      <c r="B18" s="133" t="s">
        <v>396</v>
      </c>
      <c r="C18" s="89"/>
      <c r="D18" s="146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141"/>
      <c r="F18" s="291" t="str">
        <f t="shared" si="0"/>
        <v/>
      </c>
    </row>
    <row r="19" spans="1:6" ht="15" customHeight="1" x14ac:dyDescent="0.25">
      <c r="A19" s="388" t="s">
        <v>194</v>
      </c>
      <c r="B19" s="389"/>
      <c r="C19" s="93"/>
      <c r="D19" s="9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95"/>
      <c r="F19" s="145"/>
    </row>
    <row r="20" spans="1:6" ht="15" customHeight="1" x14ac:dyDescent="0.25">
      <c r="A20" s="128" t="s">
        <v>205</v>
      </c>
      <c r="B20" s="131" t="s">
        <v>397</v>
      </c>
      <c r="C20" s="89"/>
      <c r="D20" s="146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141"/>
      <c r="F20" s="291" t="str">
        <f t="shared" si="0"/>
        <v/>
      </c>
    </row>
    <row r="21" spans="1:6" ht="15" customHeight="1" x14ac:dyDescent="0.25">
      <c r="A21" s="128" t="s">
        <v>207</v>
      </c>
      <c r="B21" s="133" t="s">
        <v>398</v>
      </c>
      <c r="C21" s="89"/>
      <c r="D21" s="146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141"/>
      <c r="F21" s="291" t="str">
        <f t="shared" si="0"/>
        <v/>
      </c>
    </row>
    <row r="22" spans="1:6" ht="15" customHeight="1" x14ac:dyDescent="0.25">
      <c r="A22" s="388" t="s">
        <v>204</v>
      </c>
      <c r="B22" s="389"/>
      <c r="C22" s="93"/>
      <c r="D22" s="94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95"/>
      <c r="F22" s="145"/>
    </row>
    <row r="23" spans="1:6" ht="15" customHeight="1" x14ac:dyDescent="0.25">
      <c r="A23" s="128" t="s">
        <v>209</v>
      </c>
      <c r="B23" s="131" t="s">
        <v>206</v>
      </c>
      <c r="C23" s="89"/>
      <c r="D23" s="146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141"/>
      <c r="F23" s="291" t="str">
        <f t="shared" si="0"/>
        <v/>
      </c>
    </row>
    <row r="24" spans="1:6" ht="15" customHeight="1" x14ac:dyDescent="0.25">
      <c r="A24" s="128" t="s">
        <v>211</v>
      </c>
      <c r="B24" s="133" t="s">
        <v>270</v>
      </c>
      <c r="C24" s="89"/>
      <c r="D24" s="146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141"/>
      <c r="F24" s="291" t="str">
        <f t="shared" si="0"/>
        <v/>
      </c>
    </row>
    <row r="25" spans="1:6" ht="15" customHeight="1" x14ac:dyDescent="0.25">
      <c r="A25" s="128" t="s">
        <v>213</v>
      </c>
      <c r="B25" s="131" t="s">
        <v>399</v>
      </c>
      <c r="C25" s="97"/>
      <c r="D25" s="146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141"/>
      <c r="F25" s="291" t="str">
        <f t="shared" si="0"/>
        <v/>
      </c>
    </row>
    <row r="26" spans="1:6" ht="15" customHeight="1" x14ac:dyDescent="0.25">
      <c r="A26" s="128" t="s">
        <v>215</v>
      </c>
      <c r="B26" s="133" t="s">
        <v>210</v>
      </c>
      <c r="C26" s="89"/>
      <c r="D26" s="146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141"/>
      <c r="F26" s="291" t="str">
        <f t="shared" si="0"/>
        <v/>
      </c>
    </row>
    <row r="27" spans="1:6" ht="15" customHeight="1" x14ac:dyDescent="0.25">
      <c r="A27" s="128" t="s">
        <v>217</v>
      </c>
      <c r="B27" s="131" t="s">
        <v>400</v>
      </c>
      <c r="C27" s="89"/>
      <c r="D27" s="146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141"/>
      <c r="F27" s="291" t="str">
        <f t="shared" si="0"/>
        <v/>
      </c>
    </row>
    <row r="28" spans="1:6" ht="15" customHeight="1" x14ac:dyDescent="0.25">
      <c r="A28" s="128" t="s">
        <v>219</v>
      </c>
      <c r="B28" s="133" t="s">
        <v>274</v>
      </c>
      <c r="C28" s="89"/>
      <c r="D28" s="146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141"/>
      <c r="F28" s="291" t="str">
        <f t="shared" si="0"/>
        <v/>
      </c>
    </row>
    <row r="29" spans="1:6" ht="15" customHeight="1" x14ac:dyDescent="0.25">
      <c r="A29" s="128" t="s">
        <v>221</v>
      </c>
      <c r="B29" s="131" t="s">
        <v>220</v>
      </c>
      <c r="C29" s="89"/>
      <c r="D29" s="146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141"/>
      <c r="F29" s="291" t="str">
        <f t="shared" si="0"/>
        <v/>
      </c>
    </row>
    <row r="30" spans="1:6" ht="15" customHeight="1" x14ac:dyDescent="0.25">
      <c r="A30" s="128" t="s">
        <v>223</v>
      </c>
      <c r="B30" s="133" t="s">
        <v>277</v>
      </c>
      <c r="C30" s="89"/>
      <c r="D30" s="146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141"/>
      <c r="F30" s="291" t="str">
        <f t="shared" si="0"/>
        <v/>
      </c>
    </row>
    <row r="31" spans="1:6" ht="15" customHeight="1" x14ac:dyDescent="0.25">
      <c r="A31" s="128" t="s">
        <v>6</v>
      </c>
      <c r="B31" s="131" t="s">
        <v>401</v>
      </c>
      <c r="C31" s="89"/>
      <c r="D31" s="146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141"/>
      <c r="F31" s="291" t="str">
        <f t="shared" si="0"/>
        <v/>
      </c>
    </row>
    <row r="32" spans="1:6" ht="15" customHeight="1" x14ac:dyDescent="0.25">
      <c r="A32" s="128" t="s">
        <v>280</v>
      </c>
      <c r="B32" s="133" t="s">
        <v>402</v>
      </c>
      <c r="C32" s="89"/>
      <c r="D32" s="146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141"/>
      <c r="F32" s="291" t="str">
        <f t="shared" si="0"/>
        <v/>
      </c>
    </row>
    <row r="33" spans="1:6" ht="15" customHeight="1" x14ac:dyDescent="0.25">
      <c r="A33" s="388" t="s">
        <v>257</v>
      </c>
      <c r="B33" s="406"/>
      <c r="C33" s="147"/>
      <c r="D33" s="148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95"/>
      <c r="F33" s="149"/>
    </row>
    <row r="34" spans="1:6" ht="15" customHeight="1" thickBot="1" x14ac:dyDescent="0.3">
      <c r="A34" s="124" t="s">
        <v>228</v>
      </c>
      <c r="B34" s="132" t="s">
        <v>258</v>
      </c>
      <c r="C34" s="89"/>
      <c r="D34" s="142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143"/>
      <c r="F34" s="291" t="str">
        <f t="shared" si="0"/>
        <v/>
      </c>
    </row>
    <row r="35" spans="1:6" ht="15" customHeight="1" x14ac:dyDescent="0.25">
      <c r="A35" s="100"/>
      <c r="B35" s="101"/>
      <c r="C35" s="102"/>
      <c r="D35" s="101"/>
      <c r="E35" s="103"/>
      <c r="F35" s="104"/>
    </row>
    <row r="36" spans="1:6" ht="15" customHeight="1" x14ac:dyDescent="0.25">
      <c r="A36" s="105" t="s">
        <v>241</v>
      </c>
      <c r="B36" s="106"/>
      <c r="C36" s="107"/>
      <c r="D36" s="108"/>
      <c r="E36" s="109"/>
      <c r="F36" s="110"/>
    </row>
    <row r="37" spans="1:6" ht="15" customHeight="1" thickBot="1" x14ac:dyDescent="0.3">
      <c r="A37" s="111" t="s">
        <v>242</v>
      </c>
      <c r="B37" s="112"/>
      <c r="C37" s="113"/>
      <c r="D37" s="114"/>
      <c r="E37" s="115"/>
      <c r="F37" s="116"/>
    </row>
    <row r="38" spans="1:6" ht="15" customHeight="1" x14ac:dyDescent="0.25">
      <c r="A38" s="390" t="s">
        <v>243</v>
      </c>
      <c r="B38" s="391"/>
      <c r="C38" s="83"/>
      <c r="D38" s="84"/>
      <c r="E38" s="85"/>
      <c r="F38" s="86"/>
    </row>
    <row r="39" spans="1:6" ht="15" customHeight="1" thickBot="1" x14ac:dyDescent="0.3">
      <c r="A39" s="117"/>
      <c r="B39" s="118" t="s">
        <v>244</v>
      </c>
      <c r="C39" s="99"/>
      <c r="D39" s="119"/>
      <c r="E39" s="120"/>
      <c r="F39" s="121"/>
    </row>
    <row r="40" spans="1:6" x14ac:dyDescent="0.25">
      <c r="A40" s="122"/>
      <c r="B40" s="122"/>
      <c r="D40" s="122"/>
      <c r="F40" s="122"/>
    </row>
    <row r="41" spans="1:6" x14ac:dyDescent="0.25">
      <c r="A41" s="122"/>
      <c r="B41" s="122"/>
      <c r="D41" s="122"/>
      <c r="F41" s="122"/>
    </row>
    <row r="42" spans="1:6" x14ac:dyDescent="0.25">
      <c r="A42" s="122"/>
      <c r="B42" s="122"/>
      <c r="D42" s="122"/>
      <c r="F42" s="122"/>
    </row>
    <row r="43" spans="1:6" x14ac:dyDescent="0.25">
      <c r="A43" s="122"/>
      <c r="B43" s="122"/>
      <c r="D43" s="122"/>
      <c r="F43" s="122"/>
    </row>
    <row r="44" spans="1:6" x14ac:dyDescent="0.25">
      <c r="A44" s="122"/>
      <c r="B44" s="122"/>
      <c r="D44" s="122"/>
      <c r="F44" s="122"/>
    </row>
    <row r="45" spans="1:6" x14ac:dyDescent="0.25">
      <c r="A45" s="122"/>
      <c r="B45" s="122"/>
      <c r="D45" s="122"/>
      <c r="F45" s="122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5">
    <mergeCell ref="H10:L15"/>
    <mergeCell ref="A15:B15"/>
    <mergeCell ref="A19:B19"/>
    <mergeCell ref="A1:B4"/>
    <mergeCell ref="C1:F2"/>
    <mergeCell ref="L1:M1"/>
    <mergeCell ref="C3:F4"/>
    <mergeCell ref="A6:B6"/>
    <mergeCell ref="C6:D6"/>
    <mergeCell ref="A22:B22"/>
    <mergeCell ref="A33:B33"/>
    <mergeCell ref="A38:B38"/>
    <mergeCell ref="A7:B7"/>
    <mergeCell ref="C7:F7"/>
    <mergeCell ref="A10:B10"/>
  </mergeCells>
  <conditionalFormatting sqref="A11:B34">
    <cfRule type="expression" dxfId="2" priority="1">
      <formula>$C11="na"</formula>
    </cfRule>
  </conditionalFormatting>
  <dataValidations count="1">
    <dataValidation type="list" allowBlank="1" showInputMessage="1" showErrorMessage="1" sqref="C33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C11:C14 C16:C18 C20:C21 C23:C24 C26:C32 C34</xm:sqref>
        </x14:dataValidation>
        <x14:dataValidation type="list" allowBlank="1" showInputMessage="1" showErrorMessage="1">
          <x14:formula1>
            <xm:f>MENU1!$B$3:$B$6</xm:f>
          </x14:formula1>
          <xm:sqref>C25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72" customWidth="1"/>
    <col min="2" max="2" width="45.7109375" style="72" customWidth="1"/>
    <col min="3" max="3" width="10.7109375" style="72" customWidth="1"/>
    <col min="4" max="4" width="15.7109375" style="72" customWidth="1"/>
    <col min="5" max="5" width="10.7109375" style="74" customWidth="1"/>
    <col min="6" max="6" width="15.7109375" style="72" customWidth="1"/>
    <col min="7" max="16384" width="11.42578125" style="72"/>
  </cols>
  <sheetData>
    <row r="1" spans="1:14" ht="15" customHeight="1" thickBot="1" x14ac:dyDescent="0.3">
      <c r="A1" s="397"/>
      <c r="B1" s="398"/>
      <c r="C1" s="398" t="s">
        <v>403</v>
      </c>
      <c r="D1" s="398"/>
      <c r="E1" s="398"/>
      <c r="F1" s="398"/>
      <c r="L1" s="396" t="s">
        <v>182</v>
      </c>
      <c r="M1" s="399"/>
      <c r="N1" s="73"/>
    </row>
    <row r="2" spans="1:14" ht="15" customHeight="1" x14ac:dyDescent="0.25">
      <c r="A2" s="398"/>
      <c r="B2" s="398"/>
      <c r="C2" s="398"/>
      <c r="D2" s="398"/>
      <c r="E2" s="398"/>
      <c r="F2" s="398"/>
    </row>
    <row r="3" spans="1:14" ht="15" customHeight="1" x14ac:dyDescent="0.25">
      <c r="A3" s="398"/>
      <c r="B3" s="398"/>
      <c r="C3" s="398" t="s">
        <v>85</v>
      </c>
      <c r="D3" s="398"/>
      <c r="E3" s="398"/>
      <c r="F3" s="398"/>
      <c r="L3" s="72" t="s">
        <v>183</v>
      </c>
    </row>
    <row r="4" spans="1:14" ht="15" customHeight="1" x14ac:dyDescent="0.25">
      <c r="A4" s="398"/>
      <c r="B4" s="398"/>
      <c r="C4" s="398"/>
      <c r="D4" s="398"/>
      <c r="E4" s="398"/>
      <c r="F4" s="398"/>
    </row>
    <row r="5" spans="1:14" ht="9.9499999999999993" customHeight="1" thickBot="1" x14ac:dyDescent="0.3"/>
    <row r="6" spans="1:14" ht="15" customHeight="1" x14ac:dyDescent="0.25">
      <c r="A6" s="400" t="s">
        <v>184</v>
      </c>
      <c r="B6" s="401"/>
      <c r="C6" s="404" t="str">
        <f>Entête!B7</f>
        <v>12-596-2569</v>
      </c>
      <c r="D6" s="405"/>
      <c r="E6" s="75" t="s">
        <v>185</v>
      </c>
      <c r="F6" s="76" t="str">
        <f ca="1">MID(CELL("nomfichier",B3),FIND("]",CELL("nomfichier",B3))+1,32)</f>
        <v>AV-FK-010</v>
      </c>
    </row>
    <row r="7" spans="1:14" ht="15" customHeight="1" thickBot="1" x14ac:dyDescent="0.3">
      <c r="A7" s="392" t="s">
        <v>186</v>
      </c>
      <c r="B7" s="393"/>
      <c r="C7" s="394"/>
      <c r="D7" s="394"/>
      <c r="E7" s="394"/>
      <c r="F7" s="395"/>
    </row>
    <row r="8" spans="1:14" ht="9.9499999999999993" customHeight="1" thickBot="1" x14ac:dyDescent="0.3"/>
    <row r="9" spans="1:14" s="82" customFormat="1" ht="15" customHeight="1" thickBot="1" x14ac:dyDescent="0.3">
      <c r="A9" s="77" t="s">
        <v>38</v>
      </c>
      <c r="B9" s="78" t="s">
        <v>187</v>
      </c>
      <c r="C9" s="79" t="s">
        <v>1</v>
      </c>
      <c r="D9" s="78" t="s">
        <v>188</v>
      </c>
      <c r="E9" s="80" t="s">
        <v>189</v>
      </c>
      <c r="F9" s="81" t="s">
        <v>190</v>
      </c>
    </row>
    <row r="10" spans="1:14" ht="15" customHeight="1" x14ac:dyDescent="0.25">
      <c r="A10" s="390" t="s">
        <v>191</v>
      </c>
      <c r="B10" s="391"/>
      <c r="C10" s="83"/>
      <c r="D10" s="84"/>
      <c r="E10" s="85"/>
      <c r="F10" s="86"/>
      <c r="H10" s="396"/>
      <c r="I10" s="396"/>
      <c r="J10" s="396"/>
      <c r="K10" s="396"/>
      <c r="L10" s="396"/>
    </row>
    <row r="11" spans="1:14" ht="15" customHeight="1" x14ac:dyDescent="0.25">
      <c r="A11" s="87" t="s">
        <v>14</v>
      </c>
      <c r="B11" s="88" t="s">
        <v>392</v>
      </c>
      <c r="C11" s="89"/>
      <c r="D11" s="123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91"/>
      <c r="F11" s="233" t="str">
        <f>D11</f>
        <v/>
      </c>
      <c r="H11" s="396"/>
      <c r="I11" s="396"/>
      <c r="J11" s="396"/>
      <c r="K11" s="396"/>
      <c r="L11" s="396"/>
    </row>
    <row r="12" spans="1:14" ht="15" customHeight="1" x14ac:dyDescent="0.25">
      <c r="A12" s="87" t="s">
        <v>16</v>
      </c>
      <c r="B12" s="88" t="s">
        <v>302</v>
      </c>
      <c r="C12" s="89"/>
      <c r="D12" s="123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91"/>
      <c r="F12" s="233" t="str">
        <f>D12</f>
        <v/>
      </c>
      <c r="H12" s="396"/>
      <c r="I12" s="396"/>
      <c r="J12" s="396"/>
      <c r="K12" s="396"/>
      <c r="L12" s="396"/>
    </row>
    <row r="13" spans="1:14" ht="15" customHeight="1" x14ac:dyDescent="0.25">
      <c r="A13" s="388" t="s">
        <v>194</v>
      </c>
      <c r="B13" s="389"/>
      <c r="C13" s="93"/>
      <c r="D13" s="9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95"/>
      <c r="F13" s="145" t="str">
        <f t="shared" ref="F13:F25" si="0">D13</f>
        <v/>
      </c>
      <c r="H13" s="396"/>
      <c r="I13" s="396"/>
      <c r="J13" s="396"/>
      <c r="K13" s="396"/>
      <c r="L13" s="396"/>
    </row>
    <row r="14" spans="1:14" ht="15" customHeight="1" x14ac:dyDescent="0.25">
      <c r="A14" s="128" t="s">
        <v>3</v>
      </c>
      <c r="B14" s="131" t="s">
        <v>404</v>
      </c>
      <c r="C14" s="89"/>
      <c r="D14" s="146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141"/>
      <c r="F14" s="292" t="str">
        <f t="shared" si="0"/>
        <v/>
      </c>
      <c r="H14" s="396"/>
      <c r="I14" s="396"/>
      <c r="J14" s="396"/>
      <c r="K14" s="396"/>
      <c r="L14" s="396"/>
    </row>
    <row r="15" spans="1:14" ht="15" customHeight="1" x14ac:dyDescent="0.25">
      <c r="A15" s="388" t="s">
        <v>199</v>
      </c>
      <c r="B15" s="389"/>
      <c r="C15" s="93"/>
      <c r="D15" s="94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95"/>
      <c r="F15" s="145" t="str">
        <f t="shared" si="0"/>
        <v/>
      </c>
      <c r="H15" s="396"/>
      <c r="I15" s="396"/>
      <c r="J15" s="396"/>
      <c r="K15" s="396"/>
      <c r="L15" s="396"/>
    </row>
    <row r="16" spans="1:14" ht="15" customHeight="1" x14ac:dyDescent="0.25">
      <c r="A16" s="128" t="s">
        <v>17</v>
      </c>
      <c r="B16" s="131" t="s">
        <v>405</v>
      </c>
      <c r="C16" s="89"/>
      <c r="D16" s="146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141"/>
      <c r="F16" s="292" t="str">
        <f t="shared" si="0"/>
        <v/>
      </c>
    </row>
    <row r="17" spans="1:6" ht="15" customHeight="1" x14ac:dyDescent="0.25">
      <c r="A17" s="388" t="s">
        <v>204</v>
      </c>
      <c r="B17" s="389"/>
      <c r="C17" s="93"/>
      <c r="D17" s="9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95"/>
      <c r="F17" s="145" t="str">
        <f t="shared" si="0"/>
        <v/>
      </c>
    </row>
    <row r="18" spans="1:6" ht="15" customHeight="1" x14ac:dyDescent="0.25">
      <c r="A18" s="128" t="s">
        <v>197</v>
      </c>
      <c r="B18" s="131" t="s">
        <v>206</v>
      </c>
      <c r="C18" s="89"/>
      <c r="D18" s="146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141"/>
      <c r="F18" s="292" t="str">
        <f t="shared" si="0"/>
        <v/>
      </c>
    </row>
    <row r="19" spans="1:6" ht="15" customHeight="1" x14ac:dyDescent="0.25">
      <c r="A19" s="128" t="s">
        <v>200</v>
      </c>
      <c r="B19" s="133" t="s">
        <v>406</v>
      </c>
      <c r="C19" s="89"/>
      <c r="D19" s="146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141"/>
      <c r="F19" s="292" t="str">
        <f t="shared" si="0"/>
        <v/>
      </c>
    </row>
    <row r="20" spans="1:6" ht="15" customHeight="1" x14ac:dyDescent="0.25">
      <c r="A20" s="128" t="s">
        <v>202</v>
      </c>
      <c r="B20" s="131" t="s">
        <v>407</v>
      </c>
      <c r="C20" s="89"/>
      <c r="D20" s="146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141"/>
      <c r="F20" s="292" t="str">
        <f t="shared" si="0"/>
        <v/>
      </c>
    </row>
    <row r="21" spans="1:6" ht="15" customHeight="1" x14ac:dyDescent="0.25">
      <c r="A21" s="128" t="s">
        <v>205</v>
      </c>
      <c r="B21" s="133" t="s">
        <v>295</v>
      </c>
      <c r="C21" s="97"/>
      <c r="D21" s="146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141"/>
      <c r="F21" s="292" t="str">
        <f t="shared" si="0"/>
        <v/>
      </c>
    </row>
    <row r="22" spans="1:6" ht="15" customHeight="1" x14ac:dyDescent="0.25">
      <c r="A22" s="128" t="s">
        <v>207</v>
      </c>
      <c r="B22" s="131" t="s">
        <v>408</v>
      </c>
      <c r="C22" s="89"/>
      <c r="D22" s="146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141"/>
      <c r="F22" s="292" t="str">
        <f t="shared" si="0"/>
        <v/>
      </c>
    </row>
    <row r="23" spans="1:6" ht="15" customHeight="1" x14ac:dyDescent="0.25">
      <c r="A23" s="128" t="s">
        <v>209</v>
      </c>
      <c r="B23" s="133" t="s">
        <v>263</v>
      </c>
      <c r="C23" s="89"/>
      <c r="D23" s="146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141"/>
      <c r="F23" s="292" t="str">
        <f t="shared" si="0"/>
        <v/>
      </c>
    </row>
    <row r="24" spans="1:6" ht="15" customHeight="1" x14ac:dyDescent="0.25">
      <c r="A24" s="388" t="s">
        <v>237</v>
      </c>
      <c r="B24" s="389"/>
      <c r="C24" s="93"/>
      <c r="D24" s="94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95"/>
      <c r="F24" s="145" t="str">
        <f t="shared" si="0"/>
        <v/>
      </c>
    </row>
    <row r="25" spans="1:6" ht="15" customHeight="1" thickBot="1" x14ac:dyDescent="0.3">
      <c r="A25" s="128" t="s">
        <v>211</v>
      </c>
      <c r="B25" s="133" t="s">
        <v>409</v>
      </c>
      <c r="C25" s="97"/>
      <c r="D25" s="146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141"/>
      <c r="F25" s="292" t="str">
        <f t="shared" si="0"/>
        <v/>
      </c>
    </row>
    <row r="26" spans="1:6" ht="15" customHeight="1" x14ac:dyDescent="0.25">
      <c r="A26" s="100" t="s">
        <v>240</v>
      </c>
      <c r="B26" s="101"/>
      <c r="C26" s="102"/>
      <c r="D26" s="101"/>
      <c r="E26" s="103"/>
      <c r="F26" s="104"/>
    </row>
    <row r="27" spans="1:6" ht="15" customHeight="1" x14ac:dyDescent="0.25">
      <c r="A27" s="105" t="s">
        <v>241</v>
      </c>
      <c r="B27" s="106"/>
      <c r="C27" s="107"/>
      <c r="D27" s="108"/>
      <c r="E27" s="109"/>
      <c r="F27" s="110"/>
    </row>
    <row r="28" spans="1:6" ht="15" customHeight="1" thickBot="1" x14ac:dyDescent="0.3">
      <c r="A28" s="111" t="s">
        <v>242</v>
      </c>
      <c r="B28" s="112"/>
      <c r="C28" s="113"/>
      <c r="D28" s="114"/>
      <c r="E28" s="115"/>
      <c r="F28" s="116"/>
    </row>
    <row r="29" spans="1:6" ht="15" customHeight="1" x14ac:dyDescent="0.25">
      <c r="A29" s="390" t="s">
        <v>243</v>
      </c>
      <c r="B29" s="391"/>
      <c r="C29" s="83"/>
      <c r="D29" s="84"/>
      <c r="E29" s="85"/>
      <c r="F29" s="86"/>
    </row>
    <row r="30" spans="1:6" ht="15" customHeight="1" thickBot="1" x14ac:dyDescent="0.3">
      <c r="A30" s="117"/>
      <c r="B30" s="118" t="s">
        <v>244</v>
      </c>
      <c r="C30" s="99"/>
      <c r="D30" s="119"/>
      <c r="E30" s="120"/>
      <c r="F30" s="121"/>
    </row>
    <row r="31" spans="1:6" x14ac:dyDescent="0.25">
      <c r="A31" s="122"/>
      <c r="B31" s="122"/>
      <c r="D31" s="122"/>
      <c r="F31" s="122"/>
    </row>
    <row r="32" spans="1:6" x14ac:dyDescent="0.25">
      <c r="A32" s="122"/>
      <c r="B32" s="122"/>
      <c r="D32" s="122"/>
      <c r="F32" s="122"/>
    </row>
    <row r="33" spans="1:6" x14ac:dyDescent="0.25">
      <c r="A33" s="122"/>
      <c r="B33" s="122"/>
      <c r="D33" s="122"/>
      <c r="F33" s="122"/>
    </row>
    <row r="34" spans="1:6" x14ac:dyDescent="0.25">
      <c r="A34" s="122"/>
      <c r="B34" s="122"/>
      <c r="D34" s="122"/>
      <c r="F34" s="122"/>
    </row>
    <row r="35" spans="1:6" x14ac:dyDescent="0.25">
      <c r="A35" s="122"/>
      <c r="B35" s="122"/>
      <c r="D35" s="122"/>
      <c r="F35" s="122"/>
    </row>
    <row r="36" spans="1:6" x14ac:dyDescent="0.25">
      <c r="A36" s="122"/>
      <c r="B36" s="122"/>
      <c r="D36" s="122"/>
      <c r="F36" s="122"/>
    </row>
    <row r="37" spans="1:6" x14ac:dyDescent="0.25">
      <c r="A37" s="122"/>
      <c r="B37" s="122"/>
      <c r="D37" s="122"/>
      <c r="F37" s="122"/>
    </row>
    <row r="38" spans="1:6" x14ac:dyDescent="0.25">
      <c r="A38" s="122"/>
      <c r="B38" s="122"/>
      <c r="D38" s="122"/>
      <c r="F38" s="122"/>
    </row>
    <row r="39" spans="1:6" x14ac:dyDescent="0.25">
      <c r="A39" s="122"/>
      <c r="B39" s="122"/>
      <c r="D39" s="122"/>
      <c r="F39" s="122"/>
    </row>
    <row r="40" spans="1:6" x14ac:dyDescent="0.25">
      <c r="A40" s="122"/>
      <c r="B40" s="122"/>
      <c r="D40" s="122"/>
      <c r="F40" s="122"/>
    </row>
    <row r="41" spans="1:6" x14ac:dyDescent="0.25">
      <c r="A41" s="122"/>
      <c r="B41" s="122"/>
      <c r="D41" s="122"/>
      <c r="F41" s="122"/>
    </row>
    <row r="42" spans="1:6" x14ac:dyDescent="0.25">
      <c r="A42" s="122"/>
      <c r="B42" s="122"/>
      <c r="D42" s="122"/>
      <c r="F42" s="122"/>
    </row>
    <row r="43" spans="1:6" x14ac:dyDescent="0.25">
      <c r="A43" s="122"/>
      <c r="B43" s="122"/>
      <c r="D43" s="122"/>
      <c r="F43" s="122"/>
    </row>
    <row r="44" spans="1:6" x14ac:dyDescent="0.25">
      <c r="A44" s="122"/>
      <c r="B44" s="122"/>
      <c r="D44" s="122"/>
      <c r="F44" s="122"/>
    </row>
    <row r="45" spans="1:6" x14ac:dyDescent="0.25">
      <c r="A45" s="122"/>
      <c r="B45" s="122"/>
      <c r="D45" s="122"/>
      <c r="F45" s="122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5">
    <mergeCell ref="H10:L15"/>
    <mergeCell ref="A13:B13"/>
    <mergeCell ref="A15:B15"/>
    <mergeCell ref="A1:B4"/>
    <mergeCell ref="C1:F2"/>
    <mergeCell ref="L1:M1"/>
    <mergeCell ref="C3:F4"/>
    <mergeCell ref="A6:B6"/>
    <mergeCell ref="C6:D6"/>
    <mergeCell ref="A17:B17"/>
    <mergeCell ref="A24:B24"/>
    <mergeCell ref="A29:B29"/>
    <mergeCell ref="A7:B7"/>
    <mergeCell ref="C7:F7"/>
    <mergeCell ref="A10:B10"/>
  </mergeCells>
  <conditionalFormatting sqref="A11:B25">
    <cfRule type="expression" dxfId="1" priority="1">
      <formula>$C11="na"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MENU1!$B$3:$B$6</xm:f>
          </x14:formula1>
          <xm:sqref>C21 C25</xm:sqref>
        </x14:dataValidation>
        <x14:dataValidation type="list" allowBlank="1" showInputMessage="1" showErrorMessage="1">
          <x14:formula1>
            <xm:f>MENU1!$B$3:$B$5</xm:f>
          </x14:formula1>
          <xm:sqref>C22:C23 C18:C20 C16 C14 C11:C12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F33CC"/>
    <pageSetUpPr fitToPage="1"/>
  </sheetPr>
  <dimension ref="A1:N93"/>
  <sheetViews>
    <sheetView zoomScaleNormal="100" workbookViewId="0">
      <selection sqref="A1:B4"/>
    </sheetView>
  </sheetViews>
  <sheetFormatPr baseColWidth="10" defaultColWidth="11.42578125" defaultRowHeight="15" x14ac:dyDescent="0.25"/>
  <cols>
    <col min="1" max="1" width="5.7109375" style="72" customWidth="1"/>
    <col min="2" max="2" width="45.7109375" style="72" customWidth="1"/>
    <col min="3" max="3" width="10.7109375" style="72" customWidth="1"/>
    <col min="4" max="4" width="15.7109375" style="72" customWidth="1"/>
    <col min="5" max="5" width="10.7109375" style="74" customWidth="1"/>
    <col min="6" max="6" width="15.7109375" style="72" customWidth="1"/>
    <col min="7" max="16384" width="11.42578125" style="72"/>
  </cols>
  <sheetData>
    <row r="1" spans="1:14" ht="15" customHeight="1" thickBot="1" x14ac:dyDescent="0.3">
      <c r="A1" s="397"/>
      <c r="B1" s="398"/>
      <c r="C1" s="398" t="s">
        <v>410</v>
      </c>
      <c r="D1" s="398"/>
      <c r="E1" s="398"/>
      <c r="F1" s="398"/>
      <c r="L1" s="396" t="s">
        <v>182</v>
      </c>
      <c r="M1" s="399"/>
      <c r="N1" s="73"/>
    </row>
    <row r="2" spans="1:14" ht="15" customHeight="1" x14ac:dyDescent="0.25">
      <c r="A2" s="398"/>
      <c r="B2" s="398"/>
      <c r="C2" s="398"/>
      <c r="D2" s="398"/>
      <c r="E2" s="398"/>
      <c r="F2" s="398"/>
    </row>
    <row r="3" spans="1:14" ht="15" customHeight="1" x14ac:dyDescent="0.25">
      <c r="A3" s="398"/>
      <c r="B3" s="398"/>
      <c r="C3" s="398" t="s">
        <v>87</v>
      </c>
      <c r="D3" s="398"/>
      <c r="E3" s="398"/>
      <c r="F3" s="398"/>
      <c r="L3" s="72" t="s">
        <v>183</v>
      </c>
    </row>
    <row r="4" spans="1:14" ht="15" customHeight="1" x14ac:dyDescent="0.25">
      <c r="A4" s="398"/>
      <c r="B4" s="398"/>
      <c r="C4" s="398"/>
      <c r="D4" s="398"/>
      <c r="E4" s="398"/>
      <c r="F4" s="398"/>
    </row>
    <row r="5" spans="1:14" ht="9.9499999999999993" customHeight="1" thickBot="1" x14ac:dyDescent="0.3"/>
    <row r="6" spans="1:14" ht="15" customHeight="1" x14ac:dyDescent="0.25">
      <c r="A6" s="400" t="s">
        <v>184</v>
      </c>
      <c r="B6" s="401"/>
      <c r="C6" s="404" t="str">
        <f>Entête!B7</f>
        <v>12-596-2569</v>
      </c>
      <c r="D6" s="405"/>
      <c r="E6" s="75" t="s">
        <v>185</v>
      </c>
      <c r="F6" s="76" t="str">
        <f ca="1">MID(CELL("nomfichier",B3),FIND("]",CELL("nomfichier",B3))+1,32)</f>
        <v>AV-FK-011</v>
      </c>
    </row>
    <row r="7" spans="1:14" ht="15" customHeight="1" thickBot="1" x14ac:dyDescent="0.3">
      <c r="A7" s="392" t="s">
        <v>186</v>
      </c>
      <c r="B7" s="393"/>
      <c r="C7" s="394"/>
      <c r="D7" s="394"/>
      <c r="E7" s="394"/>
      <c r="F7" s="395"/>
    </row>
    <row r="8" spans="1:14" ht="9.9499999999999993" customHeight="1" thickBot="1" x14ac:dyDescent="0.3"/>
    <row r="9" spans="1:14" s="82" customFormat="1" ht="15" customHeight="1" thickBot="1" x14ac:dyDescent="0.3">
      <c r="A9" s="77" t="s">
        <v>38</v>
      </c>
      <c r="B9" s="78" t="s">
        <v>187</v>
      </c>
      <c r="C9" s="79" t="s">
        <v>1</v>
      </c>
      <c r="D9" s="78" t="s">
        <v>188</v>
      </c>
      <c r="E9" s="80" t="s">
        <v>189</v>
      </c>
      <c r="F9" s="81" t="s">
        <v>190</v>
      </c>
    </row>
    <row r="10" spans="1:14" ht="15" customHeight="1" x14ac:dyDescent="0.25">
      <c r="A10" s="390" t="s">
        <v>191</v>
      </c>
      <c r="B10" s="391"/>
      <c r="C10" s="83"/>
      <c r="D10" s="84"/>
      <c r="E10" s="85"/>
      <c r="F10" s="86"/>
      <c r="H10" s="396"/>
      <c r="I10" s="396"/>
      <c r="J10" s="396"/>
      <c r="K10" s="396"/>
      <c r="L10" s="396"/>
    </row>
    <row r="11" spans="1:14" ht="15" customHeight="1" x14ac:dyDescent="0.25">
      <c r="A11" s="87" t="s">
        <v>14</v>
      </c>
      <c r="B11" s="88" t="s">
        <v>392</v>
      </c>
      <c r="C11" s="89"/>
      <c r="D11" s="123" t="str">
        <f>IF(OR(C11="na",C11=""),"",IF($N$1="",MENU1!$G$3,IF(AND(G11="X",$N$1="A"),MENU1!$I$9,IF(AND(G11="X",$N$1="B"),MENU1!$I$10,IF(AND(G11="X",$N$1="C"),MENU1!$I$11,IF(AND(G11="X",$N$1="D"),MENU1!$I$12,MENU1!$G$3))))))</f>
        <v/>
      </c>
      <c r="E11" s="91"/>
      <c r="F11" s="233" t="str">
        <f>D11</f>
        <v/>
      </c>
      <c r="H11" s="396"/>
      <c r="I11" s="396"/>
      <c r="J11" s="396"/>
      <c r="K11" s="396"/>
      <c r="L11" s="396"/>
    </row>
    <row r="12" spans="1:14" ht="15" customHeight="1" x14ac:dyDescent="0.25">
      <c r="A12" s="87" t="s">
        <v>16</v>
      </c>
      <c r="B12" s="88" t="s">
        <v>302</v>
      </c>
      <c r="C12" s="89"/>
      <c r="D12" s="123" t="str">
        <f>IF(OR(C12="na",C12=""),"",IF($N$1="",MENU1!$G$3,IF(AND(G12="X",$N$1="A"),MENU1!$I$9,IF(AND(G12="X",$N$1="B"),MENU1!$I$10,IF(AND(G12="X",$N$1="C"),MENU1!$I$11,IF(AND(G12="X",$N$1="D"),MENU1!$I$12,MENU1!$G$3))))))</f>
        <v/>
      </c>
      <c r="E12" s="91"/>
      <c r="F12" s="152" t="str">
        <f t="shared" ref="F12:F34" si="0">D12</f>
        <v/>
      </c>
      <c r="H12" s="396"/>
      <c r="I12" s="396"/>
      <c r="J12" s="396"/>
      <c r="K12" s="396"/>
      <c r="L12" s="396"/>
    </row>
    <row r="13" spans="1:14" ht="15" customHeight="1" x14ac:dyDescent="0.25">
      <c r="A13" s="388" t="s">
        <v>194</v>
      </c>
      <c r="B13" s="389"/>
      <c r="C13" s="93"/>
      <c r="D13" s="94" t="str">
        <f>IF(OR(C13="na",C13=""),"",IF($N$1="",MENU1!$G$3,IF(AND(G13="X",$N$1="A"),MENU1!$I$9,IF(AND(G13="X",$N$1="B"),MENU1!$I$10,IF(AND(G13="X",$N$1="C"),MENU1!$I$11,IF(AND(G13="X",$N$1="D"),MENU1!$I$12,MENU1!$G$3))))))</f>
        <v/>
      </c>
      <c r="E13" s="95"/>
      <c r="F13" s="140" t="str">
        <f t="shared" si="0"/>
        <v/>
      </c>
      <c r="H13" s="396"/>
      <c r="I13" s="396"/>
      <c r="J13" s="396"/>
      <c r="K13" s="396"/>
      <c r="L13" s="396"/>
    </row>
    <row r="14" spans="1:14" ht="15" customHeight="1" x14ac:dyDescent="0.25">
      <c r="A14" s="128" t="s">
        <v>3</v>
      </c>
      <c r="B14" s="131" t="s">
        <v>411</v>
      </c>
      <c r="C14" s="89"/>
      <c r="D14" s="146" t="str">
        <f>IF(OR(C14="na",C14=""),"",IF($N$1="",MENU1!$G$3,IF(AND(G14="X",$N$1="A"),MENU1!$I$9,IF(AND(G14="X",$N$1="B"),MENU1!$I$10,IF(AND(G14="X",$N$1="C"),MENU1!$I$11,IF(AND(G14="X",$N$1="D"),MENU1!$I$12,MENU1!$G$3))))))</f>
        <v/>
      </c>
      <c r="E14" s="141"/>
      <c r="F14" s="293" t="str">
        <f t="shared" si="0"/>
        <v/>
      </c>
      <c r="H14" s="396"/>
      <c r="I14" s="396"/>
      <c r="J14" s="396"/>
      <c r="K14" s="396"/>
      <c r="L14" s="396"/>
    </row>
    <row r="15" spans="1:14" ht="15" customHeight="1" x14ac:dyDescent="0.25">
      <c r="A15" s="128" t="s">
        <v>17</v>
      </c>
      <c r="B15" s="133" t="s">
        <v>404</v>
      </c>
      <c r="C15" s="89"/>
      <c r="D15" s="146" t="str">
        <f>IF(OR(C15="na",C15=""),"",IF($N$1="",MENU1!$G$3,IF(AND(G15="X",$N$1="A"),MENU1!$I$9,IF(AND(G15="X",$N$1="B"),MENU1!$I$10,IF(AND(G15="X",$N$1="C"),MENU1!$I$11,IF(AND(G15="X",$N$1="D"),MENU1!$I$12,MENU1!$G$3))))))</f>
        <v/>
      </c>
      <c r="E15" s="141"/>
      <c r="F15" s="293" t="str">
        <f t="shared" si="0"/>
        <v/>
      </c>
      <c r="H15" s="396"/>
      <c r="I15" s="396"/>
      <c r="J15" s="396"/>
      <c r="K15" s="396"/>
      <c r="L15" s="396"/>
    </row>
    <row r="16" spans="1:14" ht="15" customHeight="1" x14ac:dyDescent="0.25">
      <c r="A16" s="128" t="s">
        <v>197</v>
      </c>
      <c r="B16" s="133" t="s">
        <v>412</v>
      </c>
      <c r="C16" s="89"/>
      <c r="D16" s="146" t="str">
        <f>IF(OR(C16="na",C16=""),"",IF($N$1="",MENU1!$G$3,IF(AND(G16="X",$N$1="A"),MENU1!$I$9,IF(AND(G16="X",$N$1="B"),MENU1!$I$10,IF(AND(G16="X",$N$1="C"),MENU1!$I$11,IF(AND(G16="X",$N$1="D"),MENU1!$I$12,MENU1!$G$3))))))</f>
        <v/>
      </c>
      <c r="E16" s="141"/>
      <c r="F16" s="293" t="str">
        <f t="shared" si="0"/>
        <v/>
      </c>
    </row>
    <row r="17" spans="1:6" ht="15" customHeight="1" x14ac:dyDescent="0.25">
      <c r="A17" s="388" t="s">
        <v>199</v>
      </c>
      <c r="B17" s="389"/>
      <c r="C17" s="93"/>
      <c r="D17" s="94" t="str">
        <f>IF(OR(C17="na",C17=""),"",IF($N$1="",MENU1!$G$3,IF(AND(G17="X",$N$1="A"),MENU1!$I$9,IF(AND(G17="X",$N$1="B"),MENU1!$I$10,IF(AND(G17="X",$N$1="C"),MENU1!$I$11,IF(AND(G17="X",$N$1="D"),MENU1!$I$12,MENU1!$G$3))))))</f>
        <v/>
      </c>
      <c r="E17" s="95"/>
      <c r="F17" s="140" t="str">
        <f t="shared" si="0"/>
        <v/>
      </c>
    </row>
    <row r="18" spans="1:6" ht="15" customHeight="1" x14ac:dyDescent="0.25">
      <c r="A18" s="128" t="s">
        <v>200</v>
      </c>
      <c r="B18" s="131" t="s">
        <v>405</v>
      </c>
      <c r="C18" s="89"/>
      <c r="D18" s="146" t="str">
        <f>IF(OR(C18="na",C18=""),"",IF($N$1="",MENU1!$G$3,IF(AND(G18="X",$N$1="A"),MENU1!$I$9,IF(AND(G18="X",$N$1="B"),MENU1!$I$10,IF(AND(G18="X",$N$1="C"),MENU1!$I$11,IF(AND(G18="X",$N$1="D"),MENU1!$I$12,MENU1!$G$3))))))</f>
        <v/>
      </c>
      <c r="E18" s="141"/>
      <c r="F18" s="293" t="str">
        <f t="shared" si="0"/>
        <v/>
      </c>
    </row>
    <row r="19" spans="1:6" ht="15" customHeight="1" x14ac:dyDescent="0.25">
      <c r="A19" s="388" t="s">
        <v>204</v>
      </c>
      <c r="B19" s="389"/>
      <c r="C19" s="93"/>
      <c r="D19" s="94" t="str">
        <f>IF(OR(C19="na",C19=""),"",IF($N$1="",MENU1!$G$3,IF(AND(G19="X",$N$1="A"),MENU1!$I$9,IF(AND(G19="X",$N$1="B"),MENU1!$I$10,IF(AND(G19="X",$N$1="C"),MENU1!$I$11,IF(AND(G19="X",$N$1="D"),MENU1!$I$12,MENU1!$G$3))))))</f>
        <v/>
      </c>
      <c r="E19" s="95"/>
      <c r="F19" s="140" t="str">
        <f t="shared" si="0"/>
        <v/>
      </c>
    </row>
    <row r="20" spans="1:6" ht="15" customHeight="1" x14ac:dyDescent="0.25">
      <c r="A20" s="128" t="s">
        <v>202</v>
      </c>
      <c r="B20" s="131" t="s">
        <v>270</v>
      </c>
      <c r="C20" s="89"/>
      <c r="D20" s="146" t="str">
        <f>IF(OR(C20="na",C20=""),"",IF($N$1="",MENU1!$G$3,IF(AND(G20="X",$N$1="A"),MENU1!$I$9,IF(AND(G20="X",$N$1="B"),MENU1!$I$10,IF(AND(G20="X",$N$1="C"),MENU1!$I$11,IF(AND(G20="X",$N$1="D"),MENU1!$I$12,MENU1!$G$3))))))</f>
        <v/>
      </c>
      <c r="E20" s="141"/>
      <c r="F20" s="293" t="str">
        <f t="shared" si="0"/>
        <v/>
      </c>
    </row>
    <row r="21" spans="1:6" ht="15" customHeight="1" x14ac:dyDescent="0.25">
      <c r="A21" s="128" t="s">
        <v>205</v>
      </c>
      <c r="B21" s="133" t="s">
        <v>406</v>
      </c>
      <c r="C21" s="89"/>
      <c r="D21" s="146" t="str">
        <f>IF(OR(C21="na",C21=""),"",IF($N$1="",MENU1!$G$3,IF(AND(G21="X",$N$1="A"),MENU1!$I$9,IF(AND(G21="X",$N$1="B"),MENU1!$I$10,IF(AND(G21="X",$N$1="C"),MENU1!$I$11,IF(AND(G21="X",$N$1="D"),MENU1!$I$12,MENU1!$G$3))))))</f>
        <v/>
      </c>
      <c r="E21" s="141"/>
      <c r="F21" s="293" t="str">
        <f t="shared" si="0"/>
        <v/>
      </c>
    </row>
    <row r="22" spans="1:6" ht="15" customHeight="1" x14ac:dyDescent="0.25">
      <c r="A22" s="128" t="s">
        <v>207</v>
      </c>
      <c r="B22" s="131" t="s">
        <v>206</v>
      </c>
      <c r="C22" s="89"/>
      <c r="D22" s="146" t="str">
        <f>IF(OR(C22="na",C22=""),"",IF($N$1="",MENU1!$G$3,IF(AND(G22="X",$N$1="A"),MENU1!$I$9,IF(AND(G22="X",$N$1="B"),MENU1!$I$10,IF(AND(G22="X",$N$1="C"),MENU1!$I$11,IF(AND(G22="X",$N$1="D"),MENU1!$I$12,MENU1!$G$3))))))</f>
        <v/>
      </c>
      <c r="E22" s="141"/>
      <c r="F22" s="293" t="str">
        <f t="shared" si="0"/>
        <v/>
      </c>
    </row>
    <row r="23" spans="1:6" ht="15" customHeight="1" x14ac:dyDescent="0.25">
      <c r="A23" s="128" t="s">
        <v>209</v>
      </c>
      <c r="B23" s="133" t="s">
        <v>402</v>
      </c>
      <c r="C23" s="89"/>
      <c r="D23" s="146" t="str">
        <f>IF(OR(C23="na",C23=""),"",IF($N$1="",MENU1!$G$3,IF(AND(G23="X",$N$1="A"),MENU1!$I$9,IF(AND(G23="X",$N$1="B"),MENU1!$I$10,IF(AND(G23="X",$N$1="C"),MENU1!$I$11,IF(AND(G23="X",$N$1="D"),MENU1!$I$12,MENU1!$G$3))))))</f>
        <v/>
      </c>
      <c r="E23" s="141"/>
      <c r="F23" s="293" t="str">
        <f t="shared" si="0"/>
        <v/>
      </c>
    </row>
    <row r="24" spans="1:6" ht="15" customHeight="1" x14ac:dyDescent="0.25">
      <c r="A24" s="128" t="s">
        <v>211</v>
      </c>
      <c r="B24" s="131" t="s">
        <v>295</v>
      </c>
      <c r="C24" s="97"/>
      <c r="D24" s="146" t="str">
        <f>IF(OR(C24="na",C24=""),"",IF($N$1="",MENU1!$G$3,IF(AND(G24="X",$N$1="A"),MENU1!$I$9,IF(AND(G24="X",$N$1="B"),MENU1!$I$10,IF(AND(G24="X",$N$1="C"),MENU1!$I$11,IF(AND(G24="X",$N$1="D"),MENU1!$I$12,MENU1!$G$3))))))</f>
        <v/>
      </c>
      <c r="E24" s="141"/>
      <c r="F24" s="293" t="str">
        <f t="shared" si="0"/>
        <v/>
      </c>
    </row>
    <row r="25" spans="1:6" ht="15" customHeight="1" x14ac:dyDescent="0.25">
      <c r="A25" s="128" t="s">
        <v>213</v>
      </c>
      <c r="B25" s="133" t="s">
        <v>210</v>
      </c>
      <c r="C25" s="89"/>
      <c r="D25" s="146" t="str">
        <f>IF(OR(C25="na",C25=""),"",IF($N$1="",MENU1!$G$3,IF(AND(G25="X",$N$1="A"),MENU1!$I$9,IF(AND(G25="X",$N$1="B"),MENU1!$I$10,IF(AND(G25="X",$N$1="C"),MENU1!$I$11,IF(AND(G25="X",$N$1="D"),MENU1!$I$12,MENU1!$G$3))))))</f>
        <v/>
      </c>
      <c r="E25" s="141"/>
      <c r="F25" s="293" t="str">
        <f t="shared" si="0"/>
        <v/>
      </c>
    </row>
    <row r="26" spans="1:6" ht="15" customHeight="1" x14ac:dyDescent="0.25">
      <c r="A26" s="128" t="s">
        <v>215</v>
      </c>
      <c r="B26" s="131" t="s">
        <v>400</v>
      </c>
      <c r="C26" s="89"/>
      <c r="D26" s="146" t="str">
        <f>IF(OR(C26="na",C26=""),"",IF($N$1="",MENU1!$G$3,IF(AND(G26="X",$N$1="A"),MENU1!$I$9,IF(AND(G26="X",$N$1="B"),MENU1!$I$10,IF(AND(G26="X",$N$1="C"),MENU1!$I$11,IF(AND(G26="X",$N$1="D"),MENU1!$I$12,MENU1!$G$3))))))</f>
        <v/>
      </c>
      <c r="E26" s="141"/>
      <c r="F26" s="293" t="str">
        <f t="shared" si="0"/>
        <v/>
      </c>
    </row>
    <row r="27" spans="1:6" ht="15" customHeight="1" x14ac:dyDescent="0.25">
      <c r="A27" s="128" t="s">
        <v>217</v>
      </c>
      <c r="B27" s="133" t="s">
        <v>274</v>
      </c>
      <c r="C27" s="89"/>
      <c r="D27" s="146" t="str">
        <f>IF(OR(C27="na",C27=""),"",IF($N$1="",MENU1!$G$3,IF(AND(G27="X",$N$1="A"),MENU1!$I$9,IF(AND(G27="X",$N$1="B"),MENU1!$I$10,IF(AND(G27="X",$N$1="C"),MENU1!$I$11,IF(AND(G27="X",$N$1="D"),MENU1!$I$12,MENU1!$G$3))))))</f>
        <v/>
      </c>
      <c r="E27" s="141"/>
      <c r="F27" s="293" t="str">
        <f t="shared" si="0"/>
        <v/>
      </c>
    </row>
    <row r="28" spans="1:6" ht="15" customHeight="1" x14ac:dyDescent="0.25">
      <c r="A28" s="128" t="s">
        <v>219</v>
      </c>
      <c r="B28" s="133" t="s">
        <v>220</v>
      </c>
      <c r="C28" s="89"/>
      <c r="D28" s="146" t="str">
        <f>IF(OR(C28="na",C28=""),"",IF($N$1="",MENU1!$G$3,IF(AND(G28="X",$N$1="A"),MENU1!$I$9,IF(AND(G28="X",$N$1="B"),MENU1!$I$10,IF(AND(G28="X",$N$1="C"),MENU1!$I$11,IF(AND(G28="X",$N$1="D"),MENU1!$I$12,MENU1!$G$3))))))</f>
        <v/>
      </c>
      <c r="E28" s="141"/>
      <c r="F28" s="293" t="str">
        <f t="shared" si="0"/>
        <v/>
      </c>
    </row>
    <row r="29" spans="1:6" ht="15" customHeight="1" x14ac:dyDescent="0.25">
      <c r="A29" s="128" t="s">
        <v>221</v>
      </c>
      <c r="B29" s="131" t="s">
        <v>277</v>
      </c>
      <c r="C29" s="89"/>
      <c r="D29" s="146" t="str">
        <f>IF(OR(C29="na",C29=""),"",IF($N$1="",MENU1!$G$3,IF(AND(G29="X",$N$1="A"),MENU1!$I$9,IF(AND(G29="X",$N$1="B"),MENU1!$I$10,IF(AND(G29="X",$N$1="C"),MENU1!$I$11,IF(AND(G29="X",$N$1="D"),MENU1!$I$12,MENU1!$G$3))))))</f>
        <v/>
      </c>
      <c r="E29" s="141"/>
      <c r="F29" s="293" t="str">
        <f t="shared" si="0"/>
        <v/>
      </c>
    </row>
    <row r="30" spans="1:6" ht="15" customHeight="1" x14ac:dyDescent="0.25">
      <c r="A30" s="128" t="s">
        <v>223</v>
      </c>
      <c r="B30" s="133" t="s">
        <v>408</v>
      </c>
      <c r="C30" s="89"/>
      <c r="D30" s="146" t="str">
        <f>IF(OR(C30="na",C30=""),"",IF($N$1="",MENU1!$G$3,IF(AND(G30="X",$N$1="A"),MENU1!$I$9,IF(AND(G30="X",$N$1="B"),MENU1!$I$10,IF(AND(G30="X",$N$1="C"),MENU1!$I$11,IF(AND(G30="X",$N$1="D"),MENU1!$I$12,MENU1!$G$3))))))</f>
        <v/>
      </c>
      <c r="E30" s="141"/>
      <c r="F30" s="293" t="str">
        <f t="shared" si="0"/>
        <v/>
      </c>
    </row>
    <row r="31" spans="1:6" ht="15" customHeight="1" x14ac:dyDescent="0.25">
      <c r="A31" s="388" t="s">
        <v>257</v>
      </c>
      <c r="B31" s="406"/>
      <c r="C31" s="147"/>
      <c r="D31" s="148" t="str">
        <f>IF(OR(C31="na",C31=""),"",IF($N$1="",MENU1!$G$3,IF(AND(G31="X",$N$1="A"),MENU1!$I$9,IF(AND(G31="X",$N$1="B"),MENU1!$I$10,IF(AND(G31="X",$N$1="C"),MENU1!$I$11,IF(AND(G31="X",$N$1="D"),MENU1!$I$12,MENU1!$G$3))))))</f>
        <v/>
      </c>
      <c r="E31" s="95"/>
      <c r="F31" s="294" t="str">
        <f t="shared" si="0"/>
        <v/>
      </c>
    </row>
    <row r="32" spans="1:6" ht="15" customHeight="1" x14ac:dyDescent="0.25">
      <c r="A32" s="124" t="s">
        <v>6</v>
      </c>
      <c r="B32" s="132" t="s">
        <v>258</v>
      </c>
      <c r="C32" s="89"/>
      <c r="D32" s="142" t="str">
        <f>IF(OR(C32="na",C32=""),"",IF($N$1="",MENU1!$G$3,IF(AND(G32="X",$N$1="A"),MENU1!$I$9,IF(AND(G32="X",$N$1="B"),MENU1!$I$10,IF(AND(G32="X",$N$1="C"),MENU1!$I$11,IF(AND(G32="X",$N$1="D"),MENU1!$I$12,MENU1!$G$3))))))</f>
        <v/>
      </c>
      <c r="E32" s="143"/>
      <c r="F32" s="139" t="str">
        <f t="shared" si="0"/>
        <v/>
      </c>
    </row>
    <row r="33" spans="1:6" ht="15" customHeight="1" x14ac:dyDescent="0.25">
      <c r="A33" s="388" t="s">
        <v>237</v>
      </c>
      <c r="B33" s="406"/>
      <c r="C33" s="147"/>
      <c r="D33" s="148" t="str">
        <f>IF(OR(C33="na",C33=""),"",IF($N$1="",MENU1!$G$3,IF(AND(G33="X",$N$1="A"),MENU1!$I$9,IF(AND(G33="X",$N$1="B"),MENU1!$I$10,IF(AND(G33="X",$N$1="C"),MENU1!$I$11,IF(AND(G33="X",$N$1="D"),MENU1!$I$12,MENU1!$G$3))))))</f>
        <v/>
      </c>
      <c r="E33" s="95"/>
      <c r="F33" s="294" t="str">
        <f t="shared" si="0"/>
        <v/>
      </c>
    </row>
    <row r="34" spans="1:6" ht="15" customHeight="1" thickBot="1" x14ac:dyDescent="0.3">
      <c r="A34" s="124" t="s">
        <v>280</v>
      </c>
      <c r="B34" s="132" t="s">
        <v>413</v>
      </c>
      <c r="C34" s="97"/>
      <c r="D34" s="142" t="str">
        <f>IF(OR(C34="na",C34=""),"",IF($N$1="",MENU1!$G$3,IF(AND(G34="X",$N$1="A"),MENU1!$I$9,IF(AND(G34="X",$N$1="B"),MENU1!$I$10,IF(AND(G34="X",$N$1="C"),MENU1!$I$11,IF(AND(G34="X",$N$1="D"),MENU1!$I$12,MENU1!$G$3))))))</f>
        <v/>
      </c>
      <c r="E34" s="143"/>
      <c r="F34" s="139" t="str">
        <f t="shared" si="0"/>
        <v/>
      </c>
    </row>
    <row r="35" spans="1:6" ht="15" customHeight="1" x14ac:dyDescent="0.25">
      <c r="A35" s="100"/>
      <c r="B35" s="101"/>
      <c r="C35" s="102"/>
      <c r="D35" s="101"/>
      <c r="E35" s="103"/>
      <c r="F35" s="104"/>
    </row>
    <row r="36" spans="1:6" ht="15" customHeight="1" x14ac:dyDescent="0.25">
      <c r="A36" s="105" t="s">
        <v>241</v>
      </c>
      <c r="B36" s="106"/>
      <c r="C36" s="107"/>
      <c r="D36" s="108"/>
      <c r="E36" s="109"/>
      <c r="F36" s="110"/>
    </row>
    <row r="37" spans="1:6" ht="15" customHeight="1" thickBot="1" x14ac:dyDescent="0.3">
      <c r="A37" s="111" t="s">
        <v>242</v>
      </c>
      <c r="B37" s="112"/>
      <c r="C37" s="113"/>
      <c r="D37" s="114"/>
      <c r="E37" s="115"/>
      <c r="F37" s="116"/>
    </row>
    <row r="38" spans="1:6" ht="15" customHeight="1" x14ac:dyDescent="0.25">
      <c r="A38" s="390" t="s">
        <v>243</v>
      </c>
      <c r="B38" s="391"/>
      <c r="C38" s="83"/>
      <c r="D38" s="84"/>
      <c r="E38" s="85"/>
      <c r="F38" s="86"/>
    </row>
    <row r="39" spans="1:6" ht="15" customHeight="1" thickBot="1" x14ac:dyDescent="0.3">
      <c r="A39" s="117"/>
      <c r="B39" s="118" t="s">
        <v>244</v>
      </c>
      <c r="C39" s="99"/>
      <c r="D39" s="119"/>
      <c r="E39" s="120"/>
      <c r="F39" s="121"/>
    </row>
    <row r="40" spans="1:6" x14ac:dyDescent="0.25">
      <c r="A40" s="122"/>
      <c r="B40" s="122"/>
      <c r="D40" s="122"/>
      <c r="F40" s="122"/>
    </row>
    <row r="41" spans="1:6" x14ac:dyDescent="0.25">
      <c r="A41" s="122"/>
      <c r="B41" s="122"/>
      <c r="D41" s="122"/>
      <c r="F41" s="122"/>
    </row>
    <row r="42" spans="1:6" x14ac:dyDescent="0.25">
      <c r="A42" s="122"/>
      <c r="B42" s="122"/>
      <c r="D42" s="122"/>
      <c r="F42" s="122"/>
    </row>
    <row r="43" spans="1:6" x14ac:dyDescent="0.25">
      <c r="A43" s="122"/>
      <c r="B43" s="122"/>
      <c r="D43" s="122"/>
      <c r="F43" s="122"/>
    </row>
    <row r="44" spans="1:6" x14ac:dyDescent="0.25">
      <c r="A44" s="122"/>
      <c r="B44" s="122"/>
      <c r="D44" s="122"/>
      <c r="F44" s="122"/>
    </row>
    <row r="45" spans="1:6" x14ac:dyDescent="0.25">
      <c r="A45" s="122"/>
      <c r="B45" s="122"/>
      <c r="D45" s="122"/>
      <c r="F45" s="122"/>
    </row>
    <row r="46" spans="1:6" x14ac:dyDescent="0.25">
      <c r="A46" s="122"/>
      <c r="B46" s="122"/>
      <c r="D46" s="122"/>
      <c r="F46" s="122"/>
    </row>
    <row r="47" spans="1:6" x14ac:dyDescent="0.25">
      <c r="A47" s="122"/>
      <c r="B47" s="122"/>
      <c r="D47" s="122"/>
      <c r="F47" s="122"/>
    </row>
    <row r="48" spans="1:6" x14ac:dyDescent="0.25">
      <c r="A48" s="122"/>
      <c r="B48" s="122"/>
      <c r="D48" s="122"/>
      <c r="F48" s="122"/>
    </row>
    <row r="49" spans="1:6" x14ac:dyDescent="0.25">
      <c r="A49" s="122"/>
      <c r="B49" s="122"/>
      <c r="D49" s="122"/>
      <c r="F49" s="122"/>
    </row>
    <row r="50" spans="1:6" x14ac:dyDescent="0.25">
      <c r="A50" s="122"/>
      <c r="B50" s="122"/>
      <c r="D50" s="122"/>
      <c r="F50" s="122"/>
    </row>
    <row r="51" spans="1:6" x14ac:dyDescent="0.25">
      <c r="A51" s="122"/>
      <c r="B51" s="122"/>
      <c r="D51" s="122"/>
      <c r="F51" s="122"/>
    </row>
    <row r="52" spans="1:6" x14ac:dyDescent="0.25">
      <c r="A52" s="122"/>
      <c r="B52" s="122"/>
      <c r="D52" s="122"/>
      <c r="F52" s="122"/>
    </row>
    <row r="53" spans="1:6" x14ac:dyDescent="0.25">
      <c r="A53" s="122"/>
      <c r="B53" s="122"/>
      <c r="D53" s="122"/>
      <c r="F53" s="122"/>
    </row>
    <row r="54" spans="1:6" x14ac:dyDescent="0.25">
      <c r="A54" s="122"/>
      <c r="B54" s="122"/>
      <c r="D54" s="122"/>
      <c r="F54" s="122"/>
    </row>
    <row r="55" spans="1:6" x14ac:dyDescent="0.25">
      <c r="A55" s="122"/>
      <c r="B55" s="122"/>
      <c r="D55" s="122"/>
      <c r="F55" s="122"/>
    </row>
    <row r="56" spans="1:6" x14ac:dyDescent="0.25">
      <c r="A56" s="122"/>
      <c r="B56" s="122"/>
      <c r="D56" s="122"/>
      <c r="F56" s="122"/>
    </row>
    <row r="57" spans="1:6" x14ac:dyDescent="0.25">
      <c r="A57" s="122"/>
      <c r="B57" s="122"/>
      <c r="D57" s="122"/>
      <c r="F57" s="122"/>
    </row>
    <row r="58" spans="1:6" x14ac:dyDescent="0.25">
      <c r="A58" s="122"/>
      <c r="B58" s="122"/>
      <c r="D58" s="122"/>
      <c r="F58" s="122"/>
    </row>
    <row r="59" spans="1:6" x14ac:dyDescent="0.25">
      <c r="A59" s="122"/>
      <c r="B59" s="122"/>
      <c r="D59" s="122"/>
      <c r="F59" s="122"/>
    </row>
    <row r="60" spans="1:6" x14ac:dyDescent="0.25">
      <c r="A60" s="122"/>
      <c r="B60" s="122"/>
      <c r="D60" s="122"/>
      <c r="F60" s="122"/>
    </row>
    <row r="61" spans="1:6" x14ac:dyDescent="0.25">
      <c r="A61" s="122"/>
      <c r="B61" s="122"/>
      <c r="D61" s="122"/>
      <c r="F61" s="122"/>
    </row>
    <row r="62" spans="1:6" x14ac:dyDescent="0.25">
      <c r="A62" s="122"/>
      <c r="B62" s="122"/>
      <c r="D62" s="122"/>
      <c r="F62" s="122"/>
    </row>
    <row r="63" spans="1:6" x14ac:dyDescent="0.25">
      <c r="A63" s="122"/>
      <c r="B63" s="122"/>
      <c r="D63" s="122"/>
      <c r="F63" s="122"/>
    </row>
    <row r="64" spans="1:6" x14ac:dyDescent="0.25">
      <c r="A64" s="122"/>
      <c r="B64" s="122"/>
      <c r="D64" s="122"/>
      <c r="F64" s="122"/>
    </row>
    <row r="65" spans="1:6" x14ac:dyDescent="0.25">
      <c r="A65" s="122"/>
      <c r="B65" s="122"/>
      <c r="D65" s="122"/>
      <c r="F65" s="122"/>
    </row>
    <row r="66" spans="1:6" x14ac:dyDescent="0.25">
      <c r="A66" s="122"/>
      <c r="B66" s="122"/>
      <c r="D66" s="122"/>
      <c r="F66" s="122"/>
    </row>
    <row r="67" spans="1:6" x14ac:dyDescent="0.25">
      <c r="A67" s="122"/>
      <c r="B67" s="122"/>
      <c r="D67" s="122"/>
      <c r="F67" s="122"/>
    </row>
    <row r="68" spans="1:6" x14ac:dyDescent="0.25">
      <c r="A68" s="122"/>
      <c r="B68" s="122"/>
      <c r="D68" s="122"/>
      <c r="F68" s="122"/>
    </row>
    <row r="69" spans="1:6" x14ac:dyDescent="0.25">
      <c r="A69" s="122"/>
      <c r="B69" s="122"/>
      <c r="D69" s="122"/>
      <c r="F69" s="122"/>
    </row>
    <row r="70" spans="1:6" x14ac:dyDescent="0.25">
      <c r="A70" s="122"/>
      <c r="B70" s="122"/>
      <c r="D70" s="122"/>
      <c r="F70" s="122"/>
    </row>
    <row r="71" spans="1:6" x14ac:dyDescent="0.25">
      <c r="A71" s="122"/>
      <c r="B71" s="122"/>
      <c r="D71" s="122"/>
      <c r="F71" s="122"/>
    </row>
    <row r="72" spans="1:6" x14ac:dyDescent="0.25">
      <c r="A72" s="122"/>
      <c r="B72" s="122"/>
      <c r="D72" s="122"/>
      <c r="F72" s="122"/>
    </row>
    <row r="73" spans="1:6" x14ac:dyDescent="0.25">
      <c r="A73" s="122"/>
      <c r="B73" s="122"/>
      <c r="D73" s="122"/>
      <c r="F73" s="122"/>
    </row>
    <row r="74" spans="1:6" x14ac:dyDescent="0.25">
      <c r="A74" s="122"/>
      <c r="B74" s="122"/>
      <c r="D74" s="122"/>
      <c r="F74" s="122"/>
    </row>
    <row r="75" spans="1:6" x14ac:dyDescent="0.25">
      <c r="A75" s="122"/>
      <c r="B75" s="122"/>
      <c r="D75" s="122"/>
      <c r="F75" s="122"/>
    </row>
    <row r="76" spans="1:6" x14ac:dyDescent="0.25">
      <c r="A76" s="122"/>
      <c r="B76" s="122"/>
      <c r="D76" s="122"/>
      <c r="F76" s="122"/>
    </row>
    <row r="77" spans="1:6" x14ac:dyDescent="0.25">
      <c r="A77" s="122"/>
      <c r="B77" s="122"/>
      <c r="D77" s="122"/>
      <c r="F77" s="122"/>
    </row>
    <row r="78" spans="1:6" x14ac:dyDescent="0.25">
      <c r="A78" s="122"/>
      <c r="B78" s="122"/>
      <c r="D78" s="122"/>
      <c r="F78" s="122"/>
    </row>
    <row r="79" spans="1:6" x14ac:dyDescent="0.25">
      <c r="A79" s="122"/>
      <c r="B79" s="122"/>
      <c r="D79" s="122"/>
      <c r="F79" s="122"/>
    </row>
    <row r="80" spans="1:6" x14ac:dyDescent="0.25">
      <c r="A80" s="122"/>
      <c r="B80" s="122"/>
      <c r="D80" s="122"/>
      <c r="F80" s="122"/>
    </row>
    <row r="81" spans="1:6" x14ac:dyDescent="0.25">
      <c r="A81" s="122"/>
      <c r="B81" s="122"/>
      <c r="D81" s="122"/>
      <c r="F81" s="122"/>
    </row>
    <row r="82" spans="1:6" x14ac:dyDescent="0.25">
      <c r="A82" s="122"/>
      <c r="B82" s="122"/>
      <c r="D82" s="122"/>
      <c r="F82" s="122"/>
    </row>
    <row r="83" spans="1:6" x14ac:dyDescent="0.25">
      <c r="A83" s="122"/>
      <c r="B83" s="122"/>
      <c r="D83" s="122"/>
      <c r="F83" s="122"/>
    </row>
    <row r="84" spans="1:6" x14ac:dyDescent="0.25">
      <c r="A84" s="122"/>
      <c r="B84" s="122"/>
      <c r="D84" s="122"/>
      <c r="F84" s="122"/>
    </row>
    <row r="85" spans="1:6" x14ac:dyDescent="0.25">
      <c r="A85" s="122"/>
      <c r="B85" s="122"/>
      <c r="D85" s="122"/>
      <c r="F85" s="122"/>
    </row>
    <row r="86" spans="1:6" x14ac:dyDescent="0.25">
      <c r="A86" s="122"/>
      <c r="B86" s="122"/>
      <c r="D86" s="122"/>
      <c r="F86" s="122"/>
    </row>
    <row r="87" spans="1:6" x14ac:dyDescent="0.25">
      <c r="A87" s="122"/>
      <c r="B87" s="122"/>
      <c r="D87" s="122"/>
      <c r="F87" s="122"/>
    </row>
    <row r="88" spans="1:6" x14ac:dyDescent="0.25">
      <c r="A88" s="122"/>
      <c r="B88" s="122"/>
      <c r="D88" s="122"/>
      <c r="F88" s="122"/>
    </row>
    <row r="89" spans="1:6" x14ac:dyDescent="0.25">
      <c r="A89" s="122"/>
      <c r="B89" s="122"/>
      <c r="D89" s="122"/>
      <c r="F89" s="122"/>
    </row>
    <row r="90" spans="1:6" x14ac:dyDescent="0.25">
      <c r="A90" s="122"/>
      <c r="B90" s="122"/>
      <c r="D90" s="122"/>
      <c r="F90" s="122"/>
    </row>
    <row r="91" spans="1:6" x14ac:dyDescent="0.25">
      <c r="A91" s="122"/>
      <c r="B91" s="122"/>
      <c r="D91" s="122"/>
      <c r="F91" s="122"/>
    </row>
    <row r="92" spans="1:6" x14ac:dyDescent="0.25">
      <c r="A92" s="122"/>
      <c r="B92" s="122"/>
      <c r="D92" s="122"/>
      <c r="F92" s="122"/>
    </row>
    <row r="93" spans="1:6" x14ac:dyDescent="0.25">
      <c r="A93" s="122"/>
      <c r="B93" s="122"/>
      <c r="D93" s="122"/>
      <c r="F93" s="122"/>
    </row>
  </sheetData>
  <mergeCells count="16">
    <mergeCell ref="A1:B4"/>
    <mergeCell ref="C1:F2"/>
    <mergeCell ref="L1:M1"/>
    <mergeCell ref="C3:F4"/>
    <mergeCell ref="A6:B6"/>
    <mergeCell ref="C6:D6"/>
    <mergeCell ref="C7:F7"/>
    <mergeCell ref="A10:B10"/>
    <mergeCell ref="H10:L15"/>
    <mergeCell ref="A13:B13"/>
    <mergeCell ref="A17:B17"/>
    <mergeCell ref="A19:B19"/>
    <mergeCell ref="A31:B31"/>
    <mergeCell ref="A33:B33"/>
    <mergeCell ref="A38:B38"/>
    <mergeCell ref="A7:B7"/>
  </mergeCells>
  <conditionalFormatting sqref="A11:B34">
    <cfRule type="expression" dxfId="0" priority="1">
      <formula>$C11="na"</formula>
    </cfRule>
  </conditionalFormatting>
  <dataValidations count="1">
    <dataValidation type="list" allowBlank="1" showInputMessage="1" showErrorMessage="1" sqref="C33 C31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MENU1!$B$3:$B$5</xm:f>
          </x14:formula1>
          <xm:sqref>C25:C30 C32 C11:C12 C20:C23 C18 C14:C16</xm:sqref>
        </x14:dataValidation>
        <x14:dataValidation type="list" allowBlank="1" showInputMessage="1" showErrorMessage="1">
          <x14:formula1>
            <xm:f>MENU1!$B$3:$B$6</xm:f>
          </x14:formula1>
          <xm:sqref>C24 C34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15</vt:i4>
      </vt:variant>
    </vt:vector>
  </HeadingPairs>
  <TitlesOfParts>
    <vt:vector size="35" baseType="lpstr">
      <vt:lpstr>MENU1</vt:lpstr>
      <vt:lpstr>Répertoire Nouveau Cahier</vt:lpstr>
      <vt:lpstr>Répertoire fiche de contrôle</vt:lpstr>
      <vt:lpstr>Entête</vt:lpstr>
      <vt:lpstr>AV-FK-001</vt:lpstr>
      <vt:lpstr>AV-FK-002</vt:lpstr>
      <vt:lpstr>AV-FK-003</vt:lpstr>
      <vt:lpstr>AV-FK-004</vt:lpstr>
      <vt:lpstr>AV-FK-005</vt:lpstr>
      <vt:lpstr>AV-FK-006</vt:lpstr>
      <vt:lpstr>AV-FK-007</vt:lpstr>
      <vt:lpstr>AV-FK-008,1</vt:lpstr>
      <vt:lpstr>AV-FK-008,1BIS</vt:lpstr>
      <vt:lpstr>AV-FK-008,1TER</vt:lpstr>
      <vt:lpstr>AV-FK-008,2</vt:lpstr>
      <vt:lpstr>AV-FK-008,2BIS</vt:lpstr>
      <vt:lpstr>AV-FK-008,3</vt:lpstr>
      <vt:lpstr>AV-FK-009</vt:lpstr>
      <vt:lpstr>AV-FK-010</vt:lpstr>
      <vt:lpstr>AV-FK-011</vt:lpstr>
      <vt:lpstr>'Répertoire fiche de contrôle'!Impression_des_titres</vt:lpstr>
      <vt:lpstr>'Répertoire Nouveau Cahier'!Impression_des_titres</vt:lpstr>
      <vt:lpstr>'AV-FK-001'!Zone_d_impression</vt:lpstr>
      <vt:lpstr>'AV-FK-002'!Zone_d_impression</vt:lpstr>
      <vt:lpstr>'AV-FK-003'!Zone_d_impression</vt:lpstr>
      <vt:lpstr>'AV-FK-004'!Zone_d_impression</vt:lpstr>
      <vt:lpstr>'AV-FK-005'!Zone_d_impression</vt:lpstr>
      <vt:lpstr>'AV-FK-006'!Zone_d_impression</vt:lpstr>
      <vt:lpstr>'AV-FK-007'!Zone_d_impression</vt:lpstr>
      <vt:lpstr>'AV-FK-008,1'!Zone_d_impression</vt:lpstr>
      <vt:lpstr>'AV-FK-008,1BIS'!Zone_d_impression</vt:lpstr>
      <vt:lpstr>'AV-FK-008,1TER'!Zone_d_impression</vt:lpstr>
      <vt:lpstr>'AV-FK-008,2'!Zone_d_impression</vt:lpstr>
      <vt:lpstr>'AV-FK-008,2BIS'!Zone_d_impression</vt:lpstr>
      <vt:lpstr>'Répertoire Nouveau Cahier'!Zone_d_impression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Willy Pelhate</cp:lastModifiedBy>
  <dcterms:created xsi:type="dcterms:W3CDTF">2020-10-28T13:39:00Z</dcterms:created>
  <dcterms:modified xsi:type="dcterms:W3CDTF">2020-11-02T08:03:12Z</dcterms:modified>
</cp:coreProperties>
</file>