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AF9E4925-A862-43C3-AFA1-201A28294F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 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6" l="1"/>
  <c r="C2" i="6" l="1"/>
  <c r="C3" i="6" l="1"/>
  <c r="C4" i="6" l="1"/>
  <c r="C5" i="6" l="1"/>
  <c r="C6" i="6" s="1"/>
  <c r="C14" i="6" s="1"/>
  <c r="C15" i="6" s="1"/>
  <c r="C17" i="6" l="1"/>
  <c r="C21" i="6"/>
  <c r="C22" i="6" l="1"/>
</calcChain>
</file>

<file path=xl/sharedStrings.xml><?xml version="1.0" encoding="utf-8"?>
<sst xmlns="http://schemas.openxmlformats.org/spreadsheetml/2006/main" count="21" uniqueCount="21">
  <si>
    <t>SALAIRE BRUT</t>
  </si>
  <si>
    <t>RETENUE CNSS</t>
  </si>
  <si>
    <t>SALAIRE IMPOSABLE</t>
  </si>
  <si>
    <t>SALAIRE IMPO. ANNUEL THEORIQUE</t>
  </si>
  <si>
    <t>ENF 1</t>
  </si>
  <si>
    <t>ENF 2</t>
  </si>
  <si>
    <t>ENF 3</t>
  </si>
  <si>
    <t>ENF 4</t>
  </si>
  <si>
    <t>Handicapé</t>
  </si>
  <si>
    <t>Etudiant non boursier</t>
  </si>
  <si>
    <t>SALAIRE IMPOSABLE ANNUEL</t>
  </si>
  <si>
    <t>ARRONDI</t>
  </si>
  <si>
    <t>0-5000</t>
  </si>
  <si>
    <t>5001-20000</t>
  </si>
  <si>
    <t>20001-30000</t>
  </si>
  <si>
    <t>30001-50000</t>
  </si>
  <si>
    <t>+50000</t>
  </si>
  <si>
    <t>1%</t>
  </si>
  <si>
    <t>SALAIRE NET</t>
  </si>
  <si>
    <t>CHEF DE FAMILLE</t>
  </si>
  <si>
    <t>PLAFOND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</si>
</sst>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65" fontId="2" fillId="0" borderId="3" xfId="0" applyNumberFormat="1" applyFont="1" applyBorder="1" applyAlignment="1">
      <alignment horizontal="right" vertical="top" shrinkToFit="1"/>
    </xf>
    <xf numFmtId="165" fontId="0" fillId="0" borderId="0" xfId="0" applyNumberFormat="1"/>
    <xf numFmtId="165" fontId="4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1" xfId="0" applyNumberFormat="1" applyFont="1" applyBorder="1" applyAlignment="1">
      <alignment vertical="center"/>
    </xf>
    <xf numFmtId="9" fontId="3" fillId="0" borderId="2" xfId="0" applyNumberFormat="1" applyFont="1" applyBorder="1" applyAlignment="1">
      <alignment horizontal="left" vertical="center"/>
    </xf>
    <xf numFmtId="165" fontId="5" fillId="0" borderId="1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0" fontId="3" fillId="0" borderId="1" xfId="0" applyNumberFormat="1" applyFont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5"/>
  <sheetViews>
    <sheetView tabSelected="1" workbookViewId="0">
      <selection activeCell="H14" sqref="H14"/>
    </sheetView>
  </sheetViews>
  <sheetFormatPr baseColWidth="10" defaultRowHeight="14.4" x14ac:dyDescent="0.3"/>
  <cols>
    <col min="1" max="1" width="34.5546875" bestFit="1" customWidth="1"/>
    <col min="2" max="2" width="13" customWidth="1"/>
  </cols>
  <sheetData>
    <row r="1" spans="1:5" ht="15" customHeight="1" x14ac:dyDescent="0.3">
      <c r="A1" s="5" t="s">
        <v>0</v>
      </c>
      <c r="B1" s="4"/>
      <c r="C1" s="1">
        <v>1171.165</v>
      </c>
      <c r="D1" s="2"/>
      <c r="E1" s="2"/>
    </row>
    <row r="2" spans="1:5" ht="15" customHeight="1" x14ac:dyDescent="0.3">
      <c r="A2" s="5" t="s">
        <v>1</v>
      </c>
      <c r="B2" s="11">
        <v>9.1800000000000007E-2</v>
      </c>
      <c r="C2" s="6">
        <f>C1*9.18%</f>
        <v>107.51294699999998</v>
      </c>
    </row>
    <row r="3" spans="1:5" ht="15" customHeight="1" x14ac:dyDescent="0.3">
      <c r="A3" s="5" t="s">
        <v>2</v>
      </c>
      <c r="B3" s="4"/>
      <c r="C3" s="6">
        <f>+C1-C2</f>
        <v>1063.652053</v>
      </c>
    </row>
    <row r="4" spans="1:5" ht="15" customHeight="1" x14ac:dyDescent="0.3">
      <c r="A4" s="5" t="s">
        <v>3</v>
      </c>
      <c r="B4" s="4"/>
      <c r="C4" s="6">
        <f>+C3*12</f>
        <v>12763.824636000001</v>
      </c>
    </row>
    <row r="5" spans="1:5" ht="15" customHeight="1" x14ac:dyDescent="0.3">
      <c r="A5" s="7">
        <v>0.1</v>
      </c>
      <c r="B5" s="13" t="s">
        <v>20</v>
      </c>
      <c r="C5" s="6">
        <f>C4*10%</f>
        <v>1276.3824636000002</v>
      </c>
    </row>
    <row r="6" spans="1:5" ht="15" customHeight="1" x14ac:dyDescent="0.3">
      <c r="A6" s="7">
        <v>0.9</v>
      </c>
      <c r="B6" s="4"/>
      <c r="C6" s="6">
        <f>+C4-C5</f>
        <v>11487.4421724</v>
      </c>
      <c r="D6" s="3"/>
      <c r="E6" s="2"/>
    </row>
    <row r="7" spans="1:5" ht="15" customHeight="1" x14ac:dyDescent="0.3">
      <c r="A7" s="5" t="s">
        <v>19</v>
      </c>
      <c r="B7" s="4">
        <v>300</v>
      </c>
      <c r="C7" s="8">
        <v>300</v>
      </c>
    </row>
    <row r="8" spans="1:5" ht="15" customHeight="1" x14ac:dyDescent="0.3">
      <c r="A8" s="5" t="s">
        <v>4</v>
      </c>
      <c r="B8" s="4">
        <v>100</v>
      </c>
      <c r="C8" s="8">
        <v>100</v>
      </c>
    </row>
    <row r="9" spans="1:5" ht="15" customHeight="1" x14ac:dyDescent="0.3">
      <c r="A9" s="5" t="s">
        <v>5</v>
      </c>
      <c r="B9" s="4">
        <v>100</v>
      </c>
      <c r="C9" s="8">
        <v>100</v>
      </c>
    </row>
    <row r="10" spans="1:5" ht="15" customHeight="1" x14ac:dyDescent="0.3">
      <c r="A10" s="5" t="s">
        <v>6</v>
      </c>
      <c r="B10" s="4">
        <v>100</v>
      </c>
      <c r="C10" s="8">
        <v>100</v>
      </c>
    </row>
    <row r="11" spans="1:5" ht="15" customHeight="1" x14ac:dyDescent="0.3">
      <c r="A11" s="5" t="s">
        <v>7</v>
      </c>
      <c r="B11" s="4">
        <v>100</v>
      </c>
      <c r="C11" s="8">
        <v>100</v>
      </c>
    </row>
    <row r="12" spans="1:5" ht="15" customHeight="1" x14ac:dyDescent="0.3">
      <c r="A12" s="5" t="s">
        <v>8</v>
      </c>
      <c r="B12" s="4">
        <v>2000</v>
      </c>
      <c r="C12" s="6">
        <v>2000</v>
      </c>
    </row>
    <row r="13" spans="1:5" ht="15" customHeight="1" x14ac:dyDescent="0.3">
      <c r="A13" s="5" t="s">
        <v>9</v>
      </c>
      <c r="B13" s="4">
        <v>1000</v>
      </c>
      <c r="C13" s="6">
        <v>1000</v>
      </c>
    </row>
    <row r="14" spans="1:5" ht="15" customHeight="1" x14ac:dyDescent="0.3">
      <c r="A14" s="5" t="s">
        <v>10</v>
      </c>
      <c r="B14" s="4"/>
      <c r="C14" s="6">
        <f>+C6-C7-C8-C9-C10-C11-C12-C13</f>
        <v>7787.4421724000003</v>
      </c>
      <c r="E14" s="2"/>
    </row>
    <row r="15" spans="1:5" ht="15" customHeight="1" x14ac:dyDescent="0.3">
      <c r="A15" s="5" t="s">
        <v>11</v>
      </c>
      <c r="B15" s="4"/>
      <c r="C15" s="6">
        <f>ROUNDUP(C14,0)</f>
        <v>7788</v>
      </c>
      <c r="D15" s="2"/>
    </row>
    <row r="16" spans="1:5" ht="15" customHeight="1" x14ac:dyDescent="0.3">
      <c r="A16" s="5" t="s">
        <v>12</v>
      </c>
      <c r="B16" s="12">
        <v>0</v>
      </c>
      <c r="C16" s="6"/>
    </row>
    <row r="17" spans="1:5" ht="15" customHeight="1" x14ac:dyDescent="0.3">
      <c r="A17" s="5" t="s">
        <v>13</v>
      </c>
      <c r="B17" s="12">
        <v>0.26</v>
      </c>
      <c r="C17" s="6">
        <f>(C15-5000)*26%/12</f>
        <v>60.406666666666666</v>
      </c>
    </row>
    <row r="18" spans="1:5" ht="15" customHeight="1" x14ac:dyDescent="0.3">
      <c r="A18" s="5" t="s">
        <v>14</v>
      </c>
      <c r="B18" s="12">
        <v>0.28000000000000003</v>
      </c>
      <c r="C18" s="6"/>
    </row>
    <row r="19" spans="1:5" ht="15" customHeight="1" x14ac:dyDescent="0.3">
      <c r="A19" s="5" t="s">
        <v>15</v>
      </c>
      <c r="B19" s="12">
        <v>0.32</v>
      </c>
      <c r="C19" s="6"/>
    </row>
    <row r="20" spans="1:5" ht="15" customHeight="1" x14ac:dyDescent="0.3">
      <c r="A20" s="9" t="s">
        <v>16</v>
      </c>
      <c r="B20" s="12">
        <v>0.35</v>
      </c>
      <c r="C20" s="6"/>
    </row>
    <row r="21" spans="1:5" ht="15" customHeight="1" x14ac:dyDescent="0.3">
      <c r="A21" s="9" t="s">
        <v>17</v>
      </c>
      <c r="B21" s="6">
        <f>B15*1%/12</f>
        <v>0</v>
      </c>
      <c r="C21" s="6">
        <f>C15*0.5%/12</f>
        <v>3.2449999999999997</v>
      </c>
      <c r="D21" s="2"/>
    </row>
    <row r="22" spans="1:5" ht="15" customHeight="1" x14ac:dyDescent="0.3">
      <c r="A22" s="10" t="s">
        <v>18</v>
      </c>
      <c r="B22" s="4"/>
      <c r="C22" s="6">
        <f>+C3-C17-C18-C19-C20-C21</f>
        <v>1000.0003863333334</v>
      </c>
      <c r="D22" s="2"/>
    </row>
    <row r="23" spans="1:5" x14ac:dyDescent="0.3">
      <c r="C23" s="2"/>
      <c r="D23" s="2"/>
      <c r="E23" s="2"/>
    </row>
    <row r="24" spans="1:5" x14ac:dyDescent="0.3">
      <c r="C24" s="2"/>
      <c r="D24" s="2"/>
    </row>
    <row r="25" spans="1:5" x14ac:dyDescent="0.3">
      <c r="D2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Client</cp:lastModifiedBy>
  <dcterms:created xsi:type="dcterms:W3CDTF">2021-06-21T15:57:03Z</dcterms:created>
  <dcterms:modified xsi:type="dcterms:W3CDTF">2024-07-02T11:27:30Z</dcterms:modified>
</cp:coreProperties>
</file>