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ccollo\Desktop\"/>
    </mc:Choice>
  </mc:AlternateContent>
  <xr:revisionPtr revIDLastSave="0" documentId="13_ncr:1_{4B5769E1-9EE4-460F-B08F-7EC24FF2E5BD}" xr6:coauthVersionLast="45" xr6:coauthVersionMax="45" xr10:uidLastSave="{00000000-0000-0000-0000-000000000000}"/>
  <bookViews>
    <workbookView xWindow="-108" yWindow="-108" windowWidth="23256" windowHeight="12576" activeTab="2" xr2:uid="{157AB016-11D5-47D5-B97C-C0257A0E1133}"/>
  </bookViews>
  <sheets>
    <sheet name="Sommaire" sheetId="1" r:id="rId1"/>
    <sheet name="Résultats" sheetId="2" r:id="rId2"/>
    <sheet name="Sensibilité" sheetId="3" r:id="rId3"/>
  </sheets>
  <definedNames>
    <definedName name="BAIIA">Résultats!$C$20</definedName>
    <definedName name="BN">Résultats!$C$24</definedName>
    <definedName name="MARGE_BRUTE">Résultats!$C$16</definedName>
    <definedName name="VENTES">Résultats!$C$12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6" i="2" l="1"/>
  <c r="N20" i="2" s="1"/>
  <c r="N24" i="2" s="1"/>
  <c r="C11" i="3"/>
  <c r="D11" i="3"/>
  <c r="C10" i="3"/>
  <c r="B3" i="2"/>
  <c r="C14" i="2" s="1"/>
  <c r="M16" i="2"/>
  <c r="D10" i="3" s="1"/>
  <c r="C20" i="2" l="1"/>
  <c r="C12" i="2"/>
  <c r="C18" i="2"/>
  <c r="C24" i="2"/>
  <c r="C16" i="2"/>
  <c r="C22" i="2"/>
  <c r="M20" i="2"/>
  <c r="F11" i="3" l="1"/>
  <c r="E11" i="3" s="1"/>
  <c r="F10" i="3"/>
  <c r="E10" i="3" s="1"/>
  <c r="M24" i="2"/>
  <c r="G11" i="3" l="1"/>
  <c r="G10" i="3"/>
</calcChain>
</file>

<file path=xl/sharedStrings.xml><?xml version="1.0" encoding="utf-8"?>
<sst xmlns="http://schemas.openxmlformats.org/spreadsheetml/2006/main" count="45" uniqueCount="27">
  <si>
    <t>Choix du scénario</t>
  </si>
  <si>
    <t>Ce fichier contient 3 onglets</t>
  </si>
  <si>
    <t>Onglet 1 : sommaire exécutif</t>
  </si>
  <si>
    <t>État des résultats</t>
  </si>
  <si>
    <t>Ventes</t>
  </si>
  <si>
    <t>Coûts des ventes</t>
  </si>
  <si>
    <t>Marge brute</t>
  </si>
  <si>
    <t>Dépenses d'opération</t>
  </si>
  <si>
    <t>BAIIA</t>
  </si>
  <si>
    <t>Amortissement, intérêts et impôts</t>
  </si>
  <si>
    <t>Bénéfice net</t>
  </si>
  <si>
    <t>Scénario</t>
  </si>
  <si>
    <t>Pessimiste</t>
  </si>
  <si>
    <t>Optimiste</t>
  </si>
  <si>
    <t>(menu déroulant)</t>
  </si>
  <si>
    <t>(le choix se fait dans l'onglet Sommaire)</t>
  </si>
  <si>
    <t>L'onglet Résultats et un récapitulatif de toutes les feuilles de travail .</t>
  </si>
  <si>
    <t>Opérations</t>
  </si>
  <si>
    <t xml:space="preserve">Le fichier original contient plusieurs feuilles et les calculs qui sont fonction du scénario choisi dans l'onglet Sommaire. </t>
  </si>
  <si>
    <t>VENTES</t>
  </si>
  <si>
    <t>MARGE_BRUTE</t>
  </si>
  <si>
    <t>BN</t>
  </si>
  <si>
    <t>Champs nommés</t>
  </si>
  <si>
    <t xml:space="preserve">Ex. Données selon les scénarios qui sont dans les feuilles de travail </t>
  </si>
  <si>
    <t xml:space="preserve">Dans cet onglet, j'aimerais obtenir les résultats de tous les scénarios peu importe celui qui est choisi dans l'onglet sommaire. </t>
  </si>
  <si>
    <t>cellule C6 de l'onglet Sommaire et donne moi les résultats des différents champs nommés qui se retrouvent dans l'onglet Résultat"</t>
  </si>
  <si>
    <t xml:space="preserve">J'ai pensé nommer les champs de l'onglet résultat pour simplifier. Maintenant, comment dire à excel "fait semblant de remplacer 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</si>
</sst>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)_ ;_ * \(#,##0.00\)_ ;_ * &quot;-&quot;??_)_ ;_ @_ "/>
    <numFmt numFmtId="165" formatCode="_ * #,##0_)_ ;_ * \(#,##0\)_ ;_ * &quot;-&quot;??_)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43" fontId="0" fillId="0" borderId="0" xfId="1" applyFont="1"/>
    <xf numFmtId="165" fontId="0" fillId="0" borderId="0" xfId="1" applyNumberFormat="1" applyFont="1"/>
    <xf numFmtId="0" fontId="2" fillId="0" borderId="0" xfId="0" applyFont="1"/>
    <xf numFmtId="9" fontId="0" fillId="0" borderId="0" xfId="2" applyFont="1"/>
    <xf numFmtId="0" fontId="0" fillId="3" borderId="0" xfId="0" applyFill="1"/>
    <xf numFmtId="0" fontId="2" fillId="3" borderId="0" xfId="0" applyFont="1" applyFill="1"/>
    <xf numFmtId="165" fontId="0" fillId="3" borderId="0" xfId="1" applyNumberFormat="1" applyFont="1" applyFill="1"/>
    <xf numFmtId="0" fontId="2" fillId="0" borderId="0" xfId="0" applyFont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52DF1-21A9-4F91-83B1-532F26635B21}">
  <dimension ref="A1:D6"/>
  <sheetViews>
    <sheetView showGridLines="0" workbookViewId="0">
      <selection activeCell="C18" sqref="C18"/>
    </sheetView>
  </sheetViews>
  <sheetFormatPr baseColWidth="10" defaultRowHeight="14.4" x14ac:dyDescent="0.3"/>
  <sheetData>
    <row r="1" spans="1:4" x14ac:dyDescent="0.3">
      <c r="A1" t="s">
        <v>1</v>
      </c>
    </row>
    <row r="3" spans="1:4" x14ac:dyDescent="0.3">
      <c r="A3" t="s">
        <v>2</v>
      </c>
    </row>
    <row r="6" spans="1:4" x14ac:dyDescent="0.3">
      <c r="A6" s="4" t="s">
        <v>0</v>
      </c>
      <c r="C6" s="1" t="s">
        <v>12</v>
      </c>
      <c r="D6" t="s">
        <v>14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4CEA303-BA07-44EC-9647-A623F0A0BDE9}">
          <x14:formula1>
            <xm:f>Résultats!$L$8:$N$8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9F8E2-A336-4872-9E86-36039A997505}">
  <dimension ref="A1:N28"/>
  <sheetViews>
    <sheetView showGridLines="0" workbookViewId="0">
      <selection activeCell="D35" sqref="D35"/>
    </sheetView>
  </sheetViews>
  <sheetFormatPr baseColWidth="10" defaultRowHeight="14.4" x14ac:dyDescent="0.3"/>
  <cols>
    <col min="2" max="2" width="28.88671875" bestFit="1" customWidth="1"/>
    <col min="3" max="3" width="12.77734375" bestFit="1" customWidth="1"/>
    <col min="13" max="13" width="13.77734375" bestFit="1" customWidth="1"/>
  </cols>
  <sheetData>
    <row r="1" spans="1:14" x14ac:dyDescent="0.3">
      <c r="A1" t="s">
        <v>1</v>
      </c>
    </row>
    <row r="3" spans="1:14" x14ac:dyDescent="0.3">
      <c r="A3" s="4" t="s">
        <v>11</v>
      </c>
      <c r="B3" s="1" t="str">
        <f>Sommaire!C6</f>
        <v>Pessimiste</v>
      </c>
      <c r="C3" t="s">
        <v>15</v>
      </c>
      <c r="J3" s="6" t="s">
        <v>23</v>
      </c>
      <c r="K3" s="6"/>
      <c r="L3" s="6"/>
      <c r="M3" s="6"/>
      <c r="N3" s="6"/>
    </row>
    <row r="4" spans="1:14" x14ac:dyDescent="0.3">
      <c r="J4" s="6"/>
      <c r="K4" s="6"/>
      <c r="L4" s="6"/>
      <c r="M4" s="6"/>
      <c r="N4" s="6"/>
    </row>
    <row r="5" spans="1:14" x14ac:dyDescent="0.3">
      <c r="A5" t="s">
        <v>18</v>
      </c>
      <c r="J5" s="6"/>
      <c r="K5" s="6"/>
      <c r="L5" s="6"/>
      <c r="M5" s="6"/>
      <c r="N5" s="6"/>
    </row>
    <row r="6" spans="1:14" x14ac:dyDescent="0.3">
      <c r="A6" t="s">
        <v>16</v>
      </c>
      <c r="J6" s="6"/>
      <c r="K6" s="6"/>
      <c r="L6" s="6"/>
      <c r="M6" s="6"/>
      <c r="N6" s="6"/>
    </row>
    <row r="7" spans="1:14" x14ac:dyDescent="0.3">
      <c r="J7" s="6"/>
      <c r="K7" s="6"/>
      <c r="L7" s="6"/>
      <c r="M7" s="6"/>
      <c r="N7" s="6"/>
    </row>
    <row r="8" spans="1:14" x14ac:dyDescent="0.3">
      <c r="J8" s="6"/>
      <c r="K8" s="6"/>
      <c r="L8" s="6"/>
      <c r="M8" s="6" t="s">
        <v>12</v>
      </c>
      <c r="N8" s="6" t="s">
        <v>13</v>
      </c>
    </row>
    <row r="9" spans="1:14" x14ac:dyDescent="0.3">
      <c r="J9" s="6"/>
      <c r="K9" s="6"/>
      <c r="L9" s="6"/>
      <c r="M9" s="6"/>
      <c r="N9" s="6"/>
    </row>
    <row r="10" spans="1:14" x14ac:dyDescent="0.3">
      <c r="B10" s="4" t="s">
        <v>3</v>
      </c>
      <c r="E10" t="s">
        <v>22</v>
      </c>
      <c r="J10" s="7" t="s">
        <v>3</v>
      </c>
      <c r="K10" s="6"/>
      <c r="L10" s="6"/>
      <c r="M10" s="8"/>
      <c r="N10" s="6"/>
    </row>
    <row r="11" spans="1:14" x14ac:dyDescent="0.3">
      <c r="C11" s="3"/>
      <c r="J11" s="6"/>
      <c r="K11" s="6"/>
      <c r="L11" s="6"/>
      <c r="M11" s="8"/>
      <c r="N11" s="6"/>
    </row>
    <row r="12" spans="1:14" x14ac:dyDescent="0.3">
      <c r="B12" t="s">
        <v>4</v>
      </c>
      <c r="C12" s="3">
        <f>IF($B$3="Pessimiste",M12,N12)</f>
        <v>4871862</v>
      </c>
      <c r="E12" t="s">
        <v>19</v>
      </c>
      <c r="J12" s="6" t="s">
        <v>4</v>
      </c>
      <c r="K12" s="6"/>
      <c r="L12" s="6"/>
      <c r="M12" s="8">
        <v>4871862</v>
      </c>
      <c r="N12" s="8">
        <v>10000000</v>
      </c>
    </row>
    <row r="13" spans="1:14" x14ac:dyDescent="0.3">
      <c r="C13" s="3"/>
      <c r="J13" s="6"/>
      <c r="K13" s="6"/>
      <c r="L13" s="6"/>
      <c r="M13" s="8"/>
      <c r="N13" s="8"/>
    </row>
    <row r="14" spans="1:14" x14ac:dyDescent="0.3">
      <c r="B14" t="s">
        <v>5</v>
      </c>
      <c r="C14" s="3">
        <f t="shared" ref="C13:C24" si="0">IF($B$3="Pessimiste",M14,N14)</f>
        <v>1016819</v>
      </c>
      <c r="D14" s="5"/>
      <c r="J14" s="6" t="s">
        <v>5</v>
      </c>
      <c r="K14" s="6"/>
      <c r="L14" s="6"/>
      <c r="M14" s="8">
        <v>1016819</v>
      </c>
      <c r="N14" s="8">
        <v>3500000</v>
      </c>
    </row>
    <row r="15" spans="1:14" x14ac:dyDescent="0.3">
      <c r="C15" s="3"/>
      <c r="J15" s="6"/>
      <c r="K15" s="6"/>
      <c r="L15" s="6"/>
      <c r="M15" s="8"/>
      <c r="N15" s="8"/>
    </row>
    <row r="16" spans="1:14" x14ac:dyDescent="0.3">
      <c r="B16" t="s">
        <v>6</v>
      </c>
      <c r="C16" s="3">
        <f t="shared" si="0"/>
        <v>3855043</v>
      </c>
      <c r="E16" t="s">
        <v>20</v>
      </c>
      <c r="J16" s="6" t="s">
        <v>6</v>
      </c>
      <c r="K16" s="6"/>
      <c r="L16" s="6"/>
      <c r="M16" s="8">
        <f>M12-M14</f>
        <v>3855043</v>
      </c>
      <c r="N16" s="8">
        <f>N14</f>
        <v>3500000</v>
      </c>
    </row>
    <row r="17" spans="2:14" x14ac:dyDescent="0.3">
      <c r="C17" s="3"/>
      <c r="J17" s="6"/>
      <c r="K17" s="6"/>
      <c r="L17" s="6"/>
      <c r="M17" s="8"/>
      <c r="N17" s="8"/>
    </row>
    <row r="18" spans="2:14" x14ac:dyDescent="0.3">
      <c r="B18" t="s">
        <v>7</v>
      </c>
      <c r="C18" s="3">
        <f t="shared" si="0"/>
        <v>1151901</v>
      </c>
      <c r="J18" s="6" t="s">
        <v>7</v>
      </c>
      <c r="K18" s="6"/>
      <c r="L18" s="6"/>
      <c r="M18" s="8">
        <v>1151901</v>
      </c>
      <c r="N18" s="8">
        <v>2000000</v>
      </c>
    </row>
    <row r="19" spans="2:14" x14ac:dyDescent="0.3">
      <c r="C19" s="3"/>
      <c r="J19" s="6"/>
      <c r="K19" s="6"/>
      <c r="L19" s="6"/>
      <c r="M19" s="8"/>
      <c r="N19" s="8"/>
    </row>
    <row r="20" spans="2:14" x14ac:dyDescent="0.3">
      <c r="B20" t="s">
        <v>8</v>
      </c>
      <c r="C20" s="3">
        <f t="shared" si="0"/>
        <v>2703142</v>
      </c>
      <c r="E20" t="s">
        <v>8</v>
      </c>
      <c r="J20" s="6" t="s">
        <v>8</v>
      </c>
      <c r="K20" s="6"/>
      <c r="L20" s="6"/>
      <c r="M20" s="8">
        <f>M16-M18</f>
        <v>2703142</v>
      </c>
      <c r="N20" s="8">
        <f>N16-N18</f>
        <v>1500000</v>
      </c>
    </row>
    <row r="21" spans="2:14" x14ac:dyDescent="0.3">
      <c r="C21" s="3"/>
      <c r="J21" s="6"/>
      <c r="K21" s="6"/>
      <c r="L21" s="6"/>
      <c r="M21" s="8"/>
      <c r="N21" s="8"/>
    </row>
    <row r="22" spans="2:14" x14ac:dyDescent="0.3">
      <c r="B22" t="s">
        <v>9</v>
      </c>
      <c r="C22" s="3">
        <f t="shared" si="0"/>
        <v>682217</v>
      </c>
      <c r="J22" s="6" t="s">
        <v>9</v>
      </c>
      <c r="K22" s="6"/>
      <c r="L22" s="6"/>
      <c r="M22" s="8">
        <v>682217</v>
      </c>
      <c r="N22" s="8">
        <v>1000000</v>
      </c>
    </row>
    <row r="23" spans="2:14" x14ac:dyDescent="0.3">
      <c r="C23" s="3"/>
      <c r="J23" s="6"/>
      <c r="K23" s="6"/>
      <c r="L23" s="6"/>
      <c r="M23" s="8"/>
      <c r="N23" s="8"/>
    </row>
    <row r="24" spans="2:14" x14ac:dyDescent="0.3">
      <c r="B24" t="s">
        <v>10</v>
      </c>
      <c r="C24" s="3">
        <f t="shared" si="0"/>
        <v>2020925</v>
      </c>
      <c r="E24" t="s">
        <v>21</v>
      </c>
      <c r="J24" s="6" t="s">
        <v>10</v>
      </c>
      <c r="K24" s="6"/>
      <c r="L24" s="6"/>
      <c r="M24" s="8">
        <f>M20-M22</f>
        <v>2020925</v>
      </c>
      <c r="N24" s="8">
        <f>N20-N22</f>
        <v>500000</v>
      </c>
    </row>
    <row r="25" spans="2:14" x14ac:dyDescent="0.3">
      <c r="J25" s="6"/>
      <c r="K25" s="6"/>
      <c r="L25" s="6"/>
      <c r="M25" s="8"/>
      <c r="N25" s="6"/>
    </row>
    <row r="26" spans="2:14" x14ac:dyDescent="0.3">
      <c r="C26" s="3"/>
      <c r="M26" s="3"/>
    </row>
    <row r="27" spans="2:14" x14ac:dyDescent="0.3">
      <c r="C27" s="2"/>
      <c r="M27" s="3"/>
    </row>
    <row r="28" spans="2:14" x14ac:dyDescent="0.3">
      <c r="M2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17E5F-F658-4B76-BA5B-2CA800003D77}">
  <dimension ref="A1:G11"/>
  <sheetViews>
    <sheetView showGridLines="0" tabSelected="1" workbookViewId="0">
      <selection activeCell="C10" sqref="C10"/>
    </sheetView>
  </sheetViews>
  <sheetFormatPr baseColWidth="10" defaultRowHeight="14.4" x14ac:dyDescent="0.3"/>
  <sheetData>
    <row r="1" spans="1:7" x14ac:dyDescent="0.3">
      <c r="A1" t="s">
        <v>1</v>
      </c>
    </row>
    <row r="3" spans="1:7" x14ac:dyDescent="0.3">
      <c r="A3" t="s">
        <v>24</v>
      </c>
    </row>
    <row r="5" spans="1:7" x14ac:dyDescent="0.3">
      <c r="A5" t="s">
        <v>26</v>
      </c>
    </row>
    <row r="6" spans="1:7" x14ac:dyDescent="0.3">
      <c r="A6" t="s">
        <v>25</v>
      </c>
    </row>
    <row r="9" spans="1:7" x14ac:dyDescent="0.3">
      <c r="C9" s="9" t="s">
        <v>4</v>
      </c>
      <c r="D9" s="9" t="s">
        <v>6</v>
      </c>
      <c r="E9" s="9" t="s">
        <v>17</v>
      </c>
      <c r="F9" s="9" t="s">
        <v>8</v>
      </c>
      <c r="G9" s="9" t="s">
        <v>10</v>
      </c>
    </row>
    <row r="10" spans="1:7" x14ac:dyDescent="0.3">
      <c r="B10" s="4" t="s">
        <v>12</v>
      </c>
      <c r="C10" s="3">
        <f>VENTES</f>
        <v>4871862</v>
      </c>
      <c r="D10" s="3">
        <f>MARGE_BRUTE</f>
        <v>3855043</v>
      </c>
      <c r="E10" s="3">
        <f>D10-F10</f>
        <v>1151901</v>
      </c>
      <c r="F10" s="3">
        <f>BAIIA</f>
        <v>2703142</v>
      </c>
      <c r="G10" s="3">
        <f>BN</f>
        <v>2020925</v>
      </c>
    </row>
    <row r="11" spans="1:7" x14ac:dyDescent="0.3">
      <c r="B11" s="4" t="s">
        <v>13</v>
      </c>
      <c r="C11" s="3">
        <f>VENTES</f>
        <v>4871862</v>
      </c>
      <c r="D11" s="3">
        <f>MARGE_BRUTE</f>
        <v>3855043</v>
      </c>
      <c r="E11" s="3">
        <f t="shared" ref="E11" si="0">D11-F11</f>
        <v>1151901</v>
      </c>
      <c r="F11" s="3">
        <f>BAIIA</f>
        <v>2703142</v>
      </c>
      <c r="G11" s="3">
        <f>BN</f>
        <v>2020925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Sommaire</vt:lpstr>
      <vt:lpstr>Résultats</vt:lpstr>
      <vt:lpstr>Sensibilité</vt:lpstr>
      <vt:lpstr>BAIIA</vt:lpstr>
      <vt:lpstr>BN</vt:lpstr>
      <vt:lpstr>MARGE_BRUTE</vt:lpstr>
      <vt:lpstr>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jmccollo</dc:creator>
  <cp:lastModifiedBy>jmccollo</cp:lastModifiedBy>
  <dcterms:created xsi:type="dcterms:W3CDTF">2020-11-08T15:20:06Z</dcterms:created>
  <dcterms:modified xsi:type="dcterms:W3CDTF">2020-11-08T16:00:31Z</dcterms:modified>
</cp:coreProperties>
</file>