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luana_da-costa_vinci-construction_fr/Documents/Bureau/"/>
    </mc:Choice>
  </mc:AlternateContent>
  <xr:revisionPtr revIDLastSave="0" documentId="8_{8D36A3AD-1930-4F75-98E9-B3451466012D}" xr6:coauthVersionLast="47" xr6:coauthVersionMax="47" xr10:uidLastSave="{00000000-0000-0000-0000-000000000000}"/>
  <bookViews>
    <workbookView xWindow="-110" yWindow="-110" windowWidth="19420" windowHeight="10420" tabRatio="671" xr2:uid="{00000000-000D-0000-FFFF-FFFF00000000}"/>
  </bookViews>
  <sheets>
    <sheet name="S45" sheetId="129" r:id="rId1"/>
    <sheet name="Graphique Récapitulative" sheetId="80" r:id="rId2"/>
    <sheet name="Cumul" sheetId="70" r:id="rId3"/>
    <sheet name="Chantiers" sheetId="82" r:id="rId4"/>
    <sheet name="Adresse Mail" sheetId="83" r:id="rId5"/>
  </sheets>
  <functionGroups builtInGroupCount="19"/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2" hidden="1">Cumul!$H$13:$I$310</definedName>
    <definedName name="_xlnm.Print_Area" localSheetId="0">'S45'!$A$1:$AA$169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8" i="129" l="1"/>
  <c r="F45" i="80"/>
  <c r="C45" i="80"/>
  <c r="B45" i="80"/>
  <c r="F44" i="80"/>
  <c r="C44" i="80"/>
  <c r="B44" i="80"/>
  <c r="F43" i="80"/>
  <c r="C43" i="80"/>
  <c r="B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E25" i="80"/>
  <c r="C42" i="80"/>
  <c r="C41" i="80"/>
  <c r="C40" i="80"/>
  <c r="C39" i="80"/>
  <c r="C38" i="80"/>
  <c r="C37" i="80"/>
  <c r="C36" i="80"/>
  <c r="C35" i="80"/>
  <c r="C34" i="80"/>
  <c r="C33" i="80"/>
  <c r="C32" i="80"/>
  <c r="C31" i="80"/>
  <c r="C30" i="80"/>
  <c r="C29" i="80"/>
  <c r="C28" i="80"/>
  <c r="C27" i="80"/>
  <c r="C26" i="80"/>
  <c r="C25" i="80"/>
  <c r="B42" i="80"/>
  <c r="B41" i="80"/>
  <c r="B40" i="80"/>
  <c r="B39" i="80"/>
  <c r="B38" i="80"/>
  <c r="B37" i="80"/>
  <c r="B36" i="80"/>
  <c r="B35" i="80"/>
  <c r="B34" i="80"/>
  <c r="B33" i="80"/>
  <c r="B32" i="80"/>
  <c r="B31" i="80"/>
  <c r="B30" i="80"/>
  <c r="B29" i="80"/>
  <c r="B28" i="80"/>
  <c r="B27" i="80"/>
  <c r="B26" i="80"/>
  <c r="B25" i="80"/>
  <c r="L9" i="129" a="1"/>
  <c r="L7" i="129" a="1"/>
  <c r="L6" i="129" a="1"/>
  <c r="L4" i="129" a="1"/>
  <c r="L5" i="129" a="1"/>
  <c r="L3" i="129" a="1"/>
  <c r="L7" i="129" l="1"/>
  <c r="L5" i="129"/>
  <c r="L4" i="129"/>
  <c r="L6" i="129"/>
  <c r="L9" i="129"/>
  <c r="L3" i="129"/>
  <c r="E45" i="80"/>
  <c r="D45" i="80"/>
  <c r="D44" i="80"/>
  <c r="E44" i="80"/>
  <c r="E43" i="80"/>
  <c r="D43" i="80"/>
  <c r="E42" i="80"/>
  <c r="D40" i="80"/>
  <c r="E41" i="80"/>
  <c r="E40" i="80"/>
  <c r="E39" i="80"/>
  <c r="D39" i="80"/>
  <c r="E38" i="80"/>
  <c r="D38" i="80"/>
  <c r="E37" i="80"/>
  <c r="D37" i="80"/>
  <c r="D36" i="80"/>
  <c r="E36" i="80"/>
  <c r="E35" i="80"/>
  <c r="D35" i="80"/>
  <c r="D34" i="80"/>
  <c r="E34" i="80"/>
  <c r="E33" i="80"/>
  <c r="D33" i="80"/>
  <c r="E32" i="80"/>
  <c r="D32" i="80"/>
  <c r="E31" i="80"/>
  <c r="D31" i="80"/>
  <c r="E30" i="80"/>
  <c r="D30" i="80"/>
  <c r="D29" i="80"/>
  <c r="E29" i="80"/>
  <c r="E28" i="80"/>
  <c r="D28" i="80"/>
  <c r="E27" i="80"/>
  <c r="D27" i="80"/>
  <c r="D41" i="80" l="1"/>
  <c r="D42" i="80"/>
  <c r="F53" i="80"/>
  <c r="F52" i="80"/>
  <c r="F51" i="80"/>
  <c r="F50" i="80"/>
  <c r="F49" i="80"/>
  <c r="F48" i="80"/>
  <c r="F47" i="80"/>
  <c r="F46" i="80"/>
  <c r="F24" i="80"/>
  <c r="F23" i="80"/>
  <c r="F22" i="80"/>
  <c r="F21" i="80"/>
  <c r="F20" i="80"/>
  <c r="F19" i="80"/>
  <c r="F18" i="80"/>
  <c r="F17" i="80"/>
  <c r="F16" i="80"/>
  <c r="F15" i="80"/>
  <c r="E53" i="80"/>
  <c r="E52" i="80"/>
  <c r="E51" i="80"/>
  <c r="E50" i="80"/>
  <c r="E49" i="80"/>
  <c r="E48" i="80"/>
  <c r="E47" i="80"/>
  <c r="E46" i="80"/>
  <c r="E20" i="80"/>
  <c r="E19" i="80"/>
  <c r="D53" i="80"/>
  <c r="D52" i="80"/>
  <c r="D51" i="80"/>
  <c r="D50" i="80"/>
  <c r="D49" i="80"/>
  <c r="D48" i="80"/>
  <c r="D47" i="80"/>
  <c r="D46" i="80"/>
  <c r="C53" i="80"/>
  <c r="C52" i="80"/>
  <c r="C51" i="80"/>
  <c r="C50" i="80"/>
  <c r="C49" i="80"/>
  <c r="C48" i="80"/>
  <c r="C47" i="80"/>
  <c r="C46" i="80"/>
  <c r="C24" i="80"/>
  <c r="C23" i="80"/>
  <c r="C22" i="80"/>
  <c r="C21" i="80"/>
  <c r="C20" i="80"/>
  <c r="C19" i="80"/>
  <c r="C18" i="80"/>
  <c r="C17" i="80"/>
  <c r="C16" i="80"/>
  <c r="C15" i="80"/>
  <c r="B53" i="80"/>
  <c r="B52" i="80"/>
  <c r="B51" i="80"/>
  <c r="B50" i="80"/>
  <c r="B49" i="80"/>
  <c r="B48" i="80"/>
  <c r="B47" i="80"/>
  <c r="B46" i="80"/>
  <c r="B24" i="80"/>
  <c r="B23" i="80"/>
  <c r="B22" i="80"/>
  <c r="B21" i="80"/>
  <c r="B20" i="80"/>
  <c r="B19" i="80"/>
  <c r="B18" i="80"/>
  <c r="B17" i="80"/>
  <c r="B16" i="80"/>
  <c r="B15" i="80"/>
  <c r="E26" i="80" l="1"/>
  <c r="D26" i="80"/>
  <c r="D25" i="80"/>
  <c r="C14" i="80"/>
  <c r="F14" i="80"/>
  <c r="F13" i="80"/>
  <c r="F12" i="80"/>
  <c r="F11" i="80"/>
  <c r="F10" i="80"/>
  <c r="F9" i="80"/>
  <c r="C13" i="80"/>
  <c r="C12" i="80"/>
  <c r="C11" i="80"/>
  <c r="C10" i="80"/>
  <c r="C9" i="80"/>
  <c r="B14" i="80"/>
  <c r="B13" i="80"/>
  <c r="B12" i="80"/>
  <c r="B11" i="80"/>
  <c r="B10" i="80"/>
  <c r="B9" i="80"/>
  <c r="E24" i="80" l="1"/>
  <c r="D24" i="80"/>
  <c r="E23" i="80"/>
  <c r="D23" i="80"/>
  <c r="E22" i="80"/>
  <c r="D22" i="80"/>
  <c r="E21" i="80"/>
  <c r="D21" i="80"/>
  <c r="D20" i="80"/>
  <c r="D19" i="80"/>
  <c r="E18" i="80"/>
  <c r="D18" i="80"/>
  <c r="E17" i="80"/>
  <c r="D17" i="80"/>
  <c r="E16" i="80"/>
  <c r="D16" i="80"/>
  <c r="D15" i="80"/>
  <c r="E15" i="80"/>
  <c r="E14" i="80"/>
  <c r="D14" i="80"/>
  <c r="E13" i="80"/>
  <c r="D13" i="80"/>
  <c r="E12" i="80"/>
  <c r="D12" i="80"/>
  <c r="E11" i="80"/>
  <c r="D11" i="80"/>
  <c r="E10" i="80"/>
  <c r="D10" i="80"/>
  <c r="E9" i="80"/>
  <c r="D9" i="80"/>
  <c r="F8" i="80" l="1"/>
  <c r="C8" i="80"/>
  <c r="B8" i="80"/>
  <c r="E8" i="80" l="1"/>
  <c r="D8" i="80"/>
  <c r="F7" i="80" l="1"/>
  <c r="F6" i="80"/>
  <c r="F5" i="80"/>
  <c r="F4" i="80"/>
  <c r="F3" i="80"/>
  <c r="F2" i="80"/>
  <c r="C7" i="80"/>
  <c r="C6" i="80"/>
  <c r="C5" i="80"/>
  <c r="C4" i="80"/>
  <c r="C3" i="80"/>
  <c r="C2" i="80"/>
  <c r="B7" i="80"/>
  <c r="B6" i="80"/>
  <c r="B5" i="80"/>
  <c r="B4" i="80"/>
  <c r="B3" i="80"/>
  <c r="D7" i="80" l="1"/>
  <c r="E7" i="80"/>
  <c r="D6" i="80"/>
  <c r="E6" i="80"/>
  <c r="C3" i="70" l="1"/>
  <c r="C2" i="70"/>
  <c r="B9" i="70"/>
  <c r="B10" i="70" s="1"/>
  <c r="B11" i="70" l="1"/>
  <c r="D5" i="80" l="1"/>
  <c r="E5" i="80"/>
  <c r="E4" i="80" l="1"/>
  <c r="D4" i="80"/>
  <c r="E3" i="80" l="1"/>
  <c r="D3" i="80"/>
  <c r="B2" i="80" l="1"/>
  <c r="D2" i="80" l="1"/>
  <c r="E2" i="8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<sst xmlns="http://schemas.openxmlformats.org/spreadsheetml/2006/main" count="1429" uniqueCount="669">
  <si>
    <t>CHANTIERS</t>
  </si>
  <si>
    <t>NOM</t>
  </si>
  <si>
    <t>NORD</t>
  </si>
  <si>
    <t>SCARUS</t>
  </si>
  <si>
    <t>SALARIES</t>
  </si>
  <si>
    <t>INTERIM ET AUTRES</t>
  </si>
  <si>
    <t xml:space="preserve">TOTAL EQUIPES </t>
  </si>
  <si>
    <t xml:space="preserve">TOTAL EXPLOITATION </t>
  </si>
  <si>
    <t>ATELIER VLR</t>
  </si>
  <si>
    <t>Formation</t>
  </si>
  <si>
    <t>Absence CP RTT</t>
  </si>
  <si>
    <t>Jour travaillé</t>
  </si>
  <si>
    <t>Week-end</t>
  </si>
  <si>
    <t>Légendes</t>
  </si>
  <si>
    <t>Salariés Département Travaux Hyperbares</t>
  </si>
  <si>
    <t>Absence Maladie</t>
  </si>
  <si>
    <t>Nbre jours de formation</t>
  </si>
  <si>
    <t>Nbre jours visites médicales</t>
  </si>
  <si>
    <t>Nbre jours absences maladie</t>
  </si>
  <si>
    <t>CNPE PENLY</t>
  </si>
  <si>
    <t>Nbre jours absences CP/RTT/VM</t>
  </si>
  <si>
    <t>Cumul S01 à S52</t>
  </si>
  <si>
    <t>NBR J TRV</t>
  </si>
  <si>
    <t>NBR ABS MAL</t>
  </si>
  <si>
    <t>NBR CP/RTT</t>
  </si>
  <si>
    <t>Noms</t>
  </si>
  <si>
    <t xml:space="preserve">Salariés </t>
  </si>
  <si>
    <t>Nbre jours de travail salariés</t>
  </si>
  <si>
    <t>Intérimaires</t>
  </si>
  <si>
    <t>Nbre jours de travail intérimaires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</si>
  <si>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</si>
  <si>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</si>
  <si>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</si>
  <si>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</si>
  <si>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</si>
  <si>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</si>
  <si>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</si>
  <si>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</si>
  <si>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</si>
  <si>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</si>
  <si>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</si>
  <si>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</si>
  <si>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</si>
  <si>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</si>
  <si>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</si>
  <si>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</si>
  <si>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</si>
  <si>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</si>
  <si>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</si>
  <si>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</si>
  <si>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</si>
  <si>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</si>
  <si>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</si>
  <si>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</si>
  <si>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</si>
  <si>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NORMANDIE</t>
  </si>
  <si>
    <t>26</t>
  </si>
  <si>
    <t>27</t>
  </si>
  <si>
    <t>28</t>
  </si>
  <si>
    <t>29</t>
  </si>
  <si>
    <t>ALTERNANCE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</si>
  <si>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</si>
  <si>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</si>
  <si>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</si>
  <si>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</si>
  <si>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</si>
  <si>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</si>
  <si>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</si>
  <si>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</si>
  <si>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</si>
  <si>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</si>
  <si>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</si>
  <si>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</si>
  <si>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</si>
  <si>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</si>
  <si>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</si>
  <si>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</si>
  <si>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</si>
  <si>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</si>
  <si>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</si>
  <si>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</si>
  <si>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</si>
  <si>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</si>
  <si>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</si>
  <si>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</si>
  <si>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EST-MEDITERRANEE</t>
  </si>
  <si>
    <t xml:space="preserve">GRAND OUEST </t>
  </si>
  <si>
    <t>LAZER</t>
  </si>
  <si>
    <t>FORMATIONS</t>
  </si>
  <si>
    <t>VCMF /NUVIA PRÊT</t>
  </si>
  <si>
    <t>Nbre jours de travail SALARIES</t>
  </si>
  <si>
    <t>Nbre jours de travail INTERIMAIRES</t>
  </si>
  <si>
    <t>NBR FORM</t>
  </si>
  <si>
    <t>Nbre jours absences CP/RTT</t>
  </si>
  <si>
    <t>Réunion</t>
  </si>
  <si>
    <t>Semaine</t>
  </si>
  <si>
    <t>Nbre équipes</t>
  </si>
  <si>
    <t>Nbre Intérimaire</t>
  </si>
  <si>
    <t>Nbre Jour Formation</t>
  </si>
  <si>
    <t>Nbre Jour AM</t>
  </si>
  <si>
    <t>Nbre salariés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</si>
  <si>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</si>
  <si>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</si>
  <si>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</si>
  <si>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</si>
  <si>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</si>
  <si>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</si>
  <si>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</si>
  <si>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</si>
  <si>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</si>
  <si>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</si>
  <si>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</si>
  <si>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</si>
  <si>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</si>
  <si>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</si>
  <si>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</si>
  <si>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</si>
  <si>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</si>
  <si>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</si>
  <si>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</si>
  <si>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</si>
  <si>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</si>
  <si>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</si>
  <si>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</si>
  <si>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</si>
  <si>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</si>
  <si>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</si>
  <si>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</si>
  <si>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</si>
  <si>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</si>
  <si>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</si>
  <si>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</si>
  <si>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</si>
  <si>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</si>
  <si>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</si>
  <si>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</si>
  <si>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</si>
  <si>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</si>
  <si>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</si>
  <si>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</si>
  <si>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</si>
  <si>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</si>
  <si>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</si>
  <si>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</si>
  <si>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Adresse Mail</t>
  </si>
  <si>
    <t>Mail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</si>
  <si>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</si>
  <si>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</si>
  <si>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</si>
  <si>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</si>
  <si>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</si>
  <si>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</si>
  <si>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</si>
  <si>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</si>
  <si>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</si>
  <si>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RHDF BOULOGNE SUR MER</t>
  </si>
  <si>
    <t>Visite Médicale</t>
  </si>
  <si>
    <t>COURSEILLES SUR MER</t>
  </si>
  <si>
    <t>CHERBOURG Ports de Normandie</t>
  </si>
  <si>
    <t>CCI TREGUIER</t>
  </si>
  <si>
    <t>REGION BZH MS7 POSTE CABOTEUR QR5</t>
  </si>
  <si>
    <t xml:space="preserve">REGION BZH GARE MARITIME </t>
  </si>
  <si>
    <t>MAIRIE DE PAIMPOL</t>
  </si>
  <si>
    <t>DALLOT ASF BIDART</t>
  </si>
  <si>
    <t>GPMD ANI CANAL DE JONCTION</t>
  </si>
  <si>
    <t>VALETUDE/GAZ OPALE</t>
  </si>
  <si>
    <t>RHDF SLIPWAY 2</t>
  </si>
  <si>
    <t>DUCROSQ</t>
  </si>
  <si>
    <t>MANPOWER COTE D OPALE</t>
  </si>
  <si>
    <t>OPEL CNPE CHINON</t>
  </si>
  <si>
    <t>BOUYGUES BASSIN AUX PETROLES</t>
  </si>
  <si>
    <t>CNPE FLAMANVILLE</t>
  </si>
  <si>
    <t>54</t>
  </si>
  <si>
    <t>PORTS DE NORMANDIES</t>
  </si>
  <si>
    <t>GPMH COFFRAGE BETONNAGE</t>
  </si>
  <si>
    <t>ILE DE France</t>
  </si>
  <si>
    <t>CD EURE ET LOIRE INSEPCTIONS 2022</t>
  </si>
  <si>
    <t>VCMF ABLON/PREP CHANTIER/ETIGNY/PREP CHANTIER</t>
  </si>
  <si>
    <t>CRUAS</t>
  </si>
  <si>
    <t>LA CIOTAT</t>
  </si>
  <si>
    <t>MONACO</t>
  </si>
  <si>
    <t>CLAPET DE QUINIC MAIRIE DE PAIMPOL</t>
  </si>
  <si>
    <t>MS7 POSTE CABOTEUR QR5 REGION BZH</t>
  </si>
  <si>
    <t>SIXENSE</t>
  </si>
  <si>
    <t>EIFFAGE DEPOL PYRO</t>
  </si>
  <si>
    <t>EIFFAGE VALENTIN BRAZZA TUNNELIER</t>
  </si>
  <si>
    <t>CENTRE DE TRAVAUX PEDERNEC</t>
  </si>
  <si>
    <t>S01-2022 : Total 8 équipes,  30 personnes en exploitation, 3 salariés en congés et  33 salariés en formations (à savoir 144 jours)</t>
  </si>
  <si>
    <t>S02-2022 : Total 19 équipes, 75 personnes en exploitation, 3 salariés en arrêt maladie (à savoir 12 jours), 0 salariés en formation (à savoir 0 jours), 3 personnes en congés.</t>
  </si>
  <si>
    <t>GPMD ANI INSPECTION</t>
  </si>
  <si>
    <t>CMN CHERBOURG</t>
  </si>
  <si>
    <t>GPMH CITADELLE</t>
  </si>
  <si>
    <t xml:space="preserve">VEOLIA </t>
  </si>
  <si>
    <t>DEA 93 SIPHON</t>
  </si>
  <si>
    <t xml:space="preserve">SAINTE MARGUERITE </t>
  </si>
  <si>
    <t>ATTERAGE ERQUY VCMF</t>
  </si>
  <si>
    <t>QUAI DANOIS REGION BRETAGNE</t>
  </si>
  <si>
    <t>S3-2022 : Total 18 équipes, 73 personnes en exploitation, 5 salariés en arrêt maladie (à savoir 17 jours), 0 salariés en formation (à savoir 0 jours), 6 personnes en congés.</t>
  </si>
  <si>
    <t>LA COUCOURDE</t>
  </si>
  <si>
    <t>CHERBOURG DEFENSE POSTE 2</t>
  </si>
  <si>
    <t>CHERBOURG Passerelle</t>
  </si>
  <si>
    <t>GPMH HAROPA</t>
  </si>
  <si>
    <t>ATELIER VCMF LE HAVRE</t>
  </si>
  <si>
    <t>VCMF AMFREVILLE</t>
  </si>
  <si>
    <t>VCMF CHAMPAGNE SUR SEINE</t>
  </si>
  <si>
    <t>GARGENVILLE CENTRALE CALCIA</t>
  </si>
  <si>
    <t>LA HAGUE ORANO</t>
  </si>
  <si>
    <t>S4-2022 : Total 17 équipes, 74 personnes en exploitation, 7 salariés en arrêt maladie (à savoir 20 jours), 1 salariés en formation (à savoir 9 jours), 8 personnes en congés.</t>
  </si>
  <si>
    <t>%/Jours Travail Salariés</t>
  </si>
  <si>
    <t>TOTAL Jours de Travail</t>
  </si>
  <si>
    <t>% Salaries</t>
  </si>
  <si>
    <t>% Intérimaires</t>
  </si>
  <si>
    <t>55</t>
  </si>
  <si>
    <t>CUD HALLES AUX SUCRES</t>
  </si>
  <si>
    <t>RHDF QUAI DE LA COLONNE</t>
  </si>
  <si>
    <t>RHDF JETEE SUD OUEST</t>
  </si>
  <si>
    <t>TRANSFERT MATERIEL</t>
  </si>
  <si>
    <t>GPMD ANI QUAI DE DRAGAGE</t>
  </si>
  <si>
    <t xml:space="preserve">GPMH HAROPA </t>
  </si>
  <si>
    <t>LE HAVRE</t>
  </si>
  <si>
    <t>VCMF NIDF/CHARIER ABLON</t>
  </si>
  <si>
    <t>DALKIA</t>
  </si>
  <si>
    <t>CD EURE ET LOIRE INSPECTION</t>
  </si>
  <si>
    <t>VCMF ATTERRAGE ERQUY</t>
  </si>
  <si>
    <t>CCI222 REMPLACEMENT DEFENSES</t>
  </si>
  <si>
    <t>VCMF PLAN D AREM</t>
  </si>
  <si>
    <t>S5-2022 : Total 19 équipes, 79 personnes en exploitation, 1 salariés en arrêt maladie (à savoir 5 jours), 0 salariés en formation (à savoir 0 jours), 6 personnes en congés.</t>
  </si>
  <si>
    <t>C</t>
  </si>
  <si>
    <t>O</t>
  </si>
  <si>
    <t>V</t>
  </si>
  <si>
    <t>I</t>
  </si>
  <si>
    <t>D</t>
  </si>
  <si>
    <t>GPMD ANI DUC D ALBES</t>
  </si>
  <si>
    <t>VERSALIS</t>
  </si>
  <si>
    <t>RHDF MUSOIR JETEE NORD OUEST</t>
  </si>
  <si>
    <t>VCMF NIDF PORT MARLY</t>
  </si>
  <si>
    <t>VCMF NIDF ETIGNY SUR SEINE</t>
  </si>
  <si>
    <t>RHDF LOUBET</t>
  </si>
  <si>
    <t>PNA BASSIN DU COMMERCE</t>
  </si>
  <si>
    <t>GPMH MALAKOFF INSPECTION</t>
  </si>
  <si>
    <t>GPMH QUAI  DE JUPITER</t>
  </si>
  <si>
    <t>ABLON ROUBY</t>
  </si>
  <si>
    <t>M01 VCMF BREST</t>
  </si>
  <si>
    <t>ERQUY VCMF</t>
  </si>
  <si>
    <t>S7-2022 : Total 19 équipes, 71 personnes en exploitation, 2 salariés en arrêt maladie (à savoir 7 jours), 5 salariés en formation (à savoir 6 jours), 11 personnes en congés.</t>
  </si>
  <si>
    <t>GPMD ANI FRONT DE MOLE 4</t>
  </si>
  <si>
    <t>GPMD ANI QUAI DE ST POL</t>
  </si>
  <si>
    <t>ATELIER GPMH</t>
  </si>
  <si>
    <t>VCMF NIDF RAFFEN AMFREVILLE</t>
  </si>
  <si>
    <t>VCMF NIDF DMA TIRAGE A TERRE</t>
  </si>
  <si>
    <t>INVENTAIRE +FORMATION THP SAUMATY</t>
  </si>
  <si>
    <t>SHEM STE ENGRACE</t>
  </si>
  <si>
    <t>M01 VCMF BREST REGLAGE</t>
  </si>
  <si>
    <t>M01 VCMF BREST DECOUPAGE</t>
  </si>
  <si>
    <t>S8-2022 : Total 19 équipes, 71 personnes en exploitation, 2 salariés en arrêt maladie (à savoir 10 jours), 12 salariés en formation (à savoir 14 jours), 6 personnes en congés.</t>
  </si>
  <si>
    <t>MUSOIR DE LA JETEE NORD EST BSM</t>
  </si>
  <si>
    <t>TFA GPMD EOO</t>
  </si>
  <si>
    <t>POUTRE ET MICROPIEUX  SLIPWAY 2 BSM</t>
  </si>
  <si>
    <t>QUAI DE LA COLONNE CALAIS</t>
  </si>
  <si>
    <t>QBB ROUEN</t>
  </si>
  <si>
    <t>GPMH INSPECTION</t>
  </si>
  <si>
    <t>85647-22001</t>
  </si>
  <si>
    <t>AGENCE TVX HYPERBARES</t>
  </si>
  <si>
    <t>VCMF NIDF BRY SUR MARNE</t>
  </si>
  <si>
    <t>INSPECTION CD28</t>
  </si>
  <si>
    <t>VNF GENNEVILLIER TH</t>
  </si>
  <si>
    <t>VCMF  NIDF/CHARIER ABLON</t>
  </si>
  <si>
    <t>TS DEA ASSAINISSEMENT</t>
  </si>
  <si>
    <t>DIVERS SAUMATY</t>
  </si>
  <si>
    <t>M01 BREST</t>
  </si>
  <si>
    <t>MS7 POST CABOTEUR QR5</t>
  </si>
  <si>
    <t>PAIMPOL</t>
  </si>
  <si>
    <t>LA HAGUE MAINT EMISSAIRE</t>
  </si>
  <si>
    <t>S9-2022 : Total 16 équipes, 67 personnes en exploitation, 4 salariés en arrêt maladie (à savoir 17 jours), 3 salariés en formation (à savoir 6 jours), 9 personnes en congés.</t>
  </si>
  <si>
    <t>RHDF BARRAGE MARGUET</t>
  </si>
  <si>
    <t>TS DUNKERQUE TVX SUB</t>
  </si>
  <si>
    <t>URGENCE PORTE GRANDCAMP MAISY</t>
  </si>
  <si>
    <t>BIOTRADE STEP DANTXARIA</t>
  </si>
  <si>
    <t>VCMF TS SUD OUEST</t>
  </si>
  <si>
    <t>SHEM OLHADOKO</t>
  </si>
  <si>
    <t>ERQUY</t>
  </si>
  <si>
    <t>GRAVETTE</t>
  </si>
  <si>
    <t>NORD SUR ERDRE</t>
  </si>
  <si>
    <t>S10-2022 : Total 18 équipes, 65 personnes en exploitation, 5 salariés en arrêt maladie (à savoir 24 jours), 2 salariés en formation (à savoir 0 jours), 9 personnes en congés.</t>
  </si>
  <si>
    <t>7900 INSPECTIONS DIVERSES</t>
  </si>
  <si>
    <t xml:space="preserve"> RHDF BARRAGE MARGUET</t>
  </si>
  <si>
    <t>GPMH TRAVAUX</t>
  </si>
  <si>
    <t>85647-22002</t>
  </si>
  <si>
    <t>CNR BREGNIER CORDON</t>
  </si>
  <si>
    <t>CNPE TRICASTIN</t>
  </si>
  <si>
    <t>ARAMON</t>
  </si>
  <si>
    <t>7929 22-005</t>
  </si>
  <si>
    <t>GPMH QUAI EIFFEL</t>
  </si>
  <si>
    <t>CNPE GOLFECH</t>
  </si>
  <si>
    <t>SIVAL/SIAAP</t>
  </si>
  <si>
    <t>TS DIVERS TRAVAUX IDF</t>
  </si>
  <si>
    <t>DEA 93 DRANCY DEMOLITION</t>
  </si>
  <si>
    <t>BOUYGUES CONSTRUCTION CORMEILLES EN PARISIS</t>
  </si>
  <si>
    <t>AGENCE TRX HYPERBARES PEDERNEC</t>
  </si>
  <si>
    <t xml:space="preserve">LE CARNET </t>
  </si>
  <si>
    <t>S11-2022 : Total 22 équipes, 79 personnes en exploitation, 2 salariés en arrêt maladie (à savoir 6 jours), 4 salariés en formation (à savoir 7 jours), 7 personnes en congés.</t>
  </si>
  <si>
    <t>TFA GPMD ANI</t>
  </si>
  <si>
    <t xml:space="preserve"> CNPE CHINON CHINON A</t>
  </si>
  <si>
    <t>COURSEULLES SUR MER</t>
  </si>
  <si>
    <t>VCMF NIDF VITRY SUR SEINE</t>
  </si>
  <si>
    <t>VNF ECLUSE DE CRETEIL</t>
  </si>
  <si>
    <t>VNF GENNEVILLIERS TH</t>
  </si>
  <si>
    <t>TS LA HAGUE MAINT EMISSAIRE</t>
  </si>
  <si>
    <t>S12-2022 : Total 18 équipes, 84 personnes en exploitation, 2 salariés en arrêt maladie (à savoir 9 jours), 2 salariés en formation (à savoir 4 jours), 5 personnes en congés.</t>
  </si>
  <si>
    <t xml:space="preserve">GPMH INSPECTION </t>
  </si>
  <si>
    <t>SOMABAMI</t>
  </si>
  <si>
    <t>ESPAR JETEE SUD-OUEST</t>
  </si>
  <si>
    <t xml:space="preserve"> CNPE CHINON JUSSIE</t>
  </si>
  <si>
    <t xml:space="preserve"> CNPE CHINON ENTRETIEN SCAPH</t>
  </si>
  <si>
    <t>VNF ECLUSE DE CRETEIL (NUIT)</t>
  </si>
  <si>
    <t xml:space="preserve"> CNPE DAMPIERRE</t>
  </si>
  <si>
    <t>SAINTE MARGUERITE</t>
  </si>
  <si>
    <t>CNP INSPECTION BALISES</t>
  </si>
  <si>
    <t>CT PEDERNEC</t>
  </si>
  <si>
    <t>REPRISE QUAI DANOIS</t>
  </si>
  <si>
    <t xml:space="preserve"> LA HAGUE MAINT EMISSAIRE</t>
  </si>
  <si>
    <t>S13-2022 : Total 20 équipes, 80 personnes en exploitation, 3 salariés en arrêt maladie (à savoir 15 jours), 1 salariés en formation (à savoir 0 jours), 7 personnes en congés.</t>
  </si>
  <si>
    <t>Fichier</t>
  </si>
  <si>
    <t>Répertoire</t>
  </si>
  <si>
    <t>Ce fichier</t>
  </si>
  <si>
    <t>Rapport_Hebdomadaire_TS.xlsm</t>
  </si>
  <si>
    <t>QUAI DE DRAGAGE FREGATE</t>
  </si>
  <si>
    <t>PERRE RISBAN - REFECTION DE PERRE</t>
  </si>
  <si>
    <t xml:space="preserve"> CNPE FLAMANVILLE</t>
  </si>
  <si>
    <t>PORTS DE NORMANDIE PONT TOURNANT BC</t>
  </si>
  <si>
    <t xml:space="preserve">GPMH TRAVAUX </t>
  </si>
  <si>
    <t>DSEA SEPRO LAIGRE 2022</t>
  </si>
  <si>
    <t>CNPE DAMPIERRE EN BURLY</t>
  </si>
  <si>
    <t>NEUILLY SUR MARNE BD A BRIAND</t>
  </si>
  <si>
    <t>ILE LONGUE</t>
  </si>
  <si>
    <t xml:space="preserve">PAIMPOL </t>
  </si>
  <si>
    <t>SAUR BARRAGE GUE DE LA CHAUX</t>
  </si>
  <si>
    <t>CAP SICIE</t>
  </si>
  <si>
    <t>S14-2022 : Total 20 équipes, 79 personnes en exploitation, 1 salariés en arrêt maladie (à savoir 5 jours), 1 salariés en formation (à savoir 3 jours), 8 personnes en congés.</t>
  </si>
  <si>
    <t xml:space="preserve"> CNPE PENLY</t>
  </si>
  <si>
    <t xml:space="preserve"> CNPE PALUEL</t>
  </si>
  <si>
    <t>CNPE CRUAS PISCINE NUCLEAIRE</t>
  </si>
  <si>
    <t>VCMF CHAZILLY ECHELLE LIMNIMETRIQUE</t>
  </si>
  <si>
    <t>STX ST NAZAIRE</t>
  </si>
  <si>
    <t>S15-2022 : Total 17 équipes, 72 personnes en exploitation, 3 salariés en arrêt maladie (à savoir 11 jours), 1 salariés en formation (à savoir 3 jours), 17 personnes en congés.</t>
  </si>
  <si>
    <t>ROSNY SUR SEINE</t>
  </si>
  <si>
    <t xml:space="preserve">ESSO EXXON </t>
  </si>
  <si>
    <t xml:space="preserve"> CNPE CHINON BERGES</t>
  </si>
  <si>
    <t>ROUCAS BLANC</t>
  </si>
  <si>
    <t>S16-2022 : Total 13 équipes, 67 personnes en exploitation, 4 salariés en arrêt maladie (à savoir 16 jours), 1 salariés en formation (à savoir 3 jours), 20 personnes en congés.</t>
  </si>
  <si>
    <t xml:space="preserve"> CNPE CHINON ENTRETIEN PAR SCAPH</t>
  </si>
  <si>
    <t>GPMH Inspection</t>
  </si>
  <si>
    <t>GPMH Travaux</t>
  </si>
  <si>
    <t>SIAAP VALENTON SESAME</t>
  </si>
  <si>
    <t>DIVERS TRAVAUX IDF</t>
  </si>
  <si>
    <t>ECLUSE DE NOURRIGIER</t>
  </si>
  <si>
    <t>CNPE CRUAS</t>
  </si>
  <si>
    <t>BREST M01 - Plots d'accostages</t>
  </si>
  <si>
    <t>AIR LIQUIDE</t>
  </si>
  <si>
    <t>S17-2022 : Total 15 équipes, 77 personnes en exploitation, 3 salariés en arrêt maladie (à savoir 11 jours), 2 salariés en formation (à savoir 7 jours), 16 personnes en congés.</t>
  </si>
  <si>
    <t>STEP PERSAN SOGEA HYDRAULIQUE</t>
  </si>
  <si>
    <t>ECLUSE SANSON</t>
  </si>
  <si>
    <t>TS F AGENCE DUNKERQUE</t>
  </si>
  <si>
    <t>REPARATION DU MUSOIR DE BOULOGNE SUR MER</t>
  </si>
  <si>
    <t>GRAVELINES PISCINE</t>
  </si>
  <si>
    <t>PORTS DE NORMANDIES PONT TOURNANT</t>
  </si>
  <si>
    <t>CD41 IPI 2022</t>
  </si>
  <si>
    <t>SIAAP VENTON SESAME</t>
  </si>
  <si>
    <t>CNPE SAINT LAURENT DES EAUX</t>
  </si>
  <si>
    <t>NEUILLY SUR MARNE</t>
  </si>
  <si>
    <t>CNPE TCMI LE BLAYAIS</t>
  </si>
  <si>
    <t>BREST M01 PLOTS D ACCOSTAGES</t>
  </si>
  <si>
    <t>BREST M01 PRO CATHO</t>
  </si>
  <si>
    <t>S18-2022 : Total 18 équipes, 75 personnes en exploitation, 2 salariés en arrêt maladie (à savoir 5 jours), 0 salariés en formation (à savoir 52 jours), 5 personnes en congés.</t>
  </si>
  <si>
    <t>BASSIN DU COMMERCE</t>
  </si>
  <si>
    <t>TSF AGENCE LE HAVRE</t>
  </si>
  <si>
    <t>VEOLIA CONDAMNATION VANNE</t>
  </si>
  <si>
    <t>ESSO EXXON/INTERVENTION</t>
  </si>
  <si>
    <t>VCF TS INSPECTION</t>
  </si>
  <si>
    <t xml:space="preserve"> CNPE CHINON OPEL 2022</t>
  </si>
  <si>
    <t>DSEA SERCOB LONG 2022</t>
  </si>
  <si>
    <t>TS LAZER CENTRALE PHOTOVOL</t>
  </si>
  <si>
    <t>CNPE EDF LE BLAYAIS ARRET DE TRANCHE</t>
  </si>
  <si>
    <t>VCMF TS DIVERS BRETAGNE</t>
  </si>
  <si>
    <t>S19-2022 : Total 17 équipes, 72 personnes en exploitation, 4 salariés en arrêt maladie (à savoir 18 jours), 2 salariés en formation (à savoir 5 jours), 5 personnes en congés.</t>
  </si>
  <si>
    <t>MUSOIR REPARATION SCAPH</t>
  </si>
  <si>
    <t>QUAI DE L'ESCAUT - REPARATION DE PERFORATIONS</t>
  </si>
  <si>
    <t>STEP PRESAN SOGEA HYDRAULIQUE</t>
  </si>
  <si>
    <t>SIXENSE-BOULOGNE SUR MER - MAD 2 EMBARCATIONS</t>
  </si>
  <si>
    <t>QUAI BLAINVILLE</t>
  </si>
  <si>
    <t>CIM ANTIFER</t>
  </si>
  <si>
    <t>STE MARGUERITE</t>
  </si>
  <si>
    <t>INSPECTION DIRO CAMPAGNE 2022</t>
  </si>
  <si>
    <t>BREST M01 - PRO CATHO</t>
  </si>
  <si>
    <t>S20-2022 : Total 18 équipes, 74 personnes en exploitation, 2 salariés en arrêt maladie (à savoir 10 jours), 0 salariés en formation (à savoir 0 jours), 4 personnes en congés.</t>
  </si>
  <si>
    <t xml:space="preserve">SEABULK SOMABAMI </t>
  </si>
  <si>
    <t xml:space="preserve"> CNPE CHINON SFI</t>
  </si>
  <si>
    <t xml:space="preserve"> CNPE CHINON BERGES INT</t>
  </si>
  <si>
    <t>CNPE ST LAURENT DES EAUX</t>
  </si>
  <si>
    <t>CNPE CRUAS MARCHE LOGISTIQUE</t>
  </si>
  <si>
    <t>S21-2022 : Total 18 équipes, 76 personnes en exploitation, 1 salariés en arrêt maladie (à savoir 1 jours), 1 salariés en formation (à savoir 4 jours), 54 personnes en congés.</t>
  </si>
  <si>
    <t xml:space="preserve">COURBEVOIE INTERVENTION </t>
  </si>
  <si>
    <t>INFRANEO</t>
  </si>
  <si>
    <t xml:space="preserve">TIXIER </t>
  </si>
  <si>
    <t>QUAI LEGARREC RETRAIT DE PNEUS</t>
  </si>
  <si>
    <t>MISE EN ŒUVRE DE PATCH SUR LE SLIPWAY</t>
  </si>
  <si>
    <t>SEABULK SOMABAMI INSPECTION QUAI ARCELOR</t>
  </si>
  <si>
    <t>THALASSO GRAND PALAIS ST JEAN DE LUZ</t>
  </si>
  <si>
    <t>EMISSSAIRE BIDARD AGGLO 64</t>
  </si>
  <si>
    <t>PYRENEFROM STEP LACTALIS</t>
  </si>
  <si>
    <t>CAMBODGE</t>
  </si>
  <si>
    <t>S22-2022 : Total 20 équipes, 75 personnes en exploitation, 2 salariés en arrêt maladie (à savoir 10 jours), 2 salariés en formation (à savoir 10 jours), 5 personnes en congés.</t>
  </si>
  <si>
    <t>GAZ OPAL TERMINAL METHANIER INSPECTION</t>
  </si>
  <si>
    <t>MISE EN ŒUVRE DE PATCH SUR LE SLIPWAY 2</t>
  </si>
  <si>
    <t>INSPECTION CD 28</t>
  </si>
  <si>
    <t>UBIBENE</t>
  </si>
  <si>
    <t>DAMPIERRE EN BURLY</t>
  </si>
  <si>
    <t>TERMINAL FERRY II</t>
  </si>
  <si>
    <t>RN TOTAL RN</t>
  </si>
  <si>
    <t>BREGNIER CORDON</t>
  </si>
  <si>
    <t>BAKHENG MICRO TUNNELIER</t>
  </si>
  <si>
    <t xml:space="preserve">CNPE TCMI LE BAYAIS </t>
  </si>
  <si>
    <t>PORT DE PERROS GUIREC</t>
  </si>
  <si>
    <t>PAIMPOL BREHA</t>
  </si>
  <si>
    <t>LA HAGUE EMISSAIRE</t>
  </si>
  <si>
    <t>DIVERS SUD OUEST</t>
  </si>
  <si>
    <t>S23-2022 : Total 19 équipes, 83 personnes en exploitation, 2 salariés en arrêt maladie (à savoir 6 jours), 1 salariés en formation (à savoir 12 jours), 55 personnes en congés.</t>
  </si>
  <si>
    <t xml:space="preserve">Jours
</t>
  </si>
  <si>
    <t>CD 77 2022</t>
  </si>
  <si>
    <t>MONACO SPELUGUES</t>
  </si>
  <si>
    <t>S24-2022 : Total 17 équipes, 79 personnes en exploitation, 2 salariés en arrêt maladie (à savoir 7 jours), 3 salariés en formation (à savoir 9 jours), 3 personnes en congés.</t>
  </si>
  <si>
    <t>SEABULK SOMABAMI</t>
  </si>
  <si>
    <t>II WATERINGUES</t>
  </si>
  <si>
    <t>TOTAL RN</t>
  </si>
  <si>
    <t>GENNEVILLIERS PORT MARLY VCMF NORD IDF</t>
  </si>
  <si>
    <t>GRAVON GEVM</t>
  </si>
  <si>
    <t>BELARGA PALPLANCHES SERVICES</t>
  </si>
  <si>
    <t>AGENCE MARSEILLE</t>
  </si>
  <si>
    <t>LEZARDRIEUX</t>
  </si>
  <si>
    <t>POINTE ST MATHIEU</t>
  </si>
  <si>
    <t>AGENCE PEDERNEC</t>
  </si>
  <si>
    <t>LA HAGUE</t>
  </si>
  <si>
    <t>FLAMME ARCELOR</t>
  </si>
  <si>
    <t>REPARATION DU MUSOIR DE BSM</t>
  </si>
  <si>
    <t>S25-2022 : Total 19 équipes, 85 personnes en exploitation, 3 salariés en arrêt maladie (à savoir 15 jours), 0 salariés en formation (à savoir 5 jours), 4 personnes en congés.</t>
  </si>
  <si>
    <t>7830-2022</t>
  </si>
  <si>
    <t>ECLUSE DE LA BATTELERIE - DEVASAGE</t>
  </si>
  <si>
    <t xml:space="preserve">SEABULK SOMABAMI Inspection </t>
  </si>
  <si>
    <t>SEPD RORO PASSERELLE RORO HUB PORT</t>
  </si>
  <si>
    <t>PONT Villeneuve d'Asq</t>
  </si>
  <si>
    <t>CNPE CHINON ENTRETIEN PAR SCAPH INT</t>
  </si>
  <si>
    <t>CNPE CRUAS - MARCHE LOGISTIQUE</t>
  </si>
  <si>
    <t>SDPS LE MANS</t>
  </si>
  <si>
    <t>S26-2022 : Total 21 équipes, 79 personnes en exploitation, 4 salariés en arrêt maladie (à savoir 16 jours), 1 salariés en formation (à savoir 8 jours), 8 personnes en congés.</t>
  </si>
  <si>
    <t xml:space="preserve">DIGUE CARNOT </t>
  </si>
  <si>
    <t xml:space="preserve">ELCUSE CARNOT INSPECTION </t>
  </si>
  <si>
    <t xml:space="preserve">CHINON ARRACHAGES PLANTES </t>
  </si>
  <si>
    <t>EXO POMPIER LE HAVRE</t>
  </si>
  <si>
    <t>TEMINAL FERRY II</t>
  </si>
  <si>
    <t>GPH INSPECTION</t>
  </si>
  <si>
    <t>DIRIF INSPECTIONS 2022</t>
  </si>
  <si>
    <t>SANOFI</t>
  </si>
  <si>
    <t>ETIGNY VCMF NIDF</t>
  </si>
  <si>
    <t>NOUMEA DEPOLLUTION PYROTECHNIQUE</t>
  </si>
  <si>
    <t>DONGE REPARATION DU D ALBE</t>
  </si>
  <si>
    <t>S27-2022 : Total 21 équipes, 79 personnes en exploitation, 2 salariés en arrêt maladie (à savoir 10 jours), 1 salariés en formation (à savoir 7 jours), 8 personnes en congés.</t>
  </si>
  <si>
    <t>CUD HALLES AUX SUCRES INSPECTIONS</t>
  </si>
  <si>
    <t>SOGEA CHATILLON</t>
  </si>
  <si>
    <t>CNPE DAMPIERRE EN BURLY EXPERTISE</t>
  </si>
  <si>
    <t>CNPE DAMPIERRE EN BURLY ARRACHAGE</t>
  </si>
  <si>
    <t>CANAL SAINT DENIS</t>
  </si>
  <si>
    <t>SHEM ST ENGRACE</t>
  </si>
  <si>
    <t>RORO VCMF BAYONNE</t>
  </si>
  <si>
    <t>ERQUY NEXANS</t>
  </si>
  <si>
    <t>S28-2022 : Total 17 équipes, 70 personnes en exploitation, 1 salariés en arrêt maladie (à savoir 5 jours), 0 salariés en formation (à savoir 0 jours), 46 personnes en congés.</t>
  </si>
  <si>
    <t>NIDF SAINT ETIENNE AU MONT (NIDF)</t>
  </si>
  <si>
    <t>CNPE DAMPIERRE EN BURLY NETTOYAGE</t>
  </si>
  <si>
    <t>GI GROUP AXXIS DUNKERQUE</t>
  </si>
  <si>
    <t>CHINON ENTRETIEN PAR SCAPH INT</t>
  </si>
  <si>
    <t>ROUMEA TP AGRAFAGE GABIONS</t>
  </si>
  <si>
    <t>VCF TS AGENCE MARSEILLE</t>
  </si>
  <si>
    <t>SHEM ETCHELU</t>
  </si>
  <si>
    <t>DONGE PREPARATION DUC D'ALBE</t>
  </si>
  <si>
    <t>S29-2022 : Total 15 équipes, 68 personnes en exploitation, 0 salariés en arrêt maladie (à savoir 0 jours), 1 salariés en formation (à savoir 2 jours), 13 personnes en congés.</t>
  </si>
  <si>
    <t>MANPOWER NOUMEA</t>
  </si>
  <si>
    <t>CHINON ARRACHAGES PLANTES AQUAT</t>
  </si>
  <si>
    <t>INSPECTION PONT VILLENNES SUR SEINE</t>
  </si>
  <si>
    <t>CIH MED ALPES EST PIZANÇON</t>
  </si>
  <si>
    <t>CIH MED ALPES EST FLUMET CHEYLAS</t>
  </si>
  <si>
    <t>CATTENOM PISCINE NUCLEAIRE</t>
  </si>
  <si>
    <t>S30-2022 : Total 13 équipes, 64 personnes en exploitation, 2 salariés en arrêt maladie (à savoir 10 jours), 0 salariés en formation (à savoir 0 jours), 15 personnes en congés.</t>
  </si>
  <si>
    <t>CONFORTEMENT JETEE DE CALIGNY 2022</t>
  </si>
  <si>
    <t>SIAAP VEOLIA SESAME S31</t>
  </si>
  <si>
    <t>VEOLIA ROSNY SUR SEINE</t>
  </si>
  <si>
    <t>VCF MONACO SPELUGUES</t>
  </si>
  <si>
    <t>7924-2022-03</t>
  </si>
  <si>
    <t>NOUMEA DEPOLLUTION PYRO</t>
  </si>
  <si>
    <t>ECLUSE DE LA BATELLERIE</t>
  </si>
  <si>
    <t>DIRIF INSPECTION</t>
  </si>
  <si>
    <t>CD 77</t>
  </si>
  <si>
    <t>VCMF ST VALLIER</t>
  </si>
  <si>
    <t>CAP SICIÉ</t>
  </si>
  <si>
    <t>S32-2022 : Total 14 équipes, 66 personnes en exploitation, 1 salariés en arrêt maladie (à savoir 5 jours), 0 salariés en formation (à savoir 0 jours), 15 personnes en congés.</t>
  </si>
  <si>
    <t>VERASLIS</t>
  </si>
  <si>
    <t>CHARMES SUR RHONE</t>
  </si>
  <si>
    <t>S33-2022 : Total 12 équipes, 63 personnes en exploitation, 1 salariés en arrêt maladie (à savoir 5 jours), 1 salariés en formation (à savoir 1 jours), 16 personnes en congés.</t>
  </si>
  <si>
    <t>TS GRAVELINES - MAINT BARRAGE</t>
  </si>
  <si>
    <t>PENLY 2P22</t>
  </si>
  <si>
    <t>CNPE LE BLAYAIS ARRET TRANCHE EXPERTISE</t>
  </si>
  <si>
    <t>DONGE REPARATION DUC D ALBE</t>
  </si>
  <si>
    <t>S34-2022 : Total 14 équipes, 68 personnes en exploitation, 1 salariés en arrêt maladie (à savoir 5 jours), 1 salariés en formation (à savoir 2 jours), 8 personnes en congés.</t>
  </si>
  <si>
    <t>SEPD LLIOYDS CALAIS</t>
  </si>
  <si>
    <t>CD77 2022</t>
  </si>
  <si>
    <t>7810-22-010</t>
  </si>
  <si>
    <t xml:space="preserve"> CHINON ENTRETIEN PAR SCAPH INT</t>
  </si>
  <si>
    <t>CHINON ENTRETIEN INT DEBROUSS.</t>
  </si>
  <si>
    <t>PROMAN CHINON</t>
  </si>
  <si>
    <t>INSPECTION GRAND CAMPS MAISY</t>
  </si>
  <si>
    <t>GOLFECH PISCINE</t>
  </si>
  <si>
    <t>CNPE LE BLAYAIS</t>
  </si>
  <si>
    <t>S35-2022 : Total 17 équipes, 82 personnes en exploitation, 1 salariés en arrêt maladie (à savoir 5 jours), 2 salariés en formation (à savoir 4 jours), 4 personnes en congés.</t>
  </si>
  <si>
    <t>CNPE CHOOZ</t>
  </si>
  <si>
    <t>EIFFAGE BOUYGUES COURBEVOIE</t>
  </si>
  <si>
    <t>VNF VLG/ISD FIBRE</t>
  </si>
  <si>
    <t>7929-22-010</t>
  </si>
  <si>
    <t>ESID TOULON</t>
  </si>
  <si>
    <t>S36-2022 : Total 19 équipes, 83 personnes en exploitation, 2 salariés en arrêt maladie (à savoir 10 jours), 0 salariés en formation (à savoir 0 jours), 4 personnes en congés.</t>
  </si>
  <si>
    <t>PONT VETILLART CALAIS</t>
  </si>
  <si>
    <t>EDF FESSENHEIM</t>
  </si>
  <si>
    <t>GPMH</t>
  </si>
  <si>
    <t>NIDF BARRAGE DE SURESNES</t>
  </si>
  <si>
    <t>VCMF NIDF - QUAI DE LA RAPEE</t>
  </si>
  <si>
    <t>DONGES PILE 12 POSTE4</t>
  </si>
  <si>
    <t>S37-2022 : Total 19 équipes, 83 personnes en exploitation, 2 salariés en arrêt maladie (à savoir 10 jours), 4 salariés en formation (à savoir 6 jours), 1 personnes en congés.</t>
  </si>
  <si>
    <t>Intérimaires et personnel hors Département Travaux Hyperbares</t>
  </si>
  <si>
    <t>CNPE FLAMANVILLE 1R22</t>
  </si>
  <si>
    <t xml:space="preserve"> CHINON OPEL</t>
  </si>
  <si>
    <t>QUAI DES MIELLES</t>
  </si>
  <si>
    <t>CIH MED-ALPES-EST-FLUMET CHEYLAS</t>
  </si>
  <si>
    <t>CIH MED-ALPES-EST-SISTERON/SAULCE</t>
  </si>
  <si>
    <t>ERQUY NEXANS (Dépôt Pédernec)</t>
  </si>
  <si>
    <t>S38-2022 : Total 16 équipes, 100 personnes en exploitation, 4 salariés en arrêt maladie (à savoir 20 jours), 3 salariés en formation (à savoir 1 jours), 6 personnes en congés.</t>
  </si>
  <si>
    <t>TS GRAVELINES MAINT BARRAGE</t>
  </si>
  <si>
    <t>CNPE FLAMANVILLE 3 EPR TRAIN 1</t>
  </si>
  <si>
    <t xml:space="preserve">QUAI BLAINVILLE </t>
  </si>
  <si>
    <t>SIXENSE EPINAY</t>
  </si>
  <si>
    <t>CNPE NOGENT SUR SEINE</t>
  </si>
  <si>
    <t>TS DIVERS MARSEILLE</t>
  </si>
  <si>
    <t>DONGES PILE 12 POSTE 4</t>
  </si>
  <si>
    <t>S39-2022 : Total 18 équipes, 88 personnes en exploitation, 2 salariés en arrêt maladie (à savoir 10 jours), 0 salariés en formation (à savoir 0 jours), 11 personnes en congés.</t>
  </si>
  <si>
    <t>QUAI DE LA COLONNE - CALAIS</t>
  </si>
  <si>
    <t>QUAI DE L'EUROPE</t>
  </si>
  <si>
    <t>ECLUSE LOUBET CHANGT. DE VANNE</t>
  </si>
  <si>
    <t xml:space="preserve">PP MEUSE </t>
  </si>
  <si>
    <t>DSEA SERCOB TR28508</t>
  </si>
  <si>
    <t>INSPECTION QBB ROUEN/VCMF GO</t>
  </si>
  <si>
    <t>ESID TOULON MUSOIR</t>
  </si>
  <si>
    <t>S40-2022 : Total 19 équipes, 84 personnes en exploitation, 3 salariés en arrêt maladie (à savoir 15 jours), 4 salariés en formation (à savoir 12 jours), 2 personnes en congés.</t>
  </si>
  <si>
    <t xml:space="preserve">VNF SAINT MAURICE </t>
  </si>
  <si>
    <t>DMA TIRAGE A TERRE NETTOYAGE</t>
  </si>
  <si>
    <t>VCMF NIDF BARRAGE SURESNES</t>
  </si>
  <si>
    <t>PRÊT DE PERSONNEL EM DIVERS VCMF GE RHONE SAONE</t>
  </si>
  <si>
    <t>TS DIVERS BRETAGNE GRAND OUEST</t>
  </si>
  <si>
    <t>S41-2022 : Total 19 équipes, 74 personnes en exploitation, 2 salariés en arrêt maladie (à savoir 10 jours), 4 salariés en formation (à savoir 18 jours), 3 personnes en congés.</t>
  </si>
  <si>
    <t>VCMF NIDF BARRAGE DE SURESNES</t>
  </si>
  <si>
    <t>VCMF NIDF -INTERVENTION S/BARRAGE FLOTTANT</t>
  </si>
  <si>
    <t>ROUBY VIVES EAUX  BOISSISE LE ROI</t>
  </si>
  <si>
    <t>CNPE DE CHOOZ</t>
  </si>
  <si>
    <t>DIVERS - SAUMATY</t>
  </si>
  <si>
    <t>ORANO LES MOULINETS</t>
  </si>
  <si>
    <t>S42-2022 : Total 16 équipes, 76 personnes en exploitation, 3 salariés en arrêt maladie (à savoir 15 jours), 0 salariés en formation (à savoir 0 jours), 2 personnes en congés.</t>
  </si>
  <si>
    <t>QUAI DE L EUROPE /BOULOGNE SUR MER</t>
  </si>
  <si>
    <t>MANPOWER MONTREUIL S/MER</t>
  </si>
  <si>
    <t>INSPECTION GRANVILLE</t>
  </si>
  <si>
    <t>7902-22014</t>
  </si>
  <si>
    <t>VNF SAINT MAURICE</t>
  </si>
  <si>
    <t>SIVAL DEGRILLEURS</t>
  </si>
  <si>
    <t>USINE DE GORO NOUMEA</t>
  </si>
  <si>
    <t>0055966</t>
  </si>
  <si>
    <t>EXPORT</t>
  </si>
  <si>
    <t>CNPE CATTENOM PISCINE</t>
  </si>
  <si>
    <t>AGENCE TX HYPERBARE PEDERNEC</t>
  </si>
  <si>
    <t>S43-2022 : Total 18 équipes, 82 personnes en exploitation, 3 salariés en arrêt maladie (à savoir 15 jours), 0 salariés en formation (à savoir 0 jours), 6 personnes en congés.</t>
  </si>
  <si>
    <t>MAINTENANCE BARRAGE FLOTTANT 2022</t>
  </si>
  <si>
    <t>ECLUSE LOUBET-ASSIST. CHANGT VANNE</t>
  </si>
  <si>
    <t>CHINON CURAGE PAS</t>
  </si>
  <si>
    <t>85647/22002</t>
  </si>
  <si>
    <t>VCMF NIDF - ECLUSE DE ST MARTIN</t>
  </si>
  <si>
    <t>DS SMITH</t>
  </si>
  <si>
    <t>7844</t>
  </si>
  <si>
    <t>AGENCE TS HYPERBARE</t>
  </si>
  <si>
    <t>S44-2022 : Total 16 équipes, 83 personnes en exploitation, 3 salariés en arrêt maladie (à savoir 15 jours), 0 salariés en formation (à savoir 0 jours), 44 personnes en congés.</t>
  </si>
  <si>
    <t>Semaine 45-2022</t>
  </si>
  <si>
    <t>CHINON ENTRETIEN INT</t>
  </si>
  <si>
    <t>PP MEUSE ENLEVEMENT D OBSTURATIONS</t>
  </si>
  <si>
    <t>7900-22026</t>
  </si>
  <si>
    <t>TRAVAUX QBB/ROUEN VCMF GO</t>
  </si>
  <si>
    <t>7902-22015</t>
  </si>
  <si>
    <t>VCMF NIDF VIVES EAUX DEBATARDAGE</t>
  </si>
  <si>
    <t>CHANTIERS DES HAUTS DE SEINE</t>
  </si>
  <si>
    <t>7838 22031</t>
  </si>
  <si>
    <t>7837 22032</t>
  </si>
  <si>
    <t>BOUYGUES CORMEILLES EN PARISIS</t>
  </si>
  <si>
    <t>7837 22019</t>
  </si>
  <si>
    <t>VCMF NIDF QUAI DE LA RAPEE</t>
  </si>
  <si>
    <t>7838 22024</t>
  </si>
  <si>
    <t>VCMF NIDF ECLUSE ANDRESY S45</t>
  </si>
  <si>
    <t>7838 22032</t>
  </si>
  <si>
    <t>VCMF NIDF ECLUSE D ETIGNY</t>
  </si>
  <si>
    <t>7838 22033</t>
  </si>
  <si>
    <t>VCMF NIDF ECLUSE ST MARTIN</t>
  </si>
  <si>
    <t>7838 22027</t>
  </si>
  <si>
    <t>VNF EVRY</t>
  </si>
  <si>
    <t>7799 22011</t>
  </si>
  <si>
    <t>93 CANAL ST DENIS</t>
  </si>
  <si>
    <t>7799 22012</t>
  </si>
  <si>
    <t xml:space="preserve">Férié </t>
  </si>
  <si>
    <t>S45-2022 : Total 16 équipes, 85 personnes en exploitation, 0 salariés en arrêt maladie (à savoir 10 jours), 1 salariés en formation (à savoir 2 jours), 0 personnes en congés.</t>
  </si>
  <si>
    <t>luana@toto.fr</t>
  </si>
  <si>
    <t>A</t>
  </si>
  <si>
    <t>B</t>
  </si>
  <si>
    <t>E</t>
  </si>
  <si>
    <t>F</t>
  </si>
  <si>
    <t>G</t>
  </si>
  <si>
    <t>H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</si>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</sst>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3" x14ac:knownFonts="1">
    <font>
      <sz val="11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trike/>
      <sz val="11"/>
      <color indexed="18"/>
      <name val="Vinci Sans"/>
    </font>
    <font>
      <b/>
      <sz val="16"/>
      <color indexed="18"/>
      <name val="Vinci Sans"/>
    </font>
    <font>
      <sz val="11"/>
      <color indexed="52"/>
      <name val="Vinci Sans"/>
    </font>
    <font>
      <b/>
      <sz val="4"/>
      <color indexed="8"/>
      <name val="Vinci Sans"/>
    </font>
    <font>
      <b/>
      <sz val="11"/>
      <color indexed="9"/>
      <name val="Vinci Sans"/>
    </font>
    <font>
      <b/>
      <sz val="18"/>
      <color indexed="18"/>
      <name val="Vinci Sans"/>
    </font>
    <font>
      <b/>
      <sz val="16"/>
      <color indexed="18"/>
      <name val="Vinci Rounded"/>
    </font>
    <font>
      <b/>
      <sz val="6"/>
      <color indexed="8"/>
      <name val="Vinci Rounded"/>
    </font>
    <font>
      <b/>
      <sz val="14"/>
      <color indexed="8"/>
      <name val="Vinci Rounded"/>
    </font>
    <font>
      <sz val="14"/>
      <color indexed="9"/>
      <name val="Vinci Rounded"/>
    </font>
    <font>
      <sz val="14"/>
      <name val="Vinci Rounded"/>
    </font>
    <font>
      <sz val="11"/>
      <name val="Vinci Rounded"/>
    </font>
    <font>
      <b/>
      <sz val="16"/>
      <color indexed="9"/>
      <name val="Vinci Rounded"/>
    </font>
    <font>
      <b/>
      <sz val="12"/>
      <name val="Vinci Rounded"/>
    </font>
    <font>
      <b/>
      <sz val="11"/>
      <name val="Vinci Rounded"/>
    </font>
    <font>
      <sz val="11"/>
      <color indexed="9"/>
      <name val="Vinci Rounded"/>
    </font>
    <font>
      <sz val="9"/>
      <name val="Vinci Rounded"/>
    </font>
    <font>
      <sz val="11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trike/>
      <sz val="11"/>
      <color rgb="FF004489"/>
      <name val="Vinci Sans"/>
    </font>
    <font>
      <b/>
      <sz val="12"/>
      <color theme="0"/>
      <name val="Vinci Rounded"/>
    </font>
    <font>
      <b/>
      <sz val="11"/>
      <color theme="1"/>
      <name val="Vinci Rounded"/>
    </font>
    <font>
      <b/>
      <sz val="11"/>
      <color rgb="FFFF7C80"/>
      <name val="Vinci Rounded"/>
    </font>
    <font>
      <b/>
      <sz val="11"/>
      <color rgb="FF004489"/>
      <name val="Vinci Rounded"/>
    </font>
    <font>
      <sz val="10"/>
      <color theme="1"/>
      <name val="Vinci Rounded"/>
    </font>
    <font>
      <b/>
      <sz val="11"/>
      <color rgb="FF000099"/>
      <name val="Vinci Rounded"/>
    </font>
    <font>
      <b/>
      <sz val="12"/>
      <color theme="1"/>
      <name val="Vinci Rounded"/>
    </font>
    <font>
      <sz val="10"/>
      <color rgb="FF000099"/>
      <name val="Vinci Rounded"/>
    </font>
    <font>
      <b/>
      <sz val="11"/>
      <color rgb="FFFF5050"/>
      <name val="Vinci Rounded"/>
    </font>
    <font>
      <b/>
      <sz val="11"/>
      <color rgb="FFE20025"/>
      <name val="Vinci Rounded"/>
    </font>
    <font>
      <b/>
      <sz val="11"/>
      <color theme="1" tint="4.9989318521683403E-2"/>
      <name val="Vinci Rounded"/>
    </font>
    <font>
      <b/>
      <sz val="16"/>
      <color rgb="FF004489"/>
      <name val="Vinci Rounded"/>
    </font>
    <font>
      <b/>
      <sz val="11"/>
      <color theme="0"/>
      <name val="Vinci Rounded"/>
    </font>
    <font>
      <b/>
      <sz val="14"/>
      <color theme="0"/>
      <name val="Vinci Rounded"/>
    </font>
    <font>
      <b/>
      <sz val="12"/>
      <color rgb="FF002060"/>
      <name val="Vinci Rounded"/>
    </font>
    <font>
      <b/>
      <sz val="22"/>
      <color theme="0"/>
      <name val="Vinci Rounded"/>
    </font>
    <font>
      <b/>
      <sz val="15"/>
      <color theme="0"/>
      <name val="Vinci Rounded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11"/>
      <color indexed="9"/>
      <name val="Calibri Light"/>
      <family val="2"/>
      <scheme val="major"/>
    </font>
    <font>
      <sz val="8"/>
      <name val="Calibri Light"/>
      <family val="2"/>
      <scheme val="major"/>
    </font>
    <font>
      <b/>
      <sz val="12"/>
      <color theme="5"/>
      <name val="Vinci Rounded"/>
    </font>
    <font>
      <b/>
      <sz val="11"/>
      <color rgb="FF00B0F0"/>
      <name val="Vinci Rounded"/>
    </font>
    <font>
      <b/>
      <sz val="11"/>
      <color theme="1"/>
      <name val="Calibri"/>
      <family val="2"/>
    </font>
    <font>
      <sz val="11"/>
      <color rgb="FF000000"/>
      <name val="Vinci Sans"/>
    </font>
    <font>
      <sz val="11"/>
      <color theme="1"/>
      <name val="Vinci Sans"/>
    </font>
    <font>
      <u/>
      <sz val="11"/>
      <color theme="10"/>
      <name val="Calibri Light"/>
      <family val="2"/>
      <scheme val="major"/>
    </font>
    <font>
      <sz val="11"/>
      <color rgb="FF000000"/>
      <name val="Calibri Light"/>
      <family val="2"/>
    </font>
    <font>
      <sz val="10"/>
      <color rgb="FF000000"/>
      <name val="Calibri"/>
      <family val="2"/>
    </font>
    <font>
      <sz val="11"/>
      <color rgb="FF010000"/>
      <name val="Vinci Sans"/>
    </font>
    <font>
      <sz val="12"/>
      <color theme="0"/>
      <name val="Vinci Rounded"/>
    </font>
    <font>
      <sz val="14"/>
      <color theme="0"/>
      <name val="Vinci Rounded"/>
    </font>
    <font>
      <b/>
      <sz val="11"/>
      <color rgb="FFFF0000"/>
      <name val="Vinci Rounded"/>
    </font>
    <font>
      <b/>
      <sz val="16"/>
      <color rgb="FF00B0F0"/>
      <name val="Vinci Rounded"/>
    </font>
    <font>
      <sz val="16"/>
      <color rgb="FF010000"/>
      <name val="Vinci Rounded"/>
    </font>
    <font>
      <b/>
      <sz val="11"/>
      <color rgb="FF00B0F0"/>
      <name val="Vinci Sans"/>
    </font>
    <font>
      <sz val="11"/>
      <color rgb="FF010000"/>
      <name val="Calibri"/>
      <family val="2"/>
    </font>
    <font>
      <b/>
      <sz val="12"/>
      <color rgb="FF002060"/>
      <name val="Vinci Sans"/>
    </font>
    <font>
      <b/>
      <sz val="6"/>
      <color rgb="FFFF0000"/>
      <name val="Vinci Sans"/>
    </font>
    <font>
      <b/>
      <sz val="10"/>
      <color indexed="18"/>
      <name val="Vinci Sans"/>
    </font>
    <font>
      <sz val="11"/>
      <name val="Vinci Sans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5CB45"/>
        <bgColor indexed="44"/>
      </patternFill>
    </fill>
    <fill>
      <patternFill patternType="solid">
        <fgColor rgb="FF97BF0D"/>
        <bgColor indexed="64"/>
      </patternFill>
    </fill>
    <fill>
      <patternFill patternType="solid">
        <fgColor rgb="FFE20025"/>
        <bgColor indexed="44"/>
      </patternFill>
    </fill>
    <fill>
      <patternFill patternType="solid">
        <fgColor rgb="FF76CCEF"/>
        <bgColor indexed="44"/>
      </patternFill>
    </fill>
    <fill>
      <patternFill patternType="solid">
        <fgColor rgb="FFB4ABA1"/>
        <bgColor indexed="9"/>
      </patternFill>
    </fill>
    <fill>
      <patternFill patternType="solid">
        <fgColor theme="0"/>
        <bgColor indexed="29"/>
      </patternFill>
    </fill>
    <fill>
      <patternFill patternType="solid">
        <fgColor rgb="FF004489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4"/>
      </patternFill>
    </fill>
    <fill>
      <patternFill patternType="solid">
        <fgColor rgb="FF00448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indexed="9"/>
      </patternFill>
    </fill>
    <fill>
      <patternFill patternType="solid">
        <fgColor rgb="FF7030A0"/>
        <bgColor indexed="9"/>
      </patternFill>
    </fill>
    <fill>
      <patternFill patternType="solid">
        <fgColor rgb="FFE2002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9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theme="0"/>
      </right>
      <top style="hair">
        <color indexed="64"/>
      </top>
      <bottom style="hair">
        <color indexed="64"/>
      </bottom>
      <diagonal/>
    </border>
    <border>
      <left style="hair">
        <color theme="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hair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theme="0"/>
      </right>
      <top style="hair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0" borderId="0"/>
    <xf numFmtId="9" fontId="1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1" fillId="0" borderId="0"/>
  </cellStyleXfs>
  <cellXfs count="15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6" fillId="2" borderId="0" xfId="0" applyFont="1" applyFill="1"/>
    <xf numFmtId="0" fontId="21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49" fontId="11" fillId="5" borderId="1" xfId="0" applyNumberFormat="1" applyFont="1" applyFill="1" applyBorder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/>
    </xf>
    <xf numFmtId="49" fontId="11" fillId="7" borderId="1" xfId="0" applyNumberFormat="1" applyFont="1" applyFill="1" applyBorder="1" applyAlignment="1">
      <alignment horizontal="center" vertical="center"/>
    </xf>
    <xf numFmtId="49" fontId="12" fillId="8" borderId="1" xfId="0" applyNumberFormat="1" applyFont="1" applyFill="1" applyBorder="1" applyAlignment="1">
      <alignment horizontal="center" vertical="center"/>
    </xf>
    <xf numFmtId="49" fontId="13" fillId="9" borderId="1" xfId="0" applyNumberFormat="1" applyFont="1" applyFill="1" applyBorder="1" applyAlignment="1">
      <alignment horizontal="center" vertical="center"/>
    </xf>
    <xf numFmtId="0" fontId="14" fillId="2" borderId="0" xfId="0" applyFont="1" applyFill="1"/>
    <xf numFmtId="0" fontId="15" fillId="9" borderId="2" xfId="1" applyFont="1" applyFill="1" applyBorder="1" applyAlignment="1">
      <alignment horizontal="center" vertical="center"/>
    </xf>
    <xf numFmtId="0" fontId="15" fillId="9" borderId="3" xfId="1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16" fillId="10" borderId="4" xfId="2" applyFont="1" applyFill="1" applyBorder="1" applyAlignment="1">
      <alignment vertical="center"/>
    </xf>
    <xf numFmtId="0" fontId="16" fillId="2" borderId="1" xfId="0" quotePrefix="1" applyFont="1" applyFill="1" applyBorder="1" applyAlignment="1">
      <alignment horizontal="center" vertical="center"/>
    </xf>
    <xf numFmtId="0" fontId="22" fillId="11" borderId="4" xfId="2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left" vertical="center"/>
    </xf>
    <xf numFmtId="0" fontId="24" fillId="2" borderId="1" xfId="0" quotePrefix="1" applyFont="1" applyFill="1" applyBorder="1" applyAlignment="1">
      <alignment horizontal="center" vertical="center"/>
    </xf>
    <xf numFmtId="49" fontId="13" fillId="8" borderId="1" xfId="0" applyNumberFormat="1" applyFont="1" applyFill="1" applyBorder="1" applyAlignment="1">
      <alignment horizontal="center" vertical="center"/>
    </xf>
    <xf numFmtId="49" fontId="23" fillId="13" borderId="1" xfId="0" applyNumberFormat="1" applyFont="1" applyFill="1" applyBorder="1" applyAlignment="1">
      <alignment horizontal="center" vertical="center"/>
    </xf>
    <xf numFmtId="49" fontId="23" fillId="14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center" vertical="center"/>
    </xf>
    <xf numFmtId="0" fontId="24" fillId="12" borderId="1" xfId="0" quotePrefix="1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vertical="center"/>
    </xf>
    <xf numFmtId="1" fontId="28" fillId="13" borderId="1" xfId="0" applyNumberFormat="1" applyFont="1" applyFill="1" applyBorder="1" applyAlignment="1">
      <alignment horizontal="center" vertical="center"/>
    </xf>
    <xf numFmtId="0" fontId="15" fillId="9" borderId="3" xfId="1" quotePrefix="1" applyFont="1" applyFill="1" applyBorder="1" applyAlignment="1">
      <alignment horizontal="center" vertical="center"/>
    </xf>
    <xf numFmtId="0" fontId="22" fillId="11" borderId="8" xfId="2" applyFont="1" applyFill="1" applyBorder="1" applyAlignment="1">
      <alignment vertical="center"/>
    </xf>
    <xf numFmtId="0" fontId="22" fillId="11" borderId="4" xfId="2" applyFont="1" applyFill="1" applyBorder="1" applyAlignment="1">
      <alignment vertical="center"/>
    </xf>
    <xf numFmtId="0" fontId="22" fillId="11" borderId="3" xfId="2" applyFont="1" applyFill="1" applyBorder="1" applyAlignment="1">
      <alignment vertical="center"/>
    </xf>
    <xf numFmtId="0" fontId="29" fillId="12" borderId="1" xfId="0" applyFont="1" applyFill="1" applyBorder="1" applyAlignment="1">
      <alignment horizontal="center" vertical="center"/>
    </xf>
    <xf numFmtId="0" fontId="29" fillId="12" borderId="5" xfId="0" applyFont="1" applyFill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49" fontId="13" fillId="13" borderId="1" xfId="0" applyNumberFormat="1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 vertical="center"/>
    </xf>
    <xf numFmtId="49" fontId="13" fillId="12" borderId="1" xfId="0" applyNumberFormat="1" applyFont="1" applyFill="1" applyBorder="1" applyAlignment="1">
      <alignment horizontal="center" vertical="center"/>
    </xf>
    <xf numFmtId="0" fontId="30" fillId="12" borderId="1" xfId="0" applyFont="1" applyFill="1" applyBorder="1" applyAlignment="1">
      <alignment horizontal="center" vertical="center"/>
    </xf>
    <xf numFmtId="0" fontId="32" fillId="12" borderId="1" xfId="0" applyFont="1" applyFill="1" applyBorder="1" applyAlignment="1">
      <alignment horizontal="left" vertical="center"/>
    </xf>
    <xf numFmtId="0" fontId="33" fillId="0" borderId="0" xfId="0" applyFont="1" applyAlignment="1">
      <alignment vertical="center"/>
    </xf>
    <xf numFmtId="0" fontId="25" fillId="12" borderId="7" xfId="0" applyFont="1" applyFill="1" applyBorder="1" applyAlignment="1">
      <alignment horizontal="center" vertical="center"/>
    </xf>
    <xf numFmtId="0" fontId="27" fillId="12" borderId="7" xfId="0" applyFont="1" applyFill="1" applyBorder="1" applyAlignment="1">
      <alignment horizontal="center" vertical="center"/>
    </xf>
    <xf numFmtId="0" fontId="30" fillId="12" borderId="7" xfId="0" applyFont="1" applyFill="1" applyBorder="1" applyAlignment="1">
      <alignment horizontal="center" vertical="center"/>
    </xf>
    <xf numFmtId="0" fontId="31" fillId="12" borderId="1" xfId="0" applyFont="1" applyFill="1" applyBorder="1" applyAlignment="1">
      <alignment horizontal="left" vertical="center"/>
    </xf>
    <xf numFmtId="0" fontId="22" fillId="11" borderId="11" xfId="2" applyFont="1" applyFill="1" applyBorder="1" applyAlignment="1">
      <alignment vertical="center"/>
    </xf>
    <xf numFmtId="49" fontId="18" fillId="8" borderId="1" xfId="0" applyNumberFormat="1" applyFont="1" applyFill="1" applyBorder="1" applyAlignment="1">
      <alignment horizontal="center" vertical="center"/>
    </xf>
    <xf numFmtId="49" fontId="18" fillId="14" borderId="1" xfId="0" applyNumberFormat="1" applyFont="1" applyFill="1" applyBorder="1" applyAlignment="1">
      <alignment horizontal="center" vertical="center"/>
    </xf>
    <xf numFmtId="0" fontId="34" fillId="15" borderId="7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36" fillId="12" borderId="13" xfId="0" applyNumberFormat="1" applyFont="1" applyFill="1" applyBorder="1" applyAlignment="1">
      <alignment horizontal="left" vertical="center"/>
    </xf>
    <xf numFmtId="49" fontId="13" fillId="19" borderId="1" xfId="0" applyNumberFormat="1" applyFont="1" applyFill="1" applyBorder="1" applyAlignment="1">
      <alignment horizontal="center" vertical="center"/>
    </xf>
    <xf numFmtId="49" fontId="36" fillId="12" borderId="2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49" fontId="40" fillId="8" borderId="2" xfId="0" applyNumberFormat="1" applyFont="1" applyFill="1" applyBorder="1" applyAlignment="1">
      <alignment horizontal="center" vertical="center"/>
    </xf>
    <xf numFmtId="49" fontId="41" fillId="7" borderId="2" xfId="0" applyNumberFormat="1" applyFont="1" applyFill="1" applyBorder="1" applyAlignment="1">
      <alignment horizontal="center" vertical="center"/>
    </xf>
    <xf numFmtId="49" fontId="41" fillId="6" borderId="2" xfId="0" applyNumberFormat="1" applyFont="1" applyFill="1" applyBorder="1" applyAlignment="1">
      <alignment horizontal="center" vertical="center"/>
    </xf>
    <xf numFmtId="0" fontId="0" fillId="0" borderId="0" xfId="0" applyBorder="1"/>
    <xf numFmtId="0" fontId="23" fillId="12" borderId="15" xfId="0" applyFont="1" applyFill="1" applyBorder="1" applyAlignment="1">
      <alignment horizontal="left" vertical="center"/>
    </xf>
    <xf numFmtId="49" fontId="43" fillId="12" borderId="2" xfId="0" applyNumberFormat="1" applyFont="1" applyFill="1" applyBorder="1" applyAlignment="1">
      <alignment horizontal="left" vertical="center"/>
    </xf>
    <xf numFmtId="49" fontId="41" fillId="5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3" fillId="12" borderId="17" xfId="0" applyFont="1" applyFill="1" applyBorder="1" applyAlignment="1">
      <alignment horizontal="left" vertical="center"/>
    </xf>
    <xf numFmtId="0" fontId="23" fillId="21" borderId="1" xfId="0" applyFont="1" applyFill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4" fillId="12" borderId="5" xfId="0" applyFont="1" applyFill="1" applyBorder="1" applyAlignment="1">
      <alignment horizontal="left" vertical="center"/>
    </xf>
    <xf numFmtId="49" fontId="40" fillId="8" borderId="16" xfId="0" applyNumberFormat="1" applyFont="1" applyFill="1" applyBorder="1" applyAlignment="1">
      <alignment horizontal="center" vertical="center"/>
    </xf>
    <xf numFmtId="0" fontId="0" fillId="0" borderId="2" xfId="0" applyBorder="1"/>
    <xf numFmtId="0" fontId="16" fillId="12" borderId="16" xfId="0" applyFont="1" applyFill="1" applyBorder="1" applyAlignment="1">
      <alignment horizontal="left" vertical="center"/>
    </xf>
    <xf numFmtId="0" fontId="16" fillId="12" borderId="18" xfId="0" applyFont="1" applyFill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16" fillId="12" borderId="19" xfId="0" applyFont="1" applyFill="1" applyBorder="1" applyAlignment="1">
      <alignment horizontal="left" vertical="center"/>
    </xf>
    <xf numFmtId="0" fontId="16" fillId="12" borderId="18" xfId="3" applyFont="1" applyFill="1" applyBorder="1" applyAlignment="1">
      <alignment horizontal="left" vertical="center"/>
    </xf>
    <xf numFmtId="0" fontId="16" fillId="0" borderId="18" xfId="0" applyFont="1" applyFill="1" applyBorder="1" applyAlignment="1">
      <alignment horizontal="left" vertical="center"/>
    </xf>
    <xf numFmtId="0" fontId="16" fillId="12" borderId="20" xfId="0" applyFont="1" applyFill="1" applyBorder="1" applyAlignment="1">
      <alignment horizontal="left" vertical="center"/>
    </xf>
    <xf numFmtId="0" fontId="39" fillId="0" borderId="0" xfId="0" applyFont="1"/>
    <xf numFmtId="1" fontId="0" fillId="0" borderId="0" xfId="0" applyNumberFormat="1"/>
    <xf numFmtId="0" fontId="0" fillId="0" borderId="0" xfId="0" applyFont="1"/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6" fillId="0" borderId="0" xfId="0" applyFont="1"/>
    <xf numFmtId="0" fontId="48" fillId="0" borderId="0" xfId="5"/>
    <xf numFmtId="0" fontId="51" fillId="0" borderId="0" xfId="0" applyFont="1" applyAlignment="1">
      <alignment vertical="center"/>
    </xf>
    <xf numFmtId="0" fontId="0" fillId="0" borderId="0" xfId="0" applyFill="1"/>
    <xf numFmtId="0" fontId="39" fillId="22" borderId="2" xfId="0" applyFont="1" applyFill="1" applyBorder="1" applyAlignment="1">
      <alignment horizontal="center" vertical="center"/>
    </xf>
    <xf numFmtId="49" fontId="13" fillId="23" borderId="1" xfId="0" applyNumberFormat="1" applyFont="1" applyFill="1" applyBorder="1" applyAlignment="1">
      <alignment horizontal="center" vertical="center"/>
    </xf>
    <xf numFmtId="1" fontId="0" fillId="0" borderId="0" xfId="0" applyNumberFormat="1" applyFont="1"/>
    <xf numFmtId="49" fontId="13" fillId="14" borderId="1" xfId="0" applyNumberFormat="1" applyFont="1" applyFill="1" applyBorder="1" applyAlignment="1">
      <alignment horizontal="center" vertical="center"/>
    </xf>
    <xf numFmtId="49" fontId="22" fillId="17" borderId="21" xfId="0" applyNumberFormat="1" applyFont="1" applyFill="1" applyBorder="1" applyAlignment="1">
      <alignment horizontal="left" vertical="center"/>
    </xf>
    <xf numFmtId="1" fontId="35" fillId="18" borderId="22" xfId="0" applyNumberFormat="1" applyFont="1" applyFill="1" applyBorder="1" applyAlignment="1">
      <alignment horizontal="center" vertical="center"/>
    </xf>
    <xf numFmtId="49" fontId="22" fillId="24" borderId="13" xfId="0" applyNumberFormat="1" applyFont="1" applyFill="1" applyBorder="1" applyAlignment="1">
      <alignment horizontal="left" vertical="center"/>
    </xf>
    <xf numFmtId="1" fontId="35" fillId="25" borderId="14" xfId="0" applyNumberFormat="1" applyFont="1" applyFill="1" applyBorder="1" applyAlignment="1">
      <alignment horizontal="center" vertical="center"/>
    </xf>
    <xf numFmtId="49" fontId="22" fillId="17" borderId="13" xfId="0" applyNumberFormat="1" applyFont="1" applyFill="1" applyBorder="1" applyAlignment="1">
      <alignment horizontal="left" vertical="center"/>
    </xf>
    <xf numFmtId="1" fontId="35" fillId="18" borderId="14" xfId="0" applyNumberFormat="1" applyFont="1" applyFill="1" applyBorder="1" applyAlignment="1">
      <alignment horizontal="center" vertical="center"/>
    </xf>
    <xf numFmtId="9" fontId="52" fillId="24" borderId="13" xfId="4" applyFont="1" applyFill="1" applyBorder="1" applyAlignment="1">
      <alignment horizontal="center" vertical="center"/>
    </xf>
    <xf numFmtId="49" fontId="35" fillId="25" borderId="14" xfId="0" applyNumberFormat="1" applyFont="1" applyFill="1" applyBorder="1" applyAlignment="1">
      <alignment horizontal="center" vertical="center"/>
    </xf>
    <xf numFmtId="0" fontId="22" fillId="17" borderId="13" xfId="0" applyFont="1" applyFill="1" applyBorder="1" applyAlignment="1">
      <alignment vertical="center"/>
    </xf>
    <xf numFmtId="0" fontId="22" fillId="24" borderId="13" xfId="0" applyFont="1" applyFill="1" applyBorder="1" applyAlignment="1">
      <alignment horizontal="left" vertical="center"/>
    </xf>
    <xf numFmtId="49" fontId="53" fillId="26" borderId="14" xfId="0" applyNumberFormat="1" applyFont="1" applyFill="1" applyBorder="1" applyAlignment="1">
      <alignment horizontal="center" vertical="center"/>
    </xf>
    <xf numFmtId="0" fontId="22" fillId="17" borderId="23" xfId="0" applyFont="1" applyFill="1" applyBorder="1" applyAlignment="1">
      <alignment vertical="center"/>
    </xf>
    <xf numFmtId="1" fontId="35" fillId="18" borderId="24" xfId="0" applyNumberFormat="1" applyFont="1" applyFill="1" applyBorder="1" applyAlignment="1">
      <alignment horizontal="center" vertical="center"/>
    </xf>
    <xf numFmtId="0" fontId="44" fillId="12" borderId="1" xfId="0" applyFont="1" applyFill="1" applyBorder="1" applyAlignment="1">
      <alignment horizontal="left" vertical="center"/>
    </xf>
    <xf numFmtId="0" fontId="25" fillId="12" borderId="7" xfId="0" applyFont="1" applyFill="1" applyBorder="1" applyAlignment="1">
      <alignment horizontal="center" vertical="center" wrapText="1"/>
    </xf>
    <xf numFmtId="0" fontId="0" fillId="27" borderId="0" xfId="0" applyFill="1"/>
    <xf numFmtId="0" fontId="55" fillId="0" borderId="0" xfId="0" applyFont="1" applyAlignment="1">
      <alignment vertical="center"/>
    </xf>
    <xf numFmtId="0" fontId="56" fillId="0" borderId="0" xfId="0" applyFont="1"/>
    <xf numFmtId="0" fontId="57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0" fontId="39" fillId="16" borderId="2" xfId="0" applyFont="1" applyFill="1" applyBorder="1" applyAlignment="1">
      <alignment horizontal="center" vertical="center"/>
    </xf>
    <xf numFmtId="164" fontId="39" fillId="0" borderId="2" xfId="0" applyNumberFormat="1" applyFont="1" applyBorder="1" applyAlignment="1">
      <alignment horizontal="center"/>
    </xf>
    <xf numFmtId="0" fontId="59" fillId="0" borderId="0" xfId="0" applyFont="1" applyAlignment="1">
      <alignment horizontal="left"/>
    </xf>
    <xf numFmtId="0" fontId="59" fillId="0" borderId="0" xfId="0" applyFont="1" applyAlignment="1">
      <alignment horizontal="right"/>
    </xf>
    <xf numFmtId="0" fontId="39" fillId="0" borderId="0" xfId="0" applyNumberFormat="1" applyFont="1" applyAlignment="1">
      <alignment horizontal="right"/>
    </xf>
    <xf numFmtId="0" fontId="39" fillId="16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" fontId="0" fillId="0" borderId="0" xfId="0" applyNumberFormat="1" applyFont="1" applyFill="1"/>
    <xf numFmtId="0" fontId="60" fillId="12" borderId="0" xfId="0" applyFont="1" applyFill="1"/>
    <xf numFmtId="3" fontId="30" fillId="12" borderId="7" xfId="0" applyNumberFormat="1" applyFont="1" applyFill="1" applyBorder="1" applyAlignment="1">
      <alignment horizontal="center" vertical="center"/>
    </xf>
    <xf numFmtId="1" fontId="0" fillId="0" borderId="0" xfId="0" applyNumberFormat="1" applyFill="1"/>
    <xf numFmtId="0" fontId="61" fillId="0" borderId="0" xfId="0" applyFont="1"/>
    <xf numFmtId="0" fontId="61" fillId="0" borderId="25" xfId="0" applyFont="1" applyBorder="1"/>
    <xf numFmtId="0" fontId="16" fillId="12" borderId="15" xfId="0" applyFont="1" applyFill="1" applyBorder="1" applyAlignment="1">
      <alignment horizontal="left" vertical="center"/>
    </xf>
    <xf numFmtId="0" fontId="24" fillId="2" borderId="1" xfId="0" quotePrefix="1" applyFont="1" applyFill="1" applyBorder="1" applyAlignment="1">
      <alignment horizontal="left" vertical="center"/>
    </xf>
    <xf numFmtId="49" fontId="30" fillId="12" borderId="7" xfId="0" applyNumberFormat="1" applyFont="1" applyFill="1" applyBorder="1" applyAlignment="1">
      <alignment horizontal="center" vertical="center"/>
    </xf>
    <xf numFmtId="0" fontId="27" fillId="12" borderId="9" xfId="0" applyFont="1" applyFill="1" applyBorder="1" applyAlignment="1">
      <alignment vertical="center"/>
    </xf>
    <xf numFmtId="0" fontId="31" fillId="12" borderId="9" xfId="0" applyFont="1" applyFill="1" applyBorder="1" applyAlignment="1">
      <alignment horizontal="left" vertical="center"/>
    </xf>
    <xf numFmtId="49" fontId="12" fillId="14" borderId="1" xfId="0" applyNumberFormat="1" applyFont="1" applyFill="1" applyBorder="1" applyAlignment="1">
      <alignment horizontal="center" vertical="center"/>
    </xf>
    <xf numFmtId="0" fontId="27" fillId="12" borderId="6" xfId="0" applyFont="1" applyFill="1" applyBorder="1" applyAlignment="1">
      <alignment vertical="center"/>
    </xf>
    <xf numFmtId="0" fontId="54" fillId="12" borderId="5" xfId="0" applyFont="1" applyFill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44" fillId="0" borderId="6" xfId="0" applyFont="1" applyBorder="1" applyAlignment="1">
      <alignment horizontal="left" vertical="center"/>
    </xf>
    <xf numFmtId="0" fontId="54" fillId="12" borderId="6" xfId="0" applyFont="1" applyFill="1" applyBorder="1" applyAlignment="1">
      <alignment vertical="center"/>
    </xf>
    <xf numFmtId="0" fontId="27" fillId="12" borderId="7" xfId="0" applyFont="1" applyFill="1" applyBorder="1" applyAlignment="1">
      <alignment vertical="center"/>
    </xf>
    <xf numFmtId="0" fontId="62" fillId="0" borderId="0" xfId="0" applyFont="1" applyAlignment="1">
      <alignment vertical="center"/>
    </xf>
    <xf numFmtId="0" fontId="22" fillId="11" borderId="5" xfId="2" applyFont="1" applyFill="1" applyBorder="1" applyAlignment="1">
      <alignment horizontal="center" vertical="center"/>
    </xf>
    <xf numFmtId="0" fontId="22" fillId="11" borderId="10" xfId="2" applyFont="1" applyFill="1" applyBorder="1" applyAlignment="1">
      <alignment horizontal="center" vertical="center"/>
    </xf>
    <xf numFmtId="0" fontId="24" fillId="28" borderId="1" xfId="0" quotePrefix="1" applyFont="1" applyFill="1" applyBorder="1" applyAlignment="1">
      <alignment horizontal="center" vertical="center"/>
    </xf>
    <xf numFmtId="49" fontId="11" fillId="12" borderId="1" xfId="0" applyNumberFormat="1" applyFont="1" applyFill="1" applyBorder="1" applyAlignment="1">
      <alignment horizontal="center" vertical="center"/>
    </xf>
    <xf numFmtId="49" fontId="13" fillId="29" borderId="1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7" fillId="20" borderId="0" xfId="0" applyFont="1" applyFill="1" applyAlignment="1">
      <alignment horizontal="center" vertical="center"/>
    </xf>
    <xf numFmtId="0" fontId="37" fillId="20" borderId="12" xfId="0" applyFont="1" applyFill="1" applyBorder="1" applyAlignment="1">
      <alignment horizontal="center" vertical="center"/>
    </xf>
    <xf numFmtId="0" fontId="38" fillId="15" borderId="0" xfId="0" applyFont="1" applyFill="1" applyAlignment="1">
      <alignment horizontal="center" vertical="center"/>
    </xf>
    <xf numFmtId="0" fontId="22" fillId="11" borderId="7" xfId="2" applyFont="1" applyFill="1" applyBorder="1" applyAlignment="1">
      <alignment horizontal="center" vertical="center"/>
    </xf>
    <xf numFmtId="0" fontId="22" fillId="11" borderId="5" xfId="2" applyFont="1" applyFill="1" applyBorder="1" applyAlignment="1">
      <alignment horizontal="center" vertical="center"/>
    </xf>
    <xf numFmtId="0" fontId="22" fillId="11" borderId="10" xfId="2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7">
    <cellStyle name="20 % - Accent2" xfId="1" builtinId="34"/>
    <cellStyle name="40 % - Accent2" xfId="2" builtinId="35"/>
    <cellStyle name="Lien hypertexte" xfId="5" builtinId="8"/>
    <cellStyle name="Normal" xfId="0" builtinId="0"/>
    <cellStyle name="Normal 2" xfId="3" xr:uid="{00000000-0005-0000-0000-000003000000}"/>
    <cellStyle name="Normal 2 2" xfId="6" xr:uid="{7DFC3F36-171E-4D6B-B2C5-3BDAA9AE3013}"/>
    <cellStyle name="Pourcentage" xfId="4" builtinId="5"/>
  </cellStyles>
  <dxfs count="21"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Graphique Personnel</a:t>
            </a:r>
            <a:r>
              <a:rPr lang="fr-FR" baseline="0"/>
              <a:t> 2022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Récapitulative'!$B$1</c:f>
              <c:strCache>
                <c:ptCount val="1"/>
                <c:pt idx="0">
                  <c:v>Nbre équipes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'Graphique Récapitulative'!$A$2:$A$45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'Graphique Récapitulative'!$B$2:$B$45</c:f>
              <c:numCache>
                <c:formatCode>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F0-444E-ACA0-7417DD196B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axId val="651375472"/>
        <c:axId val="651373832"/>
      </c:barChart>
      <c:lineChart>
        <c:grouping val="standard"/>
        <c:varyColors val="0"/>
        <c:ser>
          <c:idx val="1"/>
          <c:order val="1"/>
          <c:tx>
            <c:strRef>
              <c:f>'Graphique Récapitulative'!$C$1</c:f>
              <c:strCache>
                <c:ptCount val="1"/>
                <c:pt idx="0">
                  <c:v>Nbre salariés</c:v>
                </c:pt>
              </c:strCache>
            </c:strRef>
          </c:tx>
          <c:spPr>
            <a:ln w="381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chemeClr val="accent5"/>
              </a:solidFill>
              <a:ln>
                <a:noFill/>
              </a:ln>
              <a:effectLst/>
            </c:spPr>
          </c:marker>
          <c:cat>
            <c:numRef>
              <c:f>'Graphique Récapitulative'!$A$2:$A$45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'Graphique Récapitulative'!$C$2:$C$45</c:f>
              <c:numCache>
                <c:formatCode>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F0-444E-ACA0-7417DD196B9E}"/>
            </c:ext>
          </c:extLst>
        </c:ser>
        <c:ser>
          <c:idx val="2"/>
          <c:order val="2"/>
          <c:tx>
            <c:strRef>
              <c:f>'Graphique Récapitulative'!$D$1</c:f>
              <c:strCache>
                <c:ptCount val="1"/>
                <c:pt idx="0">
                  <c:v>Nbre Jour AM</c:v>
                </c:pt>
              </c:strCache>
            </c:strRef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'Graphique Récapitulative'!$A$2:$A$45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'Graphique Récapitulative'!$D$2:$D$45</c:f>
              <c:numCache>
                <c:formatCode>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F0-444E-ACA0-7417DD196B9E}"/>
            </c:ext>
          </c:extLst>
        </c:ser>
        <c:ser>
          <c:idx val="3"/>
          <c:order val="3"/>
          <c:tx>
            <c:strRef>
              <c:f>'Graphique Récapitulative'!$E$1</c:f>
              <c:strCache>
                <c:ptCount val="1"/>
                <c:pt idx="0">
                  <c:v>Nbre Jour Formation</c:v>
                </c:pt>
              </c:strCache>
            </c:strRef>
          </c:tx>
          <c:spPr>
            <a:ln w="3810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'Graphique Récapitulative'!$A$2:$A$45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'Graphique Récapitulative'!$E$2:$E$45</c:f>
              <c:numCache>
                <c:formatCode>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3F0-444E-ACA0-7417DD196B9E}"/>
            </c:ext>
          </c:extLst>
        </c:ser>
        <c:ser>
          <c:idx val="4"/>
          <c:order val="4"/>
          <c:tx>
            <c:strRef>
              <c:f>'Graphique Récapitulative'!$F$1</c:f>
              <c:strCache>
                <c:ptCount val="1"/>
                <c:pt idx="0">
                  <c:v>Nbre Intérimaire</c:v>
                </c:pt>
              </c:strCache>
            </c:strRef>
          </c:tx>
          <c:spPr>
            <a:ln w="3810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</c:marker>
          <c:cat>
            <c:numRef>
              <c:f>'Graphique Récapitulative'!$A$2:$A$45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'Graphique Récapitulative'!$F$2:$F$45</c:f>
              <c:numCache>
                <c:formatCode>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3F0-444E-ACA0-7417DD196B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338248"/>
        <c:axId val="228338576"/>
      </c:lineChart>
      <c:catAx>
        <c:axId val="228338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338576"/>
        <c:crosses val="autoZero"/>
        <c:auto val="1"/>
        <c:lblAlgn val="ctr"/>
        <c:lblOffset val="100"/>
        <c:noMultiLvlLbl val="0"/>
      </c:catAx>
      <c:valAx>
        <c:axId val="2283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338248"/>
        <c:crosses val="autoZero"/>
        <c:crossBetween val="between"/>
      </c:valAx>
      <c:valAx>
        <c:axId val="651373832"/>
        <c:scaling>
          <c:orientation val="minMax"/>
        </c:scaling>
        <c:delete val="0"/>
        <c:axPos val="r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1375472"/>
        <c:crosses val="max"/>
        <c:crossBetween val="between"/>
      </c:valAx>
      <c:catAx>
        <c:axId val="65137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51373832"/>
        <c:crosses val="autoZero"/>
        <c:auto val="1"/>
        <c:lblAlgn val="ctr"/>
        <c:lblOffset val="100"/>
        <c:noMultiLvlLbl val="0"/>
      </c:catAx>
      <c:spPr>
        <a:noFill/>
        <a:ln cap="flat" cmpd="sng">
          <a:solidFill>
            <a:schemeClr val="accent1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5</xdr:row>
          <xdr:rowOff>69850</xdr:rowOff>
        </xdr:from>
        <xdr:to>
          <xdr:col>15</xdr:col>
          <xdr:colOff>755650</xdr:colOff>
          <xdr:row>6</xdr:row>
          <xdr:rowOff>114300</xdr:rowOff>
        </xdr:to>
        <xdr:sp macro="" textlink="">
          <xdr:nvSpPr>
            <xdr:cNvPr id="350209" name="Button 1" hidden="1">
              <a:extLst>
                <a:ext uri="{63B3BB69-23CF-44E3-9099-C40C66FF867C}">
                  <a14:compatExt spid="_x0000_s350209"/>
                </a:ext>
                <a:ext uri="{FF2B5EF4-FFF2-40B4-BE49-F238E27FC236}">
                  <a16:creationId xmlns:a16="http://schemas.microsoft.com/office/drawing/2014/main" id="{00000000-0008-0000-2C00-00000158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Recopie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161925</xdr:rowOff>
    </xdr:from>
    <xdr:to>
      <xdr:col>22</xdr:col>
      <xdr:colOff>31750</xdr:colOff>
      <xdr:row>42</xdr:row>
      <xdr:rowOff>177800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336550</xdr:colOff>
          <xdr:row>0</xdr:row>
          <xdr:rowOff>38100</xdr:rowOff>
        </xdr:from>
        <xdr:to>
          <xdr:col>4</xdr:col>
          <xdr:colOff>527050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2E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Cumul Semaines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31750</xdr:colOff>
          <xdr:row>12</xdr:row>
          <xdr:rowOff>12700</xdr:rowOff>
        </xdr:from>
        <xdr:to>
          <xdr:col>6</xdr:col>
          <xdr:colOff>514350</xdr:colOff>
          <xdr:row>14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2E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Cumul Employés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11</xdr:row>
          <xdr:rowOff>171450</xdr:rowOff>
        </xdr:from>
        <xdr:to>
          <xdr:col>10</xdr:col>
          <xdr:colOff>698500</xdr:colOff>
          <xdr:row>13</xdr:row>
          <xdr:rowOff>127000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2E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Cumul Intérimaires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50800</xdr:rowOff>
        </xdr:from>
        <xdr:to>
          <xdr:col>1</xdr:col>
          <xdr:colOff>0</xdr:colOff>
          <xdr:row>0</xdr:row>
          <xdr:rowOff>247650</xdr:rowOff>
        </xdr:to>
        <xdr:sp macro="" textlink="">
          <xdr:nvSpPr>
            <xdr:cNvPr id="107521" name="Button 1" hidden="1">
              <a:extLst>
                <a:ext uri="{63B3BB69-23CF-44E3-9099-C40C66FF867C}">
                  <a14:compatExt spid="_x0000_s107521"/>
                </a:ext>
                <a:ext uri="{FF2B5EF4-FFF2-40B4-BE49-F238E27FC236}">
                  <a16:creationId xmlns:a16="http://schemas.microsoft.com/office/drawing/2014/main" id="{00000000-0008-0000-2F00-000001A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0</xdr:row>
          <xdr:rowOff>76200</xdr:rowOff>
        </xdr:from>
        <xdr:to>
          <xdr:col>1</xdr:col>
          <xdr:colOff>1022350</xdr:colOff>
          <xdr:row>1</xdr:row>
          <xdr:rowOff>127000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30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Envoi email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4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46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47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S48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S49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S50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S5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S5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45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46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47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48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49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50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5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5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hyperlink" Target="mailto:luana@toto.fr" TargetMode="Externa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C9DCF-748A-4317-A257-2744F2006B55}">
  <sheetPr codeName="Feuil47"/>
  <dimension ref="A1:AB169"/>
  <sheetViews>
    <sheetView showGridLines="0" tabSelected="1" view="pageBreakPreview" zoomScale="73" zoomScaleNormal="75" zoomScaleSheetLayoutView="73" workbookViewId="0">
      <selection activeCell="K64" sqref="K64"/>
    </sheetView>
  </sheetViews>
  <sheetFormatPr baseColWidth="10" defaultColWidth="10.7265625" defaultRowHeight="14.5" x14ac:dyDescent="0.35"/>
  <cols>
    <col min="1" max="1" width="31.7265625" bestFit="1" customWidth="1"/>
    <col min="2" max="2" width="25.7265625" customWidth="1"/>
    <col min="3" max="9" width="7.90625" customWidth="1"/>
    <col min="10" max="10" width="9.6328125" customWidth="1"/>
    <col min="11" max="11" width="32" bestFit="1" customWidth="1"/>
    <col min="12" max="12" width="7.90625" customWidth="1"/>
    <col min="13" max="15" width="8.08984375" customWidth="1"/>
    <col min="16" max="16" width="11.08984375" customWidth="1"/>
    <col min="17" max="18" width="8.08984375" customWidth="1"/>
    <col min="20" max="20" width="28.90625" bestFit="1" customWidth="1"/>
    <col min="21" max="27" width="8.453125" customWidth="1"/>
  </cols>
  <sheetData>
    <row r="1" spans="1:27" ht="15" customHeight="1" thickBot="1" x14ac:dyDescent="0.65">
      <c r="A1" s="6"/>
      <c r="B1" s="150" t="s">
        <v>13</v>
      </c>
      <c r="C1" s="4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2"/>
      <c r="U1" s="2"/>
      <c r="V1" s="2"/>
      <c r="W1" s="2"/>
      <c r="X1" s="2"/>
      <c r="Y1" s="2"/>
      <c r="Z1" s="2"/>
      <c r="AA1" s="2"/>
    </row>
    <row r="2" spans="1:27" ht="15.65" customHeight="1" thickBot="1" x14ac:dyDescent="0.65">
      <c r="A2" s="151"/>
      <c r="B2" s="150"/>
      <c r="C2" s="43"/>
      <c r="D2" s="7"/>
      <c r="E2" s="2"/>
      <c r="F2" s="2"/>
      <c r="G2" s="2"/>
      <c r="H2" s="2"/>
      <c r="I2" s="2"/>
      <c r="J2" s="2"/>
      <c r="K2" s="105" t="s">
        <v>26</v>
      </c>
      <c r="L2" s="96"/>
      <c r="M2" s="2"/>
      <c r="N2" s="2"/>
      <c r="O2" s="2"/>
      <c r="P2" s="131" t="s">
        <v>322</v>
      </c>
      <c r="Q2" s="2"/>
      <c r="R2" s="2"/>
      <c r="S2" s="3"/>
      <c r="T2" s="97" t="s">
        <v>4</v>
      </c>
      <c r="U2" s="98">
        <v>53</v>
      </c>
      <c r="V2" s="2"/>
      <c r="W2" s="2"/>
      <c r="X2" s="2"/>
      <c r="Y2" s="2"/>
      <c r="Z2" s="2"/>
      <c r="AA2" s="2"/>
    </row>
    <row r="3" spans="1:27" ht="15" customHeight="1" thickBot="1" x14ac:dyDescent="0.65">
      <c r="A3" s="151"/>
      <c r="B3" s="8"/>
      <c r="C3" s="113"/>
      <c r="D3" s="7"/>
      <c r="E3" s="2"/>
      <c r="F3" s="2"/>
      <c r="G3" s="2"/>
      <c r="H3" s="2"/>
      <c r="I3" s="2"/>
      <c r="J3" s="2"/>
      <c r="K3" s="54" t="s">
        <v>16</v>
      </c>
      <c r="L3" s="102" cm="1">
        <f t="array" ref="L3">CountCcolor($L$16:$R$131,D4)</f>
        <v>2</v>
      </c>
      <c r="M3" s="2"/>
      <c r="N3" s="2"/>
      <c r="O3" s="2"/>
      <c r="P3" s="130" t="s">
        <v>325</v>
      </c>
      <c r="Q3" s="2"/>
      <c r="R3" s="2"/>
      <c r="S3" s="3"/>
      <c r="T3" s="99"/>
      <c r="U3" s="100"/>
      <c r="V3" s="2"/>
      <c r="W3" s="2"/>
      <c r="X3" s="2"/>
      <c r="Y3" s="2"/>
      <c r="Z3" s="2"/>
      <c r="AA3" s="2"/>
    </row>
    <row r="4" spans="1:27" ht="15" customHeight="1" thickBot="1" x14ac:dyDescent="0.65">
      <c r="A4" s="1"/>
      <c r="B4" s="52" t="s">
        <v>9</v>
      </c>
      <c r="C4" s="114"/>
      <c r="D4" s="9"/>
      <c r="E4" s="2"/>
      <c r="F4" s="2"/>
      <c r="G4" s="2"/>
      <c r="H4" s="2"/>
      <c r="I4" s="2"/>
      <c r="J4" s="2"/>
      <c r="K4" s="54" t="s">
        <v>17</v>
      </c>
      <c r="L4" s="102" cm="1">
        <f t="array" ref="L4">CountCcolor($L$16:$R$131,D9)</f>
        <v>0</v>
      </c>
      <c r="M4" s="2"/>
      <c r="N4" s="2"/>
      <c r="O4" s="2"/>
      <c r="P4" s="131" t="s">
        <v>323</v>
      </c>
      <c r="Q4" s="2"/>
      <c r="R4" s="2"/>
      <c r="S4" s="3"/>
      <c r="T4" s="101" t="s">
        <v>5</v>
      </c>
      <c r="U4" s="102">
        <v>32</v>
      </c>
      <c r="V4" s="2"/>
      <c r="W4" s="2"/>
      <c r="X4" s="2"/>
      <c r="Y4" s="2"/>
      <c r="Z4" s="2"/>
      <c r="AA4" s="2"/>
    </row>
    <row r="5" spans="1:27" ht="15" customHeight="1" x14ac:dyDescent="0.6">
      <c r="A5" s="1"/>
      <c r="B5" s="52" t="s">
        <v>10</v>
      </c>
      <c r="C5" s="53"/>
      <c r="D5" s="10"/>
      <c r="E5" s="2"/>
      <c r="F5" s="2"/>
      <c r="G5" s="2"/>
      <c r="H5" s="2"/>
      <c r="I5" s="2"/>
      <c r="J5" s="2"/>
      <c r="K5" s="54" t="s">
        <v>18</v>
      </c>
      <c r="L5" s="102">
        <f t="array" ref="L5">CountCcolor($L$16:$R$131,D6)</f>
        <v>10</v>
      </c>
      <c r="M5" s="2"/>
      <c r="N5" s="2"/>
      <c r="O5" s="2"/>
      <c r="P5" s="130" t="s">
        <v>324</v>
      </c>
      <c r="Q5" s="2"/>
      <c r="R5" s="2"/>
      <c r="S5" s="3"/>
      <c r="T5" s="103"/>
      <c r="U5" s="104"/>
      <c r="V5" s="2"/>
      <c r="W5" s="2"/>
      <c r="X5" s="2"/>
      <c r="Y5" s="2"/>
      <c r="Z5" s="2"/>
      <c r="AA5" s="2"/>
    </row>
    <row r="6" spans="1:27" ht="15" customHeight="1" x14ac:dyDescent="0.6">
      <c r="A6" s="1"/>
      <c r="B6" s="52" t="s">
        <v>15</v>
      </c>
      <c r="C6" s="53"/>
      <c r="D6" s="11"/>
      <c r="E6" s="2"/>
      <c r="F6" s="2"/>
      <c r="G6" s="2"/>
      <c r="H6" s="2"/>
      <c r="I6" s="2"/>
      <c r="J6" s="2"/>
      <c r="K6" s="54" t="s">
        <v>20</v>
      </c>
      <c r="L6" s="102" cm="1">
        <f t="array" ref="L6">CountCcolor($L$16:$R$131,D5)</f>
        <v>57</v>
      </c>
      <c r="M6" s="2"/>
      <c r="N6" s="2"/>
      <c r="O6" s="2"/>
      <c r="P6" s="2"/>
      <c r="Q6" s="2"/>
      <c r="R6" s="2"/>
      <c r="S6" s="3"/>
      <c r="T6" s="105" t="s">
        <v>6</v>
      </c>
      <c r="U6" s="102">
        <v>16</v>
      </c>
      <c r="V6" s="2"/>
      <c r="W6" s="2"/>
      <c r="X6" s="2"/>
      <c r="Y6" s="2"/>
      <c r="Z6" s="2"/>
      <c r="AA6" s="2"/>
    </row>
    <row r="7" spans="1:27" ht="15" customHeight="1" x14ac:dyDescent="0.6">
      <c r="A7" s="1"/>
      <c r="B7" s="52" t="s">
        <v>11</v>
      </c>
      <c r="C7" s="53"/>
      <c r="D7" s="12"/>
      <c r="E7" s="2"/>
      <c r="F7" s="2"/>
      <c r="G7" s="2"/>
      <c r="H7" s="2"/>
      <c r="I7" s="2"/>
      <c r="J7" s="2"/>
      <c r="K7" s="54" t="s">
        <v>27</v>
      </c>
      <c r="L7" s="102">
        <f t="array" ref="L7">CountCcolor($L$16:$R$151,D7)</f>
        <v>201</v>
      </c>
      <c r="M7" s="2"/>
      <c r="N7" s="2"/>
      <c r="O7" s="2"/>
      <c r="P7" s="2"/>
      <c r="Q7" s="2"/>
      <c r="R7" s="2"/>
      <c r="S7" s="3"/>
      <c r="T7" s="106"/>
      <c r="U7" s="107"/>
      <c r="V7" s="2"/>
      <c r="W7" s="2"/>
      <c r="X7" s="2"/>
      <c r="Y7" s="2"/>
      <c r="Z7" s="2"/>
      <c r="AA7" s="2"/>
    </row>
    <row r="8" spans="1:27" ht="15" customHeight="1" x14ac:dyDescent="0.6">
      <c r="A8" s="1"/>
      <c r="B8" s="52" t="s">
        <v>12</v>
      </c>
      <c r="C8" s="53"/>
      <c r="D8" s="13"/>
      <c r="E8" s="2"/>
      <c r="F8" s="2"/>
      <c r="G8" s="2"/>
      <c r="H8" s="2"/>
      <c r="I8" s="2"/>
      <c r="J8" s="2"/>
      <c r="K8" s="105" t="s">
        <v>28</v>
      </c>
      <c r="L8" s="96"/>
      <c r="M8" s="2"/>
      <c r="N8" s="2"/>
      <c r="O8" s="2"/>
      <c r="P8" s="2"/>
      <c r="Q8" s="2"/>
      <c r="R8" s="2"/>
      <c r="S8" s="3"/>
      <c r="T8" s="108" t="s">
        <v>7</v>
      </c>
      <c r="U8" s="109">
        <f>SUM(U2+U4)</f>
        <v>85</v>
      </c>
      <c r="V8" s="2"/>
      <c r="W8" s="2"/>
      <c r="X8" s="2"/>
      <c r="Y8" s="2"/>
      <c r="Z8" s="2"/>
      <c r="AA8" s="2"/>
    </row>
    <row r="9" spans="1:27" ht="15" customHeight="1" x14ac:dyDescent="0.6">
      <c r="A9" s="1"/>
      <c r="B9" s="52" t="s">
        <v>156</v>
      </c>
      <c r="C9" s="53"/>
      <c r="D9" s="55"/>
      <c r="E9" s="2"/>
      <c r="F9" s="2"/>
      <c r="G9" s="2"/>
      <c r="H9" s="2"/>
      <c r="I9" s="2"/>
      <c r="J9" s="2"/>
      <c r="K9" s="54" t="s">
        <v>29</v>
      </c>
      <c r="L9" s="102">
        <f t="array" ref="L9">CountCcolor($U$16:$AA$209,D7)</f>
        <v>138</v>
      </c>
      <c r="M9" s="2"/>
      <c r="N9" s="2"/>
      <c r="O9" s="2"/>
      <c r="P9" s="2"/>
      <c r="Q9" s="2"/>
      <c r="R9" s="2"/>
      <c r="S9" s="3"/>
      <c r="T9" s="2"/>
      <c r="U9" s="2"/>
      <c r="V9" s="2"/>
      <c r="W9" s="2"/>
      <c r="X9" s="2"/>
      <c r="Y9" s="2"/>
      <c r="Z9" s="2"/>
      <c r="AA9" s="2"/>
    </row>
    <row r="10" spans="1:27" ht="15" customHeight="1" x14ac:dyDescent="0.6">
      <c r="A10" s="1"/>
      <c r="B10" s="52" t="s">
        <v>94</v>
      </c>
      <c r="C10" s="2"/>
      <c r="D10" s="9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5"/>
      <c r="T10" s="4"/>
      <c r="U10" s="4"/>
      <c r="V10" s="4"/>
      <c r="W10" s="4"/>
      <c r="X10" s="4"/>
      <c r="Y10" s="4"/>
      <c r="Z10" s="4"/>
      <c r="AA10" s="4"/>
    </row>
    <row r="11" spans="1:27" ht="15" customHeight="1" x14ac:dyDescent="0.6">
      <c r="A11" s="1"/>
      <c r="B11" s="52" t="s">
        <v>616</v>
      </c>
      <c r="C11" s="2"/>
      <c r="D11" s="14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5"/>
      <c r="T11" s="4"/>
      <c r="U11" s="4"/>
      <c r="V11" s="4"/>
      <c r="W11" s="4"/>
      <c r="X11" s="4"/>
      <c r="Y11" s="4"/>
      <c r="Z11" s="4"/>
      <c r="AA11" s="4"/>
    </row>
    <row r="12" spans="1:27" ht="15" customHeight="1" x14ac:dyDescent="0.45">
      <c r="A12" s="152" t="s">
        <v>592</v>
      </c>
      <c r="C12" s="4"/>
      <c r="D12" s="4"/>
      <c r="E12" s="4"/>
      <c r="F12" s="4"/>
      <c r="G12" s="4"/>
      <c r="H12" s="4"/>
      <c r="I12" s="4"/>
      <c r="J12" s="4"/>
      <c r="K12" s="154" t="s">
        <v>14</v>
      </c>
      <c r="L12" s="154"/>
      <c r="M12" s="154"/>
      <c r="N12" s="154"/>
      <c r="O12" s="154"/>
      <c r="P12" s="154"/>
      <c r="Q12" s="154"/>
      <c r="R12" s="154"/>
      <c r="S12" s="14"/>
      <c r="T12" s="154" t="s">
        <v>534</v>
      </c>
      <c r="U12" s="154"/>
      <c r="V12" s="154"/>
      <c r="W12" s="154"/>
      <c r="X12" s="154"/>
      <c r="Y12" s="154"/>
      <c r="Z12" s="154"/>
      <c r="AA12" s="154"/>
    </row>
    <row r="13" spans="1:27" ht="15" customHeight="1" x14ac:dyDescent="0.45">
      <c r="A13" s="153"/>
      <c r="B13" s="127"/>
      <c r="C13" s="4"/>
      <c r="D13" s="4"/>
      <c r="E13" s="4"/>
      <c r="F13" s="4"/>
      <c r="G13" s="4"/>
      <c r="H13" s="4"/>
      <c r="I13" s="4"/>
      <c r="J13" s="4"/>
      <c r="K13" s="154"/>
      <c r="L13" s="154"/>
      <c r="M13" s="154"/>
      <c r="N13" s="154"/>
      <c r="O13" s="154"/>
      <c r="P13" s="154"/>
      <c r="Q13" s="154"/>
      <c r="R13" s="154"/>
      <c r="S13" s="14"/>
      <c r="T13" s="154"/>
      <c r="U13" s="154"/>
      <c r="V13" s="154"/>
      <c r="W13" s="154"/>
      <c r="X13" s="154"/>
      <c r="Y13" s="154"/>
      <c r="Z13" s="154"/>
      <c r="AA13" s="154"/>
    </row>
    <row r="14" spans="1:27" ht="20.149999999999999" customHeight="1" x14ac:dyDescent="0.35">
      <c r="A14" s="15" t="s">
        <v>0</v>
      </c>
      <c r="B14" s="16" t="s">
        <v>1</v>
      </c>
      <c r="C14" s="31">
        <v>7</v>
      </c>
      <c r="D14" s="31">
        <v>8</v>
      </c>
      <c r="E14" s="31">
        <v>9</v>
      </c>
      <c r="F14" s="31">
        <v>10</v>
      </c>
      <c r="G14" s="31">
        <v>11</v>
      </c>
      <c r="H14" s="31">
        <v>12</v>
      </c>
      <c r="I14" s="31">
        <v>13</v>
      </c>
      <c r="J14" s="31"/>
      <c r="K14" s="15" t="s">
        <v>1</v>
      </c>
      <c r="L14" s="31">
        <v>7</v>
      </c>
      <c r="M14" s="31">
        <v>8</v>
      </c>
      <c r="N14" s="31">
        <v>9</v>
      </c>
      <c r="O14" s="31">
        <v>10</v>
      </c>
      <c r="P14" s="31">
        <v>11</v>
      </c>
      <c r="Q14" s="31">
        <v>12</v>
      </c>
      <c r="R14" s="31">
        <v>13</v>
      </c>
      <c r="S14" s="17"/>
      <c r="T14" s="15" t="s">
        <v>1</v>
      </c>
      <c r="U14" s="31">
        <v>7</v>
      </c>
      <c r="V14" s="31">
        <v>8</v>
      </c>
      <c r="W14" s="31">
        <v>9</v>
      </c>
      <c r="X14" s="31">
        <v>10</v>
      </c>
      <c r="Y14" s="31">
        <v>11</v>
      </c>
      <c r="Z14" s="31">
        <v>12</v>
      </c>
      <c r="AA14" s="31">
        <v>13</v>
      </c>
    </row>
    <row r="15" spans="1:27" ht="15" customHeight="1" x14ac:dyDescent="0.35">
      <c r="A15" s="32"/>
      <c r="B15" s="20" t="s">
        <v>2</v>
      </c>
      <c r="C15" s="33"/>
      <c r="D15" s="33"/>
      <c r="E15" s="33"/>
      <c r="F15" s="33"/>
      <c r="G15" s="33"/>
      <c r="H15" s="33"/>
      <c r="I15" s="34"/>
      <c r="J15" s="18"/>
      <c r="K15" s="18"/>
      <c r="L15" s="18"/>
      <c r="M15" s="18"/>
      <c r="N15" s="18"/>
      <c r="O15" s="18"/>
      <c r="P15" s="18"/>
      <c r="Q15" s="18"/>
      <c r="R15" s="18"/>
      <c r="S15" s="19"/>
      <c r="T15" s="20" t="s">
        <v>3</v>
      </c>
      <c r="U15" s="24"/>
      <c r="V15" s="37"/>
      <c r="W15" s="25"/>
      <c r="X15" s="25"/>
      <c r="Y15" s="25"/>
      <c r="Z15" s="13"/>
      <c r="AA15" s="13"/>
    </row>
    <row r="16" spans="1:27" ht="15" customHeight="1" x14ac:dyDescent="0.35">
      <c r="A16" s="35"/>
      <c r="B16" s="36"/>
      <c r="C16" s="117"/>
      <c r="D16" s="37"/>
      <c r="E16" s="37"/>
      <c r="F16" s="37"/>
      <c r="G16" s="37"/>
      <c r="H16" s="13"/>
      <c r="I16" s="13"/>
      <c r="J16" s="22" t="s">
        <v>30</v>
      </c>
      <c r="K16" s="21" t="s">
        <v>619</v>
      </c>
      <c r="L16" s="12"/>
      <c r="M16" s="12"/>
      <c r="N16" s="12"/>
      <c r="O16" s="12"/>
      <c r="P16" s="12"/>
      <c r="Q16" s="12"/>
      <c r="R16" s="12"/>
      <c r="S16" s="28">
        <v>1</v>
      </c>
      <c r="T16" s="72"/>
      <c r="U16" s="23"/>
      <c r="V16" s="23"/>
      <c r="W16" s="23"/>
      <c r="X16" s="23"/>
      <c r="Y16" s="23"/>
      <c r="Z16" s="23"/>
      <c r="AA16" s="23"/>
    </row>
    <row r="17" spans="1:27" ht="15" customHeight="1" x14ac:dyDescent="0.35">
      <c r="A17" s="44" t="s">
        <v>551</v>
      </c>
      <c r="B17" s="71"/>
      <c r="C17" s="117"/>
      <c r="D17" s="117"/>
      <c r="E17" s="117"/>
      <c r="F17" s="117"/>
      <c r="G17" s="117"/>
      <c r="H17" s="13"/>
      <c r="I17" s="13"/>
      <c r="J17" s="22" t="s">
        <v>31</v>
      </c>
      <c r="K17" s="21" t="s">
        <v>620</v>
      </c>
      <c r="L17" s="10"/>
      <c r="M17" s="10"/>
      <c r="N17" s="10"/>
      <c r="O17" s="10"/>
      <c r="P17" s="10"/>
      <c r="Q17" s="13"/>
      <c r="R17" s="13"/>
      <c r="S17" s="28">
        <v>2</v>
      </c>
      <c r="T17" s="72"/>
      <c r="U17" s="23"/>
      <c r="V17" s="23"/>
      <c r="W17" s="23"/>
      <c r="X17" s="23"/>
      <c r="Y17" s="23"/>
      <c r="Z17" s="23"/>
      <c r="AA17" s="23"/>
    </row>
    <row r="18" spans="1:27" ht="15" customHeight="1" x14ac:dyDescent="0.35">
      <c r="A18" s="41" t="s">
        <v>445</v>
      </c>
      <c r="B18" s="47"/>
      <c r="C18" s="23"/>
      <c r="D18" s="23"/>
      <c r="E18" s="23"/>
      <c r="F18" s="23"/>
      <c r="G18" s="23"/>
      <c r="H18" s="13"/>
      <c r="I18" s="13"/>
      <c r="J18" s="22" t="s">
        <v>32</v>
      </c>
      <c r="K18" s="21" t="s">
        <v>227</v>
      </c>
      <c r="L18" s="12"/>
      <c r="M18" s="12"/>
      <c r="N18" s="12"/>
      <c r="O18" s="12"/>
      <c r="P18" s="10"/>
      <c r="Q18" s="13"/>
      <c r="R18" s="13"/>
      <c r="S18" s="28">
        <v>3</v>
      </c>
      <c r="T18" s="72"/>
      <c r="U18" s="23"/>
      <c r="V18" s="23"/>
      <c r="W18" s="23"/>
      <c r="X18" s="23"/>
      <c r="Y18" s="23"/>
      <c r="Z18" s="23"/>
      <c r="AA18" s="23"/>
    </row>
    <row r="19" spans="1:27" ht="15" customHeight="1" x14ac:dyDescent="0.35">
      <c r="A19" s="46"/>
      <c r="B19" s="47"/>
      <c r="C19" s="23"/>
      <c r="D19" s="23"/>
      <c r="E19" s="23"/>
      <c r="F19" s="23"/>
      <c r="G19" s="23"/>
      <c r="H19" s="13"/>
      <c r="I19" s="13"/>
      <c r="J19" s="22" t="s">
        <v>33</v>
      </c>
      <c r="K19" s="21" t="s">
        <v>231</v>
      </c>
      <c r="L19" s="12"/>
      <c r="M19" s="12"/>
      <c r="N19" s="12"/>
      <c r="O19" s="12"/>
      <c r="P19" s="10"/>
      <c r="Q19" s="13"/>
      <c r="R19" s="13"/>
      <c r="S19" s="28">
        <v>4</v>
      </c>
      <c r="T19" s="72"/>
      <c r="U19" s="23"/>
      <c r="V19" s="23"/>
      <c r="W19" s="23"/>
      <c r="X19" s="23"/>
      <c r="Y19" s="23"/>
      <c r="Z19" s="23"/>
      <c r="AA19" s="23"/>
    </row>
    <row r="20" spans="1:27" ht="15" customHeight="1" x14ac:dyDescent="0.35">
      <c r="A20" s="46"/>
      <c r="B20" s="47"/>
      <c r="C20" s="23"/>
      <c r="D20" s="23"/>
      <c r="E20" s="23"/>
      <c r="F20" s="23"/>
      <c r="G20" s="23"/>
      <c r="H20" s="13"/>
      <c r="I20" s="13"/>
      <c r="J20" s="22" t="s">
        <v>34</v>
      </c>
      <c r="K20" s="21" t="s">
        <v>621</v>
      </c>
      <c r="L20" s="12"/>
      <c r="M20" s="12"/>
      <c r="N20" s="12"/>
      <c r="O20" s="12"/>
      <c r="P20" s="10"/>
      <c r="Q20" s="13"/>
      <c r="R20" s="13"/>
      <c r="S20" s="28">
        <v>5</v>
      </c>
      <c r="T20" s="72"/>
      <c r="U20" s="23"/>
      <c r="V20" s="23"/>
      <c r="W20" s="23"/>
      <c r="X20" s="40"/>
      <c r="Y20" s="40"/>
      <c r="Z20" s="13"/>
      <c r="AA20" s="13"/>
    </row>
    <row r="21" spans="1:27" ht="15" customHeight="1" x14ac:dyDescent="0.35">
      <c r="A21" s="46"/>
      <c r="B21" s="71"/>
      <c r="C21" s="23"/>
      <c r="D21" s="23"/>
      <c r="E21" s="23"/>
      <c r="F21" s="23"/>
      <c r="G21" s="23"/>
      <c r="H21" s="13"/>
      <c r="I21" s="13"/>
      <c r="J21" s="22" t="s">
        <v>35</v>
      </c>
      <c r="K21" s="21" t="s">
        <v>622</v>
      </c>
      <c r="L21" s="12"/>
      <c r="M21" s="12"/>
      <c r="N21" s="12"/>
      <c r="O21" s="94"/>
      <c r="P21" s="10"/>
      <c r="Q21" s="13"/>
      <c r="R21" s="13"/>
      <c r="S21" s="28">
        <v>6</v>
      </c>
      <c r="T21" s="72"/>
      <c r="U21" s="23"/>
      <c r="V21" s="23"/>
      <c r="W21" s="23"/>
      <c r="X21" s="40"/>
      <c r="Y21" s="40"/>
      <c r="Z21" s="13"/>
      <c r="AA21" s="13"/>
    </row>
    <row r="22" spans="1:27" ht="15" customHeight="1" x14ac:dyDescent="0.35">
      <c r="A22" s="46"/>
      <c r="B22" s="71"/>
      <c r="C22" s="23"/>
      <c r="D22" s="23"/>
      <c r="E22" s="23"/>
      <c r="F22" s="23"/>
      <c r="G22" s="23"/>
      <c r="H22" s="13"/>
      <c r="I22" s="13"/>
      <c r="J22" s="22" t="s">
        <v>36</v>
      </c>
      <c r="K22" s="21" t="s">
        <v>623</v>
      </c>
      <c r="L22" s="12"/>
      <c r="M22" s="12"/>
      <c r="N22" s="12"/>
      <c r="O22" s="12"/>
      <c r="P22" s="10"/>
      <c r="Q22" s="13"/>
      <c r="R22" s="13"/>
      <c r="S22" s="28">
        <v>7</v>
      </c>
      <c r="T22" s="72"/>
      <c r="U22" s="23"/>
      <c r="V22" s="23"/>
      <c r="W22" s="23"/>
      <c r="X22" s="40"/>
      <c r="Y22" s="40"/>
      <c r="Z22" s="13"/>
      <c r="AA22" s="13"/>
    </row>
    <row r="23" spans="1:27" ht="15" customHeight="1" x14ac:dyDescent="0.35">
      <c r="A23" s="46"/>
      <c r="B23" s="71"/>
      <c r="C23" s="23"/>
      <c r="D23" s="23"/>
      <c r="E23" s="23"/>
      <c r="F23" s="23"/>
      <c r="G23" s="23"/>
      <c r="H23" s="13"/>
      <c r="I23" s="13"/>
      <c r="J23" s="22" t="s">
        <v>37</v>
      </c>
      <c r="K23" s="21" t="s">
        <v>624</v>
      </c>
      <c r="L23" s="12"/>
      <c r="M23" s="12"/>
      <c r="N23" s="12"/>
      <c r="O23" s="10"/>
      <c r="P23" s="10"/>
      <c r="Q23" s="13"/>
      <c r="R23" s="13"/>
      <c r="S23" s="28">
        <v>8</v>
      </c>
      <c r="T23" s="72"/>
      <c r="U23" s="23"/>
      <c r="V23" s="23"/>
      <c r="W23" s="23"/>
      <c r="X23" s="23"/>
      <c r="Y23" s="117"/>
      <c r="Z23" s="13"/>
      <c r="AA23" s="13"/>
    </row>
    <row r="24" spans="1:27" ht="15" customHeight="1" x14ac:dyDescent="0.35">
      <c r="A24" s="46"/>
      <c r="B24" s="71"/>
      <c r="C24" s="117"/>
      <c r="D24" s="117"/>
      <c r="E24" s="117"/>
      <c r="F24" s="117"/>
      <c r="G24" s="117"/>
      <c r="H24" s="13"/>
      <c r="I24" s="13"/>
      <c r="J24" s="22" t="s">
        <v>38</v>
      </c>
      <c r="K24" s="21" t="s">
        <v>230</v>
      </c>
      <c r="L24" s="12"/>
      <c r="M24" s="12"/>
      <c r="N24" s="12"/>
      <c r="O24" s="12"/>
      <c r="P24" s="10"/>
      <c r="Q24" s="13"/>
      <c r="R24" s="13"/>
      <c r="S24" s="28">
        <v>9</v>
      </c>
      <c r="T24" s="72"/>
      <c r="U24" s="23"/>
      <c r="V24" s="23"/>
      <c r="W24" s="23"/>
      <c r="X24" s="23"/>
      <c r="Y24" s="117"/>
      <c r="Z24" s="13"/>
      <c r="AA24" s="13"/>
    </row>
    <row r="25" spans="1:27" ht="15" customHeight="1" x14ac:dyDescent="0.35">
      <c r="A25" s="48"/>
      <c r="B25" s="20" t="s">
        <v>55</v>
      </c>
      <c r="C25" s="33"/>
      <c r="D25" s="33"/>
      <c r="E25" s="33"/>
      <c r="F25" s="33"/>
      <c r="G25" s="33"/>
      <c r="H25" s="33"/>
      <c r="I25" s="33"/>
      <c r="J25" s="22" t="s">
        <v>39</v>
      </c>
      <c r="K25" s="21" t="s">
        <v>625</v>
      </c>
      <c r="L25" s="12"/>
      <c r="M25" s="12"/>
      <c r="N25" s="12"/>
      <c r="O25" s="12"/>
      <c r="P25" s="10"/>
      <c r="Q25" s="13"/>
      <c r="R25" s="13"/>
      <c r="S25" s="28">
        <v>10</v>
      </c>
      <c r="T25" s="72"/>
      <c r="U25" s="23"/>
      <c r="V25" s="23"/>
      <c r="W25" s="23"/>
      <c r="X25" s="23"/>
      <c r="Y25" s="117"/>
      <c r="Z25" s="13"/>
      <c r="AA25" s="13"/>
    </row>
    <row r="26" spans="1:27" ht="15" customHeight="1" x14ac:dyDescent="0.35">
      <c r="A26" s="45"/>
      <c r="B26" s="135"/>
      <c r="C26" s="38"/>
      <c r="D26" s="40"/>
      <c r="E26" s="37"/>
      <c r="F26" s="37"/>
      <c r="G26" s="37"/>
      <c r="H26" s="13"/>
      <c r="I26" s="13"/>
      <c r="J26" s="22" t="s">
        <v>40</v>
      </c>
      <c r="K26" s="21" t="s">
        <v>626</v>
      </c>
      <c r="L26" s="12"/>
      <c r="M26" s="12"/>
      <c r="N26" s="12"/>
      <c r="O26" s="12"/>
      <c r="P26" s="12"/>
      <c r="Q26" s="12"/>
      <c r="R26" s="12"/>
      <c r="S26" s="28">
        <v>11</v>
      </c>
      <c r="T26" s="72"/>
      <c r="U26" s="23"/>
      <c r="V26" s="23"/>
      <c r="W26" s="23"/>
      <c r="X26" s="23"/>
      <c r="Y26" s="117"/>
      <c r="Z26" s="13"/>
      <c r="AA26" s="13"/>
    </row>
    <row r="27" spans="1:27" ht="15" customHeight="1" x14ac:dyDescent="0.35">
      <c r="A27" s="51" t="s">
        <v>593</v>
      </c>
      <c r="B27" s="138"/>
      <c r="C27" s="38"/>
      <c r="D27" s="40"/>
      <c r="E27" s="37"/>
      <c r="F27" s="37"/>
      <c r="G27" s="37"/>
      <c r="H27" s="13"/>
      <c r="I27" s="13"/>
      <c r="J27" s="22" t="s">
        <v>41</v>
      </c>
      <c r="K27" s="21" t="s">
        <v>627</v>
      </c>
      <c r="L27" s="12"/>
      <c r="M27" s="12"/>
      <c r="N27" s="12"/>
      <c r="O27" s="12"/>
      <c r="P27" s="10"/>
      <c r="Q27" s="13"/>
      <c r="R27" s="13"/>
      <c r="S27" s="28">
        <v>12</v>
      </c>
      <c r="T27" s="72"/>
      <c r="U27" s="23"/>
      <c r="V27" s="23"/>
      <c r="W27" s="23"/>
      <c r="X27" s="23"/>
      <c r="Y27" s="117"/>
      <c r="Z27" s="13"/>
      <c r="AA27" s="13"/>
    </row>
    <row r="28" spans="1:27" ht="15" customHeight="1" x14ac:dyDescent="0.35">
      <c r="A28" s="46" t="s">
        <v>513</v>
      </c>
      <c r="B28" s="47"/>
      <c r="C28" s="23"/>
      <c r="D28" s="23"/>
      <c r="E28" s="23"/>
      <c r="F28" s="23"/>
      <c r="G28" s="10"/>
      <c r="H28" s="13"/>
      <c r="I28" s="13"/>
      <c r="J28" s="22" t="s">
        <v>42</v>
      </c>
      <c r="K28" s="21" t="s">
        <v>628</v>
      </c>
      <c r="L28" s="12"/>
      <c r="M28" s="12"/>
      <c r="N28" s="9"/>
      <c r="O28" s="9"/>
      <c r="P28" s="12"/>
      <c r="Q28" s="13"/>
      <c r="R28" s="13"/>
      <c r="S28" s="147">
        <v>13</v>
      </c>
      <c r="T28" s="72"/>
      <c r="U28" s="24"/>
      <c r="V28" s="40"/>
      <c r="W28" s="40"/>
      <c r="X28" s="23"/>
      <c r="Y28" s="23"/>
      <c r="Z28" s="23"/>
      <c r="AA28" s="23"/>
    </row>
    <row r="29" spans="1:27" ht="15" customHeight="1" x14ac:dyDescent="0.35">
      <c r="A29" s="45"/>
      <c r="B29" s="71"/>
      <c r="C29" s="23"/>
      <c r="D29" s="23"/>
      <c r="E29" s="23"/>
      <c r="F29" s="23"/>
      <c r="G29" s="37"/>
      <c r="H29" s="13"/>
      <c r="I29" s="13"/>
      <c r="J29" s="22" t="s">
        <v>43</v>
      </c>
      <c r="K29" s="21" t="s">
        <v>629</v>
      </c>
      <c r="L29" s="12"/>
      <c r="M29" s="12"/>
      <c r="N29" s="12"/>
      <c r="O29" s="12"/>
      <c r="P29" s="10"/>
      <c r="Q29" s="13"/>
      <c r="R29" s="13"/>
      <c r="S29" s="28"/>
      <c r="T29" s="110"/>
      <c r="U29" s="117"/>
      <c r="V29" s="117"/>
      <c r="W29" s="117"/>
      <c r="X29" s="117"/>
      <c r="Y29" s="117"/>
      <c r="Z29" s="13"/>
      <c r="AA29" s="13"/>
    </row>
    <row r="30" spans="1:27" ht="15" customHeight="1" x14ac:dyDescent="0.35">
      <c r="A30" s="45"/>
      <c r="B30" s="141"/>
      <c r="C30" s="38"/>
      <c r="D30" s="40"/>
      <c r="E30" s="37"/>
      <c r="F30" s="37"/>
      <c r="G30" s="37"/>
      <c r="H30" s="13"/>
      <c r="I30" s="13"/>
      <c r="J30" s="22" t="s">
        <v>44</v>
      </c>
      <c r="K30" s="21" t="s">
        <v>228</v>
      </c>
      <c r="L30" s="12"/>
      <c r="M30" s="12"/>
      <c r="N30" s="12"/>
      <c r="O30" s="12"/>
      <c r="P30" s="10"/>
      <c r="Q30" s="13"/>
      <c r="R30" s="13"/>
      <c r="S30" s="28"/>
      <c r="T30" s="20" t="s">
        <v>60</v>
      </c>
      <c r="U30" s="24"/>
      <c r="V30" s="40"/>
      <c r="W30" s="25"/>
      <c r="X30" s="25"/>
      <c r="Y30" s="25"/>
      <c r="Z30" s="13"/>
      <c r="AA30" s="13"/>
    </row>
    <row r="31" spans="1:27" ht="15" customHeight="1" x14ac:dyDescent="0.35">
      <c r="A31" s="44" t="s">
        <v>594</v>
      </c>
      <c r="B31" s="141"/>
      <c r="C31" s="38"/>
      <c r="D31" s="40"/>
      <c r="E31" s="37"/>
      <c r="F31" s="37"/>
      <c r="G31" s="37"/>
      <c r="H31" s="13"/>
      <c r="I31" s="13"/>
      <c r="J31" s="22" t="s">
        <v>45</v>
      </c>
      <c r="K31" s="21" t="s">
        <v>630</v>
      </c>
      <c r="L31" s="12"/>
      <c r="M31" s="12"/>
      <c r="N31" s="12"/>
      <c r="O31" s="10"/>
      <c r="P31" s="10"/>
      <c r="Q31" s="13"/>
      <c r="R31" s="13"/>
      <c r="S31" s="28">
        <v>1</v>
      </c>
      <c r="T31" s="72"/>
      <c r="U31" s="23"/>
      <c r="V31" s="23"/>
      <c r="W31" s="23"/>
      <c r="X31" s="23"/>
      <c r="Y31" s="117"/>
      <c r="Z31" s="13"/>
      <c r="AA31" s="13"/>
    </row>
    <row r="32" spans="1:27" ht="15" customHeight="1" x14ac:dyDescent="0.35">
      <c r="A32" s="46" t="s">
        <v>595</v>
      </c>
      <c r="B32" s="47"/>
      <c r="C32" s="23"/>
      <c r="D32" s="23"/>
      <c r="E32" s="23"/>
      <c r="F32" s="23"/>
      <c r="G32" s="10"/>
      <c r="H32" s="13"/>
      <c r="I32" s="13"/>
      <c r="J32" s="22" t="s">
        <v>46</v>
      </c>
      <c r="K32" s="21" t="s">
        <v>631</v>
      </c>
      <c r="L32" s="12"/>
      <c r="M32" s="12"/>
      <c r="N32" s="12"/>
      <c r="O32" s="12"/>
      <c r="P32" s="10"/>
      <c r="Q32" s="13"/>
      <c r="R32" s="13"/>
      <c r="S32" s="28">
        <v>2</v>
      </c>
      <c r="T32" s="72"/>
      <c r="U32" s="23"/>
      <c r="V32" s="23"/>
      <c r="W32" s="23"/>
      <c r="X32" s="23"/>
      <c r="Y32" s="23"/>
      <c r="Z32" s="13"/>
      <c r="AA32" s="13"/>
    </row>
    <row r="33" spans="1:28" ht="15" customHeight="1" x14ac:dyDescent="0.35">
      <c r="A33" s="45"/>
      <c r="B33" s="140"/>
      <c r="C33" s="23"/>
      <c r="D33" s="23"/>
      <c r="E33" s="23"/>
      <c r="F33" s="23"/>
      <c r="G33" s="10"/>
      <c r="H33" s="13"/>
      <c r="I33" s="13"/>
      <c r="J33" s="22" t="s">
        <v>47</v>
      </c>
      <c r="K33" s="21" t="s">
        <v>632</v>
      </c>
      <c r="L33" s="12"/>
      <c r="M33" s="12"/>
      <c r="N33" s="12"/>
      <c r="O33" s="94"/>
      <c r="P33" s="10"/>
      <c r="Q33" s="13"/>
      <c r="R33" s="13"/>
      <c r="S33" s="28">
        <v>3</v>
      </c>
      <c r="T33" s="72"/>
      <c r="U33" s="23"/>
      <c r="V33" s="23"/>
      <c r="W33" s="23"/>
      <c r="X33" s="23"/>
      <c r="Y33" s="117"/>
      <c r="Z33" s="13"/>
      <c r="AA33" s="13"/>
    </row>
    <row r="34" spans="1:28" ht="15" customHeight="1" x14ac:dyDescent="0.35">
      <c r="A34" s="45"/>
      <c r="B34" s="141"/>
      <c r="C34" s="23"/>
      <c r="D34" s="23"/>
      <c r="E34" s="23"/>
      <c r="F34" s="23"/>
      <c r="G34" s="37"/>
      <c r="H34" s="13"/>
      <c r="I34" s="13"/>
      <c r="J34" s="22" t="s">
        <v>48</v>
      </c>
      <c r="K34" s="21" t="s">
        <v>633</v>
      </c>
      <c r="L34" s="12"/>
      <c r="M34" s="12"/>
      <c r="N34" s="12"/>
      <c r="O34" s="12"/>
      <c r="P34" s="10"/>
      <c r="Q34" s="13"/>
      <c r="R34" s="13"/>
      <c r="S34" s="28">
        <v>4</v>
      </c>
      <c r="T34" s="72"/>
      <c r="U34" s="23"/>
      <c r="V34" s="23"/>
      <c r="W34" s="23"/>
      <c r="X34" s="40"/>
      <c r="Y34" s="40"/>
      <c r="Z34" s="13"/>
      <c r="AA34" s="13"/>
    </row>
    <row r="35" spans="1:28" ht="15" customHeight="1" x14ac:dyDescent="0.35">
      <c r="A35" s="45"/>
      <c r="B35" s="141"/>
      <c r="C35" s="38"/>
      <c r="D35" s="40"/>
      <c r="E35" s="37"/>
      <c r="F35" s="37"/>
      <c r="G35" s="37"/>
      <c r="H35" s="13"/>
      <c r="I35" s="13"/>
      <c r="J35" s="22" t="s">
        <v>49</v>
      </c>
      <c r="K35" s="21" t="s">
        <v>634</v>
      </c>
      <c r="L35" s="12"/>
      <c r="M35" s="12"/>
      <c r="N35" s="12"/>
      <c r="O35" s="12"/>
      <c r="P35" s="10"/>
      <c r="Q35" s="13"/>
      <c r="R35" s="13"/>
      <c r="S35" s="28">
        <v>5</v>
      </c>
      <c r="T35" s="72"/>
      <c r="U35" s="24"/>
      <c r="V35" s="40"/>
      <c r="W35" s="40"/>
      <c r="X35" s="23"/>
      <c r="Y35" s="23"/>
      <c r="Z35" s="23"/>
      <c r="AA35" s="23"/>
    </row>
    <row r="36" spans="1:28" ht="15" customHeight="1" x14ac:dyDescent="0.35">
      <c r="A36" s="44" t="s">
        <v>573</v>
      </c>
      <c r="B36" s="71"/>
      <c r="C36" s="38"/>
      <c r="D36" s="40"/>
      <c r="E36" s="37"/>
      <c r="F36" s="37"/>
      <c r="G36" s="37"/>
      <c r="H36" s="13"/>
      <c r="I36" s="13"/>
      <c r="J36" s="22" t="s">
        <v>50</v>
      </c>
      <c r="K36" s="21" t="s">
        <v>635</v>
      </c>
      <c r="L36" s="12"/>
      <c r="M36" s="12"/>
      <c r="N36" s="12"/>
      <c r="O36" s="94"/>
      <c r="P36" s="10"/>
      <c r="Q36" s="13"/>
      <c r="R36" s="13"/>
      <c r="S36" s="28">
        <v>6</v>
      </c>
      <c r="T36" s="72"/>
      <c r="U36" s="24"/>
      <c r="V36" s="40"/>
      <c r="W36" s="40"/>
      <c r="X36" s="23"/>
      <c r="Y36" s="23"/>
      <c r="Z36" s="23"/>
      <c r="AA36" s="23"/>
    </row>
    <row r="37" spans="1:28" ht="15" customHeight="1" x14ac:dyDescent="0.35">
      <c r="A37" s="46" t="s">
        <v>574</v>
      </c>
      <c r="B37" s="47"/>
      <c r="C37" s="23"/>
      <c r="D37" s="23"/>
      <c r="E37" s="23"/>
      <c r="F37" s="23"/>
      <c r="G37" s="10"/>
      <c r="H37" s="13"/>
      <c r="I37" s="13"/>
      <c r="J37" s="22" t="s">
        <v>51</v>
      </c>
      <c r="K37" s="21" t="s">
        <v>229</v>
      </c>
      <c r="L37" s="12"/>
      <c r="M37" s="12"/>
      <c r="N37" s="12"/>
      <c r="O37" s="12"/>
      <c r="P37" s="12"/>
      <c r="Q37" s="13"/>
      <c r="R37" s="13"/>
      <c r="S37" s="28">
        <v>7</v>
      </c>
      <c r="T37" s="72"/>
      <c r="U37" s="23"/>
      <c r="V37" s="23"/>
      <c r="W37" s="23"/>
      <c r="X37" s="40"/>
      <c r="Y37" s="40"/>
      <c r="Z37" s="13"/>
      <c r="AA37" s="13"/>
    </row>
    <row r="38" spans="1:28" ht="15" customHeight="1" x14ac:dyDescent="0.35">
      <c r="A38" s="46"/>
      <c r="B38" s="47"/>
      <c r="C38" s="23"/>
      <c r="D38" s="23"/>
      <c r="E38" s="23"/>
      <c r="F38" s="23"/>
      <c r="G38" s="10"/>
      <c r="H38" s="13"/>
      <c r="I38" s="13"/>
      <c r="J38" s="22" t="s">
        <v>52</v>
      </c>
      <c r="K38" s="21" t="s">
        <v>636</v>
      </c>
      <c r="L38" s="12"/>
      <c r="M38" s="12"/>
      <c r="N38" s="12"/>
      <c r="O38" s="12"/>
      <c r="P38" s="10"/>
      <c r="Q38" s="13"/>
      <c r="R38" s="13"/>
      <c r="S38" s="28">
        <v>8</v>
      </c>
      <c r="T38" s="72"/>
      <c r="U38" s="23"/>
      <c r="V38" s="23"/>
      <c r="W38" s="23"/>
      <c r="X38" s="40"/>
      <c r="Y38" s="40"/>
      <c r="Z38" s="13"/>
      <c r="AA38" s="13"/>
    </row>
    <row r="39" spans="1:28" ht="15" customHeight="1" x14ac:dyDescent="0.35">
      <c r="A39" s="46"/>
      <c r="B39" s="47"/>
      <c r="C39" s="23"/>
      <c r="D39" s="23"/>
      <c r="E39" s="23"/>
      <c r="F39" s="94"/>
      <c r="G39" s="10"/>
      <c r="H39" s="13"/>
      <c r="I39" s="13"/>
      <c r="J39" s="22" t="s">
        <v>53</v>
      </c>
      <c r="K39" s="21" t="s">
        <v>637</v>
      </c>
      <c r="L39" s="12"/>
      <c r="M39" s="12"/>
      <c r="N39" s="12"/>
      <c r="O39" s="94"/>
      <c r="P39" s="10"/>
      <c r="Q39" s="13"/>
      <c r="R39" s="13"/>
      <c r="S39" s="147">
        <v>9</v>
      </c>
      <c r="T39" s="72"/>
      <c r="U39" s="23"/>
      <c r="V39" s="23"/>
      <c r="W39" s="23"/>
      <c r="X39" s="23"/>
      <c r="Y39" s="117"/>
      <c r="Z39" s="13"/>
      <c r="AA39" s="13"/>
    </row>
    <row r="40" spans="1:28" ht="15" customHeight="1" x14ac:dyDescent="0.35">
      <c r="A40" s="46"/>
      <c r="B40" s="140"/>
      <c r="C40" s="23"/>
      <c r="D40" s="23"/>
      <c r="E40" s="23"/>
      <c r="F40" s="23"/>
      <c r="G40" s="10"/>
      <c r="H40" s="13"/>
      <c r="I40" s="13"/>
      <c r="J40" s="22" t="s">
        <v>54</v>
      </c>
      <c r="K40" s="21" t="s">
        <v>638</v>
      </c>
      <c r="L40" s="12"/>
      <c r="M40" s="12"/>
      <c r="N40" s="12"/>
      <c r="O40" s="12"/>
      <c r="P40" s="10"/>
      <c r="Q40" s="13"/>
      <c r="R40" s="13"/>
      <c r="S40" s="28"/>
      <c r="T40" s="110"/>
      <c r="U40" s="117"/>
      <c r="V40" s="117"/>
      <c r="W40" s="117"/>
      <c r="X40" s="117"/>
      <c r="Y40" s="117"/>
      <c r="Z40" s="13"/>
      <c r="AA40" s="13"/>
    </row>
    <row r="41" spans="1:28" ht="15" customHeight="1" x14ac:dyDescent="0.35">
      <c r="A41" s="46"/>
      <c r="B41" s="47"/>
      <c r="C41" s="38"/>
      <c r="D41" s="40"/>
      <c r="E41" s="37"/>
      <c r="F41" s="37"/>
      <c r="G41" s="37"/>
      <c r="H41" s="13"/>
      <c r="I41" s="13"/>
      <c r="J41" s="22" t="s">
        <v>56</v>
      </c>
      <c r="K41" s="21" t="s">
        <v>639</v>
      </c>
      <c r="L41" s="11"/>
      <c r="M41" s="11"/>
      <c r="N41" s="11"/>
      <c r="O41" s="11"/>
      <c r="P41" s="11"/>
      <c r="Q41" s="13"/>
      <c r="R41" s="13"/>
      <c r="S41" s="22"/>
      <c r="T41" s="20" t="s">
        <v>484</v>
      </c>
      <c r="U41" s="24"/>
      <c r="V41" s="37"/>
      <c r="W41" s="25"/>
      <c r="X41" s="25"/>
      <c r="Y41" s="25"/>
      <c r="Z41" s="13"/>
      <c r="AA41" s="13"/>
    </row>
    <row r="42" spans="1:28" ht="15" customHeight="1" x14ac:dyDescent="0.35">
      <c r="A42" s="44" t="s">
        <v>596</v>
      </c>
      <c r="B42" s="47"/>
      <c r="C42" s="38"/>
      <c r="D42" s="40"/>
      <c r="E42" s="37"/>
      <c r="F42" s="37"/>
      <c r="G42" s="37"/>
      <c r="H42" s="13"/>
      <c r="I42" s="13"/>
      <c r="J42" s="22" t="s">
        <v>57</v>
      </c>
      <c r="K42" s="21" t="s">
        <v>640</v>
      </c>
      <c r="L42" s="12"/>
      <c r="M42" s="12"/>
      <c r="N42" s="12"/>
      <c r="O42" s="12"/>
      <c r="P42" s="10"/>
      <c r="Q42" s="13"/>
      <c r="R42" s="13"/>
      <c r="S42" s="28">
        <v>1</v>
      </c>
      <c r="T42" s="72"/>
      <c r="U42" s="23"/>
      <c r="V42" s="23"/>
      <c r="W42" s="23"/>
      <c r="X42" s="23"/>
      <c r="Y42" s="23"/>
      <c r="Z42" s="13"/>
      <c r="AA42" s="13"/>
      <c r="AB42" s="13"/>
    </row>
    <row r="43" spans="1:28" ht="15" customHeight="1" x14ac:dyDescent="0.35">
      <c r="A43" s="46" t="s">
        <v>597</v>
      </c>
      <c r="B43" s="47"/>
      <c r="C43" s="23"/>
      <c r="D43" s="23"/>
      <c r="E43" s="23"/>
      <c r="F43" s="23"/>
      <c r="G43" s="10"/>
      <c r="H43" s="13"/>
      <c r="I43" s="13"/>
      <c r="J43" s="22" t="s">
        <v>58</v>
      </c>
      <c r="K43" s="21" t="s">
        <v>641</v>
      </c>
      <c r="L43" s="12"/>
      <c r="M43" s="12"/>
      <c r="N43" s="12"/>
      <c r="O43" s="12"/>
      <c r="P43" s="10"/>
      <c r="Q43" s="13"/>
      <c r="R43" s="13"/>
      <c r="S43" s="28">
        <v>2</v>
      </c>
      <c r="T43" s="72"/>
      <c r="U43" s="23"/>
      <c r="V43" s="23"/>
      <c r="W43" s="23"/>
      <c r="X43" s="40"/>
      <c r="Y43" s="40"/>
      <c r="Z43" s="13"/>
      <c r="AA43" s="13"/>
    </row>
    <row r="44" spans="1:28" ht="15" customHeight="1" x14ac:dyDescent="0.35">
      <c r="A44" s="46"/>
      <c r="B44" s="47"/>
      <c r="C44" s="23"/>
      <c r="D44" s="23"/>
      <c r="E44" s="23"/>
      <c r="F44" s="23"/>
      <c r="G44" s="10"/>
      <c r="H44" s="13"/>
      <c r="I44" s="13"/>
      <c r="J44" s="22" t="s">
        <v>59</v>
      </c>
      <c r="K44" s="21" t="s">
        <v>642</v>
      </c>
      <c r="L44" s="12"/>
      <c r="M44" s="12"/>
      <c r="N44" s="12"/>
      <c r="O44" s="12"/>
      <c r="P44" s="10"/>
      <c r="Q44" s="13"/>
      <c r="R44" s="13"/>
      <c r="S44" s="22"/>
      <c r="T44" s="47"/>
      <c r="U44" s="24"/>
      <c r="V44" s="24"/>
      <c r="W44" s="25"/>
      <c r="X44" s="25"/>
      <c r="Y44" s="25"/>
      <c r="Z44" s="13"/>
      <c r="AA44" s="13"/>
    </row>
    <row r="45" spans="1:28" ht="15" customHeight="1" x14ac:dyDescent="0.35">
      <c r="A45" s="46"/>
      <c r="B45" s="47"/>
      <c r="C45" s="23"/>
      <c r="D45" s="23"/>
      <c r="E45" s="23"/>
      <c r="F45" s="23"/>
      <c r="G45" s="10"/>
      <c r="H45" s="13"/>
      <c r="I45" s="13"/>
      <c r="J45" s="22" t="s">
        <v>61</v>
      </c>
      <c r="K45" s="21" t="s">
        <v>643</v>
      </c>
      <c r="L45" s="12"/>
      <c r="M45" s="12"/>
      <c r="N45" s="12"/>
      <c r="O45" s="94"/>
      <c r="P45" s="10"/>
      <c r="Q45" s="13"/>
      <c r="R45" s="13"/>
      <c r="S45" s="22"/>
      <c r="T45" s="20" t="s">
        <v>477</v>
      </c>
      <c r="U45" s="24"/>
      <c r="V45" s="37"/>
      <c r="W45" s="25"/>
      <c r="X45" s="25"/>
      <c r="Y45" s="25"/>
      <c r="Z45" s="13"/>
      <c r="AA45" s="13"/>
    </row>
    <row r="46" spans="1:28" ht="15" customHeight="1" x14ac:dyDescent="0.35">
      <c r="A46" s="46"/>
      <c r="B46" s="47"/>
      <c r="C46" s="38"/>
      <c r="D46" s="40"/>
      <c r="E46" s="37"/>
      <c r="F46" s="37"/>
      <c r="G46" s="37"/>
      <c r="H46" s="13"/>
      <c r="I46" s="13"/>
      <c r="J46" s="22" t="s">
        <v>62</v>
      </c>
      <c r="K46" s="21" t="s">
        <v>644</v>
      </c>
      <c r="L46" s="11"/>
      <c r="M46" s="11"/>
      <c r="N46" s="11"/>
      <c r="O46" s="11"/>
      <c r="P46" s="11"/>
      <c r="Q46" s="13"/>
      <c r="R46" s="13"/>
      <c r="S46" s="28">
        <v>1</v>
      </c>
      <c r="T46" s="72"/>
      <c r="U46" s="23"/>
      <c r="V46" s="23"/>
      <c r="W46" s="23"/>
      <c r="X46" s="40"/>
      <c r="Y46" s="40"/>
      <c r="Z46" s="13"/>
      <c r="AA46" s="13"/>
    </row>
    <row r="47" spans="1:28" ht="15" customHeight="1" x14ac:dyDescent="0.35">
      <c r="A47" s="44" t="s">
        <v>260</v>
      </c>
      <c r="B47" s="71"/>
      <c r="C47" s="38"/>
      <c r="D47" s="40"/>
      <c r="E47" s="37"/>
      <c r="F47" s="37"/>
      <c r="G47" s="37"/>
      <c r="H47" s="13"/>
      <c r="I47" s="13"/>
      <c r="J47" s="22" t="s">
        <v>63</v>
      </c>
      <c r="K47" s="21" t="s">
        <v>645</v>
      </c>
      <c r="L47" s="12"/>
      <c r="M47" s="12"/>
      <c r="N47" s="12"/>
      <c r="O47" s="94"/>
      <c r="P47" s="10"/>
      <c r="Q47" s="13"/>
      <c r="R47" s="13"/>
      <c r="S47" s="28">
        <v>2</v>
      </c>
      <c r="T47" s="72"/>
      <c r="U47" s="23"/>
      <c r="V47" s="23"/>
      <c r="W47" s="23"/>
      <c r="X47" s="23"/>
      <c r="Y47" s="25"/>
      <c r="Z47" s="13"/>
      <c r="AA47" s="13"/>
    </row>
    <row r="48" spans="1:28" ht="15" customHeight="1" x14ac:dyDescent="0.35">
      <c r="A48" s="46" t="s">
        <v>261</v>
      </c>
      <c r="B48" s="47"/>
      <c r="C48" s="23"/>
      <c r="D48" s="23"/>
      <c r="E48" s="23"/>
      <c r="F48" s="23"/>
      <c r="G48" s="10"/>
      <c r="H48" s="13"/>
      <c r="I48" s="13"/>
      <c r="J48" s="22" t="s">
        <v>64</v>
      </c>
      <c r="K48" s="21" t="s">
        <v>646</v>
      </c>
      <c r="L48" s="12"/>
      <c r="M48" s="12"/>
      <c r="N48" s="12"/>
      <c r="O48" s="12"/>
      <c r="P48" s="10"/>
      <c r="Q48" s="13"/>
      <c r="R48" s="13"/>
      <c r="S48" s="28">
        <v>3</v>
      </c>
      <c r="T48" s="72"/>
      <c r="U48" s="23"/>
      <c r="V48" s="23"/>
      <c r="W48" s="23"/>
      <c r="X48" s="23"/>
      <c r="Y48" s="25"/>
      <c r="Z48" s="13"/>
      <c r="AA48" s="13"/>
    </row>
    <row r="49" spans="1:27" ht="15" customHeight="1" x14ac:dyDescent="0.35">
      <c r="A49" s="46"/>
      <c r="B49" s="71"/>
      <c r="C49" s="23"/>
      <c r="D49" s="23"/>
      <c r="E49" s="23"/>
      <c r="F49" s="23"/>
      <c r="G49" s="37"/>
      <c r="H49" s="13"/>
      <c r="I49" s="13"/>
      <c r="J49" s="22" t="s">
        <v>65</v>
      </c>
      <c r="K49" s="21" t="s">
        <v>647</v>
      </c>
      <c r="L49" s="12"/>
      <c r="M49" s="12"/>
      <c r="N49" s="12"/>
      <c r="O49" s="12"/>
      <c r="P49" s="10"/>
      <c r="Q49" s="13"/>
      <c r="R49" s="13"/>
      <c r="S49" s="22"/>
      <c r="T49" s="47"/>
      <c r="U49" s="24"/>
      <c r="V49" s="24"/>
      <c r="W49" s="25"/>
      <c r="X49" s="25"/>
      <c r="Y49" s="25"/>
      <c r="Z49" s="13"/>
      <c r="AA49" s="13"/>
    </row>
    <row r="50" spans="1:27" ht="15" customHeight="1" x14ac:dyDescent="0.35">
      <c r="A50" s="46"/>
      <c r="B50" s="71"/>
      <c r="C50" s="23"/>
      <c r="D50" s="23"/>
      <c r="E50" s="23"/>
      <c r="F50" s="23"/>
      <c r="G50" s="37"/>
      <c r="H50" s="13"/>
      <c r="I50" s="13"/>
      <c r="J50" s="22" t="s">
        <v>66</v>
      </c>
      <c r="K50" s="21" t="s">
        <v>648</v>
      </c>
      <c r="L50" s="12"/>
      <c r="M50" s="12"/>
      <c r="N50" s="12"/>
      <c r="O50" s="12"/>
      <c r="P50" s="10"/>
      <c r="Q50" s="13"/>
      <c r="R50" s="13"/>
      <c r="S50" s="28"/>
      <c r="T50" s="20" t="s">
        <v>168</v>
      </c>
      <c r="U50" s="118"/>
      <c r="V50" s="118"/>
      <c r="W50" s="118"/>
      <c r="X50" s="118"/>
      <c r="Y50" s="118"/>
      <c r="Z50" s="13"/>
      <c r="AA50" s="13"/>
    </row>
    <row r="51" spans="1:27" ht="15" customHeight="1" x14ac:dyDescent="0.35">
      <c r="A51" s="46"/>
      <c r="B51" s="71"/>
      <c r="C51" s="38"/>
      <c r="D51" s="40"/>
      <c r="E51" s="37"/>
      <c r="F51" s="37"/>
      <c r="G51" s="37"/>
      <c r="H51" s="13"/>
      <c r="I51" s="13"/>
      <c r="J51" s="22" t="s">
        <v>67</v>
      </c>
      <c r="K51" s="21" t="s">
        <v>649</v>
      </c>
      <c r="L51" s="12"/>
      <c r="M51" s="12"/>
      <c r="N51" s="12"/>
      <c r="O51" s="10"/>
      <c r="P51" s="10"/>
      <c r="Q51" s="13"/>
      <c r="R51" s="13"/>
      <c r="S51" s="22">
        <v>1</v>
      </c>
      <c r="T51" s="110"/>
      <c r="U51" s="49"/>
      <c r="V51" s="49"/>
      <c r="W51" s="49"/>
      <c r="X51" s="49"/>
      <c r="Y51" s="49"/>
      <c r="Z51" s="13"/>
      <c r="AA51" s="13"/>
    </row>
    <row r="52" spans="1:27" ht="15" customHeight="1" x14ac:dyDescent="0.35">
      <c r="A52" s="44" t="s">
        <v>286</v>
      </c>
      <c r="B52" s="71"/>
      <c r="C52" s="38"/>
      <c r="D52" s="40"/>
      <c r="E52" s="37"/>
      <c r="F52" s="37"/>
      <c r="G52" s="37"/>
      <c r="H52" s="13"/>
      <c r="I52" s="13"/>
      <c r="J52" s="22" t="s">
        <v>68</v>
      </c>
      <c r="K52" s="21" t="s">
        <v>650</v>
      </c>
      <c r="L52" s="12"/>
      <c r="M52" s="12"/>
      <c r="N52" s="12"/>
      <c r="O52" s="12"/>
      <c r="P52" s="10"/>
      <c r="Q52" s="13"/>
      <c r="R52" s="13"/>
      <c r="S52" s="147">
        <v>2</v>
      </c>
      <c r="T52" s="110"/>
      <c r="U52" s="49"/>
      <c r="V52" s="49"/>
      <c r="W52" s="49"/>
      <c r="X52" s="49"/>
      <c r="Y52" s="49"/>
      <c r="Z52" s="13"/>
      <c r="AA52" s="13"/>
    </row>
    <row r="53" spans="1:27" ht="15" customHeight="1" x14ac:dyDescent="0.35">
      <c r="A53" s="46" t="s">
        <v>586</v>
      </c>
      <c r="B53" s="47"/>
      <c r="C53" s="23"/>
      <c r="D53" s="23"/>
      <c r="E53" s="23"/>
      <c r="F53" s="23"/>
      <c r="G53" s="10"/>
      <c r="H53" s="13"/>
      <c r="I53" s="13"/>
      <c r="J53" s="22" t="s">
        <v>69</v>
      </c>
      <c r="K53" s="21" t="s">
        <v>651</v>
      </c>
      <c r="L53" s="12"/>
      <c r="M53" s="12"/>
      <c r="N53" s="12"/>
      <c r="O53" s="12"/>
      <c r="P53" s="12"/>
      <c r="Q53" s="12"/>
      <c r="R53" s="12"/>
      <c r="S53" s="28"/>
      <c r="T53" s="139"/>
      <c r="U53" s="24"/>
      <c r="V53" s="37"/>
      <c r="W53" s="25"/>
      <c r="X53" s="25"/>
      <c r="Y53" s="25"/>
      <c r="Z53" s="13"/>
      <c r="AA53" s="13"/>
    </row>
    <row r="54" spans="1:27" ht="15" customHeight="1" x14ac:dyDescent="0.35">
      <c r="A54" s="46"/>
      <c r="B54" s="71"/>
      <c r="C54" s="23"/>
      <c r="D54" s="23"/>
      <c r="E54" s="23"/>
      <c r="F54" s="23"/>
      <c r="G54" s="37"/>
      <c r="H54" s="13"/>
      <c r="I54" s="13"/>
      <c r="J54" s="22" t="s">
        <v>70</v>
      </c>
      <c r="K54" s="21" t="s">
        <v>652</v>
      </c>
      <c r="L54" s="12"/>
      <c r="M54" s="12"/>
      <c r="N54" s="10"/>
      <c r="O54" s="10"/>
      <c r="P54" s="10"/>
      <c r="Q54" s="13"/>
      <c r="R54" s="13"/>
      <c r="S54" s="22"/>
      <c r="T54" s="20" t="s">
        <v>572</v>
      </c>
      <c r="U54" s="24"/>
      <c r="V54" s="37"/>
      <c r="W54" s="25"/>
      <c r="X54" s="25"/>
      <c r="Y54" s="25"/>
      <c r="Z54" s="13"/>
      <c r="AA54" s="13"/>
    </row>
    <row r="55" spans="1:27" ht="15" customHeight="1" x14ac:dyDescent="0.35">
      <c r="A55" s="46"/>
      <c r="B55" s="71"/>
      <c r="C55" s="23"/>
      <c r="D55" s="23"/>
      <c r="E55" s="23"/>
      <c r="F55" s="23"/>
      <c r="G55" s="37"/>
      <c r="H55" s="13"/>
      <c r="I55" s="13"/>
      <c r="J55" s="22" t="s">
        <v>71</v>
      </c>
      <c r="K55" s="21" t="s">
        <v>653</v>
      </c>
      <c r="L55" s="12"/>
      <c r="M55" s="12"/>
      <c r="N55" s="12"/>
      <c r="O55" s="12"/>
      <c r="P55" s="10"/>
      <c r="Q55" s="13"/>
      <c r="R55" s="13"/>
      <c r="S55" s="28">
        <v>1</v>
      </c>
      <c r="T55" s="72"/>
      <c r="U55" s="23"/>
      <c r="V55" s="49"/>
      <c r="W55" s="49"/>
      <c r="X55" s="49"/>
      <c r="Y55" s="49"/>
      <c r="Z55" s="13"/>
      <c r="AA55" s="13"/>
    </row>
    <row r="56" spans="1:27" ht="15" customHeight="1" x14ac:dyDescent="0.35">
      <c r="A56" s="46"/>
      <c r="B56" s="71"/>
      <c r="C56" s="23"/>
      <c r="D56" s="23"/>
      <c r="E56" s="23"/>
      <c r="F56" s="23"/>
      <c r="G56" s="37"/>
      <c r="H56" s="13"/>
      <c r="I56" s="13"/>
      <c r="J56" s="22" t="s">
        <v>72</v>
      </c>
      <c r="K56" s="21" t="s">
        <v>654</v>
      </c>
      <c r="L56" s="12"/>
      <c r="M56" s="12"/>
      <c r="N56" s="12"/>
      <c r="O56" s="12"/>
      <c r="P56" s="10"/>
      <c r="Q56" s="13"/>
      <c r="R56" s="13"/>
      <c r="S56" s="28"/>
      <c r="T56" s="110"/>
      <c r="U56" s="117"/>
      <c r="V56" s="118"/>
      <c r="W56" s="118"/>
      <c r="X56" s="118"/>
      <c r="Y56" s="118"/>
      <c r="Z56" s="13"/>
      <c r="AA56" s="13"/>
    </row>
    <row r="57" spans="1:27" ht="15" customHeight="1" x14ac:dyDescent="0.35">
      <c r="A57" s="44"/>
      <c r="B57" s="71"/>
      <c r="C57" s="38"/>
      <c r="D57" s="50"/>
      <c r="E57" s="50"/>
      <c r="F57" s="50"/>
      <c r="G57" s="50"/>
      <c r="H57" s="13"/>
      <c r="I57" s="13"/>
      <c r="J57" s="22" t="s">
        <v>73</v>
      </c>
      <c r="K57" s="21" t="s">
        <v>655</v>
      </c>
      <c r="L57" s="12"/>
      <c r="M57" s="12"/>
      <c r="N57" s="12"/>
      <c r="O57" s="12"/>
      <c r="P57" s="10"/>
      <c r="Q57" s="13"/>
      <c r="R57" s="13"/>
      <c r="S57" s="22"/>
      <c r="T57" s="20" t="s">
        <v>89</v>
      </c>
      <c r="U57" s="24"/>
      <c r="V57" s="24"/>
      <c r="W57" s="25"/>
      <c r="X57" s="25"/>
      <c r="Y57" s="25"/>
      <c r="Z57" s="13"/>
      <c r="AA57" s="13"/>
    </row>
    <row r="58" spans="1:27" ht="15" customHeight="1" x14ac:dyDescent="0.35">
      <c r="A58" s="155" t="s">
        <v>175</v>
      </c>
      <c r="B58" s="156"/>
      <c r="C58" s="156"/>
      <c r="D58" s="156"/>
      <c r="E58" s="156"/>
      <c r="F58" s="156"/>
      <c r="G58" s="156"/>
      <c r="H58" s="156"/>
      <c r="I58" s="157"/>
      <c r="J58" s="22" t="s">
        <v>74</v>
      </c>
      <c r="K58" s="21" t="s">
        <v>656</v>
      </c>
      <c r="L58" s="12"/>
      <c r="M58" s="12"/>
      <c r="N58" s="12"/>
      <c r="O58" s="12"/>
      <c r="P58" s="10"/>
      <c r="Q58" s="13"/>
      <c r="R58" s="13"/>
      <c r="S58" s="22">
        <v>1</v>
      </c>
      <c r="T58" s="47"/>
      <c r="U58" s="49"/>
      <c r="V58" s="49"/>
      <c r="W58" s="49"/>
      <c r="X58" s="49"/>
      <c r="Y58" s="49"/>
      <c r="Z58" s="13"/>
      <c r="AA58" s="13"/>
    </row>
    <row r="59" spans="1:27" ht="15" customHeight="1" x14ac:dyDescent="0.35">
      <c r="A59" s="39"/>
      <c r="B59" s="29"/>
      <c r="C59" s="37"/>
      <c r="D59" s="40"/>
      <c r="E59" s="37"/>
      <c r="F59" s="37"/>
      <c r="G59" s="37"/>
      <c r="H59" s="13"/>
      <c r="I59" s="13"/>
      <c r="J59" s="22" t="s">
        <v>75</v>
      </c>
      <c r="K59" s="21" t="s">
        <v>657</v>
      </c>
      <c r="L59" s="12"/>
      <c r="M59" s="12"/>
      <c r="N59" s="12"/>
      <c r="O59" s="94"/>
      <c r="P59" s="10"/>
      <c r="Q59" s="13"/>
      <c r="R59" s="13"/>
      <c r="S59" s="22"/>
      <c r="T59" s="22"/>
      <c r="U59" s="118"/>
      <c r="V59" s="117"/>
      <c r="W59" s="117"/>
      <c r="X59" s="117"/>
      <c r="Y59" s="117"/>
      <c r="Z59" s="13"/>
      <c r="AA59" s="13"/>
    </row>
    <row r="60" spans="1:27" ht="15" customHeight="1" x14ac:dyDescent="0.35">
      <c r="A60" s="44" t="s">
        <v>612</v>
      </c>
      <c r="B60" s="29"/>
      <c r="C60" s="37"/>
      <c r="D60" s="40"/>
      <c r="E60" s="37"/>
      <c r="F60" s="37"/>
      <c r="G60" s="37"/>
      <c r="H60" s="13"/>
      <c r="I60" s="13"/>
      <c r="J60" s="22" t="s">
        <v>76</v>
      </c>
      <c r="K60" s="21" t="s">
        <v>658</v>
      </c>
      <c r="L60" s="12"/>
      <c r="M60" s="12"/>
      <c r="N60" s="12"/>
      <c r="O60" s="12"/>
      <c r="P60" s="10"/>
      <c r="Q60" s="13"/>
      <c r="R60" s="13"/>
      <c r="S60" s="22"/>
      <c r="T60" s="20" t="s">
        <v>516</v>
      </c>
      <c r="U60" s="24"/>
      <c r="V60" s="37"/>
      <c r="W60" s="25"/>
      <c r="X60" s="25"/>
      <c r="Y60" s="25"/>
      <c r="Z60" s="13"/>
      <c r="AA60" s="13"/>
    </row>
    <row r="61" spans="1:27" ht="15" customHeight="1" x14ac:dyDescent="0.35">
      <c r="A61" s="134" t="s">
        <v>613</v>
      </c>
      <c r="B61" s="47"/>
      <c r="C61" s="23"/>
      <c r="D61" s="23"/>
      <c r="E61" s="37"/>
      <c r="F61" s="37"/>
      <c r="G61" s="37"/>
      <c r="H61" s="13"/>
      <c r="I61" s="13"/>
      <c r="J61" s="22" t="s">
        <v>77</v>
      </c>
      <c r="K61" s="21" t="s">
        <v>659</v>
      </c>
      <c r="L61" s="12"/>
      <c r="M61" s="12"/>
      <c r="N61" s="12"/>
      <c r="O61" s="12"/>
      <c r="P61" s="10"/>
      <c r="Q61" s="13"/>
      <c r="R61" s="13"/>
      <c r="S61" s="28">
        <v>1</v>
      </c>
      <c r="T61" s="72"/>
      <c r="U61" s="23"/>
      <c r="V61" s="49"/>
      <c r="W61" s="49"/>
      <c r="X61" s="49"/>
      <c r="Y61" s="25"/>
      <c r="Z61" s="13"/>
      <c r="AA61" s="13"/>
    </row>
    <row r="62" spans="1:27" ht="15" customHeight="1" x14ac:dyDescent="0.35">
      <c r="A62" s="45"/>
      <c r="B62" s="140"/>
      <c r="C62" s="23"/>
      <c r="D62" s="23"/>
      <c r="E62" s="37"/>
      <c r="F62" s="37"/>
      <c r="G62" s="37"/>
      <c r="H62" s="13"/>
      <c r="I62" s="13"/>
      <c r="J62" s="22" t="s">
        <v>78</v>
      </c>
      <c r="K62" s="21" t="s">
        <v>660</v>
      </c>
      <c r="L62" s="12"/>
      <c r="M62" s="12"/>
      <c r="N62" s="12"/>
      <c r="O62" s="12"/>
      <c r="P62" s="10"/>
      <c r="Q62" s="13"/>
      <c r="R62" s="13"/>
      <c r="S62" s="22"/>
      <c r="T62" s="22"/>
      <c r="U62" s="118"/>
      <c r="V62" s="117"/>
      <c r="W62" s="117"/>
      <c r="X62" s="117"/>
      <c r="Y62" s="117"/>
      <c r="Z62" s="13"/>
      <c r="AA62" s="13"/>
    </row>
    <row r="63" spans="1:27" ht="15" customHeight="1" x14ac:dyDescent="0.35">
      <c r="A63" s="45"/>
      <c r="B63" s="140"/>
      <c r="C63" s="23"/>
      <c r="D63" s="23"/>
      <c r="E63" s="37"/>
      <c r="F63" s="37"/>
      <c r="G63" s="37"/>
      <c r="H63" s="13"/>
      <c r="I63" s="13"/>
      <c r="J63" s="22" t="s">
        <v>79</v>
      </c>
      <c r="K63" s="21" t="s">
        <v>661</v>
      </c>
      <c r="L63" s="12"/>
      <c r="M63" s="12"/>
      <c r="N63" s="12"/>
      <c r="O63" s="10"/>
      <c r="P63" s="10"/>
      <c r="Q63" s="13"/>
      <c r="R63" s="13"/>
      <c r="S63" s="22"/>
      <c r="T63" s="22"/>
      <c r="U63" s="118"/>
      <c r="V63" s="117"/>
      <c r="W63" s="117"/>
      <c r="X63" s="117"/>
      <c r="Y63" s="117"/>
      <c r="Z63" s="13"/>
      <c r="AA63" s="13"/>
    </row>
    <row r="64" spans="1:27" ht="15" customHeight="1" x14ac:dyDescent="0.35">
      <c r="A64" s="45"/>
      <c r="B64" s="29"/>
      <c r="C64" s="37"/>
      <c r="D64" s="40"/>
      <c r="E64" s="37"/>
      <c r="F64" s="37"/>
      <c r="G64" s="37"/>
      <c r="H64" s="13"/>
      <c r="I64" s="13"/>
      <c r="J64" s="22" t="s">
        <v>80</v>
      </c>
      <c r="K64" s="21" t="s">
        <v>662</v>
      </c>
      <c r="L64" s="12"/>
      <c r="M64" s="12"/>
      <c r="N64" s="12"/>
      <c r="O64" s="12"/>
      <c r="P64" s="10"/>
      <c r="Q64" s="13"/>
      <c r="R64" s="13"/>
      <c r="S64" s="22"/>
      <c r="T64" s="20" t="s">
        <v>88</v>
      </c>
      <c r="U64" s="118"/>
      <c r="V64" s="117"/>
      <c r="W64" s="117"/>
      <c r="X64" s="117"/>
      <c r="Y64" s="117"/>
      <c r="Z64" s="13"/>
      <c r="AA64" s="13"/>
    </row>
    <row r="65" spans="1:27" ht="15" customHeight="1" x14ac:dyDescent="0.35">
      <c r="A65" s="44" t="s">
        <v>614</v>
      </c>
      <c r="B65" s="29"/>
      <c r="C65" s="37"/>
      <c r="D65" s="40"/>
      <c r="E65" s="37"/>
      <c r="F65" s="37"/>
      <c r="G65" s="37"/>
      <c r="H65" s="13"/>
      <c r="I65" s="13"/>
      <c r="J65" s="22" t="s">
        <v>81</v>
      </c>
      <c r="K65" s="21" t="s">
        <v>663</v>
      </c>
      <c r="L65" s="12"/>
      <c r="M65" s="12"/>
      <c r="N65" s="12"/>
      <c r="O65" s="12"/>
      <c r="P65" s="10"/>
      <c r="Q65" s="13"/>
      <c r="R65" s="13"/>
      <c r="S65" s="22"/>
      <c r="T65" s="22"/>
      <c r="U65" s="22"/>
      <c r="V65" s="22"/>
      <c r="W65" s="117"/>
      <c r="X65" s="117"/>
      <c r="Y65" s="22"/>
      <c r="Z65" s="13"/>
      <c r="AA65" s="13"/>
    </row>
    <row r="66" spans="1:27" ht="15" customHeight="1" x14ac:dyDescent="0.35">
      <c r="A66" s="134" t="s">
        <v>615</v>
      </c>
      <c r="B66" s="47"/>
      <c r="C66" s="37"/>
      <c r="D66" s="40"/>
      <c r="E66" s="23"/>
      <c r="F66" s="23"/>
      <c r="G66" s="10"/>
      <c r="H66" s="13"/>
      <c r="I66" s="13"/>
      <c r="J66" s="22" t="s">
        <v>82</v>
      </c>
      <c r="K66" s="21" t="s">
        <v>664</v>
      </c>
      <c r="L66" s="137"/>
      <c r="M66" s="12"/>
      <c r="N66" s="12"/>
      <c r="O66" s="12"/>
      <c r="P66" s="137"/>
      <c r="Q66" s="13"/>
      <c r="R66" s="13"/>
      <c r="S66" s="22">
        <v>1</v>
      </c>
      <c r="T66" s="133"/>
      <c r="U66" s="22"/>
      <c r="V66" s="22"/>
      <c r="W66" s="9"/>
      <c r="X66" s="9"/>
      <c r="Y66" s="22"/>
      <c r="Z66" s="13"/>
      <c r="AA66" s="13"/>
    </row>
    <row r="67" spans="1:27" ht="15" customHeight="1" x14ac:dyDescent="0.35">
      <c r="A67" s="45"/>
      <c r="B67" s="140"/>
      <c r="C67" s="37"/>
      <c r="D67" s="40"/>
      <c r="E67" s="23"/>
      <c r="F67" s="23"/>
      <c r="G67" s="10"/>
      <c r="H67" s="13"/>
      <c r="I67" s="13"/>
      <c r="J67" s="22" t="s">
        <v>83</v>
      </c>
      <c r="K67" s="21" t="s">
        <v>665</v>
      </c>
      <c r="L67" s="12"/>
      <c r="M67" s="12"/>
      <c r="N67" s="12"/>
      <c r="O67" s="94"/>
      <c r="P67" s="10"/>
      <c r="Q67" s="13"/>
      <c r="R67" s="13"/>
      <c r="S67" s="22"/>
      <c r="T67" s="22"/>
      <c r="U67" s="22"/>
      <c r="V67" s="22"/>
      <c r="W67" s="22"/>
      <c r="X67" s="22"/>
      <c r="Y67" s="22"/>
      <c r="Z67" s="13"/>
      <c r="AA67" s="13"/>
    </row>
    <row r="68" spans="1:27" ht="15" customHeight="1" x14ac:dyDescent="0.35">
      <c r="A68" s="45"/>
      <c r="B68" s="140"/>
      <c r="C68" s="37"/>
      <c r="D68" s="40"/>
      <c r="E68" s="23"/>
      <c r="F68" s="23"/>
      <c r="G68" s="10"/>
      <c r="H68" s="13"/>
      <c r="I68" s="13"/>
      <c r="J68" s="22" t="s">
        <v>84</v>
      </c>
      <c r="K68" s="21" t="s">
        <v>666</v>
      </c>
      <c r="L68" s="12"/>
      <c r="M68" s="12"/>
      <c r="N68" s="12"/>
      <c r="O68" s="12"/>
      <c r="P68" s="10"/>
      <c r="Q68" s="13"/>
      <c r="R68" s="13"/>
      <c r="S68" s="22"/>
      <c r="T68" s="22"/>
      <c r="U68" s="22"/>
      <c r="V68" s="22"/>
      <c r="W68" s="22"/>
      <c r="X68" s="22"/>
      <c r="Y68" s="22"/>
      <c r="Z68" s="13"/>
      <c r="AA68" s="13"/>
    </row>
    <row r="69" spans="1:27" ht="15" customHeight="1" x14ac:dyDescent="0.35">
      <c r="A69" s="45"/>
      <c r="B69" s="140"/>
      <c r="C69" s="37"/>
      <c r="D69" s="40"/>
      <c r="E69" s="37"/>
      <c r="F69" s="37"/>
      <c r="G69" s="37"/>
      <c r="H69" s="13"/>
      <c r="I69" s="13"/>
      <c r="J69" s="22" t="s">
        <v>172</v>
      </c>
      <c r="K69" s="21" t="s">
        <v>667</v>
      </c>
      <c r="L69" s="12"/>
      <c r="M69" s="12"/>
      <c r="N69" s="12"/>
      <c r="O69" s="94"/>
      <c r="P69" s="10"/>
      <c r="Q69" s="13"/>
      <c r="R69" s="13"/>
      <c r="S69" s="22"/>
      <c r="T69" s="22"/>
      <c r="U69" s="22"/>
      <c r="V69" s="22"/>
      <c r="W69" s="22"/>
      <c r="X69" s="22"/>
      <c r="Y69" s="22"/>
      <c r="Z69" s="13"/>
      <c r="AA69" s="13"/>
    </row>
    <row r="70" spans="1:27" ht="15" customHeight="1" x14ac:dyDescent="0.35">
      <c r="A70" s="44" t="s">
        <v>598</v>
      </c>
      <c r="B70" s="29"/>
      <c r="C70" s="37"/>
      <c r="D70" s="40"/>
      <c r="E70" s="37"/>
      <c r="F70" s="37"/>
      <c r="G70" s="37"/>
      <c r="H70" s="13"/>
      <c r="I70" s="13"/>
      <c r="J70" s="22" t="s">
        <v>212</v>
      </c>
      <c r="K70" s="21" t="s">
        <v>668</v>
      </c>
      <c r="L70" s="12"/>
      <c r="M70" s="12"/>
      <c r="N70" s="12"/>
      <c r="O70" s="12"/>
      <c r="P70" s="10"/>
      <c r="Q70" s="13"/>
      <c r="R70" s="13"/>
      <c r="S70" s="22"/>
      <c r="T70" s="22"/>
      <c r="U70" s="22"/>
      <c r="V70" s="22"/>
      <c r="W70" s="22"/>
      <c r="X70" s="22"/>
      <c r="Y70" s="22"/>
      <c r="Z70" s="13"/>
      <c r="AA70" s="13"/>
    </row>
    <row r="71" spans="1:27" ht="15" customHeight="1" x14ac:dyDescent="0.35">
      <c r="A71" s="134" t="s">
        <v>600</v>
      </c>
      <c r="B71" s="47"/>
      <c r="C71" s="23"/>
      <c r="D71" s="23"/>
      <c r="E71" s="37"/>
      <c r="F71" s="37"/>
      <c r="G71" s="37"/>
      <c r="H71" s="13"/>
      <c r="I71" s="13"/>
      <c r="J71" s="22"/>
      <c r="K71" s="21"/>
      <c r="L71" s="37"/>
      <c r="M71" s="37"/>
      <c r="N71" s="37"/>
      <c r="O71" s="37"/>
      <c r="P71" s="37"/>
      <c r="Q71" s="13"/>
      <c r="R71" s="13"/>
      <c r="S71" s="22"/>
      <c r="T71" s="22"/>
      <c r="U71" s="22"/>
      <c r="V71" s="22"/>
      <c r="W71" s="22"/>
      <c r="X71" s="22"/>
      <c r="Y71" s="22"/>
      <c r="Z71" s="13"/>
      <c r="AA71" s="13"/>
    </row>
    <row r="72" spans="1:27" ht="15" customHeight="1" x14ac:dyDescent="0.35">
      <c r="A72" s="45"/>
      <c r="B72" s="140"/>
      <c r="C72" s="23"/>
      <c r="D72" s="23"/>
      <c r="E72" s="37"/>
      <c r="F72" s="37"/>
      <c r="G72" s="37"/>
      <c r="H72" s="13"/>
      <c r="I72" s="13"/>
      <c r="J72" s="28"/>
      <c r="K72" s="21"/>
      <c r="L72" s="37"/>
      <c r="M72" s="37"/>
      <c r="N72" s="37"/>
      <c r="O72" s="37"/>
      <c r="P72" s="37"/>
      <c r="Q72" s="13"/>
      <c r="R72" s="13"/>
      <c r="S72" s="22"/>
      <c r="T72" s="22"/>
      <c r="U72" s="22"/>
      <c r="V72" s="22"/>
      <c r="W72" s="22"/>
      <c r="X72" s="22"/>
      <c r="Y72" s="22"/>
      <c r="Z72" s="13"/>
      <c r="AA72" s="13"/>
    </row>
    <row r="73" spans="1:27" ht="15" customHeight="1" x14ac:dyDescent="0.35">
      <c r="A73" s="45"/>
      <c r="B73" s="71"/>
      <c r="C73" s="23"/>
      <c r="D73" s="23"/>
      <c r="E73" s="37"/>
      <c r="F73" s="37"/>
      <c r="G73" s="37"/>
      <c r="H73" s="13"/>
      <c r="I73" s="13"/>
      <c r="J73" s="28"/>
      <c r="K73" s="21"/>
      <c r="L73" s="37"/>
      <c r="M73" s="37"/>
      <c r="N73" s="37"/>
      <c r="O73" s="37"/>
      <c r="P73" s="37"/>
      <c r="Q73" s="13"/>
      <c r="R73" s="13"/>
      <c r="S73" s="22"/>
      <c r="T73" s="22"/>
      <c r="U73" s="22"/>
      <c r="V73" s="22"/>
      <c r="W73" s="22"/>
      <c r="X73" s="22"/>
      <c r="Y73" s="22"/>
      <c r="Z73" s="13"/>
      <c r="AA73" s="13"/>
    </row>
    <row r="74" spans="1:27" ht="15" customHeight="1" x14ac:dyDescent="0.35">
      <c r="A74" s="45"/>
      <c r="B74" s="29"/>
      <c r="C74" s="37"/>
      <c r="D74" s="40"/>
      <c r="E74" s="37"/>
      <c r="F74" s="37"/>
      <c r="G74" s="37"/>
      <c r="H74" s="13"/>
      <c r="I74" s="13"/>
      <c r="J74" s="28"/>
      <c r="K74" s="21"/>
      <c r="L74" s="37"/>
      <c r="M74" s="37"/>
      <c r="N74" s="37"/>
      <c r="O74" s="37"/>
      <c r="P74" s="37"/>
      <c r="Q74" s="13"/>
      <c r="R74" s="13"/>
      <c r="S74" s="22"/>
      <c r="T74" s="21"/>
      <c r="U74" s="30"/>
      <c r="V74" s="96"/>
      <c r="W74" s="96"/>
      <c r="X74" s="96"/>
      <c r="Y74" s="96"/>
      <c r="Z74" s="13"/>
      <c r="AA74" s="13"/>
    </row>
    <row r="75" spans="1:27" ht="15" customHeight="1" x14ac:dyDescent="0.35">
      <c r="A75" s="44" t="s">
        <v>599</v>
      </c>
      <c r="B75" s="29"/>
      <c r="C75" s="37"/>
      <c r="D75" s="40"/>
      <c r="E75" s="37"/>
      <c r="F75" s="37"/>
      <c r="G75" s="37"/>
      <c r="H75" s="13"/>
      <c r="I75" s="13"/>
      <c r="J75" s="28"/>
      <c r="K75" s="21"/>
      <c r="L75" s="37"/>
      <c r="M75" s="37"/>
      <c r="N75" s="37"/>
      <c r="O75" s="37"/>
      <c r="P75" s="37"/>
      <c r="Q75" s="13"/>
      <c r="R75" s="13"/>
      <c r="S75" s="22"/>
      <c r="T75" s="21"/>
      <c r="U75" s="30"/>
      <c r="V75" s="96"/>
      <c r="W75" s="96"/>
      <c r="X75" s="96"/>
      <c r="Y75" s="96"/>
      <c r="Z75" s="13"/>
      <c r="AA75" s="13"/>
    </row>
    <row r="76" spans="1:27" ht="15" customHeight="1" x14ac:dyDescent="0.35">
      <c r="A76" s="134" t="s">
        <v>601</v>
      </c>
      <c r="B76" s="47"/>
      <c r="C76" s="37"/>
      <c r="D76" s="40"/>
      <c r="E76" s="23"/>
      <c r="F76" s="37"/>
      <c r="G76" s="37"/>
      <c r="H76" s="13"/>
      <c r="I76" s="13"/>
      <c r="J76" s="28"/>
      <c r="K76" s="21"/>
      <c r="L76" s="37"/>
      <c r="M76" s="37"/>
      <c r="N76" s="37"/>
      <c r="O76" s="37"/>
      <c r="P76" s="37"/>
      <c r="Q76" s="13"/>
      <c r="R76" s="13"/>
      <c r="S76" s="22"/>
      <c r="T76" s="21"/>
      <c r="U76" s="30"/>
      <c r="V76" s="96"/>
      <c r="W76" s="96"/>
      <c r="X76" s="96"/>
      <c r="Y76" s="96"/>
      <c r="Z76" s="13"/>
      <c r="AA76" s="13"/>
    </row>
    <row r="77" spans="1:27" ht="15" customHeight="1" x14ac:dyDescent="0.35">
      <c r="A77" s="134"/>
      <c r="B77" s="140"/>
      <c r="C77" s="37"/>
      <c r="D77" s="40"/>
      <c r="E77" s="23"/>
      <c r="F77" s="37"/>
      <c r="G77" s="37"/>
      <c r="H77" s="13"/>
      <c r="I77" s="13"/>
      <c r="J77" s="28"/>
      <c r="K77" s="21"/>
      <c r="L77" s="37"/>
      <c r="M77" s="37"/>
      <c r="N77" s="37"/>
      <c r="O77" s="37"/>
      <c r="P77" s="37"/>
      <c r="Q77" s="13"/>
      <c r="R77" s="13"/>
      <c r="S77" s="22"/>
      <c r="T77" s="21"/>
      <c r="U77" s="30"/>
      <c r="V77" s="96"/>
      <c r="W77" s="96"/>
      <c r="X77" s="96"/>
      <c r="Y77" s="96"/>
      <c r="Z77" s="13"/>
      <c r="AA77" s="13"/>
    </row>
    <row r="78" spans="1:27" ht="15" customHeight="1" x14ac:dyDescent="0.35">
      <c r="A78" s="134"/>
      <c r="B78" s="71"/>
      <c r="C78" s="37"/>
      <c r="D78" s="40"/>
      <c r="E78" s="23"/>
      <c r="F78" s="37"/>
      <c r="G78" s="37"/>
      <c r="H78" s="13"/>
      <c r="I78" s="13"/>
      <c r="J78" s="28"/>
      <c r="K78" s="21"/>
      <c r="L78" s="37"/>
      <c r="M78" s="37"/>
      <c r="N78" s="37"/>
      <c r="O78" s="37"/>
      <c r="P78" s="37"/>
      <c r="Q78" s="13"/>
      <c r="R78" s="13"/>
      <c r="S78" s="22"/>
      <c r="T78" s="21"/>
      <c r="U78" s="30"/>
      <c r="V78" s="96"/>
      <c r="W78" s="96"/>
      <c r="X78" s="96"/>
      <c r="Y78" s="96"/>
      <c r="Z78" s="13"/>
      <c r="AA78" s="13"/>
    </row>
    <row r="79" spans="1:27" ht="15" customHeight="1" x14ac:dyDescent="0.35">
      <c r="A79" s="45"/>
      <c r="B79" s="29"/>
      <c r="C79" s="37"/>
      <c r="D79" s="40"/>
      <c r="E79" s="37"/>
      <c r="F79" s="37"/>
      <c r="G79" s="37"/>
      <c r="H79" s="13"/>
      <c r="I79" s="13"/>
      <c r="J79" s="28"/>
      <c r="K79" s="21"/>
      <c r="L79" s="37"/>
      <c r="M79" s="37"/>
      <c r="N79" s="37"/>
      <c r="O79" s="37"/>
      <c r="P79" s="37"/>
      <c r="Q79" s="13"/>
      <c r="R79" s="13"/>
      <c r="S79" s="22"/>
      <c r="T79" s="21"/>
      <c r="U79" s="30"/>
      <c r="V79" s="96"/>
      <c r="W79" s="96"/>
      <c r="X79" s="96"/>
      <c r="Y79" s="96"/>
      <c r="Z79" s="13"/>
      <c r="AA79" s="13"/>
    </row>
    <row r="80" spans="1:27" ht="15" customHeight="1" x14ac:dyDescent="0.35">
      <c r="A80" s="44" t="s">
        <v>602</v>
      </c>
      <c r="B80" s="29"/>
      <c r="C80" s="37"/>
      <c r="D80" s="40"/>
      <c r="E80" s="37"/>
      <c r="F80" s="37"/>
      <c r="G80" s="37"/>
      <c r="H80" s="13"/>
      <c r="I80" s="13"/>
      <c r="J80" s="28"/>
      <c r="K80" s="21"/>
      <c r="L80" s="37"/>
      <c r="M80" s="37"/>
      <c r="N80" s="37"/>
      <c r="O80" s="37"/>
      <c r="P80" s="37"/>
      <c r="Q80" s="13"/>
      <c r="R80" s="13"/>
      <c r="S80" s="22"/>
      <c r="T80" s="21"/>
      <c r="U80" s="30"/>
      <c r="V80" s="96"/>
      <c r="W80" s="96"/>
      <c r="X80" s="96"/>
      <c r="Y80" s="96"/>
      <c r="Z80" s="13"/>
      <c r="AA80" s="13"/>
    </row>
    <row r="81" spans="1:27" ht="15" customHeight="1" x14ac:dyDescent="0.35">
      <c r="A81" s="134" t="s">
        <v>603</v>
      </c>
      <c r="B81" s="47"/>
      <c r="C81" s="37"/>
      <c r="D81" s="40"/>
      <c r="E81" s="37"/>
      <c r="F81" s="23"/>
      <c r="G81" s="10"/>
      <c r="H81" s="13"/>
      <c r="I81" s="13"/>
      <c r="J81" s="22"/>
      <c r="K81" s="26"/>
      <c r="L81" s="27"/>
      <c r="M81" s="27"/>
      <c r="N81" s="27"/>
      <c r="O81" s="27"/>
      <c r="P81" s="27"/>
      <c r="Q81" s="13"/>
      <c r="R81" s="13"/>
      <c r="S81" s="22"/>
      <c r="T81" s="21"/>
      <c r="U81" s="30"/>
      <c r="V81" s="96"/>
      <c r="W81" s="96"/>
      <c r="X81" s="96"/>
      <c r="Y81" s="96"/>
      <c r="Z81" s="13"/>
      <c r="AA81" s="13"/>
    </row>
    <row r="82" spans="1:27" ht="15" customHeight="1" x14ac:dyDescent="0.35">
      <c r="A82" s="45"/>
      <c r="B82" s="140"/>
      <c r="C82" s="37"/>
      <c r="D82" s="40"/>
      <c r="E82" s="37"/>
      <c r="F82" s="23"/>
      <c r="G82" s="10"/>
      <c r="H82" s="13"/>
      <c r="I82" s="13"/>
      <c r="J82" s="22"/>
      <c r="K82" s="26"/>
      <c r="L82" s="27"/>
      <c r="M82" s="27"/>
      <c r="N82" s="27"/>
      <c r="O82" s="27"/>
      <c r="P82" s="27"/>
      <c r="Q82" s="13"/>
      <c r="R82" s="13"/>
      <c r="S82" s="22"/>
      <c r="T82" s="21"/>
      <c r="U82" s="30"/>
      <c r="V82" s="96"/>
      <c r="W82" s="96"/>
      <c r="X82" s="96"/>
      <c r="Y82" s="96"/>
      <c r="Z82" s="13"/>
      <c r="AA82" s="13"/>
    </row>
    <row r="83" spans="1:27" ht="15" customHeight="1" x14ac:dyDescent="0.35">
      <c r="A83" s="45"/>
      <c r="B83" s="71"/>
      <c r="C83" s="37"/>
      <c r="D83" s="40"/>
      <c r="E83" s="37"/>
      <c r="F83" s="23"/>
      <c r="G83" s="37"/>
      <c r="H83" s="13"/>
      <c r="I83" s="13"/>
      <c r="J83" s="22"/>
      <c r="K83" s="26"/>
      <c r="L83" s="27"/>
      <c r="M83" s="27"/>
      <c r="N83" s="27"/>
      <c r="O83" s="27"/>
      <c r="P83" s="27"/>
      <c r="Q83" s="13"/>
      <c r="R83" s="13"/>
      <c r="S83" s="22"/>
      <c r="T83" s="21"/>
      <c r="U83" s="30"/>
      <c r="V83" s="96"/>
      <c r="W83" s="96"/>
      <c r="X83" s="96"/>
      <c r="Y83" s="96"/>
      <c r="Z83" s="13"/>
      <c r="AA83" s="13"/>
    </row>
    <row r="84" spans="1:27" ht="15" customHeight="1" x14ac:dyDescent="0.35">
      <c r="A84" s="45"/>
      <c r="B84" s="29"/>
      <c r="C84" s="37"/>
      <c r="D84" s="40"/>
      <c r="E84" s="37"/>
      <c r="F84" s="37"/>
      <c r="G84" s="37"/>
      <c r="H84" s="13"/>
      <c r="I84" s="13"/>
      <c r="J84" s="22"/>
      <c r="K84" s="26"/>
      <c r="L84" s="27"/>
      <c r="M84" s="27"/>
      <c r="N84" s="27"/>
      <c r="O84" s="27"/>
      <c r="P84" s="27"/>
      <c r="Q84" s="13"/>
      <c r="R84" s="13"/>
      <c r="S84" s="22"/>
      <c r="T84" s="21"/>
      <c r="U84" s="30"/>
      <c r="V84" s="96"/>
      <c r="W84" s="96"/>
      <c r="X84" s="96"/>
      <c r="Y84" s="96"/>
      <c r="Z84" s="13"/>
      <c r="AA84" s="13"/>
    </row>
    <row r="85" spans="1:27" ht="15" customHeight="1" x14ac:dyDescent="0.35">
      <c r="A85" s="44" t="s">
        <v>604</v>
      </c>
      <c r="B85" s="29"/>
      <c r="C85" s="37"/>
      <c r="D85" s="40"/>
      <c r="E85" s="37"/>
      <c r="F85" s="37"/>
      <c r="G85" s="37"/>
      <c r="H85" s="13"/>
      <c r="I85" s="13"/>
      <c r="J85" s="22"/>
      <c r="K85" s="26"/>
      <c r="L85" s="27"/>
      <c r="M85" s="27"/>
      <c r="N85" s="27"/>
      <c r="O85" s="27"/>
      <c r="P85" s="27"/>
      <c r="Q85" s="13"/>
      <c r="R85" s="13"/>
      <c r="S85" s="22"/>
      <c r="T85" s="21"/>
      <c r="U85" s="30"/>
      <c r="V85" s="96"/>
      <c r="W85" s="96"/>
      <c r="X85" s="96"/>
      <c r="Y85" s="96"/>
      <c r="Z85" s="13"/>
      <c r="AA85" s="13"/>
    </row>
    <row r="86" spans="1:27" ht="15" customHeight="1" x14ac:dyDescent="0.35">
      <c r="A86" s="134" t="s">
        <v>605</v>
      </c>
      <c r="B86" s="47"/>
      <c r="C86" s="23"/>
      <c r="D86" s="23"/>
      <c r="E86" s="23"/>
      <c r="F86" s="23"/>
      <c r="G86" s="10"/>
      <c r="H86" s="13"/>
      <c r="I86" s="13"/>
      <c r="J86" s="22"/>
      <c r="K86" s="26"/>
      <c r="L86" s="27"/>
      <c r="M86" s="27"/>
      <c r="N86" s="27"/>
      <c r="O86" s="27"/>
      <c r="P86" s="27"/>
      <c r="Q86" s="13"/>
      <c r="R86" s="13"/>
      <c r="S86" s="22"/>
      <c r="T86" s="21"/>
      <c r="U86" s="30"/>
      <c r="V86" s="96"/>
      <c r="W86" s="96"/>
      <c r="X86" s="96"/>
      <c r="Y86" s="96"/>
      <c r="Z86" s="13"/>
      <c r="AA86" s="13"/>
    </row>
    <row r="87" spans="1:27" ht="15" customHeight="1" x14ac:dyDescent="0.35">
      <c r="A87" s="45"/>
      <c r="B87" s="140"/>
      <c r="C87" s="23"/>
      <c r="D87" s="23"/>
      <c r="E87" s="23"/>
      <c r="F87" s="23"/>
      <c r="G87" s="10"/>
      <c r="H87" s="13"/>
      <c r="I87" s="13"/>
      <c r="J87" s="22"/>
      <c r="K87" s="26"/>
      <c r="L87" s="27"/>
      <c r="M87" s="27"/>
      <c r="N87" s="27"/>
      <c r="O87" s="27"/>
      <c r="P87" s="27"/>
      <c r="Q87" s="13"/>
      <c r="R87" s="13"/>
      <c r="S87" s="22"/>
      <c r="T87" s="21"/>
      <c r="U87" s="30"/>
      <c r="V87" s="96"/>
      <c r="W87" s="96"/>
      <c r="X87" s="96"/>
      <c r="Y87" s="96"/>
      <c r="Z87" s="13"/>
      <c r="AA87" s="13"/>
    </row>
    <row r="88" spans="1:27" ht="15" customHeight="1" x14ac:dyDescent="0.35">
      <c r="A88" s="45"/>
      <c r="B88" s="71"/>
      <c r="C88" s="23"/>
      <c r="D88" s="23"/>
      <c r="E88" s="23"/>
      <c r="F88" s="23"/>
      <c r="G88" s="37"/>
      <c r="H88" s="13"/>
      <c r="I88" s="13"/>
      <c r="J88" s="22"/>
      <c r="K88" s="26"/>
      <c r="L88" s="27"/>
      <c r="M88" s="27"/>
      <c r="N88" s="27"/>
      <c r="O88" s="27"/>
      <c r="P88" s="27"/>
      <c r="Q88" s="13"/>
      <c r="R88" s="13"/>
      <c r="S88" s="22"/>
      <c r="T88" s="21"/>
      <c r="U88" s="30"/>
      <c r="V88" s="96"/>
      <c r="W88" s="96"/>
      <c r="X88" s="96"/>
      <c r="Y88" s="96"/>
      <c r="Z88" s="13"/>
      <c r="AA88" s="13"/>
    </row>
    <row r="89" spans="1:27" ht="15" customHeight="1" x14ac:dyDescent="0.35">
      <c r="A89" s="45"/>
      <c r="B89" s="29"/>
      <c r="C89" s="37"/>
      <c r="D89" s="40"/>
      <c r="E89" s="37"/>
      <c r="F89" s="37"/>
      <c r="G89" s="37"/>
      <c r="H89" s="13"/>
      <c r="I89" s="13"/>
      <c r="J89" s="22"/>
      <c r="K89" s="26"/>
      <c r="L89" s="27"/>
      <c r="M89" s="27"/>
      <c r="N89" s="27"/>
      <c r="O89" s="27"/>
      <c r="P89" s="27"/>
      <c r="Q89" s="13"/>
      <c r="R89" s="13"/>
      <c r="S89" s="22"/>
      <c r="T89" s="21"/>
      <c r="U89" s="30"/>
      <c r="V89" s="96"/>
      <c r="W89" s="96"/>
      <c r="X89" s="96"/>
      <c r="Y89" s="96"/>
      <c r="Z89" s="13"/>
      <c r="AA89" s="13"/>
    </row>
    <row r="90" spans="1:27" ht="15" customHeight="1" x14ac:dyDescent="0.35">
      <c r="A90" s="44" t="s">
        <v>606</v>
      </c>
      <c r="B90" s="29"/>
      <c r="C90" s="37"/>
      <c r="D90" s="40"/>
      <c r="E90" s="37"/>
      <c r="F90" s="37"/>
      <c r="G90" s="37"/>
      <c r="H90" s="13"/>
      <c r="I90" s="13"/>
      <c r="J90" s="22"/>
      <c r="K90" s="26"/>
      <c r="L90" s="27"/>
      <c r="M90" s="27"/>
      <c r="N90" s="27"/>
      <c r="O90" s="27"/>
      <c r="P90" s="27"/>
      <c r="Q90" s="13"/>
      <c r="R90" s="13"/>
      <c r="S90" s="22"/>
      <c r="T90" s="21"/>
      <c r="U90" s="30"/>
      <c r="V90" s="96"/>
      <c r="W90" s="96"/>
      <c r="X90" s="96"/>
      <c r="Y90" s="96"/>
      <c r="Z90" s="13"/>
      <c r="AA90" s="13"/>
    </row>
    <row r="91" spans="1:27" ht="15" customHeight="1" x14ac:dyDescent="0.35">
      <c r="A91" s="134" t="s">
        <v>607</v>
      </c>
      <c r="B91" s="47"/>
      <c r="C91" s="23"/>
      <c r="D91" s="40"/>
      <c r="E91" s="37"/>
      <c r="F91" s="37"/>
      <c r="G91" s="37"/>
      <c r="H91" s="13"/>
      <c r="I91" s="13"/>
      <c r="J91" s="22"/>
      <c r="K91" s="26"/>
      <c r="L91" s="27"/>
      <c r="M91" s="27"/>
      <c r="N91" s="27"/>
      <c r="O91" s="27"/>
      <c r="P91" s="27"/>
      <c r="Q91" s="13"/>
      <c r="R91" s="13"/>
      <c r="S91" s="22"/>
      <c r="T91" s="21"/>
      <c r="U91" s="30"/>
      <c r="V91" s="96"/>
      <c r="W91" s="96"/>
      <c r="X91" s="96"/>
      <c r="Y91" s="96"/>
      <c r="Z91" s="13"/>
      <c r="AA91" s="13"/>
    </row>
    <row r="92" spans="1:27" ht="15" customHeight="1" x14ac:dyDescent="0.35">
      <c r="A92" s="45"/>
      <c r="B92" s="71"/>
      <c r="C92" s="23"/>
      <c r="D92" s="40"/>
      <c r="E92" s="37"/>
      <c r="F92" s="37"/>
      <c r="G92" s="37"/>
      <c r="H92" s="13"/>
      <c r="I92" s="13"/>
      <c r="J92" s="22"/>
      <c r="K92" s="26"/>
      <c r="L92" s="27"/>
      <c r="M92" s="27"/>
      <c r="N92" s="27"/>
      <c r="O92" s="27"/>
      <c r="P92" s="27"/>
      <c r="Q92" s="13"/>
      <c r="R92" s="13"/>
      <c r="S92" s="22"/>
      <c r="T92" s="21"/>
      <c r="U92" s="30"/>
      <c r="V92" s="96"/>
      <c r="W92" s="96"/>
      <c r="X92" s="96"/>
      <c r="Y92" s="96"/>
      <c r="Z92" s="13"/>
      <c r="AA92" s="13"/>
    </row>
    <row r="93" spans="1:27" ht="15" customHeight="1" x14ac:dyDescent="0.35">
      <c r="A93" s="45"/>
      <c r="B93" s="71"/>
      <c r="C93" s="23"/>
      <c r="D93" s="40"/>
      <c r="E93" s="37"/>
      <c r="F93" s="37"/>
      <c r="G93" s="37"/>
      <c r="H93" s="13"/>
      <c r="I93" s="13"/>
      <c r="J93" s="22"/>
      <c r="K93" s="26"/>
      <c r="L93" s="27"/>
      <c r="M93" s="27"/>
      <c r="N93" s="27"/>
      <c r="O93" s="27"/>
      <c r="P93" s="27"/>
      <c r="Q93" s="13"/>
      <c r="R93" s="13"/>
      <c r="S93" s="22"/>
      <c r="T93" s="21"/>
      <c r="U93" s="30"/>
      <c r="V93" s="96"/>
      <c r="W93" s="96"/>
      <c r="X93" s="96"/>
      <c r="Y93" s="96"/>
      <c r="Z93" s="13"/>
      <c r="AA93" s="13"/>
    </row>
    <row r="94" spans="1:27" ht="15" customHeight="1" x14ac:dyDescent="0.35">
      <c r="A94" s="45"/>
      <c r="B94" s="143"/>
      <c r="C94" s="37"/>
      <c r="D94" s="40"/>
      <c r="E94" s="37"/>
      <c r="F94" s="37"/>
      <c r="G94" s="37"/>
      <c r="H94" s="13"/>
      <c r="I94" s="13"/>
      <c r="J94" s="22"/>
      <c r="K94" s="26"/>
      <c r="L94" s="27"/>
      <c r="M94" s="27"/>
      <c r="N94" s="27"/>
      <c r="O94" s="27"/>
      <c r="P94" s="27"/>
      <c r="Q94" s="13"/>
      <c r="R94" s="13"/>
      <c r="S94" s="22"/>
      <c r="T94" s="21"/>
      <c r="U94" s="30"/>
      <c r="V94" s="96"/>
      <c r="W94" s="96"/>
      <c r="X94" s="96"/>
      <c r="Y94" s="96"/>
      <c r="Z94" s="13"/>
      <c r="AA94" s="13"/>
    </row>
    <row r="95" spans="1:27" ht="15" customHeight="1" x14ac:dyDescent="0.35">
      <c r="A95" s="44" t="s">
        <v>608</v>
      </c>
      <c r="B95" s="29"/>
      <c r="C95" s="37"/>
      <c r="D95" s="40"/>
      <c r="E95" s="37"/>
      <c r="F95" s="37"/>
      <c r="G95" s="37"/>
      <c r="H95" s="13"/>
      <c r="I95" s="13"/>
      <c r="J95" s="22"/>
      <c r="K95" s="26"/>
      <c r="L95" s="27"/>
      <c r="M95" s="27"/>
      <c r="N95" s="27"/>
      <c r="O95" s="27"/>
      <c r="P95" s="27"/>
      <c r="Q95" s="13"/>
      <c r="R95" s="13"/>
      <c r="S95" s="22"/>
      <c r="T95" s="21"/>
      <c r="U95" s="30"/>
      <c r="V95" s="96"/>
      <c r="W95" s="96"/>
      <c r="X95" s="96"/>
      <c r="Y95" s="96"/>
      <c r="Z95" s="13"/>
      <c r="AA95" s="13"/>
    </row>
    <row r="96" spans="1:27" ht="15" customHeight="1" x14ac:dyDescent="0.35">
      <c r="A96" s="134" t="s">
        <v>609</v>
      </c>
      <c r="B96" s="47"/>
      <c r="C96" s="37"/>
      <c r="D96" s="23"/>
      <c r="E96" s="37"/>
      <c r="F96" s="37"/>
      <c r="G96" s="37"/>
      <c r="H96" s="13"/>
      <c r="I96" s="13"/>
      <c r="J96" s="22"/>
      <c r="K96" s="26"/>
      <c r="L96" s="27"/>
      <c r="M96" s="27"/>
      <c r="N96" s="27"/>
      <c r="O96" s="27"/>
      <c r="P96" s="27"/>
      <c r="Q96" s="13"/>
      <c r="R96" s="13"/>
      <c r="S96" s="22"/>
      <c r="T96" s="21"/>
      <c r="U96" s="30"/>
      <c r="V96" s="96"/>
      <c r="W96" s="96"/>
      <c r="X96" s="96"/>
      <c r="Y96" s="96"/>
      <c r="Z96" s="13"/>
      <c r="AA96" s="13"/>
    </row>
    <row r="97" spans="1:27" ht="15" customHeight="1" x14ac:dyDescent="0.35">
      <c r="A97" s="45"/>
      <c r="B97" s="71"/>
      <c r="C97" s="37"/>
      <c r="D97" s="23"/>
      <c r="E97" s="37"/>
      <c r="F97" s="37"/>
      <c r="G97" s="37"/>
      <c r="H97" s="13"/>
      <c r="I97" s="13"/>
      <c r="J97" s="22"/>
      <c r="K97" s="26"/>
      <c r="L97" s="27"/>
      <c r="M97" s="27"/>
      <c r="N97" s="27"/>
      <c r="O97" s="27"/>
      <c r="P97" s="27"/>
      <c r="Q97" s="13"/>
      <c r="R97" s="13"/>
      <c r="S97" s="22"/>
      <c r="T97" s="21"/>
      <c r="U97" s="30"/>
      <c r="V97" s="96"/>
      <c r="W97" s="96"/>
      <c r="X97" s="96"/>
      <c r="Y97" s="96"/>
      <c r="Z97" s="13"/>
      <c r="AA97" s="13"/>
    </row>
    <row r="98" spans="1:27" ht="15" customHeight="1" x14ac:dyDescent="0.35">
      <c r="A98" s="45"/>
      <c r="B98" s="71"/>
      <c r="C98" s="37"/>
      <c r="D98" s="23"/>
      <c r="E98" s="37"/>
      <c r="F98" s="37"/>
      <c r="G98" s="37"/>
      <c r="H98" s="13"/>
      <c r="I98" s="13"/>
      <c r="J98" s="22"/>
      <c r="K98" s="26"/>
      <c r="L98" s="27"/>
      <c r="M98" s="27"/>
      <c r="N98" s="27"/>
      <c r="O98" s="27"/>
      <c r="P98" s="27"/>
      <c r="Q98" s="13"/>
      <c r="R98" s="13"/>
      <c r="S98" s="22"/>
      <c r="T98" s="21"/>
      <c r="U98" s="30"/>
      <c r="V98" s="96"/>
      <c r="W98" s="96"/>
      <c r="X98" s="96"/>
      <c r="Y98" s="96"/>
      <c r="Z98" s="13"/>
      <c r="AA98" s="13"/>
    </row>
    <row r="99" spans="1:27" ht="15" customHeight="1" x14ac:dyDescent="0.35">
      <c r="A99" s="45"/>
      <c r="B99" s="143"/>
      <c r="C99" s="37"/>
      <c r="D99" s="40"/>
      <c r="E99" s="37"/>
      <c r="F99" s="37"/>
      <c r="G99" s="37"/>
      <c r="H99" s="13"/>
      <c r="I99" s="13"/>
      <c r="J99" s="22"/>
      <c r="K99" s="26"/>
      <c r="L99" s="27"/>
      <c r="M99" s="27"/>
      <c r="N99" s="27"/>
      <c r="O99" s="27"/>
      <c r="P99" s="27"/>
      <c r="Q99" s="13"/>
      <c r="R99" s="13"/>
      <c r="S99" s="22"/>
      <c r="T99" s="21"/>
      <c r="U99" s="30"/>
      <c r="V99" s="96"/>
      <c r="W99" s="96"/>
      <c r="X99" s="96"/>
      <c r="Y99" s="96"/>
      <c r="Z99" s="13"/>
      <c r="AA99" s="13"/>
    </row>
    <row r="100" spans="1:27" ht="15" customHeight="1" x14ac:dyDescent="0.35">
      <c r="A100" s="44" t="s">
        <v>610</v>
      </c>
      <c r="B100" s="29"/>
      <c r="C100" s="37"/>
      <c r="D100" s="40"/>
      <c r="E100" s="37"/>
      <c r="F100" s="37"/>
      <c r="G100" s="37"/>
      <c r="H100" s="13"/>
      <c r="I100" s="13"/>
      <c r="J100" s="22"/>
      <c r="K100" s="26"/>
      <c r="L100" s="27"/>
      <c r="M100" s="27"/>
      <c r="N100" s="27"/>
      <c r="O100" s="27"/>
      <c r="P100" s="27"/>
      <c r="Q100" s="13"/>
      <c r="R100" s="13"/>
      <c r="S100" s="22"/>
      <c r="T100" s="21"/>
      <c r="U100" s="30"/>
      <c r="V100" s="96"/>
      <c r="W100" s="96"/>
      <c r="X100" s="96"/>
      <c r="Y100" s="96"/>
      <c r="Z100" s="13"/>
      <c r="AA100" s="13"/>
    </row>
    <row r="101" spans="1:27" ht="15" customHeight="1" x14ac:dyDescent="0.35">
      <c r="A101" s="134" t="s">
        <v>611</v>
      </c>
      <c r="B101" s="47"/>
      <c r="C101" s="37"/>
      <c r="D101" s="40"/>
      <c r="E101" s="23"/>
      <c r="F101" s="23"/>
      <c r="G101" s="10"/>
      <c r="H101" s="13"/>
      <c r="I101" s="13"/>
      <c r="J101" s="22"/>
      <c r="K101" s="26"/>
      <c r="L101" s="27"/>
      <c r="M101" s="27"/>
      <c r="N101" s="27"/>
      <c r="O101" s="27"/>
      <c r="P101" s="27"/>
      <c r="Q101" s="13"/>
      <c r="R101" s="13"/>
      <c r="S101" s="22"/>
      <c r="T101" s="21"/>
      <c r="U101" s="30"/>
      <c r="V101" s="96"/>
      <c r="W101" s="96"/>
      <c r="X101" s="96"/>
      <c r="Y101" s="96"/>
      <c r="Z101" s="13"/>
      <c r="AA101" s="13"/>
    </row>
    <row r="102" spans="1:27" ht="15" customHeight="1" x14ac:dyDescent="0.35">
      <c r="A102" s="45"/>
      <c r="B102" s="71"/>
      <c r="C102" s="37"/>
      <c r="D102" s="40"/>
      <c r="E102" s="23"/>
      <c r="F102" s="23"/>
      <c r="G102" s="37"/>
      <c r="H102" s="13"/>
      <c r="I102" s="13"/>
      <c r="J102" s="22"/>
      <c r="K102" s="26"/>
      <c r="L102" s="27"/>
      <c r="M102" s="27"/>
      <c r="N102" s="27"/>
      <c r="O102" s="27"/>
      <c r="P102" s="27"/>
      <c r="Q102" s="13"/>
      <c r="R102" s="13"/>
      <c r="S102" s="22"/>
      <c r="T102" s="21"/>
      <c r="U102" s="30"/>
      <c r="V102" s="96"/>
      <c r="W102" s="96"/>
      <c r="X102" s="96"/>
      <c r="Y102" s="96"/>
      <c r="Z102" s="13"/>
      <c r="AA102" s="13"/>
    </row>
    <row r="103" spans="1:27" ht="15" customHeight="1" x14ac:dyDescent="0.35">
      <c r="A103" s="45"/>
      <c r="B103" s="71"/>
      <c r="C103" s="37"/>
      <c r="D103" s="40"/>
      <c r="E103" s="23"/>
      <c r="F103" s="23"/>
      <c r="G103" s="37"/>
      <c r="H103" s="13"/>
      <c r="I103" s="13"/>
      <c r="J103" s="22"/>
      <c r="K103" s="26"/>
      <c r="L103" s="27"/>
      <c r="M103" s="27"/>
      <c r="N103" s="27"/>
      <c r="O103" s="27"/>
      <c r="P103" s="27"/>
      <c r="Q103" s="13"/>
      <c r="R103" s="13"/>
      <c r="S103" s="22"/>
      <c r="T103" s="21"/>
      <c r="U103" s="30"/>
      <c r="V103" s="96"/>
      <c r="W103" s="96"/>
      <c r="X103" s="96"/>
      <c r="Y103" s="96"/>
      <c r="Z103" s="13"/>
      <c r="AA103" s="13"/>
    </row>
    <row r="104" spans="1:27" ht="15" customHeight="1" x14ac:dyDescent="0.35">
      <c r="A104" s="45"/>
      <c r="B104" s="143"/>
      <c r="C104" s="37"/>
      <c r="D104" s="40"/>
      <c r="E104" s="37"/>
      <c r="F104" s="37"/>
      <c r="G104" s="37"/>
      <c r="H104" s="13"/>
      <c r="I104" s="13"/>
      <c r="J104" s="22"/>
      <c r="K104" s="26"/>
      <c r="L104" s="27"/>
      <c r="M104" s="27"/>
      <c r="N104" s="27"/>
      <c r="O104" s="27"/>
      <c r="P104" s="27"/>
      <c r="Q104" s="13"/>
      <c r="R104" s="13"/>
      <c r="S104" s="22"/>
      <c r="T104" s="21"/>
      <c r="U104" s="30"/>
      <c r="V104" s="96"/>
      <c r="W104" s="96"/>
      <c r="X104" s="96"/>
      <c r="Y104" s="96"/>
      <c r="Z104" s="13"/>
      <c r="AA104" s="13"/>
    </row>
    <row r="105" spans="1:27" ht="15" customHeight="1" x14ac:dyDescent="0.35">
      <c r="A105" s="32"/>
      <c r="B105" s="20" t="s">
        <v>579</v>
      </c>
      <c r="C105" s="33"/>
      <c r="D105" s="33"/>
      <c r="E105" s="33"/>
      <c r="F105" s="33"/>
      <c r="G105" s="33"/>
      <c r="H105" s="145"/>
      <c r="I105" s="146"/>
      <c r="J105" s="22"/>
      <c r="K105" s="26"/>
      <c r="L105" s="27"/>
      <c r="M105" s="27"/>
      <c r="N105" s="27"/>
      <c r="O105" s="27"/>
      <c r="P105" s="27"/>
      <c r="Q105" s="13"/>
      <c r="R105" s="13"/>
      <c r="S105" s="22"/>
      <c r="T105" s="21"/>
      <c r="U105" s="30"/>
      <c r="V105" s="96"/>
      <c r="W105" s="96"/>
      <c r="X105" s="96"/>
      <c r="Y105" s="96"/>
      <c r="Z105" s="13"/>
      <c r="AA105" s="13"/>
    </row>
    <row r="106" spans="1:27" ht="15" customHeight="1" x14ac:dyDescent="0.35">
      <c r="A106" s="39"/>
      <c r="B106" s="135"/>
      <c r="C106" s="37"/>
      <c r="D106" s="40"/>
      <c r="E106" s="37"/>
      <c r="F106" s="37"/>
      <c r="G106" s="37"/>
      <c r="H106" s="13"/>
      <c r="I106" s="13"/>
      <c r="J106" s="22"/>
      <c r="K106" s="26"/>
      <c r="L106" s="27"/>
      <c r="M106" s="27"/>
      <c r="N106" s="27"/>
      <c r="O106" s="27"/>
      <c r="P106" s="27"/>
      <c r="Q106" s="13"/>
      <c r="R106" s="13"/>
      <c r="S106" s="22"/>
      <c r="T106" s="21"/>
      <c r="U106" s="30"/>
      <c r="V106" s="96"/>
      <c r="W106" s="96"/>
      <c r="X106" s="96"/>
      <c r="Y106" s="96"/>
      <c r="Z106" s="13"/>
      <c r="AA106" s="13"/>
    </row>
    <row r="107" spans="1:27" ht="15" customHeight="1" x14ac:dyDescent="0.35">
      <c r="A107" s="44" t="s">
        <v>420</v>
      </c>
      <c r="B107" s="71"/>
      <c r="C107" s="117"/>
      <c r="D107" s="37"/>
      <c r="E107" s="37"/>
      <c r="F107" s="37"/>
      <c r="G107" s="37"/>
      <c r="H107" s="13"/>
      <c r="I107" s="13"/>
      <c r="J107" s="22"/>
      <c r="K107" s="26"/>
      <c r="L107" s="27"/>
      <c r="M107" s="27"/>
      <c r="N107" s="27"/>
      <c r="O107" s="27"/>
      <c r="P107" s="27"/>
      <c r="Q107" s="13"/>
      <c r="R107" s="13"/>
      <c r="S107" s="22"/>
      <c r="T107" s="21"/>
      <c r="U107" s="30"/>
      <c r="V107" s="96"/>
      <c r="W107" s="96"/>
      <c r="X107" s="96"/>
      <c r="Y107" s="96"/>
      <c r="Z107" s="13"/>
      <c r="AA107" s="13"/>
    </row>
    <row r="108" spans="1:27" ht="15" customHeight="1" x14ac:dyDescent="0.35">
      <c r="A108" s="41">
        <v>104367</v>
      </c>
      <c r="B108" s="47"/>
      <c r="C108" s="23"/>
      <c r="D108" s="23"/>
      <c r="E108" s="23"/>
      <c r="F108" s="23"/>
      <c r="G108" s="23"/>
      <c r="H108" s="23"/>
      <c r="I108" s="23"/>
      <c r="J108" s="22"/>
      <c r="K108" s="26"/>
      <c r="L108" s="27"/>
      <c r="M108" s="27"/>
      <c r="N108" s="27"/>
      <c r="O108" s="27"/>
      <c r="P108" s="27"/>
      <c r="Q108" s="13"/>
      <c r="R108" s="13"/>
      <c r="S108" s="22"/>
      <c r="T108" s="21"/>
      <c r="U108" s="30"/>
      <c r="V108" s="96"/>
      <c r="W108" s="96"/>
      <c r="X108" s="96"/>
      <c r="Y108" s="96"/>
      <c r="Z108" s="13"/>
      <c r="AA108" s="13"/>
    </row>
    <row r="109" spans="1:27" ht="15" customHeight="1" x14ac:dyDescent="0.35">
      <c r="A109" s="46"/>
      <c r="B109" s="47"/>
      <c r="C109" s="23"/>
      <c r="D109" s="23"/>
      <c r="E109" s="23"/>
      <c r="F109" s="23"/>
      <c r="G109" s="23"/>
      <c r="H109" s="23"/>
      <c r="I109" s="23"/>
      <c r="J109" s="22"/>
      <c r="K109" s="26"/>
      <c r="L109" s="27"/>
      <c r="M109" s="27"/>
      <c r="N109" s="27"/>
      <c r="O109" s="27"/>
      <c r="P109" s="27"/>
      <c r="Q109" s="13"/>
      <c r="R109" s="13"/>
      <c r="S109" s="22"/>
      <c r="T109" s="21"/>
      <c r="U109" s="30"/>
      <c r="V109" s="96"/>
      <c r="W109" s="96"/>
      <c r="X109" s="96"/>
      <c r="Y109" s="96"/>
      <c r="Z109" s="13"/>
      <c r="AA109" s="13"/>
    </row>
    <row r="110" spans="1:27" ht="15" customHeight="1" x14ac:dyDescent="0.35">
      <c r="A110" s="46"/>
      <c r="B110" s="47"/>
      <c r="C110" s="23"/>
      <c r="D110" s="23"/>
      <c r="E110" s="23"/>
      <c r="F110" s="23"/>
      <c r="G110" s="23"/>
      <c r="H110" s="23"/>
      <c r="I110" s="23"/>
      <c r="J110" s="22"/>
      <c r="K110" s="26"/>
      <c r="L110" s="27"/>
      <c r="M110" s="27"/>
      <c r="N110" s="27"/>
      <c r="O110" s="27"/>
      <c r="P110" s="27"/>
      <c r="Q110" s="13"/>
      <c r="R110" s="13"/>
      <c r="S110" s="22"/>
      <c r="T110" s="21"/>
      <c r="U110" s="30"/>
      <c r="V110" s="96"/>
      <c r="W110" s="96"/>
      <c r="X110" s="96"/>
      <c r="Y110" s="96"/>
      <c r="Z110" s="13"/>
      <c r="AA110" s="13"/>
    </row>
    <row r="111" spans="1:27" ht="15" customHeight="1" x14ac:dyDescent="0.35">
      <c r="A111" s="46"/>
      <c r="B111" s="47"/>
      <c r="C111" s="23"/>
      <c r="D111" s="23"/>
      <c r="E111" s="9"/>
      <c r="F111" s="9"/>
      <c r="G111" s="23"/>
      <c r="H111" s="23"/>
      <c r="I111" s="23"/>
      <c r="J111" s="22"/>
      <c r="K111" s="26"/>
      <c r="L111" s="27"/>
      <c r="M111" s="27"/>
      <c r="N111" s="27"/>
      <c r="O111" s="27"/>
      <c r="P111" s="27"/>
      <c r="Q111" s="13"/>
      <c r="R111" s="13"/>
      <c r="S111" s="22"/>
      <c r="T111" s="21"/>
      <c r="U111" s="30"/>
      <c r="V111" s="96"/>
      <c r="W111" s="96"/>
      <c r="X111" s="96"/>
      <c r="Y111" s="96"/>
      <c r="Z111" s="13"/>
      <c r="AA111" s="13"/>
    </row>
    <row r="112" spans="1:27" ht="15" customHeight="1" x14ac:dyDescent="0.35">
      <c r="A112" s="46"/>
      <c r="B112" s="71"/>
      <c r="C112" s="23"/>
      <c r="D112" s="23"/>
      <c r="E112" s="23"/>
      <c r="F112" s="23"/>
      <c r="G112" s="23"/>
      <c r="H112" s="23"/>
      <c r="I112" s="23"/>
      <c r="J112" s="22"/>
      <c r="K112" s="26"/>
      <c r="L112" s="27"/>
      <c r="M112" s="27"/>
      <c r="N112" s="27"/>
      <c r="O112" s="27"/>
      <c r="P112" s="27"/>
      <c r="Q112" s="13"/>
      <c r="R112" s="13"/>
      <c r="S112" s="22"/>
      <c r="T112" s="21"/>
      <c r="U112" s="30"/>
      <c r="V112" s="96"/>
      <c r="W112" s="96"/>
      <c r="X112" s="96"/>
      <c r="Y112" s="96"/>
      <c r="Z112" s="13"/>
      <c r="AA112" s="13"/>
    </row>
    <row r="113" spans="1:27" ht="15" customHeight="1" x14ac:dyDescent="0.35">
      <c r="A113" s="46"/>
      <c r="B113" s="71"/>
      <c r="C113" s="117"/>
      <c r="D113" s="37"/>
      <c r="E113" s="37"/>
      <c r="F113" s="23"/>
      <c r="G113" s="23"/>
      <c r="H113" s="23"/>
      <c r="I113" s="23"/>
      <c r="J113" s="22"/>
      <c r="K113" s="26"/>
      <c r="L113" s="27"/>
      <c r="M113" s="27"/>
      <c r="N113" s="27"/>
      <c r="O113" s="27"/>
      <c r="P113" s="27"/>
      <c r="Q113" s="13"/>
      <c r="R113" s="13"/>
      <c r="S113" s="22"/>
      <c r="T113" s="21"/>
      <c r="U113" s="30"/>
      <c r="V113" s="96"/>
      <c r="W113" s="96"/>
      <c r="X113" s="96"/>
      <c r="Y113" s="96"/>
      <c r="Z113" s="13"/>
      <c r="AA113" s="13"/>
    </row>
    <row r="114" spans="1:27" ht="15" customHeight="1" x14ac:dyDescent="0.35">
      <c r="A114" s="46"/>
      <c r="B114" s="71"/>
      <c r="C114" s="117"/>
      <c r="D114" s="37"/>
      <c r="E114" s="37"/>
      <c r="F114" s="23"/>
      <c r="G114" s="23"/>
      <c r="H114" s="23"/>
      <c r="I114" s="23"/>
      <c r="J114" s="22"/>
      <c r="K114" s="26"/>
      <c r="L114" s="27"/>
      <c r="M114" s="27"/>
      <c r="N114" s="27"/>
      <c r="O114" s="27"/>
      <c r="P114" s="27"/>
      <c r="Q114" s="13"/>
      <c r="R114" s="13"/>
      <c r="S114" s="22"/>
      <c r="T114" s="21"/>
      <c r="U114" s="30"/>
      <c r="V114" s="96"/>
      <c r="W114" s="96"/>
      <c r="X114" s="96"/>
      <c r="Y114" s="96"/>
      <c r="Z114" s="13"/>
      <c r="AA114" s="13"/>
    </row>
    <row r="115" spans="1:27" ht="15" customHeight="1" x14ac:dyDescent="0.35">
      <c r="A115" s="46"/>
      <c r="B115" s="71"/>
      <c r="C115" s="117"/>
      <c r="D115" s="37"/>
      <c r="E115" s="37"/>
      <c r="F115" s="23"/>
      <c r="G115" s="23"/>
      <c r="H115" s="23"/>
      <c r="I115" s="23"/>
      <c r="J115" s="22"/>
      <c r="K115" s="26"/>
      <c r="L115" s="27"/>
      <c r="M115" s="27"/>
      <c r="N115" s="27"/>
      <c r="O115" s="27"/>
      <c r="P115" s="27"/>
      <c r="Q115" s="13"/>
      <c r="R115" s="13"/>
      <c r="S115" s="22"/>
      <c r="T115" s="21"/>
      <c r="U115" s="30"/>
      <c r="V115" s="96"/>
      <c r="W115" s="96"/>
      <c r="X115" s="96"/>
      <c r="Y115" s="96"/>
      <c r="Z115" s="13"/>
      <c r="AA115" s="13"/>
    </row>
    <row r="116" spans="1:27" ht="15" customHeight="1" x14ac:dyDescent="0.35">
      <c r="A116" s="46"/>
      <c r="B116" s="71"/>
      <c r="C116" s="23"/>
      <c r="D116" s="23"/>
      <c r="E116" s="23"/>
      <c r="F116" s="23"/>
      <c r="G116" s="23"/>
      <c r="H116" s="23"/>
      <c r="I116" s="23"/>
      <c r="J116" s="22"/>
      <c r="K116" s="26"/>
      <c r="L116" s="27"/>
      <c r="M116" s="27"/>
      <c r="N116" s="27"/>
      <c r="O116" s="27"/>
      <c r="P116" s="27"/>
      <c r="Q116" s="13"/>
      <c r="R116" s="13"/>
      <c r="S116" s="22"/>
      <c r="T116" s="21"/>
      <c r="U116" s="30"/>
      <c r="V116" s="96"/>
      <c r="W116" s="96"/>
      <c r="X116" s="96"/>
      <c r="Y116" s="96"/>
      <c r="Z116" s="13"/>
      <c r="AA116" s="13"/>
    </row>
    <row r="117" spans="1:27" ht="15" customHeight="1" x14ac:dyDescent="0.35">
      <c r="A117" s="46"/>
      <c r="B117" s="71"/>
      <c r="C117" s="23"/>
      <c r="D117" s="23"/>
      <c r="E117" s="23"/>
      <c r="F117" s="23"/>
      <c r="G117" s="23"/>
      <c r="H117" s="23"/>
      <c r="I117" s="23"/>
      <c r="J117" s="22"/>
      <c r="K117" s="26"/>
      <c r="L117" s="27"/>
      <c r="M117" s="27"/>
      <c r="N117" s="27"/>
      <c r="O117" s="27"/>
      <c r="P117" s="27"/>
      <c r="Q117" s="13"/>
      <c r="R117" s="13"/>
      <c r="S117" s="22"/>
      <c r="T117" s="21"/>
      <c r="U117" s="30"/>
      <c r="V117" s="96"/>
      <c r="W117" s="96"/>
      <c r="X117" s="96"/>
      <c r="Y117" s="96"/>
      <c r="Z117" s="13"/>
      <c r="AA117" s="13"/>
    </row>
    <row r="118" spans="1:27" ht="15" customHeight="1" x14ac:dyDescent="0.35">
      <c r="A118" s="46"/>
      <c r="B118" s="71"/>
      <c r="C118" s="23"/>
      <c r="D118" s="23"/>
      <c r="E118" s="23"/>
      <c r="F118" s="23"/>
      <c r="G118" s="23"/>
      <c r="H118" s="23"/>
      <c r="I118" s="23"/>
      <c r="J118" s="22"/>
      <c r="K118" s="26"/>
      <c r="L118" s="27"/>
      <c r="M118" s="27"/>
      <c r="N118" s="27"/>
      <c r="O118" s="27"/>
      <c r="P118" s="27"/>
      <c r="Q118" s="13"/>
      <c r="R118" s="13"/>
      <c r="S118" s="22"/>
      <c r="T118" s="21"/>
      <c r="U118" s="30"/>
      <c r="V118" s="96"/>
      <c r="W118" s="96"/>
      <c r="X118" s="96"/>
      <c r="Y118" s="96"/>
      <c r="Z118" s="13"/>
      <c r="AA118" s="13"/>
    </row>
    <row r="119" spans="1:27" ht="15" customHeight="1" x14ac:dyDescent="0.35">
      <c r="A119" s="45"/>
      <c r="B119" s="138"/>
      <c r="C119" s="37"/>
      <c r="D119" s="40"/>
      <c r="E119" s="37"/>
      <c r="F119" s="37"/>
      <c r="G119" s="37"/>
      <c r="H119" s="13"/>
      <c r="I119" s="13"/>
      <c r="J119" s="22"/>
      <c r="K119" s="26"/>
      <c r="L119" s="27"/>
      <c r="M119" s="27"/>
      <c r="N119" s="27"/>
      <c r="O119" s="27"/>
      <c r="P119" s="27"/>
      <c r="Q119" s="13"/>
      <c r="R119" s="13"/>
      <c r="S119" s="22"/>
      <c r="T119" s="21"/>
      <c r="U119" s="30"/>
      <c r="V119" s="96"/>
      <c r="W119" s="96"/>
      <c r="X119" s="96"/>
      <c r="Y119" s="96"/>
      <c r="Z119" s="13"/>
      <c r="AA119" s="13"/>
    </row>
    <row r="120" spans="1:27" ht="15" customHeight="1" x14ac:dyDescent="0.35">
      <c r="A120" s="45" t="s">
        <v>577</v>
      </c>
      <c r="B120" s="138"/>
      <c r="C120" s="37"/>
      <c r="D120" s="40"/>
      <c r="E120" s="37"/>
      <c r="F120" s="37"/>
      <c r="G120" s="37"/>
      <c r="H120" s="13"/>
      <c r="I120" s="13"/>
      <c r="J120" s="22"/>
      <c r="K120" s="26"/>
      <c r="L120" s="27"/>
      <c r="M120" s="27"/>
      <c r="N120" s="27"/>
      <c r="O120" s="27"/>
      <c r="P120" s="27"/>
      <c r="Q120" s="13"/>
      <c r="R120" s="13"/>
      <c r="S120" s="22"/>
      <c r="T120" s="21"/>
      <c r="U120" s="30"/>
      <c r="V120" s="96"/>
      <c r="W120" s="96"/>
      <c r="X120" s="96"/>
      <c r="Y120" s="96"/>
      <c r="Z120" s="13"/>
      <c r="AA120" s="13"/>
    </row>
    <row r="121" spans="1:27" ht="15" customHeight="1" x14ac:dyDescent="0.35">
      <c r="A121" s="128" t="s">
        <v>578</v>
      </c>
      <c r="B121" s="142"/>
      <c r="C121" s="49"/>
      <c r="D121" s="49"/>
      <c r="E121" s="49"/>
      <c r="F121" s="10"/>
      <c r="G121" s="10"/>
      <c r="H121" s="13"/>
      <c r="I121" s="13"/>
      <c r="J121" s="22"/>
      <c r="K121" s="26"/>
      <c r="L121" s="27"/>
      <c r="M121" s="27"/>
      <c r="N121" s="27"/>
      <c r="O121" s="27"/>
      <c r="P121" s="27"/>
      <c r="Q121" s="13"/>
      <c r="R121" s="13"/>
      <c r="S121" s="22"/>
      <c r="T121" s="21"/>
      <c r="U121" s="30"/>
      <c r="V121" s="96"/>
      <c r="W121" s="96"/>
      <c r="X121" s="96"/>
      <c r="Y121" s="96"/>
      <c r="Z121" s="13"/>
      <c r="AA121" s="13"/>
    </row>
    <row r="122" spans="1:27" ht="15" customHeight="1" x14ac:dyDescent="0.35">
      <c r="A122" s="45"/>
      <c r="B122" s="142"/>
      <c r="C122" s="49"/>
      <c r="D122" s="49"/>
      <c r="E122" s="49"/>
      <c r="F122" s="10"/>
      <c r="G122" s="10"/>
      <c r="H122" s="13"/>
      <c r="I122" s="13"/>
      <c r="J122" s="22"/>
      <c r="K122" s="26"/>
      <c r="L122" s="27"/>
      <c r="M122" s="27"/>
      <c r="N122" s="27"/>
      <c r="O122" s="27"/>
      <c r="P122" s="27"/>
      <c r="Q122" s="13"/>
      <c r="R122" s="13"/>
      <c r="S122" s="22"/>
      <c r="T122" s="21"/>
      <c r="U122" s="30"/>
      <c r="V122" s="96"/>
      <c r="W122" s="96"/>
      <c r="X122" s="96"/>
      <c r="Y122" s="96"/>
      <c r="Z122" s="13"/>
      <c r="AA122" s="13"/>
    </row>
    <row r="123" spans="1:27" ht="15" customHeight="1" x14ac:dyDescent="0.35">
      <c r="A123" s="45"/>
      <c r="B123" s="142"/>
      <c r="C123" s="49"/>
      <c r="D123" s="49"/>
      <c r="E123" s="49"/>
      <c r="F123" s="10"/>
      <c r="G123" s="10"/>
      <c r="H123" s="13"/>
      <c r="I123" s="13"/>
      <c r="J123" s="22"/>
      <c r="K123" s="26"/>
      <c r="L123" s="27"/>
      <c r="M123" s="27"/>
      <c r="N123" s="27"/>
      <c r="O123" s="27"/>
      <c r="P123" s="27"/>
      <c r="Q123" s="13"/>
      <c r="R123" s="13"/>
      <c r="S123" s="22"/>
      <c r="T123" s="21"/>
      <c r="U123" s="30"/>
      <c r="V123" s="96"/>
      <c r="W123" s="96"/>
      <c r="X123" s="96"/>
      <c r="Y123" s="96"/>
      <c r="Z123" s="13"/>
      <c r="AA123" s="13"/>
    </row>
    <row r="124" spans="1:27" ht="15" customHeight="1" x14ac:dyDescent="0.35">
      <c r="A124" s="45"/>
      <c r="B124" s="142"/>
      <c r="C124" s="49"/>
      <c r="D124" s="49"/>
      <c r="E124" s="49"/>
      <c r="F124" s="49"/>
      <c r="G124" s="49"/>
      <c r="H124" s="13"/>
      <c r="I124" s="13"/>
      <c r="J124" s="22"/>
      <c r="K124" s="26"/>
      <c r="L124" s="27"/>
      <c r="M124" s="27"/>
      <c r="N124" s="27"/>
      <c r="O124" s="27"/>
      <c r="P124" s="27"/>
      <c r="Q124" s="13"/>
      <c r="R124" s="13"/>
      <c r="S124" s="22"/>
      <c r="T124" s="21"/>
      <c r="U124" s="30"/>
      <c r="V124" s="96"/>
      <c r="W124" s="96"/>
      <c r="X124" s="96"/>
      <c r="Y124" s="96"/>
      <c r="Z124" s="13"/>
      <c r="AA124" s="13"/>
    </row>
    <row r="125" spans="1:27" ht="15" customHeight="1" x14ac:dyDescent="0.35">
      <c r="A125" s="45"/>
      <c r="B125" s="142"/>
      <c r="C125" s="49"/>
      <c r="D125" s="49"/>
      <c r="E125" s="49"/>
      <c r="F125" s="10"/>
      <c r="G125" s="10"/>
      <c r="H125" s="13"/>
      <c r="I125" s="13"/>
      <c r="J125" s="22"/>
      <c r="K125" s="26"/>
      <c r="L125" s="27"/>
      <c r="M125" s="27"/>
      <c r="N125" s="27"/>
      <c r="O125" s="27"/>
      <c r="P125" s="27"/>
      <c r="Q125" s="13"/>
      <c r="R125" s="13"/>
      <c r="S125" s="22"/>
      <c r="T125" s="21"/>
      <c r="U125" s="30"/>
      <c r="V125" s="96"/>
      <c r="W125" s="96"/>
      <c r="X125" s="96"/>
      <c r="Y125" s="96"/>
      <c r="Z125" s="13"/>
      <c r="AA125" s="13"/>
    </row>
    <row r="126" spans="1:27" ht="15" customHeight="1" x14ac:dyDescent="0.35">
      <c r="A126" s="45"/>
      <c r="B126" s="142"/>
      <c r="C126" s="49"/>
      <c r="D126" s="49"/>
      <c r="E126" s="49"/>
      <c r="F126" s="10"/>
      <c r="G126" s="10"/>
      <c r="H126" s="13"/>
      <c r="I126" s="13"/>
      <c r="J126" s="22"/>
      <c r="K126" s="26"/>
      <c r="L126" s="27"/>
      <c r="M126" s="27"/>
      <c r="N126" s="27"/>
      <c r="O126" s="27"/>
      <c r="P126" s="27"/>
      <c r="Q126" s="13"/>
      <c r="R126" s="13"/>
      <c r="S126" s="22"/>
      <c r="T126" s="21"/>
      <c r="U126" s="30"/>
      <c r="V126" s="96"/>
      <c r="W126" s="96"/>
      <c r="X126" s="96"/>
      <c r="Y126" s="96"/>
      <c r="Z126" s="13"/>
      <c r="AA126" s="13"/>
    </row>
    <row r="127" spans="1:27" ht="15" customHeight="1" x14ac:dyDescent="0.35">
      <c r="A127" s="45"/>
      <c r="B127" s="71"/>
      <c r="C127" s="49"/>
      <c r="D127" s="49"/>
      <c r="E127" s="49"/>
      <c r="F127" s="148"/>
      <c r="G127" s="148"/>
      <c r="H127" s="13"/>
      <c r="I127" s="13"/>
      <c r="J127" s="22"/>
      <c r="K127" s="26"/>
      <c r="L127" s="27"/>
      <c r="M127" s="27"/>
      <c r="N127" s="27"/>
      <c r="O127" s="27"/>
      <c r="P127" s="27"/>
      <c r="Q127" s="13"/>
      <c r="R127" s="13"/>
      <c r="S127" s="22"/>
      <c r="T127" s="21"/>
      <c r="U127" s="30"/>
      <c r="V127" s="96"/>
      <c r="W127" s="96"/>
      <c r="X127" s="96"/>
      <c r="Y127" s="96"/>
      <c r="Z127" s="13"/>
      <c r="AA127" s="13"/>
    </row>
    <row r="128" spans="1:27" ht="15" customHeight="1" x14ac:dyDescent="0.35">
      <c r="A128" s="45"/>
      <c r="B128" s="71"/>
      <c r="C128" s="49"/>
      <c r="D128" s="49"/>
      <c r="E128" s="49"/>
      <c r="F128" s="148"/>
      <c r="G128" s="148"/>
      <c r="H128" s="13"/>
      <c r="I128" s="13"/>
      <c r="J128" s="22"/>
      <c r="K128" s="26"/>
      <c r="L128" s="27"/>
      <c r="M128" s="27"/>
      <c r="N128" s="27"/>
      <c r="O128" s="27"/>
      <c r="P128" s="27"/>
      <c r="Q128" s="13"/>
      <c r="R128" s="13"/>
      <c r="S128" s="22"/>
      <c r="T128" s="21"/>
      <c r="U128" s="30"/>
      <c r="V128" s="96"/>
      <c r="W128" s="96"/>
      <c r="X128" s="96"/>
      <c r="Y128" s="96"/>
      <c r="Z128" s="13"/>
      <c r="AA128" s="13"/>
    </row>
    <row r="129" spans="1:27" ht="15" customHeight="1" x14ac:dyDescent="0.35">
      <c r="A129" s="45"/>
      <c r="B129" s="71"/>
      <c r="C129" s="49"/>
      <c r="D129" s="49"/>
      <c r="E129" s="49"/>
      <c r="F129" s="148"/>
      <c r="G129" s="148"/>
      <c r="H129" s="13"/>
      <c r="I129" s="13"/>
      <c r="J129" s="22"/>
      <c r="K129" s="26"/>
      <c r="L129" s="27"/>
      <c r="M129" s="27"/>
      <c r="N129" s="27"/>
      <c r="O129" s="27"/>
      <c r="P129" s="27"/>
      <c r="Q129" s="13"/>
      <c r="R129" s="13"/>
      <c r="S129" s="22"/>
      <c r="T129" s="21"/>
      <c r="U129" s="30"/>
      <c r="V129" s="96"/>
      <c r="W129" s="96"/>
      <c r="X129" s="96"/>
      <c r="Y129" s="96"/>
      <c r="Z129" s="13"/>
      <c r="AA129" s="13"/>
    </row>
    <row r="130" spans="1:27" ht="15" customHeight="1" x14ac:dyDescent="0.35">
      <c r="A130" s="45"/>
      <c r="B130" s="71"/>
      <c r="C130" s="49"/>
      <c r="D130" s="49"/>
      <c r="E130" s="49"/>
      <c r="F130" s="148"/>
      <c r="G130" s="148"/>
      <c r="H130" s="13"/>
      <c r="I130" s="13"/>
      <c r="J130" s="22"/>
      <c r="K130" s="26"/>
      <c r="L130" s="27"/>
      <c r="M130" s="27"/>
      <c r="N130" s="27"/>
      <c r="O130" s="27"/>
      <c r="P130" s="27"/>
      <c r="Q130" s="13"/>
      <c r="R130" s="13"/>
      <c r="S130" s="22"/>
      <c r="T130" s="21"/>
      <c r="U130" s="30"/>
      <c r="V130" s="96"/>
      <c r="W130" s="96"/>
      <c r="X130" s="96"/>
      <c r="Y130" s="96"/>
      <c r="Z130" s="13"/>
      <c r="AA130" s="13"/>
    </row>
    <row r="131" spans="1:27" ht="15" customHeight="1" x14ac:dyDescent="0.35">
      <c r="A131" s="45"/>
      <c r="B131" s="71"/>
      <c r="C131" s="49"/>
      <c r="D131" s="49"/>
      <c r="E131" s="49"/>
      <c r="F131" s="49"/>
      <c r="G131" s="49"/>
      <c r="H131" s="13"/>
      <c r="I131" s="13"/>
      <c r="J131" s="22"/>
      <c r="K131" s="26"/>
      <c r="L131" s="27"/>
      <c r="M131" s="27"/>
      <c r="N131" s="27"/>
      <c r="O131" s="27"/>
      <c r="P131" s="27"/>
      <c r="Q131" s="13"/>
      <c r="R131" s="13"/>
      <c r="S131" s="22"/>
      <c r="T131" s="21"/>
      <c r="U131" s="30"/>
      <c r="V131" s="96"/>
      <c r="W131" s="96"/>
      <c r="X131" s="96"/>
      <c r="Y131" s="96"/>
      <c r="Z131" s="13"/>
      <c r="AA131" s="13"/>
    </row>
    <row r="132" spans="1:27" ht="15" customHeight="1" x14ac:dyDescent="0.35">
      <c r="A132" s="45"/>
      <c r="B132" s="71"/>
      <c r="C132" s="49"/>
      <c r="D132" s="49"/>
      <c r="E132" s="49"/>
      <c r="F132" s="49"/>
      <c r="G132" s="49"/>
      <c r="H132" s="13"/>
      <c r="I132" s="13"/>
      <c r="J132" s="22"/>
      <c r="K132" s="26"/>
      <c r="L132" s="27"/>
      <c r="M132" s="27"/>
      <c r="N132" s="27"/>
      <c r="O132" s="27"/>
      <c r="P132" s="27"/>
      <c r="Q132" s="13"/>
      <c r="R132" s="13"/>
      <c r="S132" s="22"/>
      <c r="T132" s="21"/>
      <c r="U132" s="30"/>
      <c r="V132" s="96"/>
      <c r="W132" s="96"/>
      <c r="X132" s="96"/>
      <c r="Y132" s="96"/>
      <c r="Z132" s="13"/>
      <c r="AA132" s="13"/>
    </row>
    <row r="133" spans="1:27" ht="15" customHeight="1" x14ac:dyDescent="0.35">
      <c r="A133" s="45"/>
      <c r="B133" s="71"/>
      <c r="C133" s="49"/>
      <c r="D133" s="49"/>
      <c r="E133" s="49"/>
      <c r="F133" s="148"/>
      <c r="G133" s="148"/>
      <c r="H133" s="13"/>
      <c r="I133" s="13"/>
      <c r="J133" s="22"/>
      <c r="K133" s="26"/>
      <c r="L133" s="27"/>
      <c r="M133" s="27"/>
      <c r="N133" s="27"/>
      <c r="O133" s="27"/>
      <c r="P133" s="27"/>
      <c r="Q133" s="13"/>
      <c r="R133" s="13"/>
      <c r="S133" s="22"/>
      <c r="T133" s="21"/>
      <c r="U133" s="30"/>
      <c r="V133" s="96"/>
      <c r="W133" s="96"/>
      <c r="X133" s="96"/>
      <c r="Y133" s="96"/>
      <c r="Z133" s="13"/>
      <c r="AA133" s="13"/>
    </row>
    <row r="134" spans="1:27" ht="15" customHeight="1" x14ac:dyDescent="0.35">
      <c r="A134" s="45"/>
      <c r="B134" s="71"/>
      <c r="C134" s="49"/>
      <c r="D134" s="49"/>
      <c r="E134" s="49"/>
      <c r="F134" s="148"/>
      <c r="G134" s="148"/>
      <c r="H134" s="13"/>
      <c r="I134" s="13"/>
      <c r="J134" s="22"/>
      <c r="K134" s="26"/>
      <c r="L134" s="27"/>
      <c r="M134" s="27"/>
      <c r="N134" s="27"/>
      <c r="O134" s="27"/>
      <c r="P134" s="27"/>
      <c r="Q134" s="13"/>
      <c r="R134" s="13"/>
      <c r="S134" s="22"/>
      <c r="T134" s="21"/>
      <c r="U134" s="30"/>
      <c r="V134" s="96"/>
      <c r="W134" s="96"/>
      <c r="X134" s="96"/>
      <c r="Y134" s="96"/>
      <c r="Z134" s="13"/>
      <c r="AA134" s="13"/>
    </row>
    <row r="135" spans="1:27" ht="15" customHeight="1" x14ac:dyDescent="0.35">
      <c r="A135" s="45"/>
      <c r="B135" s="71"/>
      <c r="C135" s="49"/>
      <c r="D135" s="49"/>
      <c r="E135" s="49"/>
      <c r="F135" s="148"/>
      <c r="G135" s="148"/>
      <c r="H135" s="13"/>
      <c r="I135" s="13"/>
      <c r="J135" s="22"/>
      <c r="K135" s="26"/>
      <c r="L135" s="27"/>
      <c r="M135" s="27"/>
      <c r="N135" s="27"/>
      <c r="O135" s="27"/>
      <c r="P135" s="27"/>
      <c r="Q135" s="13"/>
      <c r="R135" s="13"/>
      <c r="S135" s="22"/>
      <c r="T135" s="21"/>
      <c r="U135" s="30"/>
      <c r="V135" s="96"/>
      <c r="W135" s="96"/>
      <c r="X135" s="96"/>
      <c r="Y135" s="96"/>
      <c r="Z135" s="13"/>
      <c r="AA135" s="13"/>
    </row>
    <row r="136" spans="1:27" ht="15" customHeight="1" x14ac:dyDescent="0.35">
      <c r="A136" s="45"/>
      <c r="B136" s="138"/>
      <c r="C136" s="37"/>
      <c r="D136" s="40"/>
      <c r="E136" s="37"/>
      <c r="F136" s="37"/>
      <c r="G136" s="37"/>
      <c r="H136" s="13"/>
      <c r="I136" s="13"/>
      <c r="J136" s="22"/>
      <c r="K136" s="26"/>
      <c r="L136" s="27"/>
      <c r="M136" s="27"/>
      <c r="N136" s="27"/>
      <c r="O136" s="27"/>
      <c r="P136" s="27"/>
      <c r="Q136" s="13"/>
      <c r="R136" s="13"/>
      <c r="S136" s="22"/>
      <c r="T136" s="21"/>
      <c r="U136" s="30"/>
      <c r="V136" s="96"/>
      <c r="W136" s="96"/>
      <c r="X136" s="96"/>
      <c r="Y136" s="96"/>
      <c r="Z136" s="13"/>
      <c r="AA136" s="13"/>
    </row>
    <row r="137" spans="1:27" ht="15" customHeight="1" x14ac:dyDescent="0.35">
      <c r="A137" s="32"/>
      <c r="B137" s="20" t="s">
        <v>85</v>
      </c>
      <c r="C137" s="33"/>
      <c r="D137" s="33"/>
      <c r="E137" s="33"/>
      <c r="F137" s="33"/>
      <c r="G137" s="33"/>
      <c r="H137" s="145"/>
      <c r="I137" s="146"/>
      <c r="J137" s="22"/>
      <c r="K137" s="26"/>
      <c r="L137" s="27"/>
      <c r="M137" s="27"/>
      <c r="N137" s="27"/>
      <c r="O137" s="27"/>
      <c r="P137" s="27"/>
      <c r="Q137" s="13"/>
      <c r="R137" s="13"/>
      <c r="S137" s="22"/>
      <c r="T137" s="21"/>
      <c r="U137" s="30"/>
      <c r="V137" s="96"/>
      <c r="W137" s="96"/>
      <c r="X137" s="96"/>
      <c r="Y137" s="96"/>
      <c r="Z137" s="13"/>
      <c r="AA137" s="13"/>
    </row>
    <row r="138" spans="1:27" ht="15" customHeight="1" x14ac:dyDescent="0.35">
      <c r="A138" s="45"/>
      <c r="B138" s="138"/>
      <c r="C138" s="37"/>
      <c r="D138" s="40"/>
      <c r="E138" s="37"/>
      <c r="F138" s="37"/>
      <c r="G138" s="37"/>
      <c r="H138" s="13"/>
      <c r="I138" s="13"/>
      <c r="J138" s="22"/>
      <c r="K138" s="26"/>
      <c r="L138" s="27"/>
      <c r="M138" s="27"/>
      <c r="N138" s="27"/>
      <c r="O138" s="27"/>
      <c r="P138" s="27"/>
      <c r="Q138" s="13"/>
      <c r="R138" s="13"/>
      <c r="S138" s="22"/>
      <c r="T138" s="21"/>
      <c r="U138" s="30"/>
      <c r="V138" s="96"/>
      <c r="W138" s="96"/>
      <c r="X138" s="96"/>
      <c r="Y138" s="96"/>
      <c r="Z138" s="13"/>
      <c r="AA138" s="13"/>
    </row>
    <row r="139" spans="1:27" ht="15" customHeight="1" x14ac:dyDescent="0.35">
      <c r="A139" s="111" t="s">
        <v>337</v>
      </c>
      <c r="B139" s="138"/>
      <c r="C139" s="37"/>
      <c r="D139" s="40"/>
      <c r="E139" s="37"/>
      <c r="F139" s="37"/>
      <c r="G139" s="37"/>
      <c r="H139" s="13"/>
      <c r="I139" s="13"/>
      <c r="J139" s="22"/>
      <c r="K139" s="26"/>
      <c r="L139" s="27"/>
      <c r="M139" s="27"/>
      <c r="N139" s="27"/>
      <c r="O139" s="27"/>
      <c r="P139" s="27"/>
      <c r="Q139" s="13"/>
      <c r="R139" s="13"/>
      <c r="S139" s="22"/>
      <c r="T139" s="21"/>
      <c r="U139" s="30"/>
      <c r="V139" s="96"/>
      <c r="W139" s="96"/>
      <c r="X139" s="96"/>
      <c r="Y139" s="96"/>
      <c r="Z139" s="13"/>
      <c r="AA139" s="13"/>
    </row>
    <row r="140" spans="1:27" ht="15" customHeight="1" x14ac:dyDescent="0.35">
      <c r="A140" s="134" t="s">
        <v>524</v>
      </c>
      <c r="B140" s="47"/>
      <c r="C140" s="49"/>
      <c r="D140" s="49"/>
      <c r="E140" s="49"/>
      <c r="F140" s="49"/>
      <c r="G140" s="10"/>
      <c r="H140" s="13"/>
      <c r="I140" s="13"/>
      <c r="J140" s="22"/>
      <c r="K140" s="26"/>
      <c r="L140" s="27"/>
      <c r="M140" s="27"/>
      <c r="N140" s="27"/>
      <c r="O140" s="27"/>
      <c r="P140" s="27"/>
      <c r="Q140" s="13"/>
      <c r="R140" s="13"/>
      <c r="S140" s="22"/>
      <c r="T140" s="21"/>
      <c r="U140" s="30"/>
      <c r="V140" s="96"/>
      <c r="W140" s="96"/>
      <c r="X140" s="96"/>
      <c r="Y140" s="96"/>
      <c r="Z140" s="13"/>
      <c r="AA140" s="13"/>
    </row>
    <row r="141" spans="1:27" ht="15" customHeight="1" x14ac:dyDescent="0.35">
      <c r="A141" s="45"/>
      <c r="B141" s="47"/>
      <c r="C141" s="49"/>
      <c r="D141" s="49"/>
      <c r="E141" s="49"/>
      <c r="F141" s="49"/>
      <c r="G141" s="10"/>
      <c r="H141" s="13"/>
      <c r="I141" s="13"/>
      <c r="J141" s="22"/>
      <c r="K141" s="26"/>
      <c r="L141" s="27"/>
      <c r="M141" s="27"/>
      <c r="N141" s="27"/>
      <c r="O141" s="27"/>
      <c r="P141" s="27"/>
      <c r="Q141" s="13"/>
      <c r="R141" s="13"/>
      <c r="S141" s="22"/>
      <c r="T141" s="21"/>
      <c r="U141" s="30"/>
      <c r="V141" s="96"/>
      <c r="W141" s="96"/>
      <c r="X141" s="96"/>
      <c r="Y141" s="96"/>
      <c r="Z141" s="13"/>
      <c r="AA141" s="13"/>
    </row>
    <row r="142" spans="1:27" ht="15" customHeight="1" x14ac:dyDescent="0.35">
      <c r="A142" s="45"/>
      <c r="B142" s="140"/>
      <c r="C142" s="49"/>
      <c r="D142" s="49"/>
      <c r="E142" s="49"/>
      <c r="F142" s="49"/>
      <c r="G142" s="10"/>
      <c r="H142" s="13"/>
      <c r="I142" s="13"/>
      <c r="J142" s="22"/>
      <c r="K142" s="26"/>
      <c r="L142" s="27"/>
      <c r="M142" s="27"/>
      <c r="N142" s="27"/>
      <c r="O142" s="27"/>
      <c r="P142" s="27"/>
      <c r="Q142" s="13"/>
      <c r="R142" s="13"/>
      <c r="S142" s="22"/>
      <c r="T142" s="21"/>
      <c r="U142" s="30"/>
      <c r="V142" s="96"/>
      <c r="W142" s="96"/>
      <c r="X142" s="96"/>
      <c r="Y142" s="96"/>
      <c r="Z142" s="13"/>
      <c r="AA142" s="13"/>
    </row>
    <row r="143" spans="1:27" ht="15" customHeight="1" x14ac:dyDescent="0.35">
      <c r="A143" s="45"/>
      <c r="B143" s="141"/>
      <c r="C143" s="37"/>
      <c r="D143" s="40"/>
      <c r="E143" s="37"/>
      <c r="F143" s="37"/>
      <c r="G143" s="37"/>
      <c r="H143" s="13"/>
      <c r="I143" s="13"/>
      <c r="J143" s="22"/>
      <c r="K143" s="26"/>
      <c r="L143" s="27"/>
      <c r="M143" s="27"/>
      <c r="N143" s="27"/>
      <c r="O143" s="27"/>
      <c r="P143" s="27"/>
      <c r="Q143" s="13"/>
      <c r="R143" s="13"/>
      <c r="S143" s="22"/>
      <c r="T143" s="21"/>
      <c r="U143" s="30"/>
      <c r="V143" s="96"/>
      <c r="W143" s="96"/>
      <c r="X143" s="96"/>
      <c r="Y143" s="96"/>
      <c r="Z143" s="13"/>
      <c r="AA143" s="13"/>
    </row>
    <row r="144" spans="1:27" ht="15" customHeight="1" x14ac:dyDescent="0.35">
      <c r="A144" s="32"/>
      <c r="B144" s="20" t="s">
        <v>8</v>
      </c>
      <c r="C144" s="33"/>
      <c r="D144" s="33"/>
      <c r="E144" s="33"/>
      <c r="F144" s="33"/>
      <c r="G144" s="33"/>
      <c r="H144" s="33"/>
      <c r="I144" s="33"/>
      <c r="J144" s="22"/>
      <c r="K144" s="26"/>
      <c r="L144" s="27"/>
      <c r="M144" s="27"/>
      <c r="N144" s="27"/>
      <c r="O144" s="27"/>
      <c r="P144" s="27"/>
      <c r="Q144" s="13"/>
      <c r="R144" s="13"/>
      <c r="S144" s="22"/>
      <c r="T144" s="21"/>
      <c r="U144" s="30"/>
      <c r="V144" s="96"/>
      <c r="W144" s="96"/>
      <c r="X144" s="96"/>
      <c r="Y144" s="96"/>
      <c r="Z144" s="13"/>
      <c r="AA144" s="13"/>
    </row>
    <row r="145" spans="1:27" ht="15.5" x14ac:dyDescent="0.35">
      <c r="A145" s="39"/>
      <c r="B145" s="29"/>
      <c r="C145" s="38"/>
      <c r="D145" s="40"/>
      <c r="E145" s="40"/>
      <c r="F145" s="40"/>
      <c r="G145" s="40"/>
      <c r="H145" s="13"/>
      <c r="I145" s="13"/>
      <c r="J145" s="22"/>
      <c r="K145" s="26"/>
      <c r="L145" s="27"/>
      <c r="M145" s="27"/>
      <c r="N145" s="27"/>
      <c r="O145" s="27"/>
      <c r="P145" s="27"/>
      <c r="Q145" s="13"/>
      <c r="R145" s="13"/>
      <c r="S145" s="22"/>
      <c r="T145" s="21"/>
      <c r="U145" s="30"/>
      <c r="V145" s="96"/>
      <c r="W145" s="96"/>
      <c r="X145" s="96"/>
      <c r="Y145" s="96"/>
      <c r="Z145" s="13"/>
      <c r="AA145" s="13"/>
    </row>
    <row r="146" spans="1:27" ht="15.5" x14ac:dyDescent="0.35">
      <c r="A146" s="44" t="s">
        <v>8</v>
      </c>
      <c r="B146" s="29"/>
      <c r="C146" s="38"/>
      <c r="D146" s="40"/>
      <c r="E146" s="40"/>
      <c r="F146" s="40"/>
      <c r="G146" s="40"/>
      <c r="H146" s="13"/>
      <c r="I146" s="13"/>
      <c r="J146" s="22"/>
      <c r="K146" s="26"/>
      <c r="L146" s="27"/>
      <c r="M146" s="27"/>
      <c r="N146" s="27"/>
      <c r="O146" s="27"/>
      <c r="P146" s="27"/>
      <c r="Q146" s="13"/>
      <c r="R146" s="13"/>
      <c r="S146" s="22"/>
      <c r="T146" s="21"/>
      <c r="U146" s="30"/>
      <c r="V146" s="96"/>
      <c r="W146" s="96"/>
      <c r="X146" s="96"/>
      <c r="Y146" s="96"/>
      <c r="Z146" s="13"/>
      <c r="AA146" s="13"/>
    </row>
    <row r="147" spans="1:27" ht="18" x14ac:dyDescent="0.35">
      <c r="A147" s="41">
        <v>7797</v>
      </c>
      <c r="B147" s="42"/>
      <c r="C147" s="137"/>
      <c r="D147" s="49"/>
      <c r="E147" s="12"/>
      <c r="F147" s="12"/>
      <c r="G147" s="137"/>
      <c r="H147" s="13"/>
      <c r="I147" s="13"/>
      <c r="J147" s="22"/>
      <c r="K147" s="26"/>
      <c r="L147" s="27"/>
      <c r="M147" s="27"/>
      <c r="N147" s="27"/>
      <c r="O147" s="27"/>
      <c r="P147" s="27"/>
      <c r="Q147" s="13"/>
      <c r="R147" s="13"/>
      <c r="S147" s="22"/>
      <c r="T147" s="21"/>
      <c r="U147" s="30"/>
      <c r="V147" s="96"/>
      <c r="W147" s="96"/>
      <c r="X147" s="96"/>
      <c r="Y147" s="96"/>
      <c r="Z147" s="13"/>
      <c r="AA147" s="13"/>
    </row>
    <row r="148" spans="1:27" ht="18" x14ac:dyDescent="0.35">
      <c r="A148" s="46"/>
      <c r="B148" s="42"/>
      <c r="C148" s="49"/>
      <c r="D148" s="49"/>
      <c r="E148" s="49"/>
      <c r="F148" s="49"/>
      <c r="G148" s="10"/>
      <c r="H148" s="13"/>
      <c r="I148" s="13"/>
      <c r="J148" s="22"/>
      <c r="K148" s="26"/>
      <c r="L148" s="27"/>
      <c r="M148" s="27"/>
      <c r="N148" s="27"/>
      <c r="O148" s="27"/>
      <c r="P148" s="27"/>
      <c r="Q148" s="13"/>
      <c r="R148" s="13"/>
      <c r="S148" s="22"/>
      <c r="T148" s="21"/>
      <c r="U148" s="30"/>
      <c r="V148" s="96"/>
      <c r="W148" s="96"/>
      <c r="X148" s="96"/>
      <c r="Y148" s="96"/>
      <c r="Z148" s="13"/>
      <c r="AA148" s="13"/>
    </row>
    <row r="149" spans="1:27" ht="15.5" x14ac:dyDescent="0.35">
      <c r="A149" s="46"/>
      <c r="B149" s="46"/>
      <c r="C149" s="46"/>
      <c r="D149" s="46"/>
      <c r="E149" s="46"/>
      <c r="F149" s="46"/>
      <c r="G149" s="96"/>
      <c r="H149" s="13"/>
      <c r="I149" s="13"/>
      <c r="J149" s="22"/>
      <c r="K149" s="26"/>
      <c r="L149" s="27"/>
      <c r="M149" s="27"/>
      <c r="N149" s="27"/>
      <c r="O149" s="27"/>
      <c r="P149" s="27"/>
      <c r="Q149" s="13"/>
      <c r="R149" s="13"/>
      <c r="S149" s="22"/>
      <c r="T149" s="21"/>
      <c r="U149" s="30"/>
      <c r="V149" s="96"/>
      <c r="W149" s="96"/>
      <c r="X149" s="96"/>
      <c r="Y149" s="96"/>
      <c r="Z149" s="13"/>
      <c r="AA149" s="13"/>
    </row>
    <row r="150" spans="1:27" ht="15.5" x14ac:dyDescent="0.35">
      <c r="A150" s="44"/>
      <c r="B150" s="47"/>
      <c r="C150" s="96"/>
      <c r="D150" s="96"/>
      <c r="E150" s="96"/>
      <c r="F150" s="96"/>
      <c r="G150" s="96"/>
      <c r="H150" s="13"/>
      <c r="I150" s="13"/>
      <c r="J150" s="22"/>
      <c r="K150" s="26"/>
      <c r="L150" s="27"/>
      <c r="M150" s="27"/>
      <c r="N150" s="27"/>
      <c r="O150" s="27"/>
      <c r="P150" s="27"/>
      <c r="Q150" s="13"/>
      <c r="R150" s="13"/>
      <c r="S150" s="22"/>
      <c r="T150" s="21"/>
      <c r="U150" s="30"/>
      <c r="V150" s="96"/>
      <c r="W150" s="96"/>
      <c r="X150" s="96"/>
      <c r="Y150" s="96"/>
      <c r="Z150" s="13"/>
      <c r="AA150" s="13"/>
    </row>
    <row r="151" spans="1:27" ht="15.5" x14ac:dyDescent="0.35">
      <c r="A151" s="32"/>
      <c r="B151" s="20" t="s">
        <v>86</v>
      </c>
      <c r="C151" s="33"/>
      <c r="D151" s="33"/>
      <c r="E151" s="33"/>
      <c r="F151" s="33"/>
      <c r="G151" s="33"/>
      <c r="H151" s="33"/>
      <c r="I151" s="33"/>
      <c r="J151" s="22"/>
      <c r="K151" s="26"/>
      <c r="L151" s="27"/>
      <c r="M151" s="27"/>
      <c r="N151" s="27"/>
      <c r="O151" s="27"/>
      <c r="P151" s="27"/>
      <c r="Q151" s="13"/>
      <c r="R151" s="13"/>
      <c r="S151" s="22"/>
      <c r="T151" s="21"/>
      <c r="U151" s="30"/>
      <c r="V151" s="96"/>
      <c r="W151" s="96"/>
      <c r="X151" s="96"/>
      <c r="Y151" s="96"/>
      <c r="Z151" s="13"/>
      <c r="AA151" s="13"/>
    </row>
    <row r="152" spans="1:27" ht="15.5" x14ac:dyDescent="0.35">
      <c r="A152" s="39"/>
      <c r="B152" s="136"/>
      <c r="C152" s="38"/>
      <c r="D152" s="40"/>
      <c r="E152" s="37"/>
      <c r="F152" s="37"/>
      <c r="G152" s="37"/>
      <c r="H152" s="13"/>
      <c r="I152" s="13"/>
      <c r="J152" s="22"/>
      <c r="K152" s="26"/>
      <c r="L152" s="27"/>
      <c r="M152" s="27"/>
      <c r="N152" s="27"/>
      <c r="O152" s="27"/>
      <c r="P152" s="27"/>
      <c r="Q152" s="13"/>
      <c r="R152" s="13"/>
      <c r="S152" s="22"/>
      <c r="T152" s="21"/>
      <c r="U152" s="30"/>
      <c r="V152" s="96"/>
      <c r="W152" s="96"/>
      <c r="X152" s="96"/>
      <c r="Y152" s="96"/>
      <c r="Z152" s="13"/>
      <c r="AA152" s="13"/>
    </row>
    <row r="153" spans="1:27" ht="15.5" x14ac:dyDescent="0.35">
      <c r="A153" s="44" t="s">
        <v>569</v>
      </c>
      <c r="B153" s="47"/>
      <c r="C153" s="38"/>
      <c r="D153" s="40"/>
      <c r="E153" s="37"/>
      <c r="F153" s="37"/>
      <c r="G153" s="37"/>
      <c r="H153" s="13"/>
      <c r="I153" s="13"/>
      <c r="J153" s="22"/>
      <c r="K153" s="26"/>
      <c r="L153" s="27"/>
      <c r="M153" s="27"/>
      <c r="N153" s="27"/>
      <c r="O153" s="27"/>
      <c r="P153" s="27"/>
      <c r="Q153" s="13"/>
      <c r="R153" s="13"/>
      <c r="S153" s="22"/>
      <c r="T153" s="21"/>
      <c r="U153" s="30"/>
      <c r="V153" s="96"/>
      <c r="W153" s="96"/>
      <c r="X153" s="96"/>
      <c r="Y153" s="96"/>
      <c r="Z153" s="13"/>
      <c r="AA153" s="13"/>
    </row>
    <row r="154" spans="1:27" ht="18" x14ac:dyDescent="0.35">
      <c r="A154" s="46">
        <v>110301</v>
      </c>
      <c r="B154" s="47"/>
      <c r="C154" s="49"/>
      <c r="D154" s="49"/>
      <c r="E154" s="10"/>
      <c r="F154" s="10"/>
      <c r="G154" s="10"/>
      <c r="H154" s="13"/>
      <c r="I154" s="13"/>
      <c r="J154" s="22"/>
      <c r="K154" s="26"/>
      <c r="L154" s="27"/>
      <c r="M154" s="27"/>
      <c r="N154" s="27"/>
      <c r="O154" s="27"/>
      <c r="P154" s="27"/>
      <c r="Q154" s="13"/>
      <c r="R154" s="13"/>
      <c r="S154" s="22"/>
      <c r="T154" s="21"/>
      <c r="U154" s="30"/>
      <c r="V154" s="96"/>
      <c r="W154" s="96"/>
      <c r="X154" s="96"/>
      <c r="Y154" s="96"/>
      <c r="Z154" s="13"/>
      <c r="AA154" s="13"/>
    </row>
    <row r="155" spans="1:27" ht="18" x14ac:dyDescent="0.35">
      <c r="A155" s="46"/>
      <c r="B155" s="47"/>
      <c r="C155" s="49"/>
      <c r="D155" s="49"/>
      <c r="E155" s="49"/>
      <c r="F155" s="94"/>
      <c r="G155" s="10"/>
      <c r="H155" s="13"/>
      <c r="I155" s="13"/>
      <c r="J155" s="22"/>
      <c r="K155" s="26"/>
      <c r="L155" s="27"/>
      <c r="M155" s="27"/>
      <c r="N155" s="27"/>
      <c r="O155" s="27"/>
      <c r="P155" s="27"/>
      <c r="Q155" s="13"/>
      <c r="R155" s="13"/>
      <c r="S155" s="22"/>
      <c r="T155" s="21"/>
      <c r="U155" s="30"/>
      <c r="V155" s="96"/>
      <c r="W155" s="96"/>
      <c r="X155" s="96"/>
      <c r="Y155" s="96"/>
      <c r="Z155" s="13"/>
      <c r="AA155" s="13"/>
    </row>
    <row r="156" spans="1:27" ht="18" x14ac:dyDescent="0.35">
      <c r="A156" s="46"/>
      <c r="B156" s="42"/>
      <c r="C156" s="49"/>
      <c r="D156" s="49"/>
      <c r="E156" s="49"/>
      <c r="F156" s="94"/>
      <c r="G156" s="10"/>
      <c r="H156" s="13"/>
      <c r="I156" s="13"/>
      <c r="J156" s="22"/>
      <c r="K156" s="26"/>
      <c r="L156" s="27"/>
      <c r="M156" s="27"/>
      <c r="N156" s="27"/>
      <c r="O156" s="27"/>
      <c r="P156" s="27"/>
      <c r="Q156" s="13"/>
      <c r="R156" s="13"/>
      <c r="S156" s="22"/>
      <c r="T156" s="21"/>
      <c r="U156" s="30"/>
      <c r="V156" s="96"/>
      <c r="W156" s="96"/>
      <c r="X156" s="96"/>
      <c r="Y156" s="96"/>
      <c r="Z156" s="13"/>
      <c r="AA156" s="13"/>
    </row>
    <row r="157" spans="1:27" ht="18" x14ac:dyDescent="0.35">
      <c r="A157" s="46"/>
      <c r="B157" s="42"/>
      <c r="C157" s="49"/>
      <c r="D157" s="49"/>
      <c r="E157" s="49"/>
      <c r="F157" s="94"/>
      <c r="G157" s="10"/>
      <c r="H157" s="13"/>
      <c r="I157" s="13"/>
      <c r="J157" s="22"/>
      <c r="K157" s="26"/>
      <c r="L157" s="27"/>
      <c r="M157" s="27"/>
      <c r="N157" s="27"/>
      <c r="O157" s="27"/>
      <c r="P157" s="27"/>
      <c r="Q157" s="13"/>
      <c r="R157" s="13"/>
      <c r="S157" s="22"/>
      <c r="T157" s="21"/>
      <c r="U157" s="30"/>
      <c r="V157" s="96"/>
      <c r="W157" s="96"/>
      <c r="X157" s="96"/>
      <c r="Y157" s="96"/>
      <c r="Z157" s="13"/>
      <c r="AA157" s="13"/>
    </row>
    <row r="158" spans="1:27" ht="18" x14ac:dyDescent="0.35">
      <c r="A158" s="46"/>
      <c r="B158" s="42"/>
      <c r="C158" s="49"/>
      <c r="D158" s="49"/>
      <c r="E158" s="49"/>
      <c r="F158" s="94"/>
      <c r="G158" s="10"/>
      <c r="H158" s="13"/>
      <c r="I158" s="13"/>
      <c r="J158" s="22"/>
      <c r="K158" s="26"/>
      <c r="L158" s="27"/>
      <c r="M158" s="27"/>
      <c r="N158" s="27"/>
      <c r="O158" s="27"/>
      <c r="P158" s="27"/>
      <c r="Q158" s="13"/>
      <c r="R158" s="13"/>
      <c r="S158" s="22"/>
      <c r="T158" s="21"/>
      <c r="U158" s="30"/>
      <c r="V158" s="96"/>
      <c r="W158" s="96"/>
      <c r="X158" s="96"/>
      <c r="Y158" s="96"/>
      <c r="Z158" s="13"/>
      <c r="AA158" s="13"/>
    </row>
    <row r="159" spans="1:27" ht="15.5" x14ac:dyDescent="0.35">
      <c r="A159" s="46"/>
      <c r="B159" s="47"/>
      <c r="C159" s="38"/>
      <c r="D159" s="40"/>
      <c r="E159" s="37"/>
      <c r="F159" s="37"/>
      <c r="G159" s="37"/>
      <c r="H159" s="13"/>
      <c r="I159" s="13"/>
      <c r="J159" s="22"/>
      <c r="K159" s="26"/>
      <c r="L159" s="27"/>
      <c r="M159" s="27"/>
      <c r="N159" s="27"/>
      <c r="O159" s="27"/>
      <c r="P159" s="27"/>
      <c r="Q159" s="13"/>
      <c r="R159" s="13"/>
      <c r="S159" s="22"/>
      <c r="T159" s="21"/>
      <c r="U159" s="30"/>
      <c r="V159" s="96"/>
      <c r="W159" s="96"/>
      <c r="X159" s="96"/>
      <c r="Y159" s="96"/>
      <c r="Z159" s="13"/>
      <c r="AA159" s="13"/>
    </row>
    <row r="160" spans="1:27" ht="15.5" x14ac:dyDescent="0.35">
      <c r="A160" s="44" t="s">
        <v>371</v>
      </c>
      <c r="B160" s="47"/>
      <c r="C160" s="38"/>
      <c r="D160" s="40"/>
      <c r="E160" s="37"/>
      <c r="F160" s="37"/>
      <c r="G160" s="37"/>
      <c r="H160" s="13"/>
      <c r="I160" s="13"/>
      <c r="J160" s="22"/>
      <c r="K160" s="26"/>
      <c r="L160" s="27"/>
      <c r="M160" s="27"/>
      <c r="N160" s="27"/>
      <c r="O160" s="27"/>
      <c r="P160" s="27"/>
      <c r="Q160" s="13"/>
      <c r="R160" s="13"/>
      <c r="S160" s="22"/>
      <c r="T160" s="21"/>
      <c r="U160" s="30"/>
      <c r="V160" s="96"/>
      <c r="W160" s="96"/>
      <c r="X160" s="96"/>
      <c r="Y160" s="96"/>
      <c r="Z160" s="13"/>
      <c r="AA160" s="13"/>
    </row>
    <row r="161" spans="1:27" ht="18" x14ac:dyDescent="0.35">
      <c r="A161" s="46">
        <v>7924</v>
      </c>
      <c r="B161" s="47"/>
      <c r="C161" s="49"/>
      <c r="D161" s="49"/>
      <c r="E161" s="49"/>
      <c r="F161" s="94"/>
      <c r="G161" s="10"/>
      <c r="H161" s="13"/>
      <c r="I161" s="13"/>
      <c r="J161" s="22"/>
      <c r="K161" s="26"/>
      <c r="L161" s="27"/>
      <c r="M161" s="27"/>
      <c r="N161" s="27"/>
      <c r="O161" s="27"/>
      <c r="P161" s="27"/>
      <c r="Q161" s="13"/>
      <c r="R161" s="13"/>
      <c r="S161" s="22"/>
      <c r="T161" s="21"/>
      <c r="U161" s="30"/>
      <c r="V161" s="96"/>
      <c r="W161" s="96"/>
      <c r="X161" s="96"/>
      <c r="Y161" s="96"/>
      <c r="Z161" s="13"/>
      <c r="AA161" s="13"/>
    </row>
    <row r="162" spans="1:27" ht="18" x14ac:dyDescent="0.35">
      <c r="A162" s="46"/>
      <c r="B162" s="47"/>
      <c r="C162" s="49"/>
      <c r="D162" s="49"/>
      <c r="E162" s="49"/>
      <c r="F162" s="94"/>
      <c r="G162" s="10"/>
      <c r="H162" s="13"/>
      <c r="I162" s="13"/>
      <c r="J162" s="22"/>
      <c r="K162" s="26"/>
      <c r="L162" s="27"/>
      <c r="M162" s="27"/>
      <c r="N162" s="27"/>
      <c r="O162" s="27"/>
      <c r="P162" s="27"/>
      <c r="Q162" s="13"/>
      <c r="R162" s="13"/>
      <c r="S162" s="22"/>
      <c r="T162" s="21"/>
      <c r="U162" s="30"/>
      <c r="V162" s="96"/>
      <c r="W162" s="96"/>
      <c r="X162" s="96"/>
      <c r="Y162" s="96"/>
      <c r="Z162" s="13"/>
      <c r="AA162" s="13"/>
    </row>
    <row r="163" spans="1:27" ht="15.5" x14ac:dyDescent="0.35">
      <c r="A163" s="46"/>
      <c r="B163" s="71"/>
      <c r="C163" s="49"/>
      <c r="D163" s="49"/>
      <c r="E163" s="49"/>
      <c r="F163" s="37"/>
      <c r="G163" s="37"/>
      <c r="H163" s="13"/>
      <c r="I163" s="13"/>
      <c r="J163" s="22"/>
      <c r="K163" s="26"/>
      <c r="L163" s="27"/>
      <c r="M163" s="27"/>
      <c r="N163" s="27"/>
      <c r="O163" s="27"/>
      <c r="P163" s="27"/>
      <c r="Q163" s="13"/>
      <c r="R163" s="13"/>
      <c r="S163" s="22"/>
      <c r="T163" s="21"/>
      <c r="U163" s="30"/>
      <c r="V163" s="96"/>
      <c r="W163" s="96"/>
      <c r="X163" s="96"/>
      <c r="Y163" s="96"/>
      <c r="Z163" s="13"/>
      <c r="AA163" s="13"/>
    </row>
    <row r="164" spans="1:27" ht="15.5" x14ac:dyDescent="0.35">
      <c r="A164" s="46"/>
      <c r="B164" s="47"/>
      <c r="C164" s="38"/>
      <c r="D164" s="40"/>
      <c r="E164" s="37"/>
      <c r="F164" s="37"/>
      <c r="G164" s="37"/>
      <c r="H164" s="13"/>
      <c r="I164" s="13"/>
      <c r="J164" s="22"/>
      <c r="K164" s="26"/>
      <c r="L164" s="27"/>
      <c r="M164" s="27"/>
      <c r="N164" s="27"/>
      <c r="O164" s="27"/>
      <c r="P164" s="27"/>
      <c r="Q164" s="13"/>
      <c r="R164" s="13"/>
      <c r="S164" s="22"/>
      <c r="T164" s="21"/>
      <c r="U164" s="30"/>
      <c r="V164" s="96"/>
      <c r="W164" s="96"/>
      <c r="X164" s="96"/>
      <c r="Y164" s="96"/>
      <c r="Z164" s="13"/>
      <c r="AA164" s="13"/>
    </row>
    <row r="165" spans="1:27" ht="15.5" x14ac:dyDescent="0.35">
      <c r="A165" s="44" t="s">
        <v>590</v>
      </c>
      <c r="B165" s="71"/>
      <c r="C165" s="38"/>
      <c r="D165" s="40"/>
      <c r="E165" s="37"/>
      <c r="F165" s="37"/>
      <c r="G165" s="37"/>
      <c r="H165" s="13"/>
      <c r="I165" s="13"/>
      <c r="J165" s="22"/>
      <c r="K165" s="26"/>
      <c r="L165" s="27"/>
      <c r="M165" s="27"/>
      <c r="N165" s="27"/>
      <c r="O165" s="27"/>
      <c r="P165" s="27"/>
      <c r="Q165" s="13"/>
      <c r="R165" s="13"/>
      <c r="S165" s="22"/>
      <c r="T165" s="21"/>
      <c r="U165" s="30"/>
      <c r="V165" s="96"/>
      <c r="W165" s="96"/>
      <c r="X165" s="96"/>
      <c r="Y165" s="96"/>
      <c r="Z165" s="13"/>
      <c r="AA165" s="13"/>
    </row>
    <row r="166" spans="1:27" ht="18" x14ac:dyDescent="0.35">
      <c r="A166" s="134" t="s">
        <v>589</v>
      </c>
      <c r="B166" s="47"/>
      <c r="C166" s="12"/>
      <c r="D166" s="12"/>
      <c r="E166" s="12"/>
      <c r="F166" s="94"/>
      <c r="G166" s="10"/>
      <c r="H166" s="13"/>
      <c r="I166" s="13"/>
      <c r="J166" s="22"/>
      <c r="K166" s="26"/>
      <c r="L166" s="27"/>
      <c r="M166" s="27"/>
      <c r="N166" s="27"/>
      <c r="O166" s="27"/>
      <c r="P166" s="27"/>
      <c r="Q166" s="13"/>
      <c r="R166" s="13"/>
      <c r="S166" s="22"/>
      <c r="T166" s="21"/>
      <c r="U166" s="30"/>
      <c r="V166" s="96"/>
      <c r="W166" s="96"/>
      <c r="X166" s="96"/>
      <c r="Y166" s="96"/>
      <c r="Z166" s="13"/>
      <c r="AA166" s="13"/>
    </row>
    <row r="167" spans="1:27" ht="15.5" x14ac:dyDescent="0.35">
      <c r="A167" s="46"/>
      <c r="B167" s="47"/>
      <c r="C167" s="38"/>
      <c r="D167" s="40"/>
      <c r="E167" s="37"/>
      <c r="F167" s="37"/>
      <c r="G167" s="37"/>
      <c r="H167" s="13"/>
      <c r="I167" s="13"/>
      <c r="J167" s="22"/>
      <c r="K167" s="26"/>
      <c r="L167" s="27"/>
      <c r="M167" s="27"/>
      <c r="N167" s="27"/>
      <c r="O167" s="27"/>
      <c r="P167" s="27"/>
      <c r="Q167" s="13"/>
      <c r="R167" s="13"/>
      <c r="S167" s="22"/>
      <c r="T167" s="21"/>
      <c r="U167" s="30"/>
      <c r="V167" s="96"/>
      <c r="W167" s="96"/>
      <c r="X167" s="96"/>
      <c r="Y167" s="96"/>
      <c r="Z167" s="13"/>
      <c r="AA167" s="13"/>
    </row>
    <row r="168" spans="1:27" ht="15.5" x14ac:dyDescent="0.35">
      <c r="A168" s="44" t="s">
        <v>562</v>
      </c>
      <c r="B168" s="47"/>
      <c r="C168" s="38"/>
      <c r="D168" s="40"/>
      <c r="E168" s="37"/>
      <c r="F168" s="37"/>
      <c r="G168" s="37"/>
      <c r="H168" s="13"/>
      <c r="I168" s="13"/>
      <c r="J168" s="22"/>
      <c r="K168" s="26"/>
      <c r="L168" s="27"/>
      <c r="M168" s="27"/>
      <c r="N168" s="27"/>
      <c r="O168" s="27"/>
      <c r="P168" s="27"/>
      <c r="Q168" s="13"/>
      <c r="R168" s="13"/>
      <c r="S168" s="22"/>
      <c r="T168" s="21"/>
      <c r="U168" s="30"/>
      <c r="V168" s="96"/>
      <c r="W168" s="96"/>
      <c r="X168" s="96"/>
      <c r="Y168" s="96"/>
      <c r="Z168" s="13"/>
      <c r="AA168" s="13"/>
    </row>
    <row r="169" spans="1:27" ht="18" x14ac:dyDescent="0.35">
      <c r="A169" s="134">
        <v>7924</v>
      </c>
      <c r="B169" s="42"/>
      <c r="C169" s="12"/>
      <c r="D169" s="12"/>
      <c r="E169" s="12"/>
      <c r="F169" s="94"/>
      <c r="G169" s="10"/>
      <c r="H169" s="13"/>
      <c r="I169" s="13"/>
      <c r="J169" s="22"/>
      <c r="K169" s="26"/>
      <c r="L169" s="27"/>
      <c r="M169" s="27"/>
      <c r="N169" s="27"/>
      <c r="O169" s="27"/>
      <c r="P169" s="27"/>
      <c r="Q169" s="13"/>
      <c r="R169" s="13"/>
      <c r="S169" s="22"/>
      <c r="T169" s="21"/>
      <c r="U169" s="30"/>
      <c r="V169" s="96"/>
      <c r="W169" s="96"/>
      <c r="X169" s="96"/>
      <c r="Y169" s="96"/>
      <c r="Z169" s="13"/>
      <c r="AA169" s="13"/>
    </row>
  </sheetData>
  <sheetProtection pivotTables="0"/>
  <mergeCells count="6">
    <mergeCell ref="T12:AA13"/>
    <mergeCell ref="A58:I58"/>
    <mergeCell ref="B1:B2"/>
    <mergeCell ref="A2:A3"/>
    <mergeCell ref="A12:A13"/>
    <mergeCell ref="K12:R13"/>
  </mergeCells>
  <printOptions horizontalCentered="1" verticalCentered="1"/>
  <pageMargins left="0.51181102362204722" right="0.51181102362204722" top="0.55118110236220474" bottom="0.15748031496062992" header="0.31496062992125984" footer="0.19685039370078741"/>
  <pageSetup paperSize="9" scale="35" orientation="landscape" r:id="rId1"/>
  <headerFooter>
    <oddHeader>&amp;L&amp;"Vinci Rounded,Gras"&amp;18&amp;K004489
Département Travaux Hyperbares&amp;C
&amp;"Vinci Rounded,Gras"&amp;22&amp;K004489Planning hebdomadaire&amp;R&amp;G</oddHeader>
  </headerFooter>
  <rowBreaks count="1" manualBreakCount="1">
    <brk id="104" max="26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0209" r:id="rId5" name="Button 1">
              <controlPr defaultSize="0" print="0" autoFill="0" autoPict="0" macro="[0]!copie_Envoi_Mail">
                <anchor moveWithCells="1">
                  <from>
                    <xdr:col>15</xdr:col>
                    <xdr:colOff>133350</xdr:colOff>
                    <xdr:row>5</xdr:row>
                    <xdr:rowOff>69850</xdr:rowOff>
                  </from>
                  <to>
                    <xdr:col>15</xdr:col>
                    <xdr:colOff>755650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F9E5D-8FDB-4797-8A33-DAA34B027AC9}">
  <sheetPr codeName="Feuil52"/>
  <dimension ref="A1:F53"/>
  <sheetViews>
    <sheetView zoomScale="78" zoomScaleNormal="78" workbookViewId="0">
      <selection activeCell="AA29" sqref="AA29"/>
    </sheetView>
  </sheetViews>
  <sheetFormatPr baseColWidth="10" defaultRowHeight="14.5" x14ac:dyDescent="0.35"/>
  <cols>
    <col min="1" max="1" width="4.90625" customWidth="1"/>
    <col min="2" max="2" width="12.6328125" bestFit="1" customWidth="1"/>
    <col min="3" max="3" width="12.453125" bestFit="1" customWidth="1"/>
    <col min="4" max="4" width="13" bestFit="1" customWidth="1"/>
    <col min="5" max="5" width="19.08984375" bestFit="1" customWidth="1"/>
    <col min="6" max="6" width="15.6328125" bestFit="1" customWidth="1"/>
  </cols>
  <sheetData>
    <row r="1" spans="1:6" x14ac:dyDescent="0.35">
      <c r="A1" s="83" t="s">
        <v>95</v>
      </c>
      <c r="B1" s="83" t="s">
        <v>96</v>
      </c>
      <c r="C1" s="83" t="s">
        <v>100</v>
      </c>
      <c r="D1" s="83" t="s">
        <v>99</v>
      </c>
      <c r="E1" s="83" t="s">
        <v>98</v>
      </c>
      <c r="F1" s="83" t="s">
        <v>97</v>
      </c>
    </row>
    <row r="2" spans="1:6" x14ac:dyDescent="0.35">
      <c r="A2" s="85">
        <v>1</v>
      </c>
      <c r="B2" s="95" t="e">
        <f>#REF!</f>
        <v>#REF!</v>
      </c>
      <c r="C2" s="84" t="e">
        <f>#REF!</f>
        <v>#REF!</v>
      </c>
      <c r="D2" s="84" t="e">
        <f>#REF!</f>
        <v>#REF!</v>
      </c>
      <c r="E2" s="84" t="e">
        <f>#REF!</f>
        <v>#REF!</v>
      </c>
      <c r="F2" s="84" t="e">
        <f>#REF!</f>
        <v>#REF!</v>
      </c>
    </row>
    <row r="3" spans="1:6" x14ac:dyDescent="0.35">
      <c r="A3" s="85">
        <v>2</v>
      </c>
      <c r="B3" s="95" t="e">
        <f>#REF!</f>
        <v>#REF!</v>
      </c>
      <c r="C3" s="84" t="e">
        <f>#REF!</f>
        <v>#REF!</v>
      </c>
      <c r="D3" s="84" t="e">
        <f>#REF!</f>
        <v>#REF!</v>
      </c>
      <c r="E3" s="84" t="e">
        <f>#REF!</f>
        <v>#REF!</v>
      </c>
      <c r="F3" s="84" t="e">
        <f>#REF!</f>
        <v>#REF!</v>
      </c>
    </row>
    <row r="4" spans="1:6" x14ac:dyDescent="0.35">
      <c r="A4" s="85">
        <v>3</v>
      </c>
      <c r="B4" s="95" t="e">
        <f>#REF!</f>
        <v>#REF!</v>
      </c>
      <c r="C4" s="84" t="e">
        <f>#REF!</f>
        <v>#REF!</v>
      </c>
      <c r="D4" s="84" t="e">
        <f>#REF!</f>
        <v>#REF!</v>
      </c>
      <c r="E4" s="84" t="e">
        <f>#REF!</f>
        <v>#REF!</v>
      </c>
      <c r="F4" s="84" t="e">
        <f>#REF!</f>
        <v>#REF!</v>
      </c>
    </row>
    <row r="5" spans="1:6" x14ac:dyDescent="0.35">
      <c r="A5" s="85">
        <v>4</v>
      </c>
      <c r="B5" s="95" t="e">
        <f>#REF!</f>
        <v>#REF!</v>
      </c>
      <c r="C5" s="84" t="e">
        <f>#REF!</f>
        <v>#REF!</v>
      </c>
      <c r="D5" s="84" t="e">
        <f>#REF!</f>
        <v>#REF!</v>
      </c>
      <c r="E5" s="84" t="e">
        <f>#REF!</f>
        <v>#REF!</v>
      </c>
      <c r="F5" s="84" t="e">
        <f>#REF!</f>
        <v>#REF!</v>
      </c>
    </row>
    <row r="6" spans="1:6" x14ac:dyDescent="0.35">
      <c r="A6" s="85">
        <v>5</v>
      </c>
      <c r="B6" s="95" t="e">
        <f>#REF!</f>
        <v>#REF!</v>
      </c>
      <c r="C6" s="84" t="e">
        <f>#REF!</f>
        <v>#REF!</v>
      </c>
      <c r="D6" s="84" t="e">
        <f>#REF!</f>
        <v>#REF!</v>
      </c>
      <c r="E6" s="84" t="e">
        <f>#REF!</f>
        <v>#REF!</v>
      </c>
      <c r="F6" s="84" t="e">
        <f>#REF!</f>
        <v>#REF!</v>
      </c>
    </row>
    <row r="7" spans="1:6" x14ac:dyDescent="0.35">
      <c r="A7" s="85">
        <v>6</v>
      </c>
      <c r="B7" s="95" t="e">
        <f>#REF!</f>
        <v>#REF!</v>
      </c>
      <c r="C7" s="84" t="e">
        <f>#REF!</f>
        <v>#REF!</v>
      </c>
      <c r="D7" s="84" t="e">
        <f>#REF!</f>
        <v>#REF!</v>
      </c>
      <c r="E7" s="84" t="e">
        <f>#REF!</f>
        <v>#REF!</v>
      </c>
      <c r="F7" s="84" t="e">
        <f>#REF!</f>
        <v>#REF!</v>
      </c>
    </row>
    <row r="8" spans="1:6" x14ac:dyDescent="0.35">
      <c r="A8" s="85">
        <v>7</v>
      </c>
      <c r="B8" s="95" t="e">
        <f>#REF!</f>
        <v>#REF!</v>
      </c>
      <c r="C8" s="84" t="e">
        <f>#REF!</f>
        <v>#REF!</v>
      </c>
      <c r="D8" s="84" t="e">
        <f>#REF!</f>
        <v>#REF!</v>
      </c>
      <c r="E8" s="84" t="e">
        <f>#REF!</f>
        <v>#REF!</v>
      </c>
      <c r="F8" s="84" t="e">
        <f>#REF!</f>
        <v>#REF!</v>
      </c>
    </row>
    <row r="9" spans="1:6" x14ac:dyDescent="0.35">
      <c r="A9" s="85">
        <v>8</v>
      </c>
      <c r="B9" s="95" t="e">
        <f>#REF!</f>
        <v>#REF!</v>
      </c>
      <c r="C9" s="84" t="e">
        <f>#REF!</f>
        <v>#REF!</v>
      </c>
      <c r="D9" s="84" t="e">
        <f>#REF!</f>
        <v>#REF!</v>
      </c>
      <c r="E9" s="84" t="e">
        <f>#REF!</f>
        <v>#REF!</v>
      </c>
      <c r="F9" s="84" t="e">
        <f>#REF!</f>
        <v>#REF!</v>
      </c>
    </row>
    <row r="10" spans="1:6" x14ac:dyDescent="0.35">
      <c r="A10" s="85">
        <v>9</v>
      </c>
      <c r="B10" s="95" t="e">
        <f>#REF!</f>
        <v>#REF!</v>
      </c>
      <c r="C10" s="84" t="e">
        <f>#REF!</f>
        <v>#REF!</v>
      </c>
      <c r="D10" s="84" t="e">
        <f>#REF!</f>
        <v>#REF!</v>
      </c>
      <c r="E10" s="84" t="e">
        <f>#REF!</f>
        <v>#REF!</v>
      </c>
      <c r="F10" s="84" t="e">
        <f>#REF!</f>
        <v>#REF!</v>
      </c>
    </row>
    <row r="11" spans="1:6" x14ac:dyDescent="0.35">
      <c r="A11" s="85">
        <v>10</v>
      </c>
      <c r="B11" s="95" t="e">
        <f>#REF!</f>
        <v>#REF!</v>
      </c>
      <c r="C11" s="84" t="e">
        <f>#REF!</f>
        <v>#REF!</v>
      </c>
      <c r="D11" s="84" t="e">
        <f>#REF!</f>
        <v>#REF!</v>
      </c>
      <c r="E11" s="84" t="e">
        <f>#REF!</f>
        <v>#REF!</v>
      </c>
      <c r="F11" s="84" t="e">
        <f>#REF!</f>
        <v>#REF!</v>
      </c>
    </row>
    <row r="12" spans="1:6" x14ac:dyDescent="0.35">
      <c r="A12" s="85">
        <v>11</v>
      </c>
      <c r="B12" s="95" t="e">
        <f>#REF!</f>
        <v>#REF!</v>
      </c>
      <c r="C12" s="84" t="e">
        <f>#REF!</f>
        <v>#REF!</v>
      </c>
      <c r="D12" s="84" t="e">
        <f>#REF!</f>
        <v>#REF!</v>
      </c>
      <c r="E12" s="84" t="e">
        <f>#REF!</f>
        <v>#REF!</v>
      </c>
      <c r="F12" s="84" t="e">
        <f>#REF!</f>
        <v>#REF!</v>
      </c>
    </row>
    <row r="13" spans="1:6" x14ac:dyDescent="0.35">
      <c r="A13" s="85">
        <v>12</v>
      </c>
      <c r="B13" s="126" t="e">
        <f>#REF!</f>
        <v>#REF!</v>
      </c>
      <c r="C13" s="84" t="e">
        <f>#REF!</f>
        <v>#REF!</v>
      </c>
      <c r="D13" s="84" t="e">
        <f>#REF!</f>
        <v>#REF!</v>
      </c>
      <c r="E13" s="84" t="e">
        <f>#REF!</f>
        <v>#REF!</v>
      </c>
      <c r="F13" s="84" t="e">
        <f>#REF!</f>
        <v>#REF!</v>
      </c>
    </row>
    <row r="14" spans="1:6" x14ac:dyDescent="0.35">
      <c r="A14" s="85">
        <v>13</v>
      </c>
      <c r="B14" s="126" t="e">
        <f>#REF!</f>
        <v>#REF!</v>
      </c>
      <c r="C14" s="129" t="e">
        <f>#REF!</f>
        <v>#REF!</v>
      </c>
      <c r="D14" s="84" t="e">
        <f>#REF!</f>
        <v>#REF!</v>
      </c>
      <c r="E14" s="84" t="e">
        <f>#REF!</f>
        <v>#REF!</v>
      </c>
      <c r="F14" s="84" t="e">
        <f>#REF!</f>
        <v>#REF!</v>
      </c>
    </row>
    <row r="15" spans="1:6" x14ac:dyDescent="0.35">
      <c r="A15" s="85">
        <v>14</v>
      </c>
      <c r="B15" s="126" t="e">
        <f>#REF!</f>
        <v>#REF!</v>
      </c>
      <c r="C15" s="129" t="e">
        <f>#REF!</f>
        <v>#REF!</v>
      </c>
      <c r="D15" s="84" t="e">
        <f>#REF!</f>
        <v>#REF!</v>
      </c>
      <c r="E15" s="84" t="e">
        <f>#REF!</f>
        <v>#REF!</v>
      </c>
      <c r="F15" s="84" t="e">
        <f>#REF!</f>
        <v>#REF!</v>
      </c>
    </row>
    <row r="16" spans="1:6" x14ac:dyDescent="0.35">
      <c r="A16" s="85">
        <v>15</v>
      </c>
      <c r="B16" s="126" t="e">
        <f>#REF!</f>
        <v>#REF!</v>
      </c>
      <c r="C16" s="129" t="e">
        <f>#REF!</f>
        <v>#REF!</v>
      </c>
      <c r="D16" s="84" t="e">
        <f>#REF!</f>
        <v>#REF!</v>
      </c>
      <c r="E16" s="84" t="e">
        <f>#REF!</f>
        <v>#REF!</v>
      </c>
      <c r="F16" s="84" t="e">
        <f>#REF!</f>
        <v>#REF!</v>
      </c>
    </row>
    <row r="17" spans="1:6" x14ac:dyDescent="0.35">
      <c r="A17" s="85">
        <v>16</v>
      </c>
      <c r="B17" s="126" t="e">
        <f>#REF!</f>
        <v>#REF!</v>
      </c>
      <c r="C17" s="129" t="e">
        <f>#REF!</f>
        <v>#REF!</v>
      </c>
      <c r="D17" s="84" t="e">
        <f>#REF!</f>
        <v>#REF!</v>
      </c>
      <c r="E17" s="84" t="e">
        <f>#REF!</f>
        <v>#REF!</v>
      </c>
      <c r="F17" s="84" t="e">
        <f>#REF!</f>
        <v>#REF!</v>
      </c>
    </row>
    <row r="18" spans="1:6" x14ac:dyDescent="0.35">
      <c r="A18" s="85">
        <v>17</v>
      </c>
      <c r="B18" s="126" t="e">
        <f>#REF!</f>
        <v>#REF!</v>
      </c>
      <c r="C18" s="129" t="e">
        <f>#REF!</f>
        <v>#REF!</v>
      </c>
      <c r="D18" s="84" t="e">
        <f>#REF!</f>
        <v>#REF!</v>
      </c>
      <c r="E18" s="84" t="e">
        <f>#REF!</f>
        <v>#REF!</v>
      </c>
      <c r="F18" s="84" t="e">
        <f>#REF!</f>
        <v>#REF!</v>
      </c>
    </row>
    <row r="19" spans="1:6" x14ac:dyDescent="0.35">
      <c r="A19" s="85">
        <v>18</v>
      </c>
      <c r="B19" s="126" t="e">
        <f>#REF!</f>
        <v>#REF!</v>
      </c>
      <c r="C19" s="129" t="e">
        <f>#REF!</f>
        <v>#REF!</v>
      </c>
      <c r="D19" s="84" t="e">
        <f>#REF!</f>
        <v>#REF!</v>
      </c>
      <c r="E19" s="84" t="e">
        <f>#REF!</f>
        <v>#REF!</v>
      </c>
      <c r="F19" s="84" t="e">
        <f>#REF!</f>
        <v>#REF!</v>
      </c>
    </row>
    <row r="20" spans="1:6" x14ac:dyDescent="0.35">
      <c r="A20" s="85">
        <v>19</v>
      </c>
      <c r="B20" s="126" t="e">
        <f>#REF!</f>
        <v>#REF!</v>
      </c>
      <c r="C20" s="129" t="e">
        <f>#REF!</f>
        <v>#REF!</v>
      </c>
      <c r="D20" s="84" t="e">
        <f>#REF!</f>
        <v>#REF!</v>
      </c>
      <c r="E20" s="84" t="e">
        <f>#REF!</f>
        <v>#REF!</v>
      </c>
      <c r="F20" s="84" t="e">
        <f>#REF!</f>
        <v>#REF!</v>
      </c>
    </row>
    <row r="21" spans="1:6" x14ac:dyDescent="0.35">
      <c r="A21" s="85">
        <v>20</v>
      </c>
      <c r="B21" s="126" t="e">
        <f>#REF!</f>
        <v>#REF!</v>
      </c>
      <c r="C21" s="129" t="e">
        <f>#REF!</f>
        <v>#REF!</v>
      </c>
      <c r="D21" s="84" t="e">
        <f>#REF!</f>
        <v>#REF!</v>
      </c>
      <c r="E21" s="84" t="e">
        <f>#REF!</f>
        <v>#REF!</v>
      </c>
      <c r="F21" s="84" t="e">
        <f>#REF!</f>
        <v>#REF!</v>
      </c>
    </row>
    <row r="22" spans="1:6" x14ac:dyDescent="0.35">
      <c r="A22" s="85">
        <v>21</v>
      </c>
      <c r="B22" s="126" t="e">
        <f>#REF!</f>
        <v>#REF!</v>
      </c>
      <c r="C22" s="129" t="e">
        <f>#REF!</f>
        <v>#REF!</v>
      </c>
      <c r="D22" s="84" t="e">
        <f>#REF!</f>
        <v>#REF!</v>
      </c>
      <c r="E22" s="84" t="e">
        <f>#REF!</f>
        <v>#REF!</v>
      </c>
      <c r="F22" s="84" t="e">
        <f>#REF!</f>
        <v>#REF!</v>
      </c>
    </row>
    <row r="23" spans="1:6" x14ac:dyDescent="0.35">
      <c r="A23" s="85">
        <v>22</v>
      </c>
      <c r="B23" s="126" t="e">
        <f>#REF!</f>
        <v>#REF!</v>
      </c>
      <c r="C23" s="129" t="e">
        <f>#REF!</f>
        <v>#REF!</v>
      </c>
      <c r="D23" s="84" t="e">
        <f>#REF!</f>
        <v>#REF!</v>
      </c>
      <c r="E23" s="84" t="e">
        <f>#REF!</f>
        <v>#REF!</v>
      </c>
      <c r="F23" s="84" t="e">
        <f>#REF!</f>
        <v>#REF!</v>
      </c>
    </row>
    <row r="24" spans="1:6" x14ac:dyDescent="0.35">
      <c r="A24" s="85">
        <v>23</v>
      </c>
      <c r="B24" s="126" t="e">
        <f>#REF!</f>
        <v>#REF!</v>
      </c>
      <c r="C24" s="129" t="e">
        <f>#REF!</f>
        <v>#REF!</v>
      </c>
      <c r="D24" s="84" t="e">
        <f>#REF!</f>
        <v>#REF!</v>
      </c>
      <c r="E24" s="84" t="e">
        <f>#REF!</f>
        <v>#REF!</v>
      </c>
      <c r="F24" s="84" t="e">
        <f>#REF!</f>
        <v>#REF!</v>
      </c>
    </row>
    <row r="25" spans="1:6" x14ac:dyDescent="0.35">
      <c r="A25" s="85">
        <v>24</v>
      </c>
      <c r="B25" s="126" t="e">
        <f>#REF!</f>
        <v>#REF!</v>
      </c>
      <c r="C25" s="129" t="e">
        <f>#REF!</f>
        <v>#REF!</v>
      </c>
      <c r="D25" s="84" t="e">
        <f>#REF!</f>
        <v>#REF!</v>
      </c>
      <c r="E25" s="84" t="e">
        <f>#REF!</f>
        <v>#REF!</v>
      </c>
      <c r="F25" s="84" t="e">
        <f>#REF!</f>
        <v>#REF!</v>
      </c>
    </row>
    <row r="26" spans="1:6" x14ac:dyDescent="0.35">
      <c r="A26" s="85">
        <v>25</v>
      </c>
      <c r="B26" s="126" t="e">
        <f>#REF!</f>
        <v>#REF!</v>
      </c>
      <c r="C26" s="129" t="e">
        <f>#REF!</f>
        <v>#REF!</v>
      </c>
      <c r="D26" s="84" t="e">
        <f>#REF!</f>
        <v>#REF!</v>
      </c>
      <c r="E26" s="84" t="e">
        <f>#REF!</f>
        <v>#REF!</v>
      </c>
      <c r="F26" s="84" t="e">
        <f>#REF!</f>
        <v>#REF!</v>
      </c>
    </row>
    <row r="27" spans="1:6" x14ac:dyDescent="0.35">
      <c r="A27" s="85">
        <v>26</v>
      </c>
      <c r="B27" s="126" t="e">
        <f>#REF!</f>
        <v>#REF!</v>
      </c>
      <c r="C27" s="129" t="e">
        <f>#REF!</f>
        <v>#REF!</v>
      </c>
      <c r="D27" s="84" t="e">
        <f>#REF!</f>
        <v>#REF!</v>
      </c>
      <c r="E27" s="84" t="e">
        <f>#REF!</f>
        <v>#REF!</v>
      </c>
      <c r="F27" s="84" t="e">
        <f>#REF!</f>
        <v>#REF!</v>
      </c>
    </row>
    <row r="28" spans="1:6" x14ac:dyDescent="0.35">
      <c r="A28" s="85">
        <v>27</v>
      </c>
      <c r="B28" s="126" t="e">
        <f>#REF!</f>
        <v>#REF!</v>
      </c>
      <c r="C28" s="129" t="e">
        <f>#REF!</f>
        <v>#REF!</v>
      </c>
      <c r="D28" s="84" t="e">
        <f>#REF!</f>
        <v>#REF!</v>
      </c>
      <c r="E28" s="84" t="e">
        <f>#REF!</f>
        <v>#REF!</v>
      </c>
      <c r="F28" s="84" t="e">
        <f>#REF!</f>
        <v>#REF!</v>
      </c>
    </row>
    <row r="29" spans="1:6" x14ac:dyDescent="0.35">
      <c r="A29" s="85">
        <v>28</v>
      </c>
      <c r="B29" s="126" t="e">
        <f>#REF!</f>
        <v>#REF!</v>
      </c>
      <c r="C29" s="129" t="e">
        <f>#REF!</f>
        <v>#REF!</v>
      </c>
      <c r="D29" s="84" t="e">
        <f>#REF!</f>
        <v>#REF!</v>
      </c>
      <c r="E29" s="84" t="e">
        <f>#REF!</f>
        <v>#REF!</v>
      </c>
      <c r="F29" s="84" t="e">
        <f>#REF!</f>
        <v>#REF!</v>
      </c>
    </row>
    <row r="30" spans="1:6" x14ac:dyDescent="0.35">
      <c r="A30" s="85">
        <v>29</v>
      </c>
      <c r="B30" s="126" t="e">
        <f>#REF!</f>
        <v>#REF!</v>
      </c>
      <c r="C30" s="129" t="e">
        <f>#REF!</f>
        <v>#REF!</v>
      </c>
      <c r="D30" s="84" t="e">
        <f>#REF!</f>
        <v>#REF!</v>
      </c>
      <c r="E30" s="84" t="e">
        <f>#REF!</f>
        <v>#REF!</v>
      </c>
      <c r="F30" s="84" t="e">
        <f>#REF!</f>
        <v>#REF!</v>
      </c>
    </row>
    <row r="31" spans="1:6" x14ac:dyDescent="0.35">
      <c r="A31" s="85">
        <v>30</v>
      </c>
      <c r="B31" s="126" t="e">
        <f>#REF!</f>
        <v>#REF!</v>
      </c>
      <c r="C31" s="129" t="e">
        <f>#REF!</f>
        <v>#REF!</v>
      </c>
      <c r="D31" s="84" t="e">
        <f>#REF!</f>
        <v>#REF!</v>
      </c>
      <c r="E31" s="84" t="e">
        <f>#REF!</f>
        <v>#REF!</v>
      </c>
      <c r="F31" s="84" t="e">
        <f>#REF!</f>
        <v>#REF!</v>
      </c>
    </row>
    <row r="32" spans="1:6" x14ac:dyDescent="0.35">
      <c r="A32" s="85">
        <v>31</v>
      </c>
      <c r="B32" s="126" t="e">
        <f>#REF!</f>
        <v>#REF!</v>
      </c>
      <c r="C32" s="129" t="e">
        <f>#REF!</f>
        <v>#REF!</v>
      </c>
      <c r="D32" s="84" t="e">
        <f>#REF!</f>
        <v>#REF!</v>
      </c>
      <c r="E32" s="84" t="e">
        <f>#REF!</f>
        <v>#REF!</v>
      </c>
      <c r="F32" s="84" t="e">
        <f>#REF!</f>
        <v>#REF!</v>
      </c>
    </row>
    <row r="33" spans="1:6" x14ac:dyDescent="0.35">
      <c r="A33" s="85">
        <v>32</v>
      </c>
      <c r="B33" s="126" t="e">
        <f>#REF!</f>
        <v>#REF!</v>
      </c>
      <c r="C33" s="129" t="e">
        <f>#REF!</f>
        <v>#REF!</v>
      </c>
      <c r="D33" s="84" t="e">
        <f>#REF!</f>
        <v>#REF!</v>
      </c>
      <c r="E33" s="84" t="e">
        <f>#REF!</f>
        <v>#REF!</v>
      </c>
      <c r="F33" s="84" t="e">
        <f>#REF!</f>
        <v>#REF!</v>
      </c>
    </row>
    <row r="34" spans="1:6" x14ac:dyDescent="0.35">
      <c r="A34" s="85">
        <v>33</v>
      </c>
      <c r="B34" s="126" t="e">
        <f>#REF!</f>
        <v>#REF!</v>
      </c>
      <c r="C34" s="129" t="e">
        <f>#REF!</f>
        <v>#REF!</v>
      </c>
      <c r="D34" s="84" t="e">
        <f>#REF!</f>
        <v>#REF!</v>
      </c>
      <c r="E34" s="84" t="e">
        <f>#REF!</f>
        <v>#REF!</v>
      </c>
      <c r="F34" s="84" t="e">
        <f>#REF!</f>
        <v>#REF!</v>
      </c>
    </row>
    <row r="35" spans="1:6" x14ac:dyDescent="0.35">
      <c r="A35" s="85">
        <v>34</v>
      </c>
      <c r="B35" s="126" t="e">
        <f>#REF!</f>
        <v>#REF!</v>
      </c>
      <c r="C35" s="129" t="e">
        <f>#REF!</f>
        <v>#REF!</v>
      </c>
      <c r="D35" s="84" t="e">
        <f>#REF!</f>
        <v>#REF!</v>
      </c>
      <c r="E35" s="84" t="e">
        <f>#REF!</f>
        <v>#REF!</v>
      </c>
      <c r="F35" s="84" t="e">
        <f>#REF!</f>
        <v>#REF!</v>
      </c>
    </row>
    <row r="36" spans="1:6" x14ac:dyDescent="0.35">
      <c r="A36" s="85">
        <v>35</v>
      </c>
      <c r="B36" s="126" t="e">
        <f>#REF!</f>
        <v>#REF!</v>
      </c>
      <c r="C36" s="129" t="e">
        <f>#REF!</f>
        <v>#REF!</v>
      </c>
      <c r="D36" s="84" t="e">
        <f>#REF!</f>
        <v>#REF!</v>
      </c>
      <c r="E36" s="84" t="e">
        <f>#REF!</f>
        <v>#REF!</v>
      </c>
      <c r="F36" s="84" t="e">
        <f>#REF!</f>
        <v>#REF!</v>
      </c>
    </row>
    <row r="37" spans="1:6" x14ac:dyDescent="0.35">
      <c r="A37" s="85">
        <v>36</v>
      </c>
      <c r="B37" s="126" t="e">
        <f>#REF!</f>
        <v>#REF!</v>
      </c>
      <c r="C37" s="129" t="e">
        <f>#REF!</f>
        <v>#REF!</v>
      </c>
      <c r="D37" s="84" t="e">
        <f>#REF!</f>
        <v>#REF!</v>
      </c>
      <c r="E37" s="84" t="e">
        <f>#REF!</f>
        <v>#REF!</v>
      </c>
      <c r="F37" s="84" t="e">
        <f>#REF!</f>
        <v>#REF!</v>
      </c>
    </row>
    <row r="38" spans="1:6" x14ac:dyDescent="0.35">
      <c r="A38" s="85">
        <v>37</v>
      </c>
      <c r="B38" s="126" t="e">
        <f>#REF!</f>
        <v>#REF!</v>
      </c>
      <c r="C38" s="129" t="e">
        <f>#REF!</f>
        <v>#REF!</v>
      </c>
      <c r="D38" s="84" t="e">
        <f>#REF!</f>
        <v>#REF!</v>
      </c>
      <c r="E38" s="84" t="e">
        <f>#REF!</f>
        <v>#REF!</v>
      </c>
      <c r="F38" s="84" t="e">
        <f>#REF!</f>
        <v>#REF!</v>
      </c>
    </row>
    <row r="39" spans="1:6" x14ac:dyDescent="0.35">
      <c r="A39">
        <v>38</v>
      </c>
      <c r="B39" s="126" t="e">
        <f>#REF!</f>
        <v>#REF!</v>
      </c>
      <c r="C39" s="129" t="e">
        <f>#REF!</f>
        <v>#REF!</v>
      </c>
      <c r="D39" s="84" t="e">
        <f>#REF!</f>
        <v>#REF!</v>
      </c>
      <c r="E39" s="84" t="e">
        <f>#REF!</f>
        <v>#REF!</v>
      </c>
      <c r="F39" s="84" t="e">
        <f>#REF!</f>
        <v>#REF!</v>
      </c>
    </row>
    <row r="40" spans="1:6" x14ac:dyDescent="0.35">
      <c r="A40">
        <v>39</v>
      </c>
      <c r="B40" s="126" t="e">
        <f>#REF!</f>
        <v>#REF!</v>
      </c>
      <c r="C40" s="129" t="e">
        <f>#REF!</f>
        <v>#REF!</v>
      </c>
      <c r="D40" s="84" t="e">
        <f>#REF!</f>
        <v>#REF!</v>
      </c>
      <c r="E40" s="84" t="e">
        <f>#REF!</f>
        <v>#REF!</v>
      </c>
      <c r="F40" s="84" t="e">
        <f>#REF!</f>
        <v>#REF!</v>
      </c>
    </row>
    <row r="41" spans="1:6" x14ac:dyDescent="0.35">
      <c r="A41">
        <v>40</v>
      </c>
      <c r="B41" s="126" t="e">
        <f>#REF!</f>
        <v>#REF!</v>
      </c>
      <c r="C41" s="129" t="e">
        <f>#REF!</f>
        <v>#REF!</v>
      </c>
      <c r="D41" s="84" t="e">
        <f>#REF!</f>
        <v>#REF!</v>
      </c>
      <c r="E41" s="84" t="e">
        <f>#REF!</f>
        <v>#REF!</v>
      </c>
      <c r="F41" s="84" t="e">
        <f>#REF!</f>
        <v>#REF!</v>
      </c>
    </row>
    <row r="42" spans="1:6" x14ac:dyDescent="0.35">
      <c r="A42">
        <v>41</v>
      </c>
      <c r="B42" s="126" t="e">
        <f>#REF!</f>
        <v>#REF!</v>
      </c>
      <c r="C42" s="129" t="e">
        <f>#REF!</f>
        <v>#REF!</v>
      </c>
      <c r="D42" s="84" t="e">
        <f>#REF!</f>
        <v>#REF!</v>
      </c>
      <c r="E42" s="84" t="e">
        <f>#REF!</f>
        <v>#REF!</v>
      </c>
      <c r="F42" s="84" t="e">
        <f>#REF!</f>
        <v>#REF!</v>
      </c>
    </row>
    <row r="43" spans="1:6" x14ac:dyDescent="0.35">
      <c r="A43">
        <v>42</v>
      </c>
      <c r="B43" s="126" t="e">
        <f>#REF!</f>
        <v>#REF!</v>
      </c>
      <c r="C43" s="129" t="e">
        <f>#REF!</f>
        <v>#REF!</v>
      </c>
      <c r="D43" s="84" t="e">
        <f>#REF!</f>
        <v>#REF!</v>
      </c>
      <c r="E43" s="84" t="e">
        <f>#REF!</f>
        <v>#REF!</v>
      </c>
      <c r="F43" s="84" t="e">
        <f>#REF!</f>
        <v>#REF!</v>
      </c>
    </row>
    <row r="44" spans="1:6" x14ac:dyDescent="0.35">
      <c r="A44">
        <v>43</v>
      </c>
      <c r="B44" s="126" t="e">
        <f>#REF!</f>
        <v>#REF!</v>
      </c>
      <c r="C44" s="129" t="e">
        <f>#REF!</f>
        <v>#REF!</v>
      </c>
      <c r="D44" s="84" t="e">
        <f>#REF!</f>
        <v>#REF!</v>
      </c>
      <c r="E44" s="84" t="e">
        <f>#REF!</f>
        <v>#REF!</v>
      </c>
      <c r="F44" s="84" t="e">
        <f>#REF!</f>
        <v>#REF!</v>
      </c>
    </row>
    <row r="45" spans="1:6" x14ac:dyDescent="0.35">
      <c r="A45">
        <v>44</v>
      </c>
      <c r="B45" s="126" t="e">
        <f>#REF!</f>
        <v>#REF!</v>
      </c>
      <c r="C45" s="129" t="e">
        <f>#REF!</f>
        <v>#REF!</v>
      </c>
      <c r="D45" s="84" t="e">
        <f>#REF!</f>
        <v>#REF!</v>
      </c>
      <c r="E45" s="84" t="e">
        <f>#REF!</f>
        <v>#REF!</v>
      </c>
      <c r="F45" s="84" t="e">
        <f>#REF!</f>
        <v>#REF!</v>
      </c>
    </row>
    <row r="46" spans="1:6" x14ac:dyDescent="0.35">
      <c r="A46">
        <v>45</v>
      </c>
      <c r="B46" s="126" t="e">
        <f>[1]S45!$U$6</f>
        <v>#REF!</v>
      </c>
      <c r="C46" s="129" t="e">
        <f>[1]S45!$U$2</f>
        <v>#REF!</v>
      </c>
      <c r="D46" s="84" t="e">
        <f>[1]S45!$L$5</f>
        <v>#REF!</v>
      </c>
      <c r="E46" s="84" t="e">
        <f>[1]S45!$L$3</f>
        <v>#REF!</v>
      </c>
      <c r="F46" s="84" t="e">
        <f>[1]S45!$U$4</f>
        <v>#REF!</v>
      </c>
    </row>
    <row r="47" spans="1:6" x14ac:dyDescent="0.35">
      <c r="A47">
        <v>46</v>
      </c>
      <c r="B47" s="126" t="e">
        <f>[2]S46!$U$6</f>
        <v>#REF!</v>
      </c>
      <c r="C47" s="129" t="e">
        <f>[2]S46!$U$2</f>
        <v>#REF!</v>
      </c>
      <c r="D47" s="84" t="e">
        <f>[2]S46!$L$5</f>
        <v>#REF!</v>
      </c>
      <c r="E47" s="84" t="e">
        <f>[2]S46!$L$3</f>
        <v>#REF!</v>
      </c>
      <c r="F47" s="84" t="e">
        <f>[2]S46!$U$4</f>
        <v>#REF!</v>
      </c>
    </row>
    <row r="48" spans="1:6" x14ac:dyDescent="0.35">
      <c r="A48">
        <v>47</v>
      </c>
      <c r="B48" s="126" t="e">
        <f>[3]S47!$U$6</f>
        <v>#REF!</v>
      </c>
      <c r="C48" s="129" t="e">
        <f>[3]S47!$U$2</f>
        <v>#REF!</v>
      </c>
      <c r="D48" s="84" t="e">
        <f>[3]S47!$L$5</f>
        <v>#REF!</v>
      </c>
      <c r="E48" s="84" t="e">
        <f>[3]S47!$L$3</f>
        <v>#REF!</v>
      </c>
      <c r="F48" s="84" t="e">
        <f>[3]S47!$U$4</f>
        <v>#REF!</v>
      </c>
    </row>
    <row r="49" spans="1:6" x14ac:dyDescent="0.35">
      <c r="A49">
        <v>48</v>
      </c>
      <c r="B49" s="126" t="e">
        <f>[4]S48!$U$6</f>
        <v>#REF!</v>
      </c>
      <c r="C49" s="129" t="e">
        <f>[4]S48!$U$2</f>
        <v>#REF!</v>
      </c>
      <c r="D49" s="84" t="e">
        <f>[4]S48!$L$5</f>
        <v>#REF!</v>
      </c>
      <c r="E49" s="84" t="e">
        <f>[4]S48!$L$3</f>
        <v>#REF!</v>
      </c>
      <c r="F49" s="84" t="e">
        <f>[4]S48!$U$4</f>
        <v>#REF!</v>
      </c>
    </row>
    <row r="50" spans="1:6" x14ac:dyDescent="0.35">
      <c r="A50">
        <v>49</v>
      </c>
      <c r="B50" s="126" t="e">
        <f>[5]S49!$U$6</f>
        <v>#REF!</v>
      </c>
      <c r="C50" s="129" t="e">
        <f>[5]S49!$U$2</f>
        <v>#REF!</v>
      </c>
      <c r="D50" s="84" t="e">
        <f>[5]S49!$L$5</f>
        <v>#REF!</v>
      </c>
      <c r="E50" s="84" t="e">
        <f>[5]S49!$L$3</f>
        <v>#REF!</v>
      </c>
      <c r="F50" s="84" t="e">
        <f>[5]S49!$U$4</f>
        <v>#REF!</v>
      </c>
    </row>
    <row r="51" spans="1:6" x14ac:dyDescent="0.35">
      <c r="A51">
        <v>50</v>
      </c>
      <c r="B51" s="126" t="e">
        <f>[6]S50!$U$6</f>
        <v>#REF!</v>
      </c>
      <c r="C51" s="129" t="e">
        <f>[6]S50!$U$2</f>
        <v>#REF!</v>
      </c>
      <c r="D51" s="84" t="e">
        <f>[6]S50!$L$5</f>
        <v>#REF!</v>
      </c>
      <c r="E51" s="84" t="e">
        <f>[6]S50!$L$3</f>
        <v>#REF!</v>
      </c>
      <c r="F51" s="84" t="e">
        <f>[6]S50!$U$4</f>
        <v>#REF!</v>
      </c>
    </row>
    <row r="52" spans="1:6" x14ac:dyDescent="0.35">
      <c r="A52">
        <v>51</v>
      </c>
      <c r="B52" s="126" t="e">
        <f>[7]S51!$U$6</f>
        <v>#REF!</v>
      </c>
      <c r="C52" s="129" t="e">
        <f>[7]S51!$U$2</f>
        <v>#REF!</v>
      </c>
      <c r="D52" s="84" t="e">
        <f>[7]S51!$L$5</f>
        <v>#REF!</v>
      </c>
      <c r="E52" s="84" t="e">
        <f>[7]S51!$L$3</f>
        <v>#REF!</v>
      </c>
      <c r="F52" s="84" t="e">
        <f>[7]S51!$U$4</f>
        <v>#REF!</v>
      </c>
    </row>
    <row r="53" spans="1:6" x14ac:dyDescent="0.35">
      <c r="A53">
        <v>52</v>
      </c>
      <c r="B53" s="126" t="e">
        <f>[8]S52!$U$6</f>
        <v>#REF!</v>
      </c>
      <c r="C53" s="129" t="e">
        <f>[8]S52!$U$2</f>
        <v>#REF!</v>
      </c>
      <c r="D53" s="84" t="e">
        <f>[8]S52!$L$5</f>
        <v>#REF!</v>
      </c>
      <c r="E53" s="84" t="e">
        <f>[8]S52!$L$3</f>
        <v>#REF!</v>
      </c>
      <c r="F53" s="84" t="e">
        <f>[8]S52!$U$4</f>
        <v>#REF!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42"/>
  <dimension ref="A1:I310"/>
  <sheetViews>
    <sheetView topLeftCell="A301" zoomScale="85" zoomScaleNormal="85" workbookViewId="0">
      <selection activeCell="H310" sqref="H14:H310"/>
    </sheetView>
  </sheetViews>
  <sheetFormatPr baseColWidth="10" defaultRowHeight="14.5" x14ac:dyDescent="0.35"/>
  <cols>
    <col min="1" max="1" width="36.90625" customWidth="1"/>
    <col min="3" max="3" width="16.90625" customWidth="1"/>
    <col min="4" max="4" width="13" style="62" customWidth="1"/>
    <col min="5" max="5" width="13" customWidth="1"/>
    <col min="8" max="8" width="37.90625" bestFit="1" customWidth="1"/>
  </cols>
  <sheetData>
    <row r="1" spans="1:9" ht="45.65" customHeight="1" x14ac:dyDescent="0.35">
      <c r="A1" s="119" t="s">
        <v>21</v>
      </c>
      <c r="B1" s="124" t="s">
        <v>427</v>
      </c>
      <c r="C1" s="124" t="s">
        <v>208</v>
      </c>
    </row>
    <row r="2" spans="1:9" ht="15.5" x14ac:dyDescent="0.35">
      <c r="A2" s="56" t="s">
        <v>16</v>
      </c>
      <c r="B2" s="57">
        <v>2</v>
      </c>
      <c r="C2" s="125">
        <f>B2/B6</f>
        <v>9.7560975609756097E-3</v>
      </c>
    </row>
    <row r="3" spans="1:9" ht="15.5" x14ac:dyDescent="0.35">
      <c r="A3" s="56" t="s">
        <v>17</v>
      </c>
      <c r="B3" s="57">
        <v>0</v>
      </c>
      <c r="C3" s="158">
        <f>(B3+B4)/B6</f>
        <v>4.878048780487805E-2</v>
      </c>
    </row>
    <row r="4" spans="1:9" ht="15.5" x14ac:dyDescent="0.35">
      <c r="A4" s="56" t="s">
        <v>18</v>
      </c>
      <c r="B4" s="57">
        <v>10</v>
      </c>
      <c r="C4" s="158"/>
    </row>
    <row r="5" spans="1:9" ht="15.5" x14ac:dyDescent="0.35">
      <c r="A5" s="56" t="s">
        <v>93</v>
      </c>
      <c r="B5" s="57">
        <v>53</v>
      </c>
      <c r="C5" s="58"/>
    </row>
    <row r="6" spans="1:9" ht="15.5" x14ac:dyDescent="0.35">
      <c r="A6" s="56" t="s">
        <v>90</v>
      </c>
      <c r="B6" s="57">
        <v>205</v>
      </c>
      <c r="C6" s="58"/>
    </row>
    <row r="7" spans="1:9" ht="15.5" x14ac:dyDescent="0.35">
      <c r="A7" s="64" t="s">
        <v>91</v>
      </c>
      <c r="B7" s="57">
        <v>138</v>
      </c>
      <c r="C7" s="58"/>
    </row>
    <row r="9" spans="1:9" ht="16.5" x14ac:dyDescent="0.45">
      <c r="A9" s="121" t="s">
        <v>209</v>
      </c>
      <c r="B9" s="123">
        <f>B6+B7</f>
        <v>343</v>
      </c>
    </row>
    <row r="10" spans="1:9" ht="16.5" x14ac:dyDescent="0.45">
      <c r="A10" s="122" t="s">
        <v>210</v>
      </c>
      <c r="B10" s="120">
        <f>(B6/B9)</f>
        <v>0.59766763848396498</v>
      </c>
    </row>
    <row r="11" spans="1:9" ht="16.5" x14ac:dyDescent="0.45">
      <c r="A11" s="122" t="s">
        <v>211</v>
      </c>
      <c r="B11" s="120">
        <f>B7/B9</f>
        <v>0.40233236151603496</v>
      </c>
    </row>
    <row r="13" spans="1:9" ht="15.5" x14ac:dyDescent="0.35">
      <c r="A13" s="56" t="s">
        <v>25</v>
      </c>
      <c r="B13" s="59" t="s">
        <v>22</v>
      </c>
      <c r="C13" s="60" t="s">
        <v>23</v>
      </c>
      <c r="D13" s="61" t="s">
        <v>24</v>
      </c>
      <c r="E13" s="65" t="s">
        <v>92</v>
      </c>
      <c r="H13" s="56" t="s">
        <v>25</v>
      </c>
      <c r="I13" s="73" t="s">
        <v>22</v>
      </c>
    </row>
    <row r="14" spans="1:9" x14ac:dyDescent="0.35">
      <c r="A14" s="21"/>
      <c r="B14" s="57">
        <v>7</v>
      </c>
      <c r="C14" s="57">
        <v>0</v>
      </c>
      <c r="D14" s="57">
        <v>0</v>
      </c>
      <c r="E14" s="66">
        <v>0</v>
      </c>
      <c r="H14" s="75"/>
      <c r="I14" s="74">
        <v>3</v>
      </c>
    </row>
    <row r="15" spans="1:9" x14ac:dyDescent="0.35">
      <c r="A15" s="70"/>
      <c r="B15" s="57">
        <v>0</v>
      </c>
      <c r="C15" s="57">
        <v>0</v>
      </c>
      <c r="D15" s="57">
        <v>0</v>
      </c>
      <c r="E15" s="66">
        <v>0</v>
      </c>
      <c r="H15" s="76"/>
      <c r="I15" s="74">
        <v>3</v>
      </c>
    </row>
    <row r="16" spans="1:9" x14ac:dyDescent="0.35">
      <c r="A16" s="21"/>
      <c r="B16" s="57">
        <v>4</v>
      </c>
      <c r="C16" s="57">
        <v>0</v>
      </c>
      <c r="D16" s="57">
        <v>1</v>
      </c>
      <c r="E16" s="66">
        <v>0</v>
      </c>
      <c r="H16" s="76"/>
      <c r="I16" s="74">
        <v>0</v>
      </c>
    </row>
    <row r="17" spans="1:9" x14ac:dyDescent="0.35">
      <c r="A17" s="21"/>
      <c r="B17" s="57">
        <v>4</v>
      </c>
      <c r="C17" s="57">
        <v>0</v>
      </c>
      <c r="D17" s="57">
        <v>1</v>
      </c>
      <c r="E17" s="66">
        <v>0</v>
      </c>
      <c r="H17" s="76"/>
      <c r="I17" s="74">
        <v>0</v>
      </c>
    </row>
    <row r="18" spans="1:9" x14ac:dyDescent="0.35">
      <c r="A18" s="21"/>
      <c r="B18" s="57">
        <v>4</v>
      </c>
      <c r="C18" s="57">
        <v>0</v>
      </c>
      <c r="D18" s="57">
        <v>1</v>
      </c>
      <c r="E18" s="66">
        <v>0</v>
      </c>
      <c r="H18" s="76"/>
      <c r="I18" s="74">
        <v>0</v>
      </c>
    </row>
    <row r="19" spans="1:9" x14ac:dyDescent="0.35">
      <c r="A19" s="21"/>
      <c r="B19" s="57">
        <v>4</v>
      </c>
      <c r="C19" s="57">
        <v>0</v>
      </c>
      <c r="D19" s="57">
        <v>1</v>
      </c>
      <c r="E19" s="66">
        <v>0</v>
      </c>
      <c r="H19" s="77"/>
      <c r="I19" s="74">
        <v>0</v>
      </c>
    </row>
    <row r="20" spans="1:9" x14ac:dyDescent="0.35">
      <c r="A20" s="21"/>
      <c r="B20" s="57">
        <v>3</v>
      </c>
      <c r="C20" s="57">
        <v>0</v>
      </c>
      <c r="D20" s="57">
        <v>1</v>
      </c>
      <c r="E20" s="66">
        <v>0</v>
      </c>
      <c r="H20" s="76"/>
      <c r="I20" s="74">
        <v>0</v>
      </c>
    </row>
    <row r="21" spans="1:9" x14ac:dyDescent="0.35">
      <c r="A21" s="70"/>
      <c r="B21" s="57">
        <v>0</v>
      </c>
      <c r="C21" s="57">
        <v>0</v>
      </c>
      <c r="D21" s="57">
        <v>0</v>
      </c>
      <c r="E21" s="66">
        <v>0</v>
      </c>
      <c r="H21" s="76"/>
      <c r="I21" s="74">
        <v>3</v>
      </c>
    </row>
    <row r="22" spans="1:9" x14ac:dyDescent="0.35">
      <c r="A22" s="70"/>
      <c r="B22" s="57">
        <v>0</v>
      </c>
      <c r="C22" s="57">
        <v>0</v>
      </c>
      <c r="D22" s="57">
        <v>0</v>
      </c>
      <c r="E22" s="66">
        <v>0</v>
      </c>
      <c r="H22" s="76"/>
      <c r="I22" s="74">
        <v>0</v>
      </c>
    </row>
    <row r="23" spans="1:9" x14ac:dyDescent="0.35">
      <c r="A23" s="21"/>
      <c r="B23" s="57">
        <v>4</v>
      </c>
      <c r="C23" s="57">
        <v>0</v>
      </c>
      <c r="D23" s="57">
        <v>1</v>
      </c>
      <c r="E23" s="66">
        <v>0</v>
      </c>
      <c r="H23" s="77"/>
      <c r="I23" s="74">
        <v>0</v>
      </c>
    </row>
    <row r="24" spans="1:9" x14ac:dyDescent="0.35">
      <c r="A24" s="21"/>
      <c r="B24" s="57">
        <v>3</v>
      </c>
      <c r="C24" s="57">
        <v>0</v>
      </c>
      <c r="D24" s="57">
        <v>2</v>
      </c>
      <c r="E24" s="66">
        <v>0</v>
      </c>
      <c r="H24" s="77"/>
      <c r="I24" s="74">
        <v>0</v>
      </c>
    </row>
    <row r="25" spans="1:9" x14ac:dyDescent="0.35">
      <c r="A25" s="21"/>
      <c r="B25" s="57">
        <v>4</v>
      </c>
      <c r="C25" s="57">
        <v>0</v>
      </c>
      <c r="D25" s="57">
        <v>1</v>
      </c>
      <c r="E25" s="66">
        <v>0</v>
      </c>
      <c r="H25" s="77"/>
      <c r="I25" s="74">
        <v>0</v>
      </c>
    </row>
    <row r="26" spans="1:9" x14ac:dyDescent="0.35">
      <c r="A26" s="21"/>
      <c r="B26" s="57">
        <v>0</v>
      </c>
      <c r="C26" s="57">
        <v>0</v>
      </c>
      <c r="D26" s="57">
        <v>0</v>
      </c>
      <c r="E26" s="66">
        <v>0</v>
      </c>
      <c r="H26" s="76"/>
      <c r="I26" s="74">
        <v>0</v>
      </c>
    </row>
    <row r="27" spans="1:9" x14ac:dyDescent="0.35">
      <c r="A27" s="21"/>
      <c r="B27" s="57">
        <v>7</v>
      </c>
      <c r="C27" s="57">
        <v>0</v>
      </c>
      <c r="D27" s="57">
        <v>0</v>
      </c>
      <c r="E27" s="66">
        <v>0</v>
      </c>
      <c r="H27" s="77"/>
      <c r="I27" s="74">
        <v>0</v>
      </c>
    </row>
    <row r="28" spans="1:9" x14ac:dyDescent="0.35">
      <c r="A28" s="21"/>
      <c r="B28" s="57">
        <v>4</v>
      </c>
      <c r="C28" s="57">
        <v>0</v>
      </c>
      <c r="D28" s="57">
        <v>1</v>
      </c>
      <c r="E28" s="66">
        <v>0</v>
      </c>
      <c r="H28" s="76"/>
      <c r="I28" s="74">
        <v>0</v>
      </c>
    </row>
    <row r="29" spans="1:9" x14ac:dyDescent="0.35">
      <c r="A29" s="21"/>
      <c r="B29" s="57">
        <v>3</v>
      </c>
      <c r="C29" s="57">
        <v>0</v>
      </c>
      <c r="D29" s="57">
        <v>0</v>
      </c>
      <c r="E29" s="66">
        <v>2</v>
      </c>
      <c r="H29" s="76"/>
      <c r="I29" s="74">
        <v>0</v>
      </c>
    </row>
    <row r="30" spans="1:9" x14ac:dyDescent="0.35">
      <c r="A30" s="21"/>
      <c r="B30" s="57">
        <v>4</v>
      </c>
      <c r="C30" s="57">
        <v>0</v>
      </c>
      <c r="D30" s="57">
        <v>1</v>
      </c>
      <c r="E30" s="66">
        <v>0</v>
      </c>
      <c r="H30" s="79"/>
      <c r="I30" s="74">
        <v>0</v>
      </c>
    </row>
    <row r="31" spans="1:9" x14ac:dyDescent="0.35">
      <c r="A31" s="21"/>
      <c r="B31" s="57">
        <v>4</v>
      </c>
      <c r="C31" s="57">
        <v>0</v>
      </c>
      <c r="D31" s="57">
        <v>1</v>
      </c>
      <c r="E31" s="66">
        <v>0</v>
      </c>
      <c r="H31" s="79"/>
      <c r="I31" s="74">
        <v>0</v>
      </c>
    </row>
    <row r="32" spans="1:9" x14ac:dyDescent="0.35">
      <c r="A32" s="21"/>
      <c r="B32" s="57">
        <v>3</v>
      </c>
      <c r="C32" s="57">
        <v>0</v>
      </c>
      <c r="D32" s="57">
        <v>2</v>
      </c>
      <c r="E32" s="66">
        <v>0</v>
      </c>
      <c r="H32" s="76"/>
      <c r="I32" s="74">
        <v>0</v>
      </c>
    </row>
    <row r="33" spans="1:9" x14ac:dyDescent="0.35">
      <c r="A33" s="70"/>
      <c r="B33" s="57">
        <v>0</v>
      </c>
      <c r="C33" s="57">
        <v>0</v>
      </c>
      <c r="D33" s="57">
        <v>0</v>
      </c>
      <c r="E33" s="66">
        <v>0</v>
      </c>
      <c r="H33" s="76"/>
      <c r="I33" s="74">
        <v>0</v>
      </c>
    </row>
    <row r="34" spans="1:9" x14ac:dyDescent="0.35">
      <c r="A34" s="21"/>
      <c r="B34" s="57">
        <v>4</v>
      </c>
      <c r="C34" s="57">
        <v>0</v>
      </c>
      <c r="D34" s="57">
        <v>1</v>
      </c>
      <c r="E34" s="66">
        <v>0</v>
      </c>
      <c r="H34" s="76"/>
      <c r="I34" s="74">
        <v>0</v>
      </c>
    </row>
    <row r="35" spans="1:9" x14ac:dyDescent="0.35">
      <c r="A35" s="21"/>
      <c r="B35" s="57">
        <v>3</v>
      </c>
      <c r="C35" s="57">
        <v>0</v>
      </c>
      <c r="D35" s="57">
        <v>1</v>
      </c>
      <c r="E35" s="66">
        <v>0</v>
      </c>
      <c r="H35" s="76"/>
      <c r="I35" s="74">
        <v>0</v>
      </c>
    </row>
    <row r="36" spans="1:9" x14ac:dyDescent="0.35">
      <c r="A36" s="21"/>
      <c r="B36" s="57">
        <v>4</v>
      </c>
      <c r="C36" s="57">
        <v>0</v>
      </c>
      <c r="D36" s="57">
        <v>1</v>
      </c>
      <c r="E36" s="66">
        <v>0</v>
      </c>
      <c r="H36" s="77"/>
      <c r="I36" s="74">
        <v>0</v>
      </c>
    </row>
    <row r="37" spans="1:9" ht="15" thickBot="1" x14ac:dyDescent="0.4">
      <c r="A37" s="21"/>
      <c r="B37" s="57">
        <v>4</v>
      </c>
      <c r="C37" s="57">
        <v>0</v>
      </c>
      <c r="D37" s="57">
        <v>1</v>
      </c>
      <c r="E37" s="66">
        <v>0</v>
      </c>
      <c r="H37" s="82"/>
      <c r="I37" s="74">
        <v>0</v>
      </c>
    </row>
    <row r="38" spans="1:9" ht="15" thickTop="1" x14ac:dyDescent="0.35">
      <c r="A38" s="21"/>
      <c r="B38" s="57">
        <v>0</v>
      </c>
      <c r="C38" s="57">
        <v>0</v>
      </c>
      <c r="D38" s="57">
        <v>0</v>
      </c>
      <c r="E38" s="66">
        <v>0</v>
      </c>
      <c r="H38" s="76"/>
      <c r="I38" s="74">
        <v>7</v>
      </c>
    </row>
    <row r="39" spans="1:9" x14ac:dyDescent="0.35">
      <c r="A39" s="70"/>
      <c r="B39" s="57">
        <v>0</v>
      </c>
      <c r="C39" s="57">
        <v>0</v>
      </c>
      <c r="D39" s="57">
        <v>0</v>
      </c>
      <c r="E39" s="66">
        <v>0</v>
      </c>
      <c r="H39" s="77"/>
      <c r="I39" s="74">
        <v>0</v>
      </c>
    </row>
    <row r="40" spans="1:9" x14ac:dyDescent="0.35">
      <c r="A40" s="21"/>
      <c r="B40" s="57">
        <v>4</v>
      </c>
      <c r="C40" s="57">
        <v>0</v>
      </c>
      <c r="D40" s="57">
        <v>1</v>
      </c>
      <c r="E40" s="66">
        <v>0</v>
      </c>
      <c r="H40" s="76"/>
      <c r="I40" s="74">
        <v>0</v>
      </c>
    </row>
    <row r="41" spans="1:9" x14ac:dyDescent="0.35">
      <c r="A41" s="21"/>
      <c r="B41" s="57">
        <v>3</v>
      </c>
      <c r="C41" s="57">
        <v>0</v>
      </c>
      <c r="D41" s="57">
        <v>1</v>
      </c>
      <c r="E41" s="66">
        <v>0</v>
      </c>
      <c r="H41" s="77"/>
      <c r="I41" s="74">
        <v>0</v>
      </c>
    </row>
    <row r="42" spans="1:9" x14ac:dyDescent="0.35">
      <c r="A42" s="21"/>
      <c r="B42" s="57">
        <v>4</v>
      </c>
      <c r="C42" s="57">
        <v>0</v>
      </c>
      <c r="D42" s="57">
        <v>1</v>
      </c>
      <c r="E42" s="66">
        <v>0</v>
      </c>
      <c r="H42" s="77"/>
      <c r="I42" s="74">
        <v>0</v>
      </c>
    </row>
    <row r="43" spans="1:9" x14ac:dyDescent="0.35">
      <c r="A43" s="21"/>
      <c r="B43" s="57">
        <v>0</v>
      </c>
      <c r="C43" s="57">
        <v>5</v>
      </c>
      <c r="D43" s="57">
        <v>0</v>
      </c>
      <c r="E43" s="66">
        <v>0</v>
      </c>
      <c r="H43" s="77"/>
      <c r="I43" s="74">
        <v>0</v>
      </c>
    </row>
    <row r="44" spans="1:9" x14ac:dyDescent="0.35">
      <c r="A44" s="21"/>
      <c r="B44" s="57">
        <v>4</v>
      </c>
      <c r="C44" s="57">
        <v>0</v>
      </c>
      <c r="D44" s="57">
        <v>1</v>
      </c>
      <c r="E44" s="66">
        <v>0</v>
      </c>
      <c r="H44" s="77"/>
      <c r="I44" s="74">
        <v>0</v>
      </c>
    </row>
    <row r="45" spans="1:9" x14ac:dyDescent="0.35">
      <c r="A45" s="21"/>
      <c r="B45" s="57">
        <v>4</v>
      </c>
      <c r="C45" s="57">
        <v>0</v>
      </c>
      <c r="D45" s="57">
        <v>1</v>
      </c>
      <c r="E45" s="66">
        <v>0</v>
      </c>
      <c r="H45" s="76"/>
      <c r="I45" s="74">
        <v>0</v>
      </c>
    </row>
    <row r="46" spans="1:9" x14ac:dyDescent="0.35">
      <c r="A46" s="21"/>
      <c r="B46" s="57">
        <v>4</v>
      </c>
      <c r="C46" s="57">
        <v>0</v>
      </c>
      <c r="D46" s="57">
        <v>1</v>
      </c>
      <c r="E46" s="66">
        <v>0</v>
      </c>
      <c r="H46" s="77"/>
      <c r="I46" s="74">
        <v>0</v>
      </c>
    </row>
    <row r="47" spans="1:9" x14ac:dyDescent="0.35">
      <c r="A47" s="21"/>
      <c r="B47" s="57">
        <v>3</v>
      </c>
      <c r="C47" s="57">
        <v>0</v>
      </c>
      <c r="D47" s="57">
        <v>1</v>
      </c>
      <c r="E47" s="66">
        <v>0</v>
      </c>
      <c r="H47" s="76"/>
      <c r="I47" s="74">
        <v>0</v>
      </c>
    </row>
    <row r="48" spans="1:9" x14ac:dyDescent="0.35">
      <c r="A48" s="21"/>
      <c r="B48" s="57">
        <v>0</v>
      </c>
      <c r="C48" s="57">
        <v>5</v>
      </c>
      <c r="D48" s="57">
        <v>0</v>
      </c>
      <c r="E48" s="66">
        <v>0</v>
      </c>
      <c r="H48" s="76"/>
      <c r="I48" s="74">
        <v>3</v>
      </c>
    </row>
    <row r="49" spans="1:9" x14ac:dyDescent="0.35">
      <c r="A49" s="21"/>
      <c r="B49" s="57">
        <v>3</v>
      </c>
      <c r="C49" s="57">
        <v>0</v>
      </c>
      <c r="D49" s="57">
        <v>1</v>
      </c>
      <c r="E49" s="66">
        <v>0</v>
      </c>
      <c r="H49" s="76"/>
      <c r="I49" s="74">
        <v>0</v>
      </c>
    </row>
    <row r="50" spans="1:9" x14ac:dyDescent="0.35">
      <c r="A50" s="21"/>
      <c r="B50" s="57">
        <v>4</v>
      </c>
      <c r="C50" s="57">
        <v>0</v>
      </c>
      <c r="D50" s="57">
        <v>1</v>
      </c>
      <c r="E50" s="66">
        <v>0</v>
      </c>
      <c r="H50" s="77"/>
      <c r="I50" s="74">
        <v>0</v>
      </c>
    </row>
    <row r="51" spans="1:9" x14ac:dyDescent="0.35">
      <c r="A51" s="21"/>
      <c r="B51" s="57">
        <v>4</v>
      </c>
      <c r="C51" s="57">
        <v>0</v>
      </c>
      <c r="D51" s="57">
        <v>1</v>
      </c>
      <c r="E51" s="66">
        <v>0</v>
      </c>
      <c r="H51" s="76"/>
      <c r="I51" s="74">
        <v>0</v>
      </c>
    </row>
    <row r="52" spans="1:9" x14ac:dyDescent="0.35">
      <c r="A52" s="21"/>
      <c r="B52" s="57">
        <v>0</v>
      </c>
      <c r="C52" s="57">
        <v>0</v>
      </c>
      <c r="D52" s="57">
        <v>0</v>
      </c>
      <c r="E52" s="66">
        <v>0</v>
      </c>
      <c r="H52" s="77"/>
      <c r="I52" s="74">
        <v>0</v>
      </c>
    </row>
    <row r="53" spans="1:9" x14ac:dyDescent="0.35">
      <c r="A53" s="21"/>
      <c r="B53" s="57">
        <v>4</v>
      </c>
      <c r="C53" s="57">
        <v>0</v>
      </c>
      <c r="D53" s="57">
        <v>1</v>
      </c>
      <c r="E53" s="66">
        <v>0</v>
      </c>
      <c r="H53" s="77"/>
      <c r="I53" s="74">
        <v>0</v>
      </c>
    </row>
    <row r="54" spans="1:9" x14ac:dyDescent="0.35">
      <c r="A54" s="70"/>
      <c r="B54" s="57">
        <v>0</v>
      </c>
      <c r="C54" s="57">
        <v>0</v>
      </c>
      <c r="D54" s="57">
        <v>0</v>
      </c>
      <c r="E54" s="66">
        <v>0</v>
      </c>
      <c r="H54" s="76"/>
      <c r="I54" s="74">
        <v>0</v>
      </c>
    </row>
    <row r="55" spans="1:9" x14ac:dyDescent="0.35">
      <c r="A55" s="21"/>
      <c r="B55" s="57">
        <v>3</v>
      </c>
      <c r="C55" s="57">
        <v>0</v>
      </c>
      <c r="D55" s="57">
        <v>2</v>
      </c>
      <c r="E55" s="66">
        <v>0</v>
      </c>
      <c r="H55" s="76"/>
      <c r="I55" s="74">
        <v>0</v>
      </c>
    </row>
    <row r="56" spans="1:9" x14ac:dyDescent="0.35">
      <c r="A56" s="21"/>
      <c r="B56" s="57">
        <v>4</v>
      </c>
      <c r="C56" s="57">
        <v>0</v>
      </c>
      <c r="D56" s="57">
        <v>1</v>
      </c>
      <c r="E56" s="66">
        <v>0</v>
      </c>
      <c r="H56" s="76"/>
      <c r="I56" s="74">
        <v>0</v>
      </c>
    </row>
    <row r="57" spans="1:9" x14ac:dyDescent="0.35">
      <c r="A57" s="21"/>
      <c r="B57" s="57">
        <v>7</v>
      </c>
      <c r="C57" s="57">
        <v>0</v>
      </c>
      <c r="D57" s="57">
        <v>0</v>
      </c>
      <c r="E57" s="66">
        <v>0</v>
      </c>
      <c r="H57" s="76"/>
      <c r="I57" s="74">
        <v>0</v>
      </c>
    </row>
    <row r="58" spans="1:9" x14ac:dyDescent="0.35">
      <c r="A58" s="70"/>
      <c r="B58" s="57">
        <v>0</v>
      </c>
      <c r="C58" s="57">
        <v>0</v>
      </c>
      <c r="D58" s="57">
        <v>0</v>
      </c>
      <c r="E58" s="66">
        <v>0</v>
      </c>
      <c r="H58" s="76"/>
      <c r="I58" s="74">
        <v>0</v>
      </c>
    </row>
    <row r="59" spans="1:9" x14ac:dyDescent="0.35">
      <c r="A59" s="21"/>
      <c r="B59" s="57">
        <v>2</v>
      </c>
      <c r="C59" s="57">
        <v>0</v>
      </c>
      <c r="D59" s="57">
        <v>3</v>
      </c>
      <c r="E59" s="66">
        <v>0</v>
      </c>
      <c r="H59" s="76"/>
      <c r="I59" s="74">
        <v>0</v>
      </c>
    </row>
    <row r="60" spans="1:9" x14ac:dyDescent="0.35">
      <c r="A60" s="21"/>
      <c r="B60" s="57">
        <v>4</v>
      </c>
      <c r="C60" s="57">
        <v>0</v>
      </c>
      <c r="D60" s="57">
        <v>1</v>
      </c>
      <c r="E60" s="66">
        <v>0</v>
      </c>
      <c r="H60" s="78"/>
      <c r="I60" s="74">
        <v>0</v>
      </c>
    </row>
    <row r="61" spans="1:9" x14ac:dyDescent="0.35">
      <c r="A61" s="21"/>
      <c r="B61" s="57">
        <v>4</v>
      </c>
      <c r="C61" s="57">
        <v>0</v>
      </c>
      <c r="D61" s="57">
        <v>1</v>
      </c>
      <c r="E61" s="66">
        <v>0</v>
      </c>
      <c r="H61" s="76"/>
      <c r="I61" s="74">
        <v>0</v>
      </c>
    </row>
    <row r="62" spans="1:9" x14ac:dyDescent="0.35">
      <c r="A62" s="70"/>
      <c r="B62" s="57">
        <v>0</v>
      </c>
      <c r="C62" s="57">
        <v>0</v>
      </c>
      <c r="D62" s="57">
        <v>0</v>
      </c>
      <c r="E62" s="66">
        <v>0</v>
      </c>
      <c r="H62" s="77"/>
      <c r="I62" s="74">
        <v>0</v>
      </c>
    </row>
    <row r="63" spans="1:9" x14ac:dyDescent="0.35">
      <c r="A63" s="21"/>
      <c r="B63" s="57">
        <v>4</v>
      </c>
      <c r="C63" s="57">
        <v>0</v>
      </c>
      <c r="D63" s="57">
        <v>1</v>
      </c>
      <c r="E63" s="66">
        <v>0</v>
      </c>
      <c r="H63" s="77"/>
      <c r="I63" s="74">
        <v>0</v>
      </c>
    </row>
    <row r="64" spans="1:9" x14ac:dyDescent="0.35">
      <c r="A64" s="21"/>
      <c r="B64" s="57">
        <v>4</v>
      </c>
      <c r="C64" s="57">
        <v>0</v>
      </c>
      <c r="D64" s="57">
        <v>1</v>
      </c>
      <c r="E64" s="66">
        <v>0</v>
      </c>
      <c r="H64" s="76"/>
      <c r="I64" s="74">
        <v>0</v>
      </c>
    </row>
    <row r="65" spans="1:9" x14ac:dyDescent="0.35">
      <c r="A65" s="21"/>
      <c r="B65" s="57">
        <v>0</v>
      </c>
      <c r="C65" s="57">
        <v>0</v>
      </c>
      <c r="D65" s="57">
        <v>0</v>
      </c>
      <c r="E65" s="66">
        <v>0</v>
      </c>
      <c r="H65" s="77"/>
      <c r="I65" s="74">
        <v>0</v>
      </c>
    </row>
    <row r="66" spans="1:9" x14ac:dyDescent="0.35">
      <c r="A66" s="21"/>
      <c r="B66" s="57">
        <v>4</v>
      </c>
      <c r="C66" s="57">
        <v>0</v>
      </c>
      <c r="D66" s="57">
        <v>1</v>
      </c>
      <c r="E66" s="66">
        <v>0</v>
      </c>
      <c r="H66" s="76"/>
      <c r="I66" s="74">
        <v>0</v>
      </c>
    </row>
    <row r="67" spans="1:9" x14ac:dyDescent="0.35">
      <c r="A67" s="70"/>
      <c r="B67" s="57">
        <v>0</v>
      </c>
      <c r="C67" s="57">
        <v>0</v>
      </c>
      <c r="D67" s="57">
        <v>0</v>
      </c>
      <c r="E67" s="66">
        <v>0</v>
      </c>
      <c r="H67" s="76"/>
      <c r="I67" s="74">
        <v>0</v>
      </c>
    </row>
    <row r="68" spans="1:9" x14ac:dyDescent="0.35">
      <c r="A68" s="21"/>
      <c r="B68" s="57">
        <v>4</v>
      </c>
      <c r="C68" s="57">
        <v>0</v>
      </c>
      <c r="D68" s="57">
        <v>1</v>
      </c>
      <c r="E68" s="66">
        <v>0</v>
      </c>
      <c r="H68" s="77"/>
      <c r="I68" s="74">
        <v>0</v>
      </c>
    </row>
    <row r="69" spans="1:9" x14ac:dyDescent="0.35">
      <c r="A69" s="70"/>
      <c r="B69" s="57">
        <v>0</v>
      </c>
      <c r="C69" s="57">
        <v>0</v>
      </c>
      <c r="D69" s="57">
        <v>0</v>
      </c>
      <c r="E69" s="66">
        <v>0</v>
      </c>
      <c r="H69" s="76"/>
      <c r="I69" s="74">
        <v>0</v>
      </c>
    </row>
    <row r="70" spans="1:9" x14ac:dyDescent="0.35">
      <c r="A70" s="21"/>
      <c r="B70" s="57">
        <v>4</v>
      </c>
      <c r="C70" s="57">
        <v>0</v>
      </c>
      <c r="D70" s="57">
        <v>1</v>
      </c>
      <c r="E70" s="66">
        <v>0</v>
      </c>
      <c r="H70" s="76"/>
      <c r="I70" s="74">
        <v>4</v>
      </c>
    </row>
    <row r="71" spans="1:9" x14ac:dyDescent="0.35">
      <c r="A71" s="21"/>
      <c r="B71" s="57">
        <v>3</v>
      </c>
      <c r="C71" s="57">
        <v>0</v>
      </c>
      <c r="D71" s="57">
        <v>2</v>
      </c>
      <c r="E71" s="66">
        <v>0</v>
      </c>
      <c r="H71" s="76"/>
      <c r="I71" s="74">
        <v>0</v>
      </c>
    </row>
    <row r="72" spans="1:9" x14ac:dyDescent="0.35">
      <c r="A72" s="70"/>
      <c r="B72" s="57">
        <v>0</v>
      </c>
      <c r="C72" s="57">
        <v>0</v>
      </c>
      <c r="D72" s="57">
        <v>0</v>
      </c>
      <c r="E72" s="66">
        <v>0</v>
      </c>
      <c r="H72" s="77"/>
      <c r="I72" s="74">
        <v>0</v>
      </c>
    </row>
    <row r="73" spans="1:9" x14ac:dyDescent="0.35">
      <c r="A73" s="21"/>
      <c r="B73" s="57">
        <v>4</v>
      </c>
      <c r="C73" s="57">
        <v>0</v>
      </c>
      <c r="D73" s="57">
        <v>1</v>
      </c>
      <c r="E73" s="66">
        <v>0</v>
      </c>
      <c r="H73" s="77"/>
      <c r="I73" s="74">
        <v>0</v>
      </c>
    </row>
    <row r="74" spans="1:9" x14ac:dyDescent="0.35">
      <c r="A74" s="70"/>
      <c r="B74" s="57">
        <v>0</v>
      </c>
      <c r="C74" s="57">
        <v>0</v>
      </c>
      <c r="D74" s="57">
        <v>0</v>
      </c>
      <c r="E74" s="66">
        <v>0</v>
      </c>
      <c r="H74" s="76"/>
      <c r="I74" s="74">
        <v>0</v>
      </c>
    </row>
    <row r="75" spans="1:9" x14ac:dyDescent="0.35">
      <c r="A75" s="21"/>
      <c r="B75" s="57">
        <v>4</v>
      </c>
      <c r="C75" s="57">
        <v>0</v>
      </c>
      <c r="D75" s="57">
        <v>1</v>
      </c>
      <c r="E75" s="66">
        <v>0</v>
      </c>
      <c r="H75" s="76"/>
      <c r="I75" s="74">
        <v>0</v>
      </c>
    </row>
    <row r="76" spans="1:9" x14ac:dyDescent="0.35">
      <c r="A76" s="21"/>
      <c r="B76" s="57">
        <v>3</v>
      </c>
      <c r="C76" s="57">
        <v>0</v>
      </c>
      <c r="D76" s="57">
        <v>0</v>
      </c>
      <c r="E76" s="66">
        <v>0</v>
      </c>
      <c r="H76" s="76"/>
      <c r="I76" s="74">
        <v>0</v>
      </c>
    </row>
    <row r="77" spans="1:9" x14ac:dyDescent="0.35">
      <c r="A77" s="21"/>
      <c r="B77" s="57">
        <v>3</v>
      </c>
      <c r="C77" s="57">
        <v>0</v>
      </c>
      <c r="D77" s="57">
        <v>1</v>
      </c>
      <c r="E77" s="66">
        <v>0</v>
      </c>
      <c r="H77" s="76"/>
      <c r="I77" s="74">
        <v>0</v>
      </c>
    </row>
    <row r="78" spans="1:9" x14ac:dyDescent="0.35">
      <c r="A78" s="21"/>
      <c r="B78" s="67">
        <v>4</v>
      </c>
      <c r="C78" s="67">
        <v>0</v>
      </c>
      <c r="D78" s="67">
        <v>1</v>
      </c>
      <c r="E78" s="68">
        <v>0</v>
      </c>
      <c r="H78" s="76"/>
      <c r="I78" s="74">
        <v>0</v>
      </c>
    </row>
    <row r="79" spans="1:9" x14ac:dyDescent="0.35">
      <c r="A79" s="63"/>
      <c r="B79" s="57">
        <v>3</v>
      </c>
      <c r="C79" s="57">
        <v>0</v>
      </c>
      <c r="D79" s="57">
        <v>1</v>
      </c>
      <c r="E79" s="57">
        <v>0</v>
      </c>
      <c r="H79" s="76"/>
      <c r="I79" s="74">
        <v>3</v>
      </c>
    </row>
    <row r="80" spans="1:9" x14ac:dyDescent="0.35">
      <c r="A80" s="70"/>
      <c r="B80" s="57">
        <v>0</v>
      </c>
      <c r="C80" s="57">
        <v>0</v>
      </c>
      <c r="D80" s="57">
        <v>0</v>
      </c>
      <c r="E80" s="57">
        <v>0</v>
      </c>
      <c r="H80" s="76"/>
      <c r="I80" s="74">
        <v>0</v>
      </c>
    </row>
    <row r="81" spans="1:9" x14ac:dyDescent="0.35">
      <c r="A81" s="69"/>
      <c r="B81" s="57">
        <v>4</v>
      </c>
      <c r="C81" s="57">
        <v>0</v>
      </c>
      <c r="D81" s="57">
        <v>1</v>
      </c>
      <c r="E81" s="57">
        <v>0</v>
      </c>
      <c r="H81" s="76"/>
      <c r="I81" s="74">
        <v>0</v>
      </c>
    </row>
    <row r="82" spans="1:9" x14ac:dyDescent="0.35">
      <c r="H82" s="79"/>
      <c r="I82" s="74">
        <v>0</v>
      </c>
    </row>
    <row r="83" spans="1:9" x14ac:dyDescent="0.35">
      <c r="H83" s="76"/>
      <c r="I83" s="74">
        <v>0</v>
      </c>
    </row>
    <row r="84" spans="1:9" x14ac:dyDescent="0.35">
      <c r="H84" s="76"/>
      <c r="I84" s="74">
        <v>0</v>
      </c>
    </row>
    <row r="85" spans="1:9" x14ac:dyDescent="0.35">
      <c r="H85" s="76"/>
      <c r="I85" s="74">
        <v>0</v>
      </c>
    </row>
    <row r="86" spans="1:9" x14ac:dyDescent="0.35">
      <c r="H86" s="79"/>
      <c r="I86" s="74">
        <v>0</v>
      </c>
    </row>
    <row r="87" spans="1:9" x14ac:dyDescent="0.35">
      <c r="H87" s="76"/>
      <c r="I87" s="74">
        <v>0</v>
      </c>
    </row>
    <row r="88" spans="1:9" x14ac:dyDescent="0.35">
      <c r="H88" s="76"/>
      <c r="I88" s="74">
        <v>0</v>
      </c>
    </row>
    <row r="89" spans="1:9" x14ac:dyDescent="0.35">
      <c r="H89" s="76"/>
      <c r="I89" s="74">
        <v>4</v>
      </c>
    </row>
    <row r="90" spans="1:9" x14ac:dyDescent="0.35">
      <c r="H90" s="76"/>
      <c r="I90" s="74">
        <v>4</v>
      </c>
    </row>
    <row r="91" spans="1:9" x14ac:dyDescent="0.35">
      <c r="H91" s="76"/>
      <c r="I91" s="74">
        <v>5</v>
      </c>
    </row>
    <row r="92" spans="1:9" x14ac:dyDescent="0.35">
      <c r="H92" s="76"/>
      <c r="I92" s="74">
        <v>0</v>
      </c>
    </row>
    <row r="93" spans="1:9" x14ac:dyDescent="0.35">
      <c r="H93" s="77"/>
      <c r="I93" s="74">
        <v>0</v>
      </c>
    </row>
    <row r="94" spans="1:9" x14ac:dyDescent="0.35">
      <c r="H94" s="76"/>
      <c r="I94" s="74">
        <v>0</v>
      </c>
    </row>
    <row r="95" spans="1:9" x14ac:dyDescent="0.35">
      <c r="H95" s="76"/>
      <c r="I95" s="74">
        <v>0</v>
      </c>
    </row>
    <row r="96" spans="1:9" x14ac:dyDescent="0.35">
      <c r="H96" s="76"/>
      <c r="I96" s="74">
        <v>0</v>
      </c>
    </row>
    <row r="97" spans="8:9" x14ac:dyDescent="0.35">
      <c r="H97" s="76"/>
      <c r="I97" s="74">
        <v>0</v>
      </c>
    </row>
    <row r="98" spans="8:9" x14ac:dyDescent="0.35">
      <c r="H98" s="79"/>
      <c r="I98" s="74">
        <v>0</v>
      </c>
    </row>
    <row r="99" spans="8:9" x14ac:dyDescent="0.35">
      <c r="H99" s="76"/>
      <c r="I99" s="74">
        <v>0</v>
      </c>
    </row>
    <row r="100" spans="8:9" x14ac:dyDescent="0.35">
      <c r="H100" s="79"/>
      <c r="I100" s="74">
        <v>0</v>
      </c>
    </row>
    <row r="101" spans="8:9" x14ac:dyDescent="0.35">
      <c r="H101" s="79"/>
      <c r="I101" s="74">
        <v>7</v>
      </c>
    </row>
    <row r="102" spans="8:9" x14ac:dyDescent="0.35">
      <c r="H102" s="79"/>
      <c r="I102" s="74">
        <v>0</v>
      </c>
    </row>
    <row r="103" spans="8:9" x14ac:dyDescent="0.35">
      <c r="H103" s="79"/>
      <c r="I103" s="74">
        <v>0</v>
      </c>
    </row>
    <row r="104" spans="8:9" x14ac:dyDescent="0.35">
      <c r="H104" s="79"/>
      <c r="I104" s="74">
        <v>0</v>
      </c>
    </row>
    <row r="105" spans="8:9" x14ac:dyDescent="0.35">
      <c r="H105" s="79"/>
      <c r="I105" s="74">
        <v>0</v>
      </c>
    </row>
    <row r="106" spans="8:9" x14ac:dyDescent="0.35">
      <c r="H106" s="79"/>
      <c r="I106" s="74">
        <v>0</v>
      </c>
    </row>
    <row r="107" spans="8:9" x14ac:dyDescent="0.35">
      <c r="H107" s="79"/>
      <c r="I107" s="74">
        <v>0</v>
      </c>
    </row>
    <row r="108" spans="8:9" x14ac:dyDescent="0.35">
      <c r="H108" s="79"/>
      <c r="I108" s="74">
        <v>4</v>
      </c>
    </row>
    <row r="109" spans="8:9" x14ac:dyDescent="0.35">
      <c r="H109" s="79"/>
      <c r="I109" s="74">
        <v>0</v>
      </c>
    </row>
    <row r="110" spans="8:9" x14ac:dyDescent="0.35">
      <c r="H110" s="79"/>
      <c r="I110" s="74">
        <v>0</v>
      </c>
    </row>
    <row r="111" spans="8:9" x14ac:dyDescent="0.35">
      <c r="H111" s="79"/>
      <c r="I111" s="74">
        <v>0</v>
      </c>
    </row>
    <row r="112" spans="8:9" x14ac:dyDescent="0.35">
      <c r="H112" s="79"/>
      <c r="I112" s="74">
        <v>0</v>
      </c>
    </row>
    <row r="113" spans="8:9" x14ac:dyDescent="0.35">
      <c r="H113" s="79"/>
      <c r="I113" s="74">
        <v>0</v>
      </c>
    </row>
    <row r="114" spans="8:9" x14ac:dyDescent="0.35">
      <c r="H114" s="79"/>
      <c r="I114" s="74">
        <v>0</v>
      </c>
    </row>
    <row r="115" spans="8:9" x14ac:dyDescent="0.35">
      <c r="H115" s="79"/>
      <c r="I115" s="74">
        <v>0</v>
      </c>
    </row>
    <row r="116" spans="8:9" x14ac:dyDescent="0.35">
      <c r="H116" s="79"/>
      <c r="I116" s="74">
        <v>0</v>
      </c>
    </row>
    <row r="117" spans="8:9" x14ac:dyDescent="0.35">
      <c r="H117" s="79"/>
      <c r="I117" s="74">
        <v>5</v>
      </c>
    </row>
    <row r="118" spans="8:9" x14ac:dyDescent="0.35">
      <c r="H118" s="79"/>
      <c r="I118" s="74">
        <v>0</v>
      </c>
    </row>
    <row r="119" spans="8:9" x14ac:dyDescent="0.35">
      <c r="H119" s="79"/>
      <c r="I119" s="74">
        <v>0</v>
      </c>
    </row>
    <row r="120" spans="8:9" x14ac:dyDescent="0.35">
      <c r="H120" s="79"/>
      <c r="I120" s="74">
        <v>0</v>
      </c>
    </row>
    <row r="121" spans="8:9" x14ac:dyDescent="0.35">
      <c r="H121" s="79"/>
      <c r="I121" s="74">
        <v>0</v>
      </c>
    </row>
    <row r="122" spans="8:9" x14ac:dyDescent="0.35">
      <c r="H122" s="79"/>
      <c r="I122" s="74">
        <v>0</v>
      </c>
    </row>
    <row r="123" spans="8:9" x14ac:dyDescent="0.35">
      <c r="H123" s="78"/>
      <c r="I123" s="74">
        <v>0</v>
      </c>
    </row>
    <row r="124" spans="8:9" x14ac:dyDescent="0.35">
      <c r="H124" s="78"/>
      <c r="I124" s="74">
        <v>0</v>
      </c>
    </row>
    <row r="125" spans="8:9" x14ac:dyDescent="0.35">
      <c r="H125" s="78"/>
      <c r="I125" s="74">
        <v>0</v>
      </c>
    </row>
    <row r="126" spans="8:9" x14ac:dyDescent="0.35">
      <c r="H126" s="77"/>
      <c r="I126" s="74">
        <v>0</v>
      </c>
    </row>
    <row r="127" spans="8:9" x14ac:dyDescent="0.35">
      <c r="H127" s="76"/>
      <c r="I127" s="74">
        <v>0</v>
      </c>
    </row>
    <row r="128" spans="8:9" x14ac:dyDescent="0.35">
      <c r="H128" s="76"/>
      <c r="I128" s="74">
        <v>0</v>
      </c>
    </row>
    <row r="129" spans="8:9" x14ac:dyDescent="0.35">
      <c r="H129" s="76"/>
      <c r="I129" s="74">
        <v>0</v>
      </c>
    </row>
    <row r="130" spans="8:9" x14ac:dyDescent="0.35">
      <c r="H130" s="76"/>
      <c r="I130" s="74">
        <v>0</v>
      </c>
    </row>
    <row r="131" spans="8:9" x14ac:dyDescent="0.35">
      <c r="H131" s="76"/>
      <c r="I131" s="74">
        <v>0</v>
      </c>
    </row>
    <row r="132" spans="8:9" x14ac:dyDescent="0.35">
      <c r="H132" s="76"/>
      <c r="I132" s="74">
        <v>0</v>
      </c>
    </row>
    <row r="133" spans="8:9" x14ac:dyDescent="0.35">
      <c r="H133" s="76"/>
      <c r="I133" s="74">
        <v>3</v>
      </c>
    </row>
    <row r="134" spans="8:9" x14ac:dyDescent="0.35">
      <c r="H134" s="76"/>
      <c r="I134" s="74">
        <v>0</v>
      </c>
    </row>
    <row r="135" spans="8:9" x14ac:dyDescent="0.35">
      <c r="H135" s="76"/>
      <c r="I135" s="74">
        <v>0</v>
      </c>
    </row>
    <row r="136" spans="8:9" x14ac:dyDescent="0.35">
      <c r="H136" s="76"/>
      <c r="I136" s="74">
        <v>0</v>
      </c>
    </row>
    <row r="137" spans="8:9" x14ac:dyDescent="0.35">
      <c r="H137" s="76"/>
      <c r="I137" s="74">
        <v>0</v>
      </c>
    </row>
    <row r="138" spans="8:9" x14ac:dyDescent="0.35">
      <c r="H138" s="77"/>
      <c r="I138" s="74">
        <v>4</v>
      </c>
    </row>
    <row r="139" spans="8:9" x14ac:dyDescent="0.35">
      <c r="H139" s="77"/>
      <c r="I139" s="74">
        <v>0</v>
      </c>
    </row>
    <row r="140" spans="8:9" x14ac:dyDescent="0.35">
      <c r="H140" s="77"/>
      <c r="I140" s="74">
        <v>4</v>
      </c>
    </row>
    <row r="141" spans="8:9" x14ac:dyDescent="0.35">
      <c r="H141" s="76"/>
      <c r="I141" s="74">
        <v>0</v>
      </c>
    </row>
    <row r="142" spans="8:9" x14ac:dyDescent="0.35">
      <c r="H142" s="76"/>
      <c r="I142" s="74">
        <v>0</v>
      </c>
    </row>
    <row r="143" spans="8:9" x14ac:dyDescent="0.35">
      <c r="H143" s="76"/>
      <c r="I143" s="74">
        <v>0</v>
      </c>
    </row>
    <row r="144" spans="8:9" x14ac:dyDescent="0.35">
      <c r="H144" s="76"/>
      <c r="I144" s="74">
        <v>0</v>
      </c>
    </row>
    <row r="145" spans="8:9" x14ac:dyDescent="0.35">
      <c r="H145" s="76"/>
      <c r="I145" s="74">
        <v>0</v>
      </c>
    </row>
    <row r="146" spans="8:9" x14ac:dyDescent="0.35">
      <c r="H146" s="79"/>
      <c r="I146" s="74">
        <v>0</v>
      </c>
    </row>
    <row r="147" spans="8:9" x14ac:dyDescent="0.35">
      <c r="H147" s="76"/>
      <c r="I147" s="74">
        <v>0</v>
      </c>
    </row>
    <row r="148" spans="8:9" x14ac:dyDescent="0.35">
      <c r="H148" s="76"/>
      <c r="I148" s="74">
        <v>0</v>
      </c>
    </row>
    <row r="149" spans="8:9" x14ac:dyDescent="0.35">
      <c r="H149" s="77"/>
      <c r="I149" s="74">
        <v>0</v>
      </c>
    </row>
    <row r="150" spans="8:9" x14ac:dyDescent="0.35">
      <c r="H150" s="76"/>
      <c r="I150" s="74">
        <v>7</v>
      </c>
    </row>
    <row r="151" spans="8:9" x14ac:dyDescent="0.35">
      <c r="H151" s="76"/>
      <c r="I151" s="74">
        <v>0</v>
      </c>
    </row>
    <row r="152" spans="8:9" x14ac:dyDescent="0.35">
      <c r="H152" s="76"/>
      <c r="I152" s="74">
        <v>0</v>
      </c>
    </row>
    <row r="153" spans="8:9" x14ac:dyDescent="0.35">
      <c r="H153" s="76"/>
      <c r="I153" s="74">
        <v>0</v>
      </c>
    </row>
    <row r="154" spans="8:9" x14ac:dyDescent="0.35">
      <c r="H154" s="76"/>
      <c r="I154" s="74">
        <v>0</v>
      </c>
    </row>
    <row r="155" spans="8:9" x14ac:dyDescent="0.35">
      <c r="H155" s="76"/>
      <c r="I155" s="74">
        <v>0</v>
      </c>
    </row>
    <row r="156" spans="8:9" x14ac:dyDescent="0.35">
      <c r="H156" s="76"/>
      <c r="I156" s="74">
        <v>0</v>
      </c>
    </row>
    <row r="157" spans="8:9" x14ac:dyDescent="0.35">
      <c r="H157" s="76"/>
      <c r="I157" s="74">
        <v>0</v>
      </c>
    </row>
    <row r="158" spans="8:9" x14ac:dyDescent="0.35">
      <c r="H158" s="76"/>
      <c r="I158" s="74">
        <v>0</v>
      </c>
    </row>
    <row r="159" spans="8:9" x14ac:dyDescent="0.35">
      <c r="H159" s="76"/>
      <c r="I159" s="74">
        <v>0</v>
      </c>
    </row>
    <row r="160" spans="8:9" x14ac:dyDescent="0.35">
      <c r="H160" s="77"/>
      <c r="I160" s="74">
        <v>0</v>
      </c>
    </row>
    <row r="161" spans="8:9" x14ac:dyDescent="0.35">
      <c r="H161" s="132"/>
      <c r="I161" s="74">
        <v>0</v>
      </c>
    </row>
    <row r="162" spans="8:9" x14ac:dyDescent="0.35">
      <c r="H162" s="76"/>
      <c r="I162" s="74">
        <v>0</v>
      </c>
    </row>
    <row r="163" spans="8:9" x14ac:dyDescent="0.35">
      <c r="H163" s="76"/>
      <c r="I163" s="74">
        <v>0</v>
      </c>
    </row>
    <row r="164" spans="8:9" x14ac:dyDescent="0.35">
      <c r="H164" s="76"/>
      <c r="I164" s="74">
        <v>0</v>
      </c>
    </row>
    <row r="165" spans="8:9" x14ac:dyDescent="0.35">
      <c r="H165" s="80"/>
      <c r="I165" s="74">
        <v>0</v>
      </c>
    </row>
    <row r="166" spans="8:9" x14ac:dyDescent="0.35">
      <c r="H166" s="80"/>
      <c r="I166" s="74">
        <v>0</v>
      </c>
    </row>
    <row r="167" spans="8:9" x14ac:dyDescent="0.35">
      <c r="H167" s="76"/>
      <c r="I167" s="74">
        <v>0</v>
      </c>
    </row>
    <row r="168" spans="8:9" x14ac:dyDescent="0.35">
      <c r="H168" s="76"/>
      <c r="I168" s="74">
        <v>0</v>
      </c>
    </row>
    <row r="169" spans="8:9" x14ac:dyDescent="0.35">
      <c r="H169" s="76"/>
      <c r="I169" s="74">
        <v>4</v>
      </c>
    </row>
    <row r="170" spans="8:9" x14ac:dyDescent="0.35">
      <c r="H170" s="76"/>
      <c r="I170" s="74">
        <v>4</v>
      </c>
    </row>
    <row r="171" spans="8:9" x14ac:dyDescent="0.35">
      <c r="H171" s="77"/>
      <c r="I171" s="74">
        <v>0</v>
      </c>
    </row>
    <row r="172" spans="8:9" x14ac:dyDescent="0.35">
      <c r="H172" s="76"/>
      <c r="I172" s="74">
        <v>0</v>
      </c>
    </row>
    <row r="173" spans="8:9" x14ac:dyDescent="0.35">
      <c r="H173" s="76"/>
      <c r="I173" s="74">
        <v>0</v>
      </c>
    </row>
    <row r="174" spans="8:9" x14ac:dyDescent="0.35">
      <c r="H174" s="76"/>
      <c r="I174" s="74">
        <v>0</v>
      </c>
    </row>
    <row r="175" spans="8:9" x14ac:dyDescent="0.35">
      <c r="H175" s="79"/>
      <c r="I175" s="74">
        <v>0</v>
      </c>
    </row>
    <row r="176" spans="8:9" x14ac:dyDescent="0.35">
      <c r="H176" s="76"/>
      <c r="I176" s="74">
        <v>0</v>
      </c>
    </row>
    <row r="177" spans="8:9" x14ac:dyDescent="0.35">
      <c r="H177" s="76"/>
      <c r="I177" s="74">
        <v>0</v>
      </c>
    </row>
    <row r="178" spans="8:9" x14ac:dyDescent="0.35">
      <c r="H178" s="76"/>
      <c r="I178" s="74">
        <v>0</v>
      </c>
    </row>
    <row r="179" spans="8:9" x14ac:dyDescent="0.35">
      <c r="H179" s="81"/>
      <c r="I179" s="74">
        <v>0</v>
      </c>
    </row>
    <row r="180" spans="8:9" x14ac:dyDescent="0.35">
      <c r="H180" s="76"/>
      <c r="I180" s="74">
        <v>0</v>
      </c>
    </row>
    <row r="181" spans="8:9" x14ac:dyDescent="0.35">
      <c r="H181" s="76"/>
      <c r="I181" s="74">
        <v>0</v>
      </c>
    </row>
    <row r="182" spans="8:9" x14ac:dyDescent="0.35">
      <c r="H182" s="77"/>
      <c r="I182" s="74">
        <v>0</v>
      </c>
    </row>
    <row r="183" spans="8:9" x14ac:dyDescent="0.35">
      <c r="H183" s="77"/>
      <c r="I183" s="74">
        <v>0</v>
      </c>
    </row>
    <row r="184" spans="8:9" x14ac:dyDescent="0.35">
      <c r="H184" s="77"/>
      <c r="I184" s="74">
        <v>0</v>
      </c>
    </row>
    <row r="185" spans="8:9" x14ac:dyDescent="0.35">
      <c r="H185" s="76"/>
      <c r="I185" s="74">
        <v>0</v>
      </c>
    </row>
    <row r="186" spans="8:9" x14ac:dyDescent="0.35">
      <c r="H186" s="76"/>
      <c r="I186" s="74">
        <v>0</v>
      </c>
    </row>
    <row r="187" spans="8:9" x14ac:dyDescent="0.35">
      <c r="H187" s="76"/>
      <c r="I187" s="74">
        <v>0</v>
      </c>
    </row>
    <row r="188" spans="8:9" x14ac:dyDescent="0.35">
      <c r="H188" s="77"/>
      <c r="I188" s="74">
        <v>0</v>
      </c>
    </row>
    <row r="189" spans="8:9" x14ac:dyDescent="0.35">
      <c r="H189" s="77"/>
      <c r="I189" s="74">
        <v>0</v>
      </c>
    </row>
    <row r="190" spans="8:9" x14ac:dyDescent="0.35">
      <c r="H190" s="77"/>
      <c r="I190" s="74">
        <v>0</v>
      </c>
    </row>
    <row r="191" spans="8:9" x14ac:dyDescent="0.35">
      <c r="H191" s="77"/>
      <c r="I191" s="74">
        <v>0</v>
      </c>
    </row>
    <row r="192" spans="8:9" x14ac:dyDescent="0.35">
      <c r="H192" s="77"/>
      <c r="I192" s="74">
        <v>0</v>
      </c>
    </row>
    <row r="193" spans="8:9" x14ac:dyDescent="0.35">
      <c r="H193" s="77"/>
      <c r="I193" s="74">
        <v>0</v>
      </c>
    </row>
    <row r="194" spans="8:9" x14ac:dyDescent="0.35">
      <c r="H194" s="77"/>
      <c r="I194" s="74">
        <v>0</v>
      </c>
    </row>
    <row r="195" spans="8:9" x14ac:dyDescent="0.35">
      <c r="H195" s="76"/>
      <c r="I195" s="74">
        <v>0</v>
      </c>
    </row>
    <row r="196" spans="8:9" x14ac:dyDescent="0.35">
      <c r="H196" s="77"/>
      <c r="I196" s="74">
        <v>0</v>
      </c>
    </row>
    <row r="197" spans="8:9" x14ac:dyDescent="0.35">
      <c r="H197" s="76"/>
      <c r="I197" s="74">
        <v>0</v>
      </c>
    </row>
    <row r="198" spans="8:9" x14ac:dyDescent="0.35">
      <c r="H198" s="76"/>
      <c r="I198" s="74">
        <v>0</v>
      </c>
    </row>
    <row r="199" spans="8:9" x14ac:dyDescent="0.35">
      <c r="H199" s="76"/>
      <c r="I199" s="74">
        <v>0</v>
      </c>
    </row>
    <row r="200" spans="8:9" x14ac:dyDescent="0.35">
      <c r="H200" s="76"/>
      <c r="I200" s="74">
        <v>0</v>
      </c>
    </row>
    <row r="201" spans="8:9" x14ac:dyDescent="0.35">
      <c r="H201" s="80"/>
      <c r="I201" s="74">
        <v>0</v>
      </c>
    </row>
    <row r="202" spans="8:9" x14ac:dyDescent="0.35">
      <c r="H202" s="76"/>
      <c r="I202" s="74">
        <v>0</v>
      </c>
    </row>
    <row r="203" spans="8:9" x14ac:dyDescent="0.35">
      <c r="H203" s="76"/>
      <c r="I203" s="74">
        <v>5</v>
      </c>
    </row>
    <row r="204" spans="8:9" x14ac:dyDescent="0.35">
      <c r="H204" s="76"/>
      <c r="I204" s="74">
        <v>0</v>
      </c>
    </row>
    <row r="205" spans="8:9" x14ac:dyDescent="0.35">
      <c r="H205" s="76"/>
      <c r="I205" s="74">
        <v>0</v>
      </c>
    </row>
    <row r="206" spans="8:9" x14ac:dyDescent="0.35">
      <c r="H206" s="76"/>
      <c r="I206" s="74">
        <v>0</v>
      </c>
    </row>
    <row r="207" spans="8:9" x14ac:dyDescent="0.35">
      <c r="H207" s="76"/>
      <c r="I207" s="74">
        <v>0</v>
      </c>
    </row>
    <row r="208" spans="8:9" x14ac:dyDescent="0.35">
      <c r="H208" s="77"/>
      <c r="I208" s="74">
        <v>0</v>
      </c>
    </row>
    <row r="209" spans="8:9" x14ac:dyDescent="0.35">
      <c r="H209" s="76"/>
      <c r="I209" s="74">
        <v>0</v>
      </c>
    </row>
    <row r="210" spans="8:9" x14ac:dyDescent="0.35">
      <c r="H210" s="76"/>
      <c r="I210" s="74">
        <v>0</v>
      </c>
    </row>
    <row r="211" spans="8:9" x14ac:dyDescent="0.35">
      <c r="H211" s="76"/>
      <c r="I211" s="74">
        <v>0</v>
      </c>
    </row>
    <row r="212" spans="8:9" x14ac:dyDescent="0.35">
      <c r="H212" s="76"/>
      <c r="I212" s="74">
        <v>0</v>
      </c>
    </row>
    <row r="213" spans="8:9" x14ac:dyDescent="0.35">
      <c r="H213" s="76"/>
      <c r="I213" s="74">
        <v>0</v>
      </c>
    </row>
    <row r="214" spans="8:9" x14ac:dyDescent="0.35">
      <c r="H214" s="76"/>
      <c r="I214" s="74">
        <v>0</v>
      </c>
    </row>
    <row r="215" spans="8:9" x14ac:dyDescent="0.35">
      <c r="H215" s="76"/>
      <c r="I215" s="74">
        <v>0</v>
      </c>
    </row>
    <row r="216" spans="8:9" x14ac:dyDescent="0.35">
      <c r="H216" s="77"/>
      <c r="I216" s="74">
        <v>0</v>
      </c>
    </row>
    <row r="217" spans="8:9" x14ac:dyDescent="0.35">
      <c r="H217" s="76"/>
      <c r="I217" s="74">
        <v>0</v>
      </c>
    </row>
    <row r="218" spans="8:9" x14ac:dyDescent="0.35">
      <c r="H218" s="76"/>
      <c r="I218" s="74">
        <v>0</v>
      </c>
    </row>
    <row r="219" spans="8:9" x14ac:dyDescent="0.35">
      <c r="H219" s="76"/>
      <c r="I219" s="74">
        <v>0</v>
      </c>
    </row>
    <row r="220" spans="8:9" x14ac:dyDescent="0.35">
      <c r="H220" s="76"/>
      <c r="I220" s="74">
        <v>0</v>
      </c>
    </row>
    <row r="221" spans="8:9" x14ac:dyDescent="0.35">
      <c r="H221" s="77"/>
      <c r="I221" s="74">
        <v>0</v>
      </c>
    </row>
    <row r="222" spans="8:9" x14ac:dyDescent="0.35">
      <c r="H222" s="77"/>
      <c r="I222" s="74">
        <v>0</v>
      </c>
    </row>
    <row r="223" spans="8:9" x14ac:dyDescent="0.35">
      <c r="H223" s="78"/>
      <c r="I223" s="74">
        <v>0</v>
      </c>
    </row>
    <row r="224" spans="8:9" x14ac:dyDescent="0.35">
      <c r="H224" s="77"/>
      <c r="I224" s="74">
        <v>0</v>
      </c>
    </row>
    <row r="225" spans="8:9" x14ac:dyDescent="0.35">
      <c r="H225" s="79"/>
      <c r="I225" s="74">
        <v>0</v>
      </c>
    </row>
    <row r="226" spans="8:9" x14ac:dyDescent="0.35">
      <c r="H226" s="79"/>
      <c r="I226" s="74">
        <v>0</v>
      </c>
    </row>
    <row r="227" spans="8:9" x14ac:dyDescent="0.35">
      <c r="H227" s="79"/>
      <c r="I227" s="74">
        <v>0</v>
      </c>
    </row>
    <row r="228" spans="8:9" x14ac:dyDescent="0.35">
      <c r="H228" s="79"/>
      <c r="I228" s="74">
        <v>0</v>
      </c>
    </row>
    <row r="229" spans="8:9" x14ac:dyDescent="0.35">
      <c r="H229" s="79"/>
      <c r="I229" s="74">
        <v>0</v>
      </c>
    </row>
    <row r="230" spans="8:9" x14ac:dyDescent="0.35">
      <c r="H230" s="79"/>
      <c r="I230" s="74">
        <v>0</v>
      </c>
    </row>
    <row r="231" spans="8:9" x14ac:dyDescent="0.35">
      <c r="H231" s="79"/>
      <c r="I231" s="74">
        <v>0</v>
      </c>
    </row>
    <row r="232" spans="8:9" x14ac:dyDescent="0.35">
      <c r="H232" s="79"/>
      <c r="I232" s="74">
        <v>0</v>
      </c>
    </row>
    <row r="233" spans="8:9" x14ac:dyDescent="0.35">
      <c r="H233" s="79"/>
      <c r="I233" s="74">
        <v>0</v>
      </c>
    </row>
    <row r="234" spans="8:9" x14ac:dyDescent="0.35">
      <c r="H234" s="79"/>
      <c r="I234" s="74">
        <v>0</v>
      </c>
    </row>
    <row r="235" spans="8:9" x14ac:dyDescent="0.35">
      <c r="H235" s="79"/>
      <c r="I235" s="74">
        <v>0</v>
      </c>
    </row>
    <row r="236" spans="8:9" x14ac:dyDescent="0.35">
      <c r="H236" s="79"/>
      <c r="I236" s="74">
        <v>0</v>
      </c>
    </row>
    <row r="237" spans="8:9" x14ac:dyDescent="0.35">
      <c r="H237" s="79"/>
      <c r="I237" s="74">
        <v>0</v>
      </c>
    </row>
    <row r="238" spans="8:9" x14ac:dyDescent="0.35">
      <c r="H238" s="79"/>
      <c r="I238" s="74">
        <v>0</v>
      </c>
    </row>
    <row r="239" spans="8:9" x14ac:dyDescent="0.35">
      <c r="H239" s="78"/>
      <c r="I239" s="74">
        <v>0</v>
      </c>
    </row>
    <row r="240" spans="8:9" x14ac:dyDescent="0.35">
      <c r="H240" s="79"/>
      <c r="I240" s="74">
        <v>0</v>
      </c>
    </row>
    <row r="241" spans="8:9" x14ac:dyDescent="0.35">
      <c r="H241" s="79"/>
      <c r="I241" s="74">
        <v>0</v>
      </c>
    </row>
    <row r="242" spans="8:9" x14ac:dyDescent="0.35">
      <c r="H242" s="79"/>
      <c r="I242" s="74">
        <v>0</v>
      </c>
    </row>
    <row r="243" spans="8:9" x14ac:dyDescent="0.35">
      <c r="H243" s="79"/>
      <c r="I243" s="74">
        <v>0</v>
      </c>
    </row>
    <row r="244" spans="8:9" x14ac:dyDescent="0.35">
      <c r="H244" s="79"/>
      <c r="I244" s="74">
        <v>0</v>
      </c>
    </row>
    <row r="245" spans="8:9" x14ac:dyDescent="0.35">
      <c r="H245" s="79"/>
      <c r="I245" s="74">
        <v>0</v>
      </c>
    </row>
    <row r="246" spans="8:9" x14ac:dyDescent="0.35">
      <c r="H246" s="76"/>
      <c r="I246" s="74">
        <v>0</v>
      </c>
    </row>
    <row r="247" spans="8:9" x14ac:dyDescent="0.35">
      <c r="H247" s="79"/>
      <c r="I247" s="74">
        <v>0</v>
      </c>
    </row>
    <row r="248" spans="8:9" x14ac:dyDescent="0.35">
      <c r="H248" s="76"/>
      <c r="I248" s="74">
        <v>0</v>
      </c>
    </row>
    <row r="249" spans="8:9" x14ac:dyDescent="0.35">
      <c r="H249" s="79"/>
      <c r="I249" s="74">
        <v>0</v>
      </c>
    </row>
    <row r="250" spans="8:9" x14ac:dyDescent="0.35">
      <c r="H250" s="79"/>
      <c r="I250" s="74">
        <v>0</v>
      </c>
    </row>
    <row r="251" spans="8:9" x14ac:dyDescent="0.35">
      <c r="H251" s="79"/>
      <c r="I251" s="74">
        <v>0</v>
      </c>
    </row>
    <row r="252" spans="8:9" x14ac:dyDescent="0.35">
      <c r="H252" s="79"/>
      <c r="I252" s="74">
        <v>0</v>
      </c>
    </row>
    <row r="253" spans="8:9" x14ac:dyDescent="0.35">
      <c r="H253" s="79"/>
      <c r="I253" s="74">
        <v>0</v>
      </c>
    </row>
    <row r="254" spans="8:9" x14ac:dyDescent="0.35">
      <c r="H254" s="79"/>
      <c r="I254" s="74">
        <v>0</v>
      </c>
    </row>
    <row r="255" spans="8:9" x14ac:dyDescent="0.35">
      <c r="H255" s="79"/>
      <c r="I255" s="74">
        <v>0</v>
      </c>
    </row>
    <row r="256" spans="8:9" x14ac:dyDescent="0.35">
      <c r="H256" s="79"/>
      <c r="I256" s="74">
        <v>0</v>
      </c>
    </row>
    <row r="257" spans="8:9" x14ac:dyDescent="0.35">
      <c r="H257" s="79"/>
      <c r="I257" s="74">
        <v>0</v>
      </c>
    </row>
    <row r="258" spans="8:9" x14ac:dyDescent="0.35">
      <c r="H258" s="79"/>
      <c r="I258" s="74">
        <v>0</v>
      </c>
    </row>
    <row r="259" spans="8:9" x14ac:dyDescent="0.35">
      <c r="H259" s="79"/>
      <c r="I259" s="74">
        <v>0</v>
      </c>
    </row>
    <row r="260" spans="8:9" x14ac:dyDescent="0.35">
      <c r="H260" s="79"/>
      <c r="I260" s="74">
        <v>0</v>
      </c>
    </row>
    <row r="261" spans="8:9" x14ac:dyDescent="0.35">
      <c r="H261" s="79"/>
      <c r="I261" s="74">
        <v>0</v>
      </c>
    </row>
    <row r="262" spans="8:9" x14ac:dyDescent="0.35">
      <c r="H262" s="79"/>
      <c r="I262" s="74">
        <v>0</v>
      </c>
    </row>
    <row r="263" spans="8:9" x14ac:dyDescent="0.35">
      <c r="H263" s="79"/>
      <c r="I263" s="74">
        <v>0</v>
      </c>
    </row>
    <row r="264" spans="8:9" x14ac:dyDescent="0.35">
      <c r="H264" s="79"/>
      <c r="I264" s="74">
        <v>0</v>
      </c>
    </row>
    <row r="265" spans="8:9" x14ac:dyDescent="0.35">
      <c r="H265" s="79"/>
      <c r="I265" s="74">
        <v>0</v>
      </c>
    </row>
    <row r="266" spans="8:9" x14ac:dyDescent="0.35">
      <c r="H266" s="79"/>
      <c r="I266" s="74">
        <v>0</v>
      </c>
    </row>
    <row r="267" spans="8:9" x14ac:dyDescent="0.35">
      <c r="H267" s="79"/>
      <c r="I267" s="74">
        <v>0</v>
      </c>
    </row>
    <row r="268" spans="8:9" x14ac:dyDescent="0.35">
      <c r="H268" s="76"/>
      <c r="I268" s="74">
        <v>0</v>
      </c>
    </row>
    <row r="269" spans="8:9" x14ac:dyDescent="0.35">
      <c r="H269" s="76"/>
      <c r="I269" s="74">
        <v>0</v>
      </c>
    </row>
    <row r="270" spans="8:9" x14ac:dyDescent="0.35">
      <c r="H270" s="76"/>
      <c r="I270" s="74">
        <v>0</v>
      </c>
    </row>
    <row r="271" spans="8:9" x14ac:dyDescent="0.35">
      <c r="H271" s="79"/>
      <c r="I271" s="74">
        <v>0</v>
      </c>
    </row>
    <row r="272" spans="8:9" x14ac:dyDescent="0.35">
      <c r="H272" s="79"/>
      <c r="I272" s="74">
        <v>0</v>
      </c>
    </row>
    <row r="273" spans="8:9" x14ac:dyDescent="0.35">
      <c r="H273" s="79"/>
      <c r="I273" s="74">
        <v>0</v>
      </c>
    </row>
    <row r="274" spans="8:9" x14ac:dyDescent="0.35">
      <c r="H274" s="79"/>
      <c r="I274" s="74">
        <v>0</v>
      </c>
    </row>
    <row r="275" spans="8:9" x14ac:dyDescent="0.35">
      <c r="H275" s="79"/>
      <c r="I275" s="74">
        <v>0</v>
      </c>
    </row>
    <row r="276" spans="8:9" x14ac:dyDescent="0.35">
      <c r="H276" s="79"/>
      <c r="I276" s="74">
        <v>0</v>
      </c>
    </row>
    <row r="277" spans="8:9" x14ac:dyDescent="0.35">
      <c r="H277" s="79"/>
      <c r="I277" s="74">
        <v>0</v>
      </c>
    </row>
    <row r="278" spans="8:9" x14ac:dyDescent="0.35">
      <c r="H278" s="79"/>
      <c r="I278" s="74">
        <v>0</v>
      </c>
    </row>
    <row r="279" spans="8:9" x14ac:dyDescent="0.35">
      <c r="H279" s="79"/>
      <c r="I279" s="74">
        <v>0</v>
      </c>
    </row>
    <row r="280" spans="8:9" x14ac:dyDescent="0.35">
      <c r="H280" s="79"/>
      <c r="I280" s="74">
        <v>0</v>
      </c>
    </row>
    <row r="281" spans="8:9" x14ac:dyDescent="0.35">
      <c r="H281" s="79"/>
      <c r="I281" s="74">
        <v>0</v>
      </c>
    </row>
    <row r="282" spans="8:9" x14ac:dyDescent="0.35">
      <c r="H282" s="79"/>
      <c r="I282" s="74">
        <v>0</v>
      </c>
    </row>
    <row r="283" spans="8:9" x14ac:dyDescent="0.35">
      <c r="H283" s="79"/>
      <c r="I283" s="74">
        <v>4</v>
      </c>
    </row>
    <row r="284" spans="8:9" x14ac:dyDescent="0.35">
      <c r="H284" s="79"/>
      <c r="I284" s="74">
        <v>0</v>
      </c>
    </row>
    <row r="285" spans="8:9" x14ac:dyDescent="0.35">
      <c r="H285" s="79"/>
      <c r="I285" s="74">
        <v>0</v>
      </c>
    </row>
    <row r="286" spans="8:9" x14ac:dyDescent="0.35">
      <c r="H286" s="79"/>
      <c r="I286" s="74">
        <v>0</v>
      </c>
    </row>
    <row r="287" spans="8:9" x14ac:dyDescent="0.35">
      <c r="H287" s="79"/>
      <c r="I287" s="74">
        <v>0</v>
      </c>
    </row>
    <row r="288" spans="8:9" x14ac:dyDescent="0.35">
      <c r="H288" s="79"/>
      <c r="I288" s="74">
        <v>0</v>
      </c>
    </row>
    <row r="289" spans="8:9" x14ac:dyDescent="0.35">
      <c r="H289" s="79"/>
      <c r="I289" s="74">
        <v>0</v>
      </c>
    </row>
    <row r="290" spans="8:9" x14ac:dyDescent="0.35">
      <c r="H290" s="79"/>
      <c r="I290" s="74">
        <v>0</v>
      </c>
    </row>
    <row r="291" spans="8:9" x14ac:dyDescent="0.35">
      <c r="H291" s="79"/>
      <c r="I291" s="74">
        <v>0</v>
      </c>
    </row>
    <row r="292" spans="8:9" x14ac:dyDescent="0.35">
      <c r="H292" s="79"/>
      <c r="I292" s="74">
        <v>0</v>
      </c>
    </row>
    <row r="293" spans="8:9" x14ac:dyDescent="0.35">
      <c r="H293" s="79"/>
      <c r="I293" s="74">
        <v>0</v>
      </c>
    </row>
    <row r="294" spans="8:9" x14ac:dyDescent="0.35">
      <c r="H294" s="79"/>
      <c r="I294" s="74">
        <v>0</v>
      </c>
    </row>
    <row r="295" spans="8:9" x14ac:dyDescent="0.35">
      <c r="H295" s="79"/>
      <c r="I295" s="74">
        <v>0</v>
      </c>
    </row>
    <row r="296" spans="8:9" x14ac:dyDescent="0.35">
      <c r="H296" s="79"/>
      <c r="I296" s="74">
        <v>0</v>
      </c>
    </row>
    <row r="297" spans="8:9" x14ac:dyDescent="0.35">
      <c r="H297" s="79"/>
      <c r="I297" s="74">
        <v>0</v>
      </c>
    </row>
    <row r="298" spans="8:9" x14ac:dyDescent="0.35">
      <c r="H298" s="79"/>
      <c r="I298" s="74">
        <v>0</v>
      </c>
    </row>
    <row r="299" spans="8:9" x14ac:dyDescent="0.35">
      <c r="H299" s="79"/>
      <c r="I299" s="74">
        <v>0</v>
      </c>
    </row>
    <row r="300" spans="8:9" x14ac:dyDescent="0.35">
      <c r="H300" s="79"/>
      <c r="I300" s="74">
        <v>4</v>
      </c>
    </row>
    <row r="301" spans="8:9" x14ac:dyDescent="0.35">
      <c r="H301" s="79"/>
      <c r="I301" s="74">
        <v>0</v>
      </c>
    </row>
    <row r="302" spans="8:9" x14ac:dyDescent="0.35">
      <c r="H302" s="79"/>
      <c r="I302" s="74">
        <v>0</v>
      </c>
    </row>
    <row r="303" spans="8:9" x14ac:dyDescent="0.35">
      <c r="H303" s="79"/>
      <c r="I303" s="74">
        <v>0</v>
      </c>
    </row>
    <row r="304" spans="8:9" x14ac:dyDescent="0.35">
      <c r="H304" s="79"/>
      <c r="I304" s="74">
        <v>0</v>
      </c>
    </row>
    <row r="305" spans="8:9" x14ac:dyDescent="0.35">
      <c r="H305" s="79"/>
      <c r="I305" s="74">
        <v>0</v>
      </c>
    </row>
    <row r="306" spans="8:9" x14ac:dyDescent="0.35">
      <c r="H306" s="79"/>
      <c r="I306" s="74">
        <v>0</v>
      </c>
    </row>
    <row r="307" spans="8:9" x14ac:dyDescent="0.35">
      <c r="H307" s="79"/>
      <c r="I307" s="74">
        <v>0</v>
      </c>
    </row>
    <row r="308" spans="8:9" x14ac:dyDescent="0.35">
      <c r="H308" s="79"/>
      <c r="I308" s="74">
        <v>0</v>
      </c>
    </row>
    <row r="309" spans="8:9" x14ac:dyDescent="0.35">
      <c r="H309" s="79"/>
      <c r="I309" s="74">
        <v>0</v>
      </c>
    </row>
    <row r="310" spans="8:9" x14ac:dyDescent="0.35">
      <c r="H310" s="79"/>
      <c r="I310" s="74">
        <v>4</v>
      </c>
    </row>
  </sheetData>
  <autoFilter ref="H13:I310" xr:uid="{00000000-0001-0000-2900-000000000000}"/>
  <sortState xmlns:xlrd2="http://schemas.microsoft.com/office/spreadsheetml/2017/richdata2" ref="H14:I304">
    <sortCondition descending="1" ref="I13:I304"/>
  </sortState>
  <mergeCells count="1">
    <mergeCell ref="C3:C4"/>
  </mergeCells>
  <conditionalFormatting sqref="H304">
    <cfRule type="duplicateValues" dxfId="20" priority="19"/>
  </conditionalFormatting>
  <conditionalFormatting sqref="I303:I304">
    <cfRule type="top10" dxfId="19" priority="18" rank="20"/>
  </conditionalFormatting>
  <conditionalFormatting sqref="H305">
    <cfRule type="duplicateValues" dxfId="18" priority="17"/>
  </conditionalFormatting>
  <conditionalFormatting sqref="I305">
    <cfRule type="top10" dxfId="17" priority="16" rank="20"/>
  </conditionalFormatting>
  <conditionalFormatting sqref="H306:H307">
    <cfRule type="duplicateValues" dxfId="16" priority="15"/>
  </conditionalFormatting>
  <conditionalFormatting sqref="I306:I307">
    <cfRule type="top10" dxfId="15" priority="14" rank="20"/>
  </conditionalFormatting>
  <conditionalFormatting sqref="H308">
    <cfRule type="duplicateValues" dxfId="14" priority="13"/>
  </conditionalFormatting>
  <conditionalFormatting sqref="I308">
    <cfRule type="top10" dxfId="13" priority="12" rank="20"/>
  </conditionalFormatting>
  <conditionalFormatting sqref="H309">
    <cfRule type="duplicateValues" dxfId="12" priority="11"/>
  </conditionalFormatting>
  <conditionalFormatting sqref="I309:I310">
    <cfRule type="top10" dxfId="11" priority="10" rank="20"/>
  </conditionalFormatting>
  <conditionalFormatting sqref="H310">
    <cfRule type="duplicateValues" dxfId="10" priority="9"/>
  </conditionalFormatting>
  <conditionalFormatting sqref="H303">
    <cfRule type="duplicateValues" dxfId="9" priority="8"/>
  </conditionalFormatting>
  <conditionalFormatting sqref="H302">
    <cfRule type="duplicateValues" dxfId="8" priority="7"/>
  </conditionalFormatting>
  <conditionalFormatting sqref="H153">
    <cfRule type="duplicateValues" dxfId="7" priority="5"/>
  </conditionalFormatting>
  <conditionalFormatting sqref="I153">
    <cfRule type="top10" dxfId="6" priority="6" rank="20"/>
  </conditionalFormatting>
  <conditionalFormatting sqref="H155">
    <cfRule type="duplicateValues" dxfId="5" priority="3"/>
  </conditionalFormatting>
  <conditionalFormatting sqref="I155">
    <cfRule type="top10" dxfId="4" priority="4" rank="20"/>
  </conditionalFormatting>
  <conditionalFormatting sqref="H136">
    <cfRule type="duplicateValues" dxfId="3" priority="2"/>
  </conditionalFormatting>
  <conditionalFormatting sqref="H154 H56:H62 H14:H43 H48:H52 H54 H137:H152 H156:H301 H106:H135 H65:H103">
    <cfRule type="duplicateValues" dxfId="2" priority="164"/>
  </conditionalFormatting>
  <conditionalFormatting sqref="I154 I14:I152 I156:I302">
    <cfRule type="top10" dxfId="1" priority="173" rank="20"/>
  </conditionalFormatting>
  <conditionalFormatting sqref="H104:H105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umulJours">
                <anchor moveWithCells="1" sizeWithCells="1">
                  <from>
                    <xdr:col>3</xdr:col>
                    <xdr:colOff>336550</xdr:colOff>
                    <xdr:row>0</xdr:row>
                    <xdr:rowOff>38100</xdr:rowOff>
                  </from>
                  <to>
                    <xdr:col>4</xdr:col>
                    <xdr:colOff>527050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umulCouleurs">
                <anchor moveWithCells="1" sizeWithCells="1">
                  <from>
                    <xdr:col>5</xdr:col>
                    <xdr:colOff>31750</xdr:colOff>
                    <xdr:row>12</xdr:row>
                    <xdr:rowOff>12700</xdr:rowOff>
                  </from>
                  <to>
                    <xdr:col>6</xdr:col>
                    <xdr:colOff>514350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umulInt">
                <anchor moveWithCells="1" sizeWithCells="1">
                  <from>
                    <xdr:col>9</xdr:col>
                    <xdr:colOff>69850</xdr:colOff>
                    <xdr:row>11</xdr:row>
                    <xdr:rowOff>171450</xdr:rowOff>
                  </from>
                  <to>
                    <xdr:col>10</xdr:col>
                    <xdr:colOff>698500</xdr:colOff>
                    <xdr:row>13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3E456-D646-4662-A803-B130436968C9}">
  <sheetPr codeName="Feuil53"/>
  <dimension ref="B1:BA1000"/>
  <sheetViews>
    <sheetView workbookViewId="0"/>
  </sheetViews>
  <sheetFormatPr baseColWidth="10" defaultRowHeight="14.5" x14ac:dyDescent="0.35"/>
  <cols>
    <col min="1" max="1" width="14.08984375" customWidth="1"/>
    <col min="2" max="53" width="45.6328125" customWidth="1"/>
  </cols>
  <sheetData>
    <row r="1" spans="2:53" ht="24" customHeight="1" x14ac:dyDescent="0.35">
      <c r="B1" s="93" t="s">
        <v>146</v>
      </c>
      <c r="C1" s="93" t="s">
        <v>147</v>
      </c>
      <c r="D1" s="93" t="s">
        <v>148</v>
      </c>
      <c r="E1" s="93" t="s">
        <v>149</v>
      </c>
      <c r="F1" s="93" t="s">
        <v>150</v>
      </c>
      <c r="G1" s="93" t="s">
        <v>151</v>
      </c>
      <c r="H1" s="93" t="s">
        <v>152</v>
      </c>
      <c r="I1" s="93" t="s">
        <v>153</v>
      </c>
      <c r="J1" s="93" t="s">
        <v>154</v>
      </c>
      <c r="K1" s="93" t="s">
        <v>101</v>
      </c>
      <c r="L1" s="93" t="s">
        <v>102</v>
      </c>
      <c r="M1" s="93" t="s">
        <v>103</v>
      </c>
      <c r="N1" s="93" t="s">
        <v>104</v>
      </c>
      <c r="O1" s="93" t="s">
        <v>105</v>
      </c>
      <c r="P1" s="93" t="s">
        <v>106</v>
      </c>
      <c r="Q1" s="93" t="s">
        <v>107</v>
      </c>
      <c r="R1" s="93" t="s">
        <v>108</v>
      </c>
      <c r="S1" s="93" t="s">
        <v>109</v>
      </c>
      <c r="T1" s="93" t="s">
        <v>110</v>
      </c>
      <c r="U1" s="93" t="s">
        <v>111</v>
      </c>
      <c r="V1" s="93" t="s">
        <v>112</v>
      </c>
      <c r="W1" s="93" t="s">
        <v>113</v>
      </c>
      <c r="X1" s="93" t="s">
        <v>114</v>
      </c>
      <c r="Y1" s="93" t="s">
        <v>115</v>
      </c>
      <c r="Z1" s="93" t="s">
        <v>116</v>
      </c>
      <c r="AA1" s="93" t="s">
        <v>117</v>
      </c>
      <c r="AB1" s="93" t="s">
        <v>118</v>
      </c>
      <c r="AC1" s="93" t="s">
        <v>119</v>
      </c>
      <c r="AD1" s="93" t="s">
        <v>120</v>
      </c>
      <c r="AE1" s="93" t="s">
        <v>121</v>
      </c>
      <c r="AF1" s="93" t="s">
        <v>122</v>
      </c>
      <c r="AG1" s="93" t="s">
        <v>123</v>
      </c>
      <c r="AH1" s="93" t="s">
        <v>124</v>
      </c>
      <c r="AI1" s="93" t="s">
        <v>125</v>
      </c>
      <c r="AJ1" s="93" t="s">
        <v>126</v>
      </c>
      <c r="AK1" s="93" t="s">
        <v>127</v>
      </c>
      <c r="AL1" s="93" t="s">
        <v>128</v>
      </c>
      <c r="AM1" s="93" t="s">
        <v>129</v>
      </c>
      <c r="AN1" s="93" t="s">
        <v>130</v>
      </c>
      <c r="AO1" s="93" t="s">
        <v>131</v>
      </c>
      <c r="AP1" s="93" t="s">
        <v>132</v>
      </c>
      <c r="AQ1" s="93" t="s">
        <v>133</v>
      </c>
      <c r="AR1" s="93" t="s">
        <v>134</v>
      </c>
      <c r="AS1" s="93" t="s">
        <v>135</v>
      </c>
      <c r="AT1" s="93" t="s">
        <v>136</v>
      </c>
      <c r="AU1" s="93" t="s">
        <v>137</v>
      </c>
      <c r="AV1" s="93" t="s">
        <v>138</v>
      </c>
      <c r="AW1" s="93" t="s">
        <v>139</v>
      </c>
      <c r="AX1" s="93" t="s">
        <v>140</v>
      </c>
      <c r="AY1" s="93" t="s">
        <v>141</v>
      </c>
      <c r="AZ1" s="93" t="s">
        <v>142</v>
      </c>
      <c r="BA1" s="93" t="s">
        <v>143</v>
      </c>
    </row>
    <row r="2" spans="2:53" x14ac:dyDescent="0.35">
      <c r="B2" s="92" t="s">
        <v>155</v>
      </c>
      <c r="C2" s="112" t="s">
        <v>164</v>
      </c>
      <c r="D2" s="92" t="s">
        <v>164</v>
      </c>
      <c r="E2" s="92" t="s">
        <v>164</v>
      </c>
      <c r="F2" s="92" t="s">
        <v>164</v>
      </c>
      <c r="G2" s="112" t="s">
        <v>232</v>
      </c>
      <c r="H2" s="112" t="s">
        <v>237</v>
      </c>
      <c r="I2" s="112" t="s">
        <v>183</v>
      </c>
      <c r="J2" s="112" t="s">
        <v>255</v>
      </c>
      <c r="K2" s="92" t="s">
        <v>255</v>
      </c>
      <c r="L2" s="112" t="s">
        <v>284</v>
      </c>
      <c r="M2" s="112" t="s">
        <v>301</v>
      </c>
      <c r="N2" s="112" t="s">
        <v>310</v>
      </c>
      <c r="O2" s="112" t="s">
        <v>326</v>
      </c>
      <c r="P2" s="92" t="s">
        <v>327</v>
      </c>
      <c r="Q2" s="92" t="s">
        <v>327</v>
      </c>
      <c r="R2" s="92" t="s">
        <v>327</v>
      </c>
      <c r="S2" s="92" t="s">
        <v>327</v>
      </c>
      <c r="T2" s="92" t="s">
        <v>327</v>
      </c>
      <c r="U2" s="112" t="s">
        <v>385</v>
      </c>
      <c r="V2" s="92" t="s">
        <v>385</v>
      </c>
      <c r="W2" s="92" t="s">
        <v>385</v>
      </c>
      <c r="X2" s="112" t="s">
        <v>420</v>
      </c>
      <c r="Y2" s="92"/>
      <c r="Z2" s="112" t="s">
        <v>420</v>
      </c>
      <c r="AA2" s="92" t="s">
        <v>420</v>
      </c>
      <c r="AB2" s="92" t="s">
        <v>420</v>
      </c>
      <c r="AC2" s="92" t="s">
        <v>420</v>
      </c>
      <c r="AD2" s="92" t="s">
        <v>420</v>
      </c>
      <c r="AE2" s="92" t="s">
        <v>420</v>
      </c>
      <c r="AF2" s="92" t="s">
        <v>420</v>
      </c>
      <c r="AG2" s="92" t="s">
        <v>420</v>
      </c>
      <c r="AH2" s="92" t="s">
        <v>420</v>
      </c>
      <c r="AI2" s="92" t="s">
        <v>420</v>
      </c>
      <c r="AJ2" s="92" t="s">
        <v>420</v>
      </c>
      <c r="AK2" s="92" t="s">
        <v>420</v>
      </c>
      <c r="AL2" s="92" t="s">
        <v>420</v>
      </c>
      <c r="AM2" s="92" t="s">
        <v>420</v>
      </c>
      <c r="AN2" s="92" t="s">
        <v>420</v>
      </c>
      <c r="AO2" s="92" t="s">
        <v>420</v>
      </c>
      <c r="AP2" s="92" t="s">
        <v>420</v>
      </c>
      <c r="AQ2" s="92" t="s">
        <v>420</v>
      </c>
      <c r="AR2" s="112" t="s">
        <v>571</v>
      </c>
      <c r="AS2" s="112" t="s">
        <v>584</v>
      </c>
      <c r="AT2" s="92" t="s">
        <v>551</v>
      </c>
      <c r="AU2" s="92"/>
      <c r="AV2" s="92"/>
      <c r="AW2" s="92"/>
      <c r="AX2" s="92"/>
      <c r="AY2" s="92"/>
      <c r="AZ2" s="92"/>
      <c r="BA2" s="92"/>
    </row>
    <row r="3" spans="2:53" x14ac:dyDescent="0.35">
      <c r="B3" s="92" t="s">
        <v>157</v>
      </c>
      <c r="C3" s="112" t="s">
        <v>165</v>
      </c>
      <c r="D3" s="112" t="s">
        <v>189</v>
      </c>
      <c r="E3" s="92" t="s">
        <v>189</v>
      </c>
      <c r="F3" s="112" t="s">
        <v>213</v>
      </c>
      <c r="G3" s="92" t="s">
        <v>217</v>
      </c>
      <c r="H3" s="92" t="s">
        <v>217</v>
      </c>
      <c r="I3" s="112" t="s">
        <v>245</v>
      </c>
      <c r="J3" s="112" t="s">
        <v>256</v>
      </c>
      <c r="K3" s="112" t="s">
        <v>274</v>
      </c>
      <c r="L3" s="92" t="s">
        <v>275</v>
      </c>
      <c r="M3" s="92" t="s">
        <v>233</v>
      </c>
      <c r="N3" s="92" t="s">
        <v>257</v>
      </c>
      <c r="O3" s="92" t="s">
        <v>310</v>
      </c>
      <c r="P3" s="112" t="s">
        <v>339</v>
      </c>
      <c r="Q3" s="112" t="s">
        <v>347</v>
      </c>
      <c r="R3" s="112" t="s">
        <v>310</v>
      </c>
      <c r="S3" s="112" t="s">
        <v>360</v>
      </c>
      <c r="T3" s="92" t="s">
        <v>361</v>
      </c>
      <c r="U3" s="112" t="s">
        <v>386</v>
      </c>
      <c r="V3" s="112" t="s">
        <v>395</v>
      </c>
      <c r="W3" s="112" t="s">
        <v>406</v>
      </c>
      <c r="X3" s="112" t="s">
        <v>412</v>
      </c>
      <c r="Y3" s="92"/>
      <c r="Z3" s="112" t="s">
        <v>385</v>
      </c>
      <c r="AA3" s="112" t="s">
        <v>447</v>
      </c>
      <c r="AB3" s="112" t="s">
        <v>454</v>
      </c>
      <c r="AC3" s="112" t="s">
        <v>466</v>
      </c>
      <c r="AD3" s="92" t="s">
        <v>454</v>
      </c>
      <c r="AE3" s="92" t="s">
        <v>475</v>
      </c>
      <c r="AF3" s="92" t="s">
        <v>475</v>
      </c>
      <c r="AG3" s="112" t="s">
        <v>497</v>
      </c>
      <c r="AH3" s="112" t="s">
        <v>503</v>
      </c>
      <c r="AI3" s="92" t="s">
        <v>503</v>
      </c>
      <c r="AJ3" s="92" t="s">
        <v>503</v>
      </c>
      <c r="AK3" s="92" t="s">
        <v>503</v>
      </c>
      <c r="AL3" s="112" t="s">
        <v>527</v>
      </c>
      <c r="AM3" s="92" t="s">
        <v>527</v>
      </c>
      <c r="AN3" s="92" t="s">
        <v>527</v>
      </c>
      <c r="AO3" s="112" t="s">
        <v>550</v>
      </c>
      <c r="AP3" s="92" t="s">
        <v>233</v>
      </c>
      <c r="AQ3" s="92" t="s">
        <v>233</v>
      </c>
      <c r="AR3" s="92" t="s">
        <v>233</v>
      </c>
      <c r="AS3" s="112" t="s">
        <v>583</v>
      </c>
      <c r="AT3" s="112" t="s">
        <v>593</v>
      </c>
      <c r="AU3" s="92"/>
      <c r="AV3" s="92"/>
      <c r="AW3" s="92"/>
      <c r="AX3" s="92"/>
      <c r="AY3" s="92"/>
      <c r="AZ3" s="92"/>
      <c r="BA3" s="92"/>
    </row>
    <row r="4" spans="2:53" x14ac:dyDescent="0.35">
      <c r="B4" s="92" t="s">
        <v>158</v>
      </c>
      <c r="C4" s="112" t="s">
        <v>166</v>
      </c>
      <c r="D4" s="92" t="s">
        <v>166</v>
      </c>
      <c r="E4" s="92" t="s">
        <v>166</v>
      </c>
      <c r="F4" s="112" t="s">
        <v>214</v>
      </c>
      <c r="G4" s="112" t="s">
        <v>232</v>
      </c>
      <c r="H4" s="92" t="s">
        <v>234</v>
      </c>
      <c r="I4" s="112" t="s">
        <v>246</v>
      </c>
      <c r="J4" s="92" t="s">
        <v>233</v>
      </c>
      <c r="K4" s="112" t="s">
        <v>275</v>
      </c>
      <c r="L4" s="112" t="s">
        <v>285</v>
      </c>
      <c r="M4" s="92" t="s">
        <v>257</v>
      </c>
      <c r="N4" s="112" t="s">
        <v>311</v>
      </c>
      <c r="O4" s="112" t="s">
        <v>327</v>
      </c>
      <c r="P4" s="92" t="s">
        <v>312</v>
      </c>
      <c r="Q4" s="92" t="s">
        <v>238</v>
      </c>
      <c r="R4" s="112" t="s">
        <v>358</v>
      </c>
      <c r="S4" s="112" t="s">
        <v>362</v>
      </c>
      <c r="T4" s="92" t="s">
        <v>362</v>
      </c>
      <c r="U4" s="112" t="s">
        <v>387</v>
      </c>
      <c r="V4" s="92" t="s">
        <v>363</v>
      </c>
      <c r="W4" s="112" t="s">
        <v>403</v>
      </c>
      <c r="X4" s="112" t="s">
        <v>413</v>
      </c>
      <c r="Y4" s="92"/>
      <c r="Z4" s="112" t="s">
        <v>431</v>
      </c>
      <c r="AA4" s="112" t="s">
        <v>449</v>
      </c>
      <c r="AB4" s="112" t="s">
        <v>455</v>
      </c>
      <c r="AC4" s="112" t="s">
        <v>256</v>
      </c>
      <c r="AD4" s="112" t="s">
        <v>475</v>
      </c>
      <c r="AE4" s="92" t="s">
        <v>397</v>
      </c>
      <c r="AF4" s="112" t="s">
        <v>19</v>
      </c>
      <c r="AG4" s="92" t="s">
        <v>260</v>
      </c>
      <c r="AH4" s="92" t="s">
        <v>286</v>
      </c>
      <c r="AI4" s="112" t="s">
        <v>506</v>
      </c>
      <c r="AJ4" s="112" t="s">
        <v>511</v>
      </c>
      <c r="AK4" s="112" t="s">
        <v>19</v>
      </c>
      <c r="AL4" s="112" t="s">
        <v>528</v>
      </c>
      <c r="AM4" s="92" t="s">
        <v>233</v>
      </c>
      <c r="AN4" s="92" t="s">
        <v>233</v>
      </c>
      <c r="AO4" s="112" t="s">
        <v>551</v>
      </c>
      <c r="AP4" s="112" t="s">
        <v>362</v>
      </c>
      <c r="AQ4" s="92" t="s">
        <v>536</v>
      </c>
      <c r="AR4" s="112" t="s">
        <v>19</v>
      </c>
      <c r="AS4" s="112" t="s">
        <v>551</v>
      </c>
      <c r="AT4" s="112" t="s">
        <v>594</v>
      </c>
      <c r="AU4" s="92"/>
      <c r="AV4" s="92"/>
      <c r="AW4" s="92"/>
      <c r="AX4" s="92"/>
      <c r="AY4" s="92"/>
      <c r="AZ4" s="92"/>
      <c r="BA4" s="92"/>
    </row>
    <row r="5" spans="2:53" x14ac:dyDescent="0.35">
      <c r="B5" s="92" t="s">
        <v>19</v>
      </c>
      <c r="C5" s="112" t="s">
        <v>167</v>
      </c>
      <c r="D5" s="92" t="s">
        <v>157</v>
      </c>
      <c r="E5" s="92" t="s">
        <v>157</v>
      </c>
      <c r="F5" s="112" t="s">
        <v>215</v>
      </c>
      <c r="G5" s="92" t="s">
        <v>217</v>
      </c>
      <c r="H5" s="92" t="s">
        <v>233</v>
      </c>
      <c r="I5" s="92" t="s">
        <v>233</v>
      </c>
      <c r="J5" s="112" t="s">
        <v>257</v>
      </c>
      <c r="K5" s="92" t="s">
        <v>233</v>
      </c>
      <c r="L5" s="92" t="s">
        <v>233</v>
      </c>
      <c r="M5" s="92" t="s">
        <v>157</v>
      </c>
      <c r="N5" s="92" t="s">
        <v>303</v>
      </c>
      <c r="O5" s="92" t="s">
        <v>238</v>
      </c>
      <c r="P5" s="92" t="s">
        <v>238</v>
      </c>
      <c r="Q5" s="92" t="s">
        <v>340</v>
      </c>
      <c r="R5" s="92" t="s">
        <v>347</v>
      </c>
      <c r="S5" s="112" t="s">
        <v>361</v>
      </c>
      <c r="T5" s="92" t="s">
        <v>363</v>
      </c>
      <c r="U5" s="112" t="s">
        <v>388</v>
      </c>
      <c r="V5" s="112" t="s">
        <v>396</v>
      </c>
      <c r="W5" s="112" t="s">
        <v>404</v>
      </c>
      <c r="X5" s="92" t="s">
        <v>363</v>
      </c>
      <c r="Y5" s="92"/>
      <c r="Z5" s="112" t="s">
        <v>432</v>
      </c>
      <c r="AA5" s="112" t="s">
        <v>448</v>
      </c>
      <c r="AB5" s="92" t="s">
        <v>397</v>
      </c>
      <c r="AC5" s="92" t="s">
        <v>454</v>
      </c>
      <c r="AD5" s="92" t="s">
        <v>397</v>
      </c>
      <c r="AE5" s="112" t="s">
        <v>485</v>
      </c>
      <c r="AF5" s="112" t="s">
        <v>260</v>
      </c>
      <c r="AG5" s="112" t="s">
        <v>286</v>
      </c>
      <c r="AH5" s="92" t="s">
        <v>485</v>
      </c>
      <c r="AI5" s="112" t="s">
        <v>507</v>
      </c>
      <c r="AJ5" s="112" t="s">
        <v>514</v>
      </c>
      <c r="AK5" s="92" t="s">
        <v>514</v>
      </c>
      <c r="AL5" s="112" t="s">
        <v>233</v>
      </c>
      <c r="AM5" s="92" t="s">
        <v>19</v>
      </c>
      <c r="AN5" s="112" t="s">
        <v>542</v>
      </c>
      <c r="AO5" s="92" t="s">
        <v>233</v>
      </c>
      <c r="AP5" s="92" t="s">
        <v>536</v>
      </c>
      <c r="AQ5" s="92" t="s">
        <v>515</v>
      </c>
      <c r="AR5" s="112" t="s">
        <v>573</v>
      </c>
      <c r="AS5" s="92" t="s">
        <v>233</v>
      </c>
      <c r="AT5" s="92" t="s">
        <v>573</v>
      </c>
      <c r="AU5" s="92"/>
      <c r="AV5" s="92"/>
      <c r="AW5" s="92"/>
      <c r="AX5" s="92"/>
      <c r="AY5" s="92"/>
      <c r="AZ5" s="92"/>
      <c r="BA5" s="92"/>
    </row>
    <row r="6" spans="2:53" x14ac:dyDescent="0.35">
      <c r="B6" s="92" t="s">
        <v>87</v>
      </c>
      <c r="C6" s="92" t="s">
        <v>157</v>
      </c>
      <c r="D6" s="112" t="s">
        <v>190</v>
      </c>
      <c r="E6" s="112" t="s">
        <v>199</v>
      </c>
      <c r="F6" s="112" t="s">
        <v>216</v>
      </c>
      <c r="G6" s="112" t="s">
        <v>233</v>
      </c>
      <c r="H6" s="92" t="s">
        <v>166</v>
      </c>
      <c r="I6" s="92" t="s">
        <v>166</v>
      </c>
      <c r="J6" s="112" t="s">
        <v>258</v>
      </c>
      <c r="K6" s="92" t="s">
        <v>257</v>
      </c>
      <c r="L6" s="92" t="s">
        <v>257</v>
      </c>
      <c r="M6" s="92" t="s">
        <v>238</v>
      </c>
      <c r="N6" s="92" t="s">
        <v>238</v>
      </c>
      <c r="O6" s="112" t="s">
        <v>329</v>
      </c>
      <c r="P6" s="112" t="s">
        <v>340</v>
      </c>
      <c r="Q6" s="92" t="s">
        <v>175</v>
      </c>
      <c r="R6" s="112" t="s">
        <v>350</v>
      </c>
      <c r="S6" s="112" t="s">
        <v>363</v>
      </c>
      <c r="T6" s="112" t="s">
        <v>379</v>
      </c>
      <c r="U6" s="92" t="s">
        <v>363</v>
      </c>
      <c r="V6" s="112" t="s">
        <v>397</v>
      </c>
      <c r="W6" s="92" t="s">
        <v>363</v>
      </c>
      <c r="X6" s="92" t="s">
        <v>397</v>
      </c>
      <c r="Y6" s="92"/>
      <c r="Z6" s="112" t="s">
        <v>442</v>
      </c>
      <c r="AA6" s="112" t="s">
        <v>446</v>
      </c>
      <c r="AB6" s="112" t="s">
        <v>456</v>
      </c>
      <c r="AC6" s="92" t="s">
        <v>397</v>
      </c>
      <c r="AD6" s="112" t="s">
        <v>478</v>
      </c>
      <c r="AE6" s="92" t="s">
        <v>374</v>
      </c>
      <c r="AF6" s="92" t="s">
        <v>397</v>
      </c>
      <c r="AG6" s="92" t="s">
        <v>485</v>
      </c>
      <c r="AH6" s="112" t="s">
        <v>19</v>
      </c>
      <c r="AI6" s="112" t="s">
        <v>478</v>
      </c>
      <c r="AJ6" s="112" t="s">
        <v>515</v>
      </c>
      <c r="AK6" s="92" t="s">
        <v>515</v>
      </c>
      <c r="AL6" s="92" t="s">
        <v>19</v>
      </c>
      <c r="AM6" s="112" t="s">
        <v>535</v>
      </c>
      <c r="AN6" s="92" t="s">
        <v>535</v>
      </c>
      <c r="AO6" s="112" t="s">
        <v>552</v>
      </c>
      <c r="AP6" s="92" t="s">
        <v>515</v>
      </c>
      <c r="AQ6" s="92" t="s">
        <v>389</v>
      </c>
      <c r="AR6" s="92" t="s">
        <v>536</v>
      </c>
      <c r="AS6" s="92" t="s">
        <v>19</v>
      </c>
      <c r="AT6" s="112" t="s">
        <v>596</v>
      </c>
      <c r="AU6" s="92"/>
      <c r="AV6" s="92"/>
      <c r="AW6" s="92"/>
      <c r="AX6" s="92"/>
      <c r="AY6" s="92"/>
      <c r="AZ6" s="92"/>
      <c r="BA6" s="92"/>
    </row>
    <row r="7" spans="2:53" x14ac:dyDescent="0.35">
      <c r="B7" s="92" t="s">
        <v>8</v>
      </c>
      <c r="C7" s="92" t="s">
        <v>158</v>
      </c>
      <c r="D7" s="92" t="s">
        <v>158</v>
      </c>
      <c r="E7" s="112" t="s">
        <v>200</v>
      </c>
      <c r="F7" s="112" t="s">
        <v>217</v>
      </c>
      <c r="G7" s="112" t="s">
        <v>234</v>
      </c>
      <c r="H7" s="92" t="s">
        <v>157</v>
      </c>
      <c r="I7" s="92" t="s">
        <v>157</v>
      </c>
      <c r="J7" s="92" t="s">
        <v>157</v>
      </c>
      <c r="K7" s="92" t="s">
        <v>157</v>
      </c>
      <c r="L7" s="92" t="s">
        <v>157</v>
      </c>
      <c r="M7" s="112" t="s">
        <v>171</v>
      </c>
      <c r="N7" s="92" t="s">
        <v>309</v>
      </c>
      <c r="O7" s="92" t="s">
        <v>260</v>
      </c>
      <c r="P7" s="92" t="s">
        <v>260</v>
      </c>
      <c r="Q7" s="112" t="s">
        <v>345</v>
      </c>
      <c r="R7" s="92" t="s">
        <v>238</v>
      </c>
      <c r="S7" s="112" t="s">
        <v>364</v>
      </c>
      <c r="T7" s="112" t="s">
        <v>171</v>
      </c>
      <c r="U7" s="92" t="s">
        <v>379</v>
      </c>
      <c r="V7" s="92" t="s">
        <v>171</v>
      </c>
      <c r="W7" s="112" t="s">
        <v>405</v>
      </c>
      <c r="X7" s="112" t="s">
        <v>417</v>
      </c>
      <c r="Y7" s="92"/>
      <c r="Z7" s="112" t="s">
        <v>443</v>
      </c>
      <c r="AA7" s="92" t="s">
        <v>443</v>
      </c>
      <c r="AB7" s="92" t="s">
        <v>374</v>
      </c>
      <c r="AC7" s="92" t="s">
        <v>456</v>
      </c>
      <c r="AD7" s="92" t="s">
        <v>374</v>
      </c>
      <c r="AE7" s="92" t="s">
        <v>459</v>
      </c>
      <c r="AF7" s="92" t="s">
        <v>485</v>
      </c>
      <c r="AG7" s="92" t="s">
        <v>491</v>
      </c>
      <c r="AH7" s="92" t="s">
        <v>491</v>
      </c>
      <c r="AI7" s="92" t="s">
        <v>491</v>
      </c>
      <c r="AJ7" s="92" t="s">
        <v>491</v>
      </c>
      <c r="AK7" s="92" t="s">
        <v>491</v>
      </c>
      <c r="AL7" s="92" t="s">
        <v>529</v>
      </c>
      <c r="AM7" s="112" t="s">
        <v>536</v>
      </c>
      <c r="AN7" s="112" t="s">
        <v>543</v>
      </c>
      <c r="AO7" s="112" t="s">
        <v>553</v>
      </c>
      <c r="AP7" s="112" t="s">
        <v>417</v>
      </c>
      <c r="AQ7" s="92" t="s">
        <v>260</v>
      </c>
      <c r="AR7" s="92" t="s">
        <v>515</v>
      </c>
      <c r="AS7" s="112" t="s">
        <v>585</v>
      </c>
      <c r="AT7" s="92" t="s">
        <v>260</v>
      </c>
      <c r="AU7" s="92"/>
      <c r="AV7" s="92"/>
      <c r="AW7" s="92"/>
      <c r="AX7" s="92"/>
      <c r="AY7" s="92"/>
      <c r="AZ7" s="92"/>
      <c r="BA7" s="92"/>
    </row>
    <row r="8" spans="2:53" x14ac:dyDescent="0.35">
      <c r="B8" s="92" t="s">
        <v>163</v>
      </c>
      <c r="C8" s="112" t="s">
        <v>169</v>
      </c>
      <c r="D8" s="112" t="s">
        <v>191</v>
      </c>
      <c r="E8" s="112" t="s">
        <v>201</v>
      </c>
      <c r="F8" s="92" t="s">
        <v>166</v>
      </c>
      <c r="G8" s="92" t="s">
        <v>166</v>
      </c>
      <c r="H8" s="112" t="s">
        <v>238</v>
      </c>
      <c r="I8" s="92" t="s">
        <v>238</v>
      </c>
      <c r="J8" s="92" t="s">
        <v>238</v>
      </c>
      <c r="K8" s="92" t="s">
        <v>238</v>
      </c>
      <c r="L8" s="92" t="s">
        <v>238</v>
      </c>
      <c r="M8" s="112" t="s">
        <v>309</v>
      </c>
      <c r="N8" s="112" t="s">
        <v>286</v>
      </c>
      <c r="O8" s="112" t="s">
        <v>330</v>
      </c>
      <c r="P8" s="92" t="s">
        <v>330</v>
      </c>
      <c r="Q8" s="112" t="s">
        <v>346</v>
      </c>
      <c r="R8" s="112" t="s">
        <v>351</v>
      </c>
      <c r="S8" s="92" t="s">
        <v>347</v>
      </c>
      <c r="T8" s="92" t="s">
        <v>374</v>
      </c>
      <c r="U8" s="92" t="s">
        <v>171</v>
      </c>
      <c r="V8" s="92" t="s">
        <v>389</v>
      </c>
      <c r="W8" s="112" t="s">
        <v>410</v>
      </c>
      <c r="X8" s="112" t="s">
        <v>418</v>
      </c>
      <c r="Y8" s="92"/>
      <c r="Z8" s="112" t="s">
        <v>397</v>
      </c>
      <c r="AA8" s="112" t="s">
        <v>19</v>
      </c>
      <c r="AB8" s="112" t="s">
        <v>457</v>
      </c>
      <c r="AC8" s="92" t="s">
        <v>374</v>
      </c>
      <c r="AD8" s="92" t="s">
        <v>389</v>
      </c>
      <c r="AE8" s="92" t="s">
        <v>175</v>
      </c>
      <c r="AF8" s="112" t="s">
        <v>491</v>
      </c>
      <c r="AG8" s="92" t="s">
        <v>175</v>
      </c>
      <c r="AH8" s="92" t="s">
        <v>175</v>
      </c>
      <c r="AI8" s="92" t="s">
        <v>175</v>
      </c>
      <c r="AJ8" s="112" t="s">
        <v>517</v>
      </c>
      <c r="AK8" s="92" t="s">
        <v>286</v>
      </c>
      <c r="AL8" s="92" t="s">
        <v>514</v>
      </c>
      <c r="AM8" s="92" t="s">
        <v>515</v>
      </c>
      <c r="AN8" s="92" t="s">
        <v>536</v>
      </c>
      <c r="AO8" s="92" t="s">
        <v>536</v>
      </c>
      <c r="AP8" s="92" t="s">
        <v>389</v>
      </c>
      <c r="AQ8" s="92" t="s">
        <v>286</v>
      </c>
      <c r="AR8" s="92" t="s">
        <v>260</v>
      </c>
      <c r="AS8" s="92" t="s">
        <v>573</v>
      </c>
      <c r="AT8" s="92" t="s">
        <v>286</v>
      </c>
      <c r="AU8" s="92"/>
      <c r="AV8" s="92"/>
      <c r="AW8" s="92"/>
      <c r="AX8" s="92"/>
      <c r="AY8" s="92"/>
      <c r="AZ8" s="92"/>
      <c r="BA8" s="92"/>
    </row>
    <row r="9" spans="2:53" x14ac:dyDescent="0.35">
      <c r="B9" s="92" t="s">
        <v>159</v>
      </c>
      <c r="C9" s="112" t="s">
        <v>170</v>
      </c>
      <c r="D9" s="92" t="s">
        <v>169</v>
      </c>
      <c r="E9" s="92" t="s">
        <v>191</v>
      </c>
      <c r="F9" s="92" t="s">
        <v>157</v>
      </c>
      <c r="G9" s="92" t="s">
        <v>157</v>
      </c>
      <c r="H9" s="112" t="s">
        <v>239</v>
      </c>
      <c r="I9" s="112" t="s">
        <v>201</v>
      </c>
      <c r="J9" s="112" t="s">
        <v>259</v>
      </c>
      <c r="K9" s="112" t="s">
        <v>276</v>
      </c>
      <c r="L9" s="112" t="s">
        <v>293</v>
      </c>
      <c r="M9" s="112" t="s">
        <v>303</v>
      </c>
      <c r="N9" s="112" t="s">
        <v>312</v>
      </c>
      <c r="O9" s="92" t="s">
        <v>303</v>
      </c>
      <c r="P9" s="92" t="s">
        <v>303</v>
      </c>
      <c r="Q9" s="92" t="s">
        <v>332</v>
      </c>
      <c r="R9" s="112" t="s">
        <v>352</v>
      </c>
      <c r="S9" s="92" t="s">
        <v>238</v>
      </c>
      <c r="T9" s="92" t="s">
        <v>260</v>
      </c>
      <c r="U9" s="112" t="s">
        <v>389</v>
      </c>
      <c r="V9" s="92" t="s">
        <v>260</v>
      </c>
      <c r="W9" s="92" t="s">
        <v>397</v>
      </c>
      <c r="X9" s="92" t="s">
        <v>260</v>
      </c>
      <c r="Y9" s="92"/>
      <c r="Z9" s="112" t="s">
        <v>350</v>
      </c>
      <c r="AA9" s="92" t="s">
        <v>397</v>
      </c>
      <c r="AB9" s="112" t="s">
        <v>458</v>
      </c>
      <c r="AC9" s="92" t="s">
        <v>389</v>
      </c>
      <c r="AD9" s="92" t="s">
        <v>418</v>
      </c>
      <c r="AE9" s="112" t="s">
        <v>486</v>
      </c>
      <c r="AF9" s="92" t="s">
        <v>175</v>
      </c>
      <c r="AG9" s="112" t="s">
        <v>498</v>
      </c>
      <c r="AH9" s="92" t="s">
        <v>498</v>
      </c>
      <c r="AI9" s="92" t="s">
        <v>498</v>
      </c>
      <c r="AJ9" s="112" t="s">
        <v>286</v>
      </c>
      <c r="AK9" s="92" t="s">
        <v>175</v>
      </c>
      <c r="AL9" s="92" t="s">
        <v>515</v>
      </c>
      <c r="AM9" s="112" t="s">
        <v>537</v>
      </c>
      <c r="AN9" s="92" t="s">
        <v>515</v>
      </c>
      <c r="AO9" s="92" t="s">
        <v>515</v>
      </c>
      <c r="AP9" s="92" t="s">
        <v>260</v>
      </c>
      <c r="AQ9" s="92" t="s">
        <v>175</v>
      </c>
      <c r="AR9" s="92" t="s">
        <v>286</v>
      </c>
      <c r="AS9" s="92" t="s">
        <v>260</v>
      </c>
      <c r="AT9" s="92" t="s">
        <v>175</v>
      </c>
      <c r="AU9" s="92"/>
      <c r="AV9" s="92"/>
      <c r="AW9" s="92"/>
      <c r="AX9" s="92"/>
      <c r="AY9" s="92"/>
      <c r="AZ9" s="92"/>
      <c r="BA9" s="92"/>
    </row>
    <row r="10" spans="2:53" x14ac:dyDescent="0.35">
      <c r="B10" s="92" t="s">
        <v>160</v>
      </c>
      <c r="C10" s="112" t="s">
        <v>171</v>
      </c>
      <c r="D10" s="92" t="s">
        <v>175</v>
      </c>
      <c r="E10" s="112" t="s">
        <v>202</v>
      </c>
      <c r="F10" s="92" t="s">
        <v>199</v>
      </c>
      <c r="G10" s="92" t="s">
        <v>199</v>
      </c>
      <c r="H10" s="112" t="s">
        <v>240</v>
      </c>
      <c r="I10" s="112" t="s">
        <v>247</v>
      </c>
      <c r="J10" s="112" t="s">
        <v>260</v>
      </c>
      <c r="K10" s="92" t="s">
        <v>259</v>
      </c>
      <c r="L10" s="112" t="s">
        <v>286</v>
      </c>
      <c r="M10" s="112" t="s">
        <v>302</v>
      </c>
      <c r="N10" s="112" t="s">
        <v>313</v>
      </c>
      <c r="O10" s="112" t="s">
        <v>328</v>
      </c>
      <c r="P10" s="92" t="s">
        <v>175</v>
      </c>
      <c r="Q10" s="92" t="s">
        <v>333</v>
      </c>
      <c r="R10" s="92" t="s">
        <v>175</v>
      </c>
      <c r="S10" s="112" t="s">
        <v>303</v>
      </c>
      <c r="T10" s="112" t="s">
        <v>352</v>
      </c>
      <c r="U10" s="112" t="s">
        <v>390</v>
      </c>
      <c r="V10" s="92" t="s">
        <v>286</v>
      </c>
      <c r="W10" s="92" t="s">
        <v>171</v>
      </c>
      <c r="X10" s="92" t="s">
        <v>286</v>
      </c>
      <c r="Y10" s="92"/>
      <c r="Z10" s="112" t="s">
        <v>374</v>
      </c>
      <c r="AA10" s="112" t="s">
        <v>450</v>
      </c>
      <c r="AB10" s="92" t="s">
        <v>389</v>
      </c>
      <c r="AC10" s="112" t="s">
        <v>467</v>
      </c>
      <c r="AD10" s="92" t="s">
        <v>459</v>
      </c>
      <c r="AE10" s="112" t="s">
        <v>331</v>
      </c>
      <c r="AF10" s="112" t="s">
        <v>492</v>
      </c>
      <c r="AG10" s="112" t="s">
        <v>499</v>
      </c>
      <c r="AH10" s="92" t="s">
        <v>499</v>
      </c>
      <c r="AI10" s="92" t="s">
        <v>499</v>
      </c>
      <c r="AJ10" s="92" t="s">
        <v>175</v>
      </c>
      <c r="AK10" s="112" t="s">
        <v>521</v>
      </c>
      <c r="AL10" s="92" t="s">
        <v>491</v>
      </c>
      <c r="AM10" s="92" t="s">
        <v>286</v>
      </c>
      <c r="AN10" s="112" t="s">
        <v>544</v>
      </c>
      <c r="AO10" s="92" t="s">
        <v>544</v>
      </c>
      <c r="AP10" s="92" t="s">
        <v>286</v>
      </c>
      <c r="AQ10" s="112" t="s">
        <v>564</v>
      </c>
      <c r="AR10" s="92" t="s">
        <v>175</v>
      </c>
      <c r="AS10" s="92" t="s">
        <v>286</v>
      </c>
      <c r="AT10" s="112" t="s">
        <v>612</v>
      </c>
      <c r="AU10" s="92"/>
      <c r="AV10" s="92"/>
      <c r="AW10" s="92"/>
      <c r="AX10" s="92"/>
      <c r="AY10" s="92"/>
      <c r="AZ10" s="92"/>
      <c r="BA10" s="92"/>
    </row>
    <row r="11" spans="2:53" x14ac:dyDescent="0.35">
      <c r="B11" s="92" t="s">
        <v>161</v>
      </c>
      <c r="C11" s="112" t="s">
        <v>173</v>
      </c>
      <c r="D11" s="112" t="s">
        <v>192</v>
      </c>
      <c r="E11" s="92" t="s">
        <v>169</v>
      </c>
      <c r="F11" s="112" t="s">
        <v>218</v>
      </c>
      <c r="G11" s="92" t="s">
        <v>218</v>
      </c>
      <c r="H11" s="92" t="s">
        <v>171</v>
      </c>
      <c r="I11" s="92" t="s">
        <v>169</v>
      </c>
      <c r="J11" s="92" t="s">
        <v>247</v>
      </c>
      <c r="K11" s="92" t="s">
        <v>260</v>
      </c>
      <c r="L11" s="112" t="s">
        <v>292</v>
      </c>
      <c r="M11" s="92" t="s">
        <v>175</v>
      </c>
      <c r="N11" s="92" t="s">
        <v>175</v>
      </c>
      <c r="O11" s="92" t="s">
        <v>312</v>
      </c>
      <c r="P11" s="92" t="s">
        <v>331</v>
      </c>
      <c r="Q11" s="92" t="s">
        <v>288</v>
      </c>
      <c r="R11" s="112" t="s">
        <v>353</v>
      </c>
      <c r="S11" s="112" t="s">
        <v>365</v>
      </c>
      <c r="T11" s="92" t="s">
        <v>303</v>
      </c>
      <c r="U11" s="92" t="s">
        <v>260</v>
      </c>
      <c r="V11" s="92" t="s">
        <v>175</v>
      </c>
      <c r="W11" s="92" t="s">
        <v>389</v>
      </c>
      <c r="X11" s="112" t="s">
        <v>190</v>
      </c>
      <c r="Y11" s="92"/>
      <c r="Z11" s="112" t="s">
        <v>417</v>
      </c>
      <c r="AA11" s="92" t="s">
        <v>374</v>
      </c>
      <c r="AB11" s="112" t="s">
        <v>418</v>
      </c>
      <c r="AC11" s="92" t="s">
        <v>418</v>
      </c>
      <c r="AD11" s="92" t="s">
        <v>175</v>
      </c>
      <c r="AE11" s="92" t="s">
        <v>469</v>
      </c>
      <c r="AF11" s="92" t="s">
        <v>469</v>
      </c>
      <c r="AG11" s="92" t="s">
        <v>451</v>
      </c>
      <c r="AH11" s="112" t="s">
        <v>504</v>
      </c>
      <c r="AI11" s="112" t="s">
        <v>356</v>
      </c>
      <c r="AJ11" s="112" t="s">
        <v>512</v>
      </c>
      <c r="AK11" s="92" t="s">
        <v>512</v>
      </c>
      <c r="AL11" s="92" t="s">
        <v>286</v>
      </c>
      <c r="AM11" s="92" t="s">
        <v>175</v>
      </c>
      <c r="AN11" s="112" t="s">
        <v>260</v>
      </c>
      <c r="AO11" s="112" t="s">
        <v>555</v>
      </c>
      <c r="AP11" s="92" t="s">
        <v>175</v>
      </c>
      <c r="AQ11" s="112" t="s">
        <v>565</v>
      </c>
      <c r="AR11" s="92" t="s">
        <v>575</v>
      </c>
      <c r="AS11" s="92" t="s">
        <v>175</v>
      </c>
      <c r="AT11" s="112" t="s">
        <v>614</v>
      </c>
      <c r="AU11" s="92"/>
      <c r="AV11" s="92"/>
      <c r="AW11" s="92"/>
      <c r="AX11" s="92"/>
      <c r="AY11" s="92"/>
      <c r="AZ11" s="92"/>
      <c r="BA11" s="92"/>
    </row>
    <row r="12" spans="2:53" x14ac:dyDescent="0.35">
      <c r="B12" s="92" t="s">
        <v>162</v>
      </c>
      <c r="C12" s="112" t="s">
        <v>174</v>
      </c>
      <c r="D12" s="112" t="s">
        <v>193</v>
      </c>
      <c r="E12" s="92" t="s">
        <v>175</v>
      </c>
      <c r="F12" s="92" t="s">
        <v>219</v>
      </c>
      <c r="G12" s="112" t="s">
        <v>19</v>
      </c>
      <c r="H12" s="92" t="s">
        <v>169</v>
      </c>
      <c r="I12" s="92" t="s">
        <v>175</v>
      </c>
      <c r="J12" s="92" t="s">
        <v>169</v>
      </c>
      <c r="K12" s="92" t="s">
        <v>247</v>
      </c>
      <c r="L12" s="92" t="s">
        <v>169</v>
      </c>
      <c r="M12" s="112" t="s">
        <v>263</v>
      </c>
      <c r="N12" s="112" t="s">
        <v>314</v>
      </c>
      <c r="O12" s="92" t="s">
        <v>313</v>
      </c>
      <c r="P12" s="92" t="s">
        <v>332</v>
      </c>
      <c r="Q12" s="112" t="s">
        <v>289</v>
      </c>
      <c r="R12" s="92" t="s">
        <v>332</v>
      </c>
      <c r="S12" s="92" t="s">
        <v>260</v>
      </c>
      <c r="T12" s="112" t="s">
        <v>375</v>
      </c>
      <c r="U12" s="92" t="s">
        <v>352</v>
      </c>
      <c r="V12" s="92" t="s">
        <v>366</v>
      </c>
      <c r="W12" s="92" t="s">
        <v>260</v>
      </c>
      <c r="X12" s="92" t="s">
        <v>175</v>
      </c>
      <c r="Y12" s="92"/>
      <c r="Z12" s="112" t="s">
        <v>433</v>
      </c>
      <c r="AA12" s="112" t="s">
        <v>389</v>
      </c>
      <c r="AB12" s="112" t="s">
        <v>459</v>
      </c>
      <c r="AC12" s="92" t="s">
        <v>459</v>
      </c>
      <c r="AD12" s="92" t="s">
        <v>460</v>
      </c>
      <c r="AE12" s="112" t="s">
        <v>435</v>
      </c>
      <c r="AF12" s="112" t="s">
        <v>493</v>
      </c>
      <c r="AG12" s="112" t="s">
        <v>500</v>
      </c>
      <c r="AH12" s="92" t="s">
        <v>501</v>
      </c>
      <c r="AI12" s="112" t="s">
        <v>289</v>
      </c>
      <c r="AJ12" s="112" t="s">
        <v>332</v>
      </c>
      <c r="AK12" s="112" t="s">
        <v>523</v>
      </c>
      <c r="AL12" s="92" t="s">
        <v>175</v>
      </c>
      <c r="AM12" s="92" t="s">
        <v>512</v>
      </c>
      <c r="AN12" s="92" t="s">
        <v>175</v>
      </c>
      <c r="AO12" s="92" t="s">
        <v>260</v>
      </c>
      <c r="AP12" s="112" t="s">
        <v>558</v>
      </c>
      <c r="AQ12" s="92" t="s">
        <v>558</v>
      </c>
      <c r="AR12" s="112" t="s">
        <v>576</v>
      </c>
      <c r="AS12" s="92" t="s">
        <v>575</v>
      </c>
      <c r="AT12" s="112" t="s">
        <v>598</v>
      </c>
      <c r="AU12" s="92"/>
      <c r="AV12" s="92"/>
      <c r="AW12" s="92"/>
      <c r="AX12" s="92"/>
      <c r="AY12" s="92"/>
      <c r="AZ12" s="92"/>
      <c r="BA12" s="92"/>
    </row>
    <row r="13" spans="2:53" x14ac:dyDescent="0.35">
      <c r="B13" s="92"/>
      <c r="C13" s="112" t="s">
        <v>175</v>
      </c>
      <c r="D13" s="92" t="s">
        <v>178</v>
      </c>
      <c r="E13" s="92" t="s">
        <v>193</v>
      </c>
      <c r="F13" s="92" t="s">
        <v>191</v>
      </c>
      <c r="G13" s="112" t="s">
        <v>171</v>
      </c>
      <c r="H13" s="92" t="s">
        <v>175</v>
      </c>
      <c r="I13" s="92" t="s">
        <v>193</v>
      </c>
      <c r="J13" s="92" t="s">
        <v>175</v>
      </c>
      <c r="K13" s="92" t="s">
        <v>169</v>
      </c>
      <c r="L13" s="92" t="s">
        <v>175</v>
      </c>
      <c r="M13" s="112" t="s">
        <v>305</v>
      </c>
      <c r="N13" s="112" t="s">
        <v>236</v>
      </c>
      <c r="O13" s="92" t="s">
        <v>175</v>
      </c>
      <c r="P13" s="92" t="s">
        <v>333</v>
      </c>
      <c r="Q13" s="92" t="s">
        <v>178</v>
      </c>
      <c r="R13" s="92" t="s">
        <v>346</v>
      </c>
      <c r="S13" s="112" t="s">
        <v>287</v>
      </c>
      <c r="T13" s="92" t="s">
        <v>175</v>
      </c>
      <c r="U13" s="92" t="s">
        <v>375</v>
      </c>
      <c r="V13" s="112" t="s">
        <v>398</v>
      </c>
      <c r="W13" s="92" t="s">
        <v>286</v>
      </c>
      <c r="X13" s="92" t="s">
        <v>366</v>
      </c>
      <c r="Y13" s="92"/>
      <c r="Z13" s="112" t="s">
        <v>260</v>
      </c>
      <c r="AA13" s="92" t="s">
        <v>286</v>
      </c>
      <c r="AB13" s="92" t="s">
        <v>175</v>
      </c>
      <c r="AC13" s="92" t="s">
        <v>175</v>
      </c>
      <c r="AD13" s="112" t="s">
        <v>380</v>
      </c>
      <c r="AE13" s="92" t="s">
        <v>451</v>
      </c>
      <c r="AF13" s="92" t="s">
        <v>451</v>
      </c>
      <c r="AG13" s="112" t="s">
        <v>501</v>
      </c>
      <c r="AH13" s="112" t="s">
        <v>180</v>
      </c>
      <c r="AI13" s="112" t="s">
        <v>268</v>
      </c>
      <c r="AJ13" s="112" t="s">
        <v>493</v>
      </c>
      <c r="AK13" s="112" t="s">
        <v>522</v>
      </c>
      <c r="AL13" s="92" t="s">
        <v>512</v>
      </c>
      <c r="AM13" s="112" t="s">
        <v>380</v>
      </c>
      <c r="AN13" s="92" t="s">
        <v>512</v>
      </c>
      <c r="AO13" s="112" t="s">
        <v>286</v>
      </c>
      <c r="AP13" s="112" t="s">
        <v>559</v>
      </c>
      <c r="AQ13" s="112" t="s">
        <v>566</v>
      </c>
      <c r="AR13" s="112" t="s">
        <v>554</v>
      </c>
      <c r="AS13" s="112" t="s">
        <v>587</v>
      </c>
      <c r="AT13" s="112" t="s">
        <v>599</v>
      </c>
      <c r="AU13" s="92"/>
      <c r="AV13" s="92"/>
      <c r="AW13" s="92"/>
      <c r="AX13" s="92"/>
      <c r="AY13" s="92"/>
      <c r="AZ13" s="92"/>
      <c r="BA13" s="92"/>
    </row>
    <row r="14" spans="2:53" x14ac:dyDescent="0.35">
      <c r="B14" s="92"/>
      <c r="C14" s="112" t="s">
        <v>176</v>
      </c>
      <c r="D14" s="112" t="s">
        <v>194</v>
      </c>
      <c r="E14" s="112" t="s">
        <v>203</v>
      </c>
      <c r="F14" s="92" t="s">
        <v>202</v>
      </c>
      <c r="G14" s="92" t="s">
        <v>191</v>
      </c>
      <c r="H14" s="92" t="s">
        <v>193</v>
      </c>
      <c r="I14" s="92" t="s">
        <v>241</v>
      </c>
      <c r="J14" s="112" t="s">
        <v>262</v>
      </c>
      <c r="K14" s="92" t="s">
        <v>175</v>
      </c>
      <c r="L14" s="92" t="s">
        <v>265</v>
      </c>
      <c r="M14" s="112" t="s">
        <v>306</v>
      </c>
      <c r="N14" s="92" t="s">
        <v>304</v>
      </c>
      <c r="O14" s="92" t="s">
        <v>314</v>
      </c>
      <c r="P14" s="112" t="s">
        <v>341</v>
      </c>
      <c r="Q14" s="112" t="s">
        <v>348</v>
      </c>
      <c r="R14" s="112" t="s">
        <v>354</v>
      </c>
      <c r="S14" s="92" t="s">
        <v>175</v>
      </c>
      <c r="T14" s="92" t="s">
        <v>366</v>
      </c>
      <c r="U14" s="92" t="s">
        <v>175</v>
      </c>
      <c r="V14" s="112" t="s">
        <v>331</v>
      </c>
      <c r="W14" s="92" t="s">
        <v>175</v>
      </c>
      <c r="X14" s="112" t="s">
        <v>414</v>
      </c>
      <c r="Y14" s="92"/>
      <c r="Z14" s="112" t="s">
        <v>286</v>
      </c>
      <c r="AA14" s="92" t="s">
        <v>175</v>
      </c>
      <c r="AB14" s="112" t="s">
        <v>460</v>
      </c>
      <c r="AC14" s="92" t="s">
        <v>460</v>
      </c>
      <c r="AD14" s="92" t="s">
        <v>469</v>
      </c>
      <c r="AE14" s="112" t="s">
        <v>268</v>
      </c>
      <c r="AF14" s="92" t="s">
        <v>268</v>
      </c>
      <c r="AG14" s="112" t="s">
        <v>488</v>
      </c>
      <c r="AH14" s="92" t="s">
        <v>8</v>
      </c>
      <c r="AI14" s="92" t="s">
        <v>501</v>
      </c>
      <c r="AJ14" s="92" t="s">
        <v>356</v>
      </c>
      <c r="AK14" s="92" t="s">
        <v>289</v>
      </c>
      <c r="AL14" s="112" t="s">
        <v>530</v>
      </c>
      <c r="AM14" s="112" t="s">
        <v>331</v>
      </c>
      <c r="AN14" s="112" t="s">
        <v>545</v>
      </c>
      <c r="AO14" s="92" t="s">
        <v>175</v>
      </c>
      <c r="AP14" s="112" t="s">
        <v>560</v>
      </c>
      <c r="AQ14" s="112" t="s">
        <v>521</v>
      </c>
      <c r="AR14" s="92" t="s">
        <v>531</v>
      </c>
      <c r="AS14" s="92" t="s">
        <v>554</v>
      </c>
      <c r="AT14" s="112" t="s">
        <v>602</v>
      </c>
      <c r="AU14" s="92"/>
      <c r="AV14" s="92"/>
      <c r="AW14" s="92"/>
      <c r="AX14" s="92"/>
      <c r="AY14" s="92"/>
      <c r="AZ14" s="92"/>
      <c r="BA14" s="92"/>
    </row>
    <row r="15" spans="2:53" x14ac:dyDescent="0.35">
      <c r="B15" s="92"/>
      <c r="C15" s="112" t="s">
        <v>177</v>
      </c>
      <c r="D15" s="112" t="s">
        <v>198</v>
      </c>
      <c r="E15" s="112" t="s">
        <v>204</v>
      </c>
      <c r="F15" s="92" t="s">
        <v>169</v>
      </c>
      <c r="G15" s="92" t="s">
        <v>202</v>
      </c>
      <c r="H15" s="92" t="s">
        <v>220</v>
      </c>
      <c r="I15" s="92" t="s">
        <v>220</v>
      </c>
      <c r="J15" s="112" t="s">
        <v>263</v>
      </c>
      <c r="K15" s="92" t="s">
        <v>265</v>
      </c>
      <c r="L15" s="112" t="s">
        <v>294</v>
      </c>
      <c r="M15" s="112" t="s">
        <v>304</v>
      </c>
      <c r="N15" s="92" t="s">
        <v>296</v>
      </c>
      <c r="O15" s="112" t="s">
        <v>264</v>
      </c>
      <c r="P15" s="92" t="s">
        <v>288</v>
      </c>
      <c r="Q15" s="92" t="s">
        <v>87</v>
      </c>
      <c r="R15" s="92" t="s">
        <v>333</v>
      </c>
      <c r="S15" s="112" t="s">
        <v>366</v>
      </c>
      <c r="T15" s="112" t="s">
        <v>376</v>
      </c>
      <c r="U15" s="92" t="s">
        <v>366</v>
      </c>
      <c r="V15" s="92" t="s">
        <v>380</v>
      </c>
      <c r="W15" s="92" t="s">
        <v>366</v>
      </c>
      <c r="X15" s="92" t="s">
        <v>380</v>
      </c>
      <c r="Y15" s="92"/>
      <c r="Z15" s="112" t="s">
        <v>175</v>
      </c>
      <c r="AA15" s="92" t="s">
        <v>428</v>
      </c>
      <c r="AB15" s="92" t="s">
        <v>332</v>
      </c>
      <c r="AC15" s="112" t="s">
        <v>469</v>
      </c>
      <c r="AD15" s="112" t="s">
        <v>476</v>
      </c>
      <c r="AE15" s="112" t="s">
        <v>487</v>
      </c>
      <c r="AF15" s="112" t="s">
        <v>494</v>
      </c>
      <c r="AG15" s="92" t="s">
        <v>8</v>
      </c>
      <c r="AH15" s="92" t="s">
        <v>496</v>
      </c>
      <c r="AI15" s="92" t="s">
        <v>180</v>
      </c>
      <c r="AJ15" s="92" t="s">
        <v>289</v>
      </c>
      <c r="AK15" s="112" t="s">
        <v>504</v>
      </c>
      <c r="AL15" s="92" t="s">
        <v>522</v>
      </c>
      <c r="AM15" s="92" t="s">
        <v>522</v>
      </c>
      <c r="AN15" s="112" t="s">
        <v>546</v>
      </c>
      <c r="AO15" s="112" t="s">
        <v>554</v>
      </c>
      <c r="AP15" s="92" t="s">
        <v>554</v>
      </c>
      <c r="AQ15" s="92" t="s">
        <v>531</v>
      </c>
      <c r="AR15" s="92" t="s">
        <v>420</v>
      </c>
      <c r="AS15" s="112" t="s">
        <v>588</v>
      </c>
      <c r="AT15" s="112" t="s">
        <v>604</v>
      </c>
      <c r="AU15" s="92"/>
      <c r="AV15" s="92"/>
      <c r="AW15" s="92"/>
      <c r="AX15" s="92"/>
      <c r="AY15" s="92"/>
      <c r="AZ15" s="92"/>
      <c r="BA15" s="92"/>
    </row>
    <row r="16" spans="2:53" x14ac:dyDescent="0.35">
      <c r="B16" s="92"/>
      <c r="C16" s="112" t="s">
        <v>178</v>
      </c>
      <c r="D16" s="92" t="s">
        <v>179</v>
      </c>
      <c r="E16" s="112" t="s">
        <v>205</v>
      </c>
      <c r="F16" s="92" t="s">
        <v>175</v>
      </c>
      <c r="G16" s="92" t="s">
        <v>169</v>
      </c>
      <c r="H16" s="112" t="s">
        <v>241</v>
      </c>
      <c r="I16" s="112" t="s">
        <v>248</v>
      </c>
      <c r="J16" s="112" t="s">
        <v>264</v>
      </c>
      <c r="K16" s="92" t="s">
        <v>266</v>
      </c>
      <c r="L16" s="112" t="s">
        <v>296</v>
      </c>
      <c r="M16" s="92" t="s">
        <v>296</v>
      </c>
      <c r="N16" s="112" t="s">
        <v>315</v>
      </c>
      <c r="O16" s="112" t="s">
        <v>331</v>
      </c>
      <c r="P16" s="92" t="s">
        <v>178</v>
      </c>
      <c r="Q16" s="92" t="s">
        <v>8</v>
      </c>
      <c r="R16" s="92" t="s">
        <v>288</v>
      </c>
      <c r="S16" s="112" t="s">
        <v>367</v>
      </c>
      <c r="T16" s="112" t="s">
        <v>377</v>
      </c>
      <c r="U16" s="92" t="s">
        <v>380</v>
      </c>
      <c r="V16" s="112" t="s">
        <v>399</v>
      </c>
      <c r="W16" s="92" t="s">
        <v>380</v>
      </c>
      <c r="X16" s="112" t="s">
        <v>415</v>
      </c>
      <c r="Y16" s="92"/>
      <c r="Z16" s="112" t="s">
        <v>428</v>
      </c>
      <c r="AA16" s="92" t="s">
        <v>380</v>
      </c>
      <c r="AB16" s="112" t="s">
        <v>461</v>
      </c>
      <c r="AC16" s="112" t="s">
        <v>468</v>
      </c>
      <c r="AD16" s="92" t="s">
        <v>451</v>
      </c>
      <c r="AE16" s="112" t="s">
        <v>488</v>
      </c>
      <c r="AF16" s="92" t="s">
        <v>8</v>
      </c>
      <c r="AG16" s="92" t="s">
        <v>496</v>
      </c>
      <c r="AH16" s="92" t="s">
        <v>473</v>
      </c>
      <c r="AI16" s="92" t="s">
        <v>8</v>
      </c>
      <c r="AJ16" s="92" t="s">
        <v>501</v>
      </c>
      <c r="AK16" s="112" t="s">
        <v>525</v>
      </c>
      <c r="AL16" s="112" t="s">
        <v>531</v>
      </c>
      <c r="AM16" s="92" t="s">
        <v>531</v>
      </c>
      <c r="AN16" s="92" t="s">
        <v>522</v>
      </c>
      <c r="AO16" s="112" t="s">
        <v>332</v>
      </c>
      <c r="AP16" s="92" t="s">
        <v>531</v>
      </c>
      <c r="AQ16" s="112" t="s">
        <v>567</v>
      </c>
      <c r="AR16" s="112" t="s">
        <v>577</v>
      </c>
      <c r="AS16" s="92" t="s">
        <v>531</v>
      </c>
      <c r="AT16" s="112" t="s">
        <v>606</v>
      </c>
      <c r="AU16" s="92"/>
      <c r="AV16" s="92"/>
      <c r="AW16" s="92"/>
      <c r="AX16" s="92"/>
      <c r="AY16" s="92"/>
      <c r="AZ16" s="92"/>
      <c r="BA16" s="92"/>
    </row>
    <row r="17" spans="2:53" x14ac:dyDescent="0.35">
      <c r="B17" s="92"/>
      <c r="C17" s="112" t="s">
        <v>179</v>
      </c>
      <c r="D17" s="92" t="s">
        <v>87</v>
      </c>
      <c r="E17" s="92" t="s">
        <v>178</v>
      </c>
      <c r="F17" s="92" t="s">
        <v>193</v>
      </c>
      <c r="G17" s="92" t="s">
        <v>175</v>
      </c>
      <c r="H17" s="92" t="s">
        <v>222</v>
      </c>
      <c r="I17" s="112" t="s">
        <v>249</v>
      </c>
      <c r="J17" s="112" t="s">
        <v>265</v>
      </c>
      <c r="K17" s="92" t="s">
        <v>267</v>
      </c>
      <c r="L17" s="112" t="s">
        <v>295</v>
      </c>
      <c r="M17" s="92" t="s">
        <v>178</v>
      </c>
      <c r="N17" s="92" t="s">
        <v>178</v>
      </c>
      <c r="O17" s="112" t="s">
        <v>332</v>
      </c>
      <c r="P17" s="92" t="s">
        <v>316</v>
      </c>
      <c r="Q17" s="92" t="s">
        <v>280</v>
      </c>
      <c r="R17" s="112" t="s">
        <v>355</v>
      </c>
      <c r="S17" s="112" t="s">
        <v>368</v>
      </c>
      <c r="T17" s="112" t="s">
        <v>378</v>
      </c>
      <c r="U17" s="112" t="s">
        <v>391</v>
      </c>
      <c r="V17" s="112" t="s">
        <v>268</v>
      </c>
      <c r="W17" s="112" t="s">
        <v>401</v>
      </c>
      <c r="X17" s="112" t="s">
        <v>416</v>
      </c>
      <c r="Y17" s="92"/>
      <c r="Z17" s="112" t="s">
        <v>415</v>
      </c>
      <c r="AA17" s="112" t="s">
        <v>332</v>
      </c>
      <c r="AB17" s="92" t="s">
        <v>402</v>
      </c>
      <c r="AC17" s="112" t="s">
        <v>470</v>
      </c>
      <c r="AD17" s="112" t="s">
        <v>290</v>
      </c>
      <c r="AE17" s="92" t="s">
        <v>429</v>
      </c>
      <c r="AF17" s="92" t="s">
        <v>496</v>
      </c>
      <c r="AG17" s="92" t="s">
        <v>473</v>
      </c>
      <c r="AH17" s="92" t="s">
        <v>343</v>
      </c>
      <c r="AI17" s="92" t="s">
        <v>496</v>
      </c>
      <c r="AJ17" s="92" t="s">
        <v>180</v>
      </c>
      <c r="AK17" s="112" t="s">
        <v>337</v>
      </c>
      <c r="AL17" s="92" t="s">
        <v>289</v>
      </c>
      <c r="AM17" s="92" t="s">
        <v>289</v>
      </c>
      <c r="AN17" s="92" t="s">
        <v>531</v>
      </c>
      <c r="AO17" s="92" t="s">
        <v>531</v>
      </c>
      <c r="AP17" s="112" t="s">
        <v>561</v>
      </c>
      <c r="AQ17" s="92" t="s">
        <v>399</v>
      </c>
      <c r="AR17" s="92" t="s">
        <v>337</v>
      </c>
      <c r="AS17" s="92" t="s">
        <v>420</v>
      </c>
      <c r="AT17" s="112" t="s">
        <v>608</v>
      </c>
      <c r="AU17" s="92"/>
      <c r="AV17" s="92"/>
      <c r="AW17" s="92"/>
      <c r="AX17" s="92"/>
      <c r="AY17" s="92"/>
      <c r="AZ17" s="92"/>
      <c r="BA17" s="92"/>
    </row>
    <row r="18" spans="2:53" x14ac:dyDescent="0.35">
      <c r="B18" s="92"/>
      <c r="C18" s="92" t="s">
        <v>87</v>
      </c>
      <c r="D18" s="92" t="s">
        <v>180</v>
      </c>
      <c r="E18" s="92" t="s">
        <v>194</v>
      </c>
      <c r="F18" s="112" t="s">
        <v>220</v>
      </c>
      <c r="G18" s="92" t="s">
        <v>193</v>
      </c>
      <c r="H18" s="92" t="s">
        <v>178</v>
      </c>
      <c r="I18" s="92" t="s">
        <v>178</v>
      </c>
      <c r="J18" s="112" t="s">
        <v>266</v>
      </c>
      <c r="K18" s="92" t="s">
        <v>178</v>
      </c>
      <c r="L18" s="112" t="s">
        <v>297</v>
      </c>
      <c r="M18" s="92" t="s">
        <v>289</v>
      </c>
      <c r="N18" s="92" t="s">
        <v>289</v>
      </c>
      <c r="O18" s="112" t="s">
        <v>333</v>
      </c>
      <c r="P18" s="112" t="s">
        <v>342</v>
      </c>
      <c r="Q18" s="92" t="s">
        <v>343</v>
      </c>
      <c r="R18" s="92" t="s">
        <v>289</v>
      </c>
      <c r="S18" s="92" t="s">
        <v>369</v>
      </c>
      <c r="T18" s="112" t="s">
        <v>331</v>
      </c>
      <c r="U18" s="92" t="s">
        <v>355</v>
      </c>
      <c r="V18" s="92" t="s">
        <v>8</v>
      </c>
      <c r="W18" s="112" t="s">
        <v>402</v>
      </c>
      <c r="X18" s="92" t="s">
        <v>402</v>
      </c>
      <c r="Y18" s="92"/>
      <c r="Z18" s="112" t="s">
        <v>434</v>
      </c>
      <c r="AA18" s="92" t="s">
        <v>402</v>
      </c>
      <c r="AB18" s="112" t="s">
        <v>462</v>
      </c>
      <c r="AC18" s="92" t="s">
        <v>451</v>
      </c>
      <c r="AD18" s="112" t="s">
        <v>479</v>
      </c>
      <c r="AE18" s="92" t="s">
        <v>8</v>
      </c>
      <c r="AF18" s="92" t="s">
        <v>473</v>
      </c>
      <c r="AG18" s="92" t="s">
        <v>343</v>
      </c>
      <c r="AH18" s="92" t="s">
        <v>307</v>
      </c>
      <c r="AI18" s="92" t="s">
        <v>473</v>
      </c>
      <c r="AJ18" s="92" t="s">
        <v>8</v>
      </c>
      <c r="AK18" s="92" t="s">
        <v>180</v>
      </c>
      <c r="AL18" s="112" t="s">
        <v>399</v>
      </c>
      <c r="AM18" s="92" t="s">
        <v>399</v>
      </c>
      <c r="AN18" s="92" t="s">
        <v>399</v>
      </c>
      <c r="AO18" s="92" t="s">
        <v>399</v>
      </c>
      <c r="AP18" s="112" t="s">
        <v>500</v>
      </c>
      <c r="AQ18" s="112" t="s">
        <v>568</v>
      </c>
      <c r="AR18" s="92" t="s">
        <v>8</v>
      </c>
      <c r="AS18" s="92" t="s">
        <v>577</v>
      </c>
      <c r="AT18" s="112" t="s">
        <v>610</v>
      </c>
      <c r="AU18" s="92"/>
      <c r="AV18" s="92"/>
      <c r="AW18" s="92"/>
      <c r="AX18" s="92"/>
      <c r="AY18" s="92"/>
      <c r="AZ18" s="92"/>
      <c r="BA18" s="92"/>
    </row>
    <row r="19" spans="2:53" x14ac:dyDescent="0.35">
      <c r="B19" s="92"/>
      <c r="C19" s="112" t="s">
        <v>180</v>
      </c>
      <c r="D19" s="92" t="s">
        <v>8</v>
      </c>
      <c r="E19" s="92" t="s">
        <v>179</v>
      </c>
      <c r="F19" s="112" t="s">
        <v>221</v>
      </c>
      <c r="G19" s="92" t="s">
        <v>220</v>
      </c>
      <c r="H19" s="92" t="s">
        <v>87</v>
      </c>
      <c r="I19" s="112" t="s">
        <v>250</v>
      </c>
      <c r="J19" s="112" t="s">
        <v>267</v>
      </c>
      <c r="K19" s="92" t="s">
        <v>268</v>
      </c>
      <c r="L19" s="92" t="s">
        <v>178</v>
      </c>
      <c r="M19" s="92" t="s">
        <v>288</v>
      </c>
      <c r="N19" s="92" t="s">
        <v>288</v>
      </c>
      <c r="O19" s="92" t="s">
        <v>288</v>
      </c>
      <c r="P19" s="92" t="s">
        <v>87</v>
      </c>
      <c r="Q19" s="92"/>
      <c r="R19" s="112" t="s">
        <v>356</v>
      </c>
      <c r="S19" s="92" t="s">
        <v>356</v>
      </c>
      <c r="T19" s="112" t="s">
        <v>380</v>
      </c>
      <c r="U19" s="92" t="s">
        <v>288</v>
      </c>
      <c r="V19" s="92" t="s">
        <v>334</v>
      </c>
      <c r="W19" s="92" t="s">
        <v>399</v>
      </c>
      <c r="X19" s="112" t="s">
        <v>419</v>
      </c>
      <c r="Y19" s="92"/>
      <c r="Z19" s="112" t="s">
        <v>380</v>
      </c>
      <c r="AA19" s="112" t="s">
        <v>451</v>
      </c>
      <c r="AB19" s="112" t="s">
        <v>288</v>
      </c>
      <c r="AC19" s="92" t="s">
        <v>268</v>
      </c>
      <c r="AD19" s="112" t="s">
        <v>480</v>
      </c>
      <c r="AE19" s="92" t="s">
        <v>463</v>
      </c>
      <c r="AF19" s="112" t="s">
        <v>343</v>
      </c>
      <c r="AG19" s="92" t="s">
        <v>307</v>
      </c>
      <c r="AH19" s="92"/>
      <c r="AI19" s="112" t="s">
        <v>508</v>
      </c>
      <c r="AJ19" s="92" t="s">
        <v>496</v>
      </c>
      <c r="AK19" s="92" t="s">
        <v>8</v>
      </c>
      <c r="AL19" s="92" t="s">
        <v>337</v>
      </c>
      <c r="AM19" s="112" t="s">
        <v>538</v>
      </c>
      <c r="AN19" s="112" t="s">
        <v>500</v>
      </c>
      <c r="AO19" s="92" t="s">
        <v>547</v>
      </c>
      <c r="AP19" s="92" t="s">
        <v>399</v>
      </c>
      <c r="AQ19" s="112" t="s">
        <v>337</v>
      </c>
      <c r="AR19" s="112" t="s">
        <v>580</v>
      </c>
      <c r="AS19" s="112" t="s">
        <v>399</v>
      </c>
      <c r="AT19" s="92" t="s">
        <v>420</v>
      </c>
      <c r="AU19" s="92"/>
      <c r="AV19" s="92"/>
      <c r="AW19" s="92"/>
      <c r="AX19" s="92"/>
      <c r="AY19" s="92"/>
      <c r="AZ19" s="92"/>
      <c r="BA19" s="92"/>
    </row>
    <row r="20" spans="2:53" x14ac:dyDescent="0.35">
      <c r="B20" s="92"/>
      <c r="C20" s="92" t="s">
        <v>8</v>
      </c>
      <c r="D20" s="92" t="s">
        <v>181</v>
      </c>
      <c r="E20" s="92" t="s">
        <v>87</v>
      </c>
      <c r="F20" s="112" t="s">
        <v>222</v>
      </c>
      <c r="G20" s="112" t="s">
        <v>235</v>
      </c>
      <c r="H20" s="92" t="s">
        <v>180</v>
      </c>
      <c r="I20" s="92" t="s">
        <v>87</v>
      </c>
      <c r="J20" s="92" t="s">
        <v>178</v>
      </c>
      <c r="K20" s="92" t="s">
        <v>87</v>
      </c>
      <c r="L20" s="112" t="s">
        <v>289</v>
      </c>
      <c r="M20" s="92" t="s">
        <v>87</v>
      </c>
      <c r="N20" s="112" t="s">
        <v>316</v>
      </c>
      <c r="O20" s="92" t="s">
        <v>178</v>
      </c>
      <c r="P20" s="92" t="s">
        <v>8</v>
      </c>
      <c r="Q20" s="92"/>
      <c r="R20" s="92" t="s">
        <v>87</v>
      </c>
      <c r="S20" s="92" t="s">
        <v>355</v>
      </c>
      <c r="T20" s="92" t="s">
        <v>355</v>
      </c>
      <c r="U20" s="92" t="s">
        <v>381</v>
      </c>
      <c r="V20" s="92" t="s">
        <v>382</v>
      </c>
      <c r="W20" s="92" t="s">
        <v>268</v>
      </c>
      <c r="X20" s="92" t="s">
        <v>356</v>
      </c>
      <c r="Y20" s="92"/>
      <c r="Z20" s="112" t="s">
        <v>402</v>
      </c>
      <c r="AA20" s="112" t="s">
        <v>337</v>
      </c>
      <c r="AB20" s="92" t="s">
        <v>451</v>
      </c>
      <c r="AC20" s="112" t="s">
        <v>337</v>
      </c>
      <c r="AD20" s="92" t="s">
        <v>429</v>
      </c>
      <c r="AE20" s="112" t="s">
        <v>489</v>
      </c>
      <c r="AF20" s="92" t="s">
        <v>307</v>
      </c>
      <c r="AG20" s="112" t="s">
        <v>471</v>
      </c>
      <c r="AH20" s="92"/>
      <c r="AI20" s="112" t="s">
        <v>509</v>
      </c>
      <c r="AJ20" s="112" t="s">
        <v>518</v>
      </c>
      <c r="AK20" s="92" t="s">
        <v>496</v>
      </c>
      <c r="AL20" s="92" t="s">
        <v>180</v>
      </c>
      <c r="AM20" s="112" t="s">
        <v>391</v>
      </c>
      <c r="AN20" s="92" t="s">
        <v>538</v>
      </c>
      <c r="AO20" s="112" t="s">
        <v>556</v>
      </c>
      <c r="AP20" s="112" t="s">
        <v>348</v>
      </c>
      <c r="AQ20" s="92" t="s">
        <v>547</v>
      </c>
      <c r="AR20" s="92" t="s">
        <v>569</v>
      </c>
      <c r="AS20" s="92" t="s">
        <v>337</v>
      </c>
      <c r="AT20" s="92" t="s">
        <v>577</v>
      </c>
      <c r="AU20" s="92"/>
      <c r="AV20" s="92"/>
      <c r="AW20" s="92"/>
      <c r="AX20" s="92"/>
      <c r="AY20" s="92"/>
      <c r="AZ20" s="92"/>
      <c r="BA20" s="92"/>
    </row>
    <row r="21" spans="2:53" x14ac:dyDescent="0.35">
      <c r="B21" s="92"/>
      <c r="C21" s="92" t="s">
        <v>159</v>
      </c>
      <c r="D21" s="92" t="s">
        <v>185</v>
      </c>
      <c r="E21" s="92" t="s">
        <v>180</v>
      </c>
      <c r="F21" s="92" t="s">
        <v>178</v>
      </c>
      <c r="G21" s="92" t="s">
        <v>222</v>
      </c>
      <c r="H21" s="92" t="s">
        <v>8</v>
      </c>
      <c r="I21" s="92" t="s">
        <v>180</v>
      </c>
      <c r="J21" s="112" t="s">
        <v>268</v>
      </c>
      <c r="K21" s="92" t="s">
        <v>8</v>
      </c>
      <c r="L21" s="112" t="s">
        <v>288</v>
      </c>
      <c r="M21" s="92" t="s">
        <v>8</v>
      </c>
      <c r="N21" s="112" t="s">
        <v>317</v>
      </c>
      <c r="O21" s="112" t="s">
        <v>268</v>
      </c>
      <c r="P21" s="92" t="s">
        <v>280</v>
      </c>
      <c r="Q21" s="92"/>
      <c r="R21" s="92" t="s">
        <v>8</v>
      </c>
      <c r="S21" s="92" t="s">
        <v>8</v>
      </c>
      <c r="T21" s="112" t="s">
        <v>288</v>
      </c>
      <c r="U21" s="92" t="s">
        <v>8</v>
      </c>
      <c r="V21" s="92" t="s">
        <v>371</v>
      </c>
      <c r="W21" s="92" t="s">
        <v>8</v>
      </c>
      <c r="X21" s="92" t="s">
        <v>8</v>
      </c>
      <c r="Y21" s="92"/>
      <c r="Z21" s="112" t="s">
        <v>435</v>
      </c>
      <c r="AA21" s="92" t="s">
        <v>419</v>
      </c>
      <c r="AB21" s="112" t="s">
        <v>268</v>
      </c>
      <c r="AC21" s="92" t="s">
        <v>429</v>
      </c>
      <c r="AD21" s="92" t="s">
        <v>8</v>
      </c>
      <c r="AE21" s="92" t="s">
        <v>482</v>
      </c>
      <c r="AF21" s="92"/>
      <c r="AG21" s="112" t="s">
        <v>481</v>
      </c>
      <c r="AH21" s="92"/>
      <c r="AI21" s="92" t="s">
        <v>343</v>
      </c>
      <c r="AJ21" s="92" t="s">
        <v>473</v>
      </c>
      <c r="AK21" s="92" t="s">
        <v>473</v>
      </c>
      <c r="AL21" s="92" t="s">
        <v>8</v>
      </c>
      <c r="AM21" s="112" t="s">
        <v>539</v>
      </c>
      <c r="AN21" s="92" t="s">
        <v>337</v>
      </c>
      <c r="AO21" s="92" t="s">
        <v>180</v>
      </c>
      <c r="AP21" s="92" t="s">
        <v>547</v>
      </c>
      <c r="AQ21" s="92" t="s">
        <v>180</v>
      </c>
      <c r="AR21" s="92" t="s">
        <v>371</v>
      </c>
      <c r="AS21" s="92" t="s">
        <v>8</v>
      </c>
      <c r="AT21" s="92" t="s">
        <v>337</v>
      </c>
      <c r="AU21" s="92"/>
      <c r="AV21" s="92"/>
      <c r="AW21" s="92"/>
      <c r="AX21" s="92"/>
      <c r="AY21" s="92"/>
      <c r="AZ21" s="92"/>
      <c r="BA21" s="92"/>
    </row>
    <row r="22" spans="2:53" x14ac:dyDescent="0.35">
      <c r="B22" s="92"/>
      <c r="C22" s="112" t="s">
        <v>181</v>
      </c>
      <c r="D22" s="92" t="s">
        <v>182</v>
      </c>
      <c r="E22" s="92" t="s">
        <v>8</v>
      </c>
      <c r="F22" s="92" t="s">
        <v>87</v>
      </c>
      <c r="G22" s="112" t="s">
        <v>236</v>
      </c>
      <c r="H22" s="92" t="s">
        <v>182</v>
      </c>
      <c r="I22" s="92" t="s">
        <v>8</v>
      </c>
      <c r="J22" s="92" t="s">
        <v>87</v>
      </c>
      <c r="K22" s="112" t="s">
        <v>278</v>
      </c>
      <c r="L22" s="112" t="s">
        <v>291</v>
      </c>
      <c r="M22" s="92" t="s">
        <v>298</v>
      </c>
      <c r="N22" s="92" t="s">
        <v>87</v>
      </c>
      <c r="O22" s="92" t="s">
        <v>316</v>
      </c>
      <c r="P22" s="112" t="s">
        <v>343</v>
      </c>
      <c r="Q22" s="92"/>
      <c r="R22" s="92" t="s">
        <v>280</v>
      </c>
      <c r="S22" s="112" t="s">
        <v>334</v>
      </c>
      <c r="T22" s="112" t="s">
        <v>381</v>
      </c>
      <c r="U22" s="92" t="s">
        <v>334</v>
      </c>
      <c r="V22" s="92" t="s">
        <v>343</v>
      </c>
      <c r="W22" s="92" t="s">
        <v>334</v>
      </c>
      <c r="X22" s="92" t="s">
        <v>334</v>
      </c>
      <c r="Y22" s="92"/>
      <c r="Z22" s="112" t="s">
        <v>419</v>
      </c>
      <c r="AA22" s="92" t="s">
        <v>429</v>
      </c>
      <c r="AB22" s="92" t="s">
        <v>429</v>
      </c>
      <c r="AC22" s="92" t="s">
        <v>8</v>
      </c>
      <c r="AD22" s="92" t="s">
        <v>463</v>
      </c>
      <c r="AE22" s="92" t="s">
        <v>307</v>
      </c>
      <c r="AF22" s="92"/>
      <c r="AG22" s="92"/>
      <c r="AH22" s="92"/>
      <c r="AI22" s="92" t="s">
        <v>307</v>
      </c>
      <c r="AJ22" s="92" t="s">
        <v>519</v>
      </c>
      <c r="AK22" s="92" t="s">
        <v>519</v>
      </c>
      <c r="AL22" s="92" t="s">
        <v>496</v>
      </c>
      <c r="AM22" s="92" t="s">
        <v>337</v>
      </c>
      <c r="AN22" s="112" t="s">
        <v>547</v>
      </c>
      <c r="AO22" s="92" t="s">
        <v>8</v>
      </c>
      <c r="AP22" s="92" t="s">
        <v>180</v>
      </c>
      <c r="AQ22" s="92" t="s">
        <v>8</v>
      </c>
      <c r="AR22" s="92" t="s">
        <v>343</v>
      </c>
      <c r="AS22" s="92" t="s">
        <v>569</v>
      </c>
      <c r="AT22" s="92" t="s">
        <v>8</v>
      </c>
      <c r="AU22" s="92"/>
      <c r="AV22" s="92"/>
      <c r="AW22" s="92"/>
      <c r="AX22" s="92"/>
      <c r="AY22" s="92"/>
      <c r="AZ22" s="92"/>
      <c r="BA22" s="92"/>
    </row>
    <row r="23" spans="2:53" x14ac:dyDescent="0.35">
      <c r="B23" s="92"/>
      <c r="C23" s="112" t="s">
        <v>182</v>
      </c>
      <c r="D23" s="112" t="s">
        <v>196</v>
      </c>
      <c r="E23" s="92" t="s">
        <v>185</v>
      </c>
      <c r="F23" s="92" t="s">
        <v>180</v>
      </c>
      <c r="G23" s="92" t="s">
        <v>178</v>
      </c>
      <c r="H23" s="112" t="s">
        <v>243</v>
      </c>
      <c r="I23" s="92" t="s">
        <v>182</v>
      </c>
      <c r="J23" s="92" t="s">
        <v>8</v>
      </c>
      <c r="K23" s="112" t="s">
        <v>277</v>
      </c>
      <c r="L23" s="92" t="s">
        <v>87</v>
      </c>
      <c r="M23" s="92" t="s">
        <v>280</v>
      </c>
      <c r="N23" s="92" t="s">
        <v>8</v>
      </c>
      <c r="O23" s="112" t="s">
        <v>336</v>
      </c>
      <c r="P23" s="92"/>
      <c r="Q23" s="92"/>
      <c r="R23" s="112" t="s">
        <v>357</v>
      </c>
      <c r="S23" s="112" t="s">
        <v>370</v>
      </c>
      <c r="T23" s="112" t="s">
        <v>268</v>
      </c>
      <c r="U23" s="92" t="s">
        <v>382</v>
      </c>
      <c r="V23" s="92" t="s">
        <v>393</v>
      </c>
      <c r="W23" s="112" t="s">
        <v>407</v>
      </c>
      <c r="X23" s="112" t="s">
        <v>421</v>
      </c>
      <c r="Y23" s="92"/>
      <c r="Z23" s="112" t="s">
        <v>436</v>
      </c>
      <c r="AA23" s="92" t="s">
        <v>8</v>
      </c>
      <c r="AB23" s="92" t="s">
        <v>8</v>
      </c>
      <c r="AC23" s="92" t="s">
        <v>463</v>
      </c>
      <c r="AD23" s="112" t="s">
        <v>481</v>
      </c>
      <c r="AE23" s="92" t="s">
        <v>473</v>
      </c>
      <c r="AF23" s="92"/>
      <c r="AG23" s="92"/>
      <c r="AH23" s="92"/>
      <c r="AI23" s="92"/>
      <c r="AJ23" s="112" t="s">
        <v>495</v>
      </c>
      <c r="AK23" s="92" t="s">
        <v>495</v>
      </c>
      <c r="AL23" s="92" t="s">
        <v>473</v>
      </c>
      <c r="AM23" s="92" t="s">
        <v>180</v>
      </c>
      <c r="AN23" s="92" t="s">
        <v>180</v>
      </c>
      <c r="AO23" s="92" t="s">
        <v>496</v>
      </c>
      <c r="AP23" s="92" t="s">
        <v>8</v>
      </c>
      <c r="AQ23" s="92" t="s">
        <v>496</v>
      </c>
      <c r="AR23" s="112" t="s">
        <v>548</v>
      </c>
      <c r="AS23" s="92" t="s">
        <v>371</v>
      </c>
      <c r="AT23" s="92" t="s">
        <v>569</v>
      </c>
      <c r="AU23" s="92"/>
      <c r="AV23" s="92"/>
      <c r="AW23" s="92"/>
      <c r="AX23" s="92"/>
      <c r="AY23" s="92"/>
      <c r="AZ23" s="92"/>
      <c r="BA23" s="92"/>
    </row>
    <row r="24" spans="2:53" x14ac:dyDescent="0.35">
      <c r="B24" s="92"/>
      <c r="C24" s="112" t="s">
        <v>183</v>
      </c>
      <c r="D24" s="112" t="s">
        <v>195</v>
      </c>
      <c r="E24" s="92" t="s">
        <v>181</v>
      </c>
      <c r="F24" s="92" t="s">
        <v>8</v>
      </c>
      <c r="G24" s="92" t="s">
        <v>87</v>
      </c>
      <c r="H24" s="112" t="s">
        <v>242</v>
      </c>
      <c r="I24" s="112" t="s">
        <v>252</v>
      </c>
      <c r="J24" s="112" t="s">
        <v>269</v>
      </c>
      <c r="K24" s="112" t="s">
        <v>279</v>
      </c>
      <c r="L24" s="92" t="s">
        <v>8</v>
      </c>
      <c r="M24" s="92" t="s">
        <v>299</v>
      </c>
      <c r="N24" s="112" t="s">
        <v>318</v>
      </c>
      <c r="O24" s="112" t="s">
        <v>337</v>
      </c>
      <c r="P24" s="92"/>
      <c r="Q24" s="92"/>
      <c r="R24" s="92" t="s">
        <v>343</v>
      </c>
      <c r="S24" s="92" t="s">
        <v>280</v>
      </c>
      <c r="T24" s="92" t="s">
        <v>8</v>
      </c>
      <c r="U24" s="92" t="s">
        <v>280</v>
      </c>
      <c r="V24" s="92" t="s">
        <v>392</v>
      </c>
      <c r="W24" s="112" t="s">
        <v>408</v>
      </c>
      <c r="X24" s="92" t="s">
        <v>371</v>
      </c>
      <c r="Y24" s="92"/>
      <c r="Z24" s="112" t="s">
        <v>437</v>
      </c>
      <c r="AA24" s="92" t="s">
        <v>334</v>
      </c>
      <c r="AB24" s="112" t="s">
        <v>463</v>
      </c>
      <c r="AC24" s="112" t="s">
        <v>471</v>
      </c>
      <c r="AD24" s="112" t="s">
        <v>482</v>
      </c>
      <c r="AE24" s="92"/>
      <c r="AF24" s="92"/>
      <c r="AG24" s="92"/>
      <c r="AH24" s="92"/>
      <c r="AI24" s="92"/>
      <c r="AJ24" s="92" t="s">
        <v>307</v>
      </c>
      <c r="AK24" s="92" t="s">
        <v>307</v>
      </c>
      <c r="AL24" s="112" t="s">
        <v>343</v>
      </c>
      <c r="AM24" s="92" t="s">
        <v>8</v>
      </c>
      <c r="AN24" s="92" t="s">
        <v>8</v>
      </c>
      <c r="AO24" s="112" t="s">
        <v>371</v>
      </c>
      <c r="AP24" s="92" t="s">
        <v>496</v>
      </c>
      <c r="AQ24" s="112" t="s">
        <v>569</v>
      </c>
      <c r="AR24" s="112" t="s">
        <v>581</v>
      </c>
      <c r="AS24" s="112" t="s">
        <v>590</v>
      </c>
      <c r="AT24" s="92" t="s">
        <v>371</v>
      </c>
      <c r="AU24" s="92"/>
      <c r="AV24" s="92"/>
      <c r="AW24" s="92"/>
      <c r="AX24" s="92"/>
      <c r="AY24" s="92"/>
      <c r="AZ24" s="92"/>
      <c r="BA24" s="92"/>
    </row>
    <row r="25" spans="2:53" x14ac:dyDescent="0.35">
      <c r="B25" s="92"/>
      <c r="C25" s="112" t="s">
        <v>184</v>
      </c>
      <c r="D25" s="92" t="s">
        <v>186</v>
      </c>
      <c r="E25" s="92" t="s">
        <v>182</v>
      </c>
      <c r="F25" s="92" t="s">
        <v>185</v>
      </c>
      <c r="G25" s="92" t="s">
        <v>180</v>
      </c>
      <c r="H25" s="92" t="s">
        <v>186</v>
      </c>
      <c r="I25" s="112" t="s">
        <v>253</v>
      </c>
      <c r="J25" s="112" t="s">
        <v>270</v>
      </c>
      <c r="K25" s="112" t="s">
        <v>280</v>
      </c>
      <c r="L25" s="112" t="s">
        <v>298</v>
      </c>
      <c r="M25" s="92" t="s">
        <v>270</v>
      </c>
      <c r="N25" s="92" t="s">
        <v>280</v>
      </c>
      <c r="O25" s="92" t="s">
        <v>87</v>
      </c>
      <c r="P25" s="92"/>
      <c r="Q25" s="92"/>
      <c r="R25" s="92"/>
      <c r="S25" s="112" t="s">
        <v>371</v>
      </c>
      <c r="T25" s="92" t="s">
        <v>334</v>
      </c>
      <c r="U25" s="112" t="s">
        <v>392</v>
      </c>
      <c r="V25" s="92"/>
      <c r="W25" s="112" t="s">
        <v>409</v>
      </c>
      <c r="X25" s="112" t="s">
        <v>422</v>
      </c>
      <c r="Y25" s="92"/>
      <c r="Z25" s="112" t="s">
        <v>429</v>
      </c>
      <c r="AA25" s="112" t="s">
        <v>370</v>
      </c>
      <c r="AB25" s="92" t="s">
        <v>371</v>
      </c>
      <c r="AC25" s="112" t="s">
        <v>472</v>
      </c>
      <c r="AD25" s="92" t="s">
        <v>307</v>
      </c>
      <c r="AE25" s="92"/>
      <c r="AF25" s="92"/>
      <c r="AG25" s="92"/>
      <c r="AH25" s="92"/>
      <c r="AI25" s="92"/>
      <c r="AJ25" s="92"/>
      <c r="AK25" s="92"/>
      <c r="AL25" s="112" t="s">
        <v>532</v>
      </c>
      <c r="AM25" s="92" t="s">
        <v>496</v>
      </c>
      <c r="AN25" s="92" t="s">
        <v>496</v>
      </c>
      <c r="AO25" s="92" t="s">
        <v>548</v>
      </c>
      <c r="AP25" s="92" t="s">
        <v>371</v>
      </c>
      <c r="AQ25" s="92" t="s">
        <v>371</v>
      </c>
      <c r="AR25" s="112" t="s">
        <v>562</v>
      </c>
      <c r="AS25" s="92" t="s">
        <v>562</v>
      </c>
      <c r="AT25" s="92" t="s">
        <v>590</v>
      </c>
      <c r="AU25" s="92"/>
      <c r="AV25" s="92"/>
      <c r="AW25" s="92"/>
      <c r="AX25" s="92"/>
      <c r="AY25" s="92"/>
      <c r="AZ25" s="92"/>
      <c r="BA25" s="92"/>
    </row>
    <row r="26" spans="2:53" x14ac:dyDescent="0.35">
      <c r="B26" s="92"/>
      <c r="C26" s="112" t="s">
        <v>185</v>
      </c>
      <c r="D26" s="92"/>
      <c r="E26" s="112" t="s">
        <v>206</v>
      </c>
      <c r="F26" s="92" t="s">
        <v>181</v>
      </c>
      <c r="G26" s="92" t="s">
        <v>8</v>
      </c>
      <c r="H26" s="92"/>
      <c r="I26" s="112" t="s">
        <v>251</v>
      </c>
      <c r="J26" s="112" t="s">
        <v>271</v>
      </c>
      <c r="K26" s="112" t="s">
        <v>281</v>
      </c>
      <c r="L26" s="92" t="s">
        <v>280</v>
      </c>
      <c r="M26" s="112" t="s">
        <v>307</v>
      </c>
      <c r="N26" s="112" t="s">
        <v>319</v>
      </c>
      <c r="O26" s="92" t="s">
        <v>8</v>
      </c>
      <c r="P26" s="92"/>
      <c r="Q26" s="92"/>
      <c r="R26" s="92"/>
      <c r="S26" s="112" t="s">
        <v>372</v>
      </c>
      <c r="T26" s="112" t="s">
        <v>382</v>
      </c>
      <c r="U26" s="92" t="s">
        <v>371</v>
      </c>
      <c r="V26" s="92"/>
      <c r="W26" s="92" t="s">
        <v>371</v>
      </c>
      <c r="X26" s="112" t="s">
        <v>423</v>
      </c>
      <c r="Y26" s="92"/>
      <c r="Z26" s="112" t="s">
        <v>8</v>
      </c>
      <c r="AA26" s="112" t="s">
        <v>280</v>
      </c>
      <c r="AB26" s="92" t="s">
        <v>343</v>
      </c>
      <c r="AC26" s="92" t="s">
        <v>343</v>
      </c>
      <c r="AD26" s="92" t="s">
        <v>473</v>
      </c>
      <c r="AE26" s="92"/>
      <c r="AF26" s="92"/>
      <c r="AG26" s="92"/>
      <c r="AH26" s="92"/>
      <c r="AI26" s="92"/>
      <c r="AJ26" s="92"/>
      <c r="AK26" s="92"/>
      <c r="AL26" s="92" t="s">
        <v>307</v>
      </c>
      <c r="AM26" s="112" t="s">
        <v>540</v>
      </c>
      <c r="AN26" s="112" t="s">
        <v>548</v>
      </c>
      <c r="AO26" s="92" t="s">
        <v>307</v>
      </c>
      <c r="AP26" s="92" t="s">
        <v>548</v>
      </c>
      <c r="AQ26" s="112" t="s">
        <v>343</v>
      </c>
      <c r="AR26" s="92"/>
      <c r="AS26" s="92"/>
      <c r="AT26" s="92" t="s">
        <v>562</v>
      </c>
      <c r="AU26" s="92"/>
      <c r="AV26" s="92"/>
      <c r="AW26" s="92"/>
      <c r="AX26" s="92"/>
      <c r="AY26" s="92"/>
      <c r="AZ26" s="92"/>
      <c r="BA26" s="92"/>
    </row>
    <row r="27" spans="2:53" x14ac:dyDescent="0.35">
      <c r="B27" s="92"/>
      <c r="C27" s="112" t="s">
        <v>186</v>
      </c>
      <c r="D27" s="92"/>
      <c r="E27" s="92" t="s">
        <v>186</v>
      </c>
      <c r="F27" s="92" t="s">
        <v>182</v>
      </c>
      <c r="G27" s="92" t="s">
        <v>181</v>
      </c>
      <c r="H27" s="92"/>
      <c r="I27" s="92" t="s">
        <v>186</v>
      </c>
      <c r="J27" s="112" t="s">
        <v>272</v>
      </c>
      <c r="K27" s="112" t="s">
        <v>282</v>
      </c>
      <c r="L27" s="92" t="s">
        <v>270</v>
      </c>
      <c r="M27" s="92" t="s">
        <v>271</v>
      </c>
      <c r="N27" s="92" t="s">
        <v>271</v>
      </c>
      <c r="O27" s="112" t="s">
        <v>334</v>
      </c>
      <c r="P27" s="92"/>
      <c r="Q27" s="92"/>
      <c r="R27" s="92"/>
      <c r="S27" s="92"/>
      <c r="T27" s="92" t="s">
        <v>280</v>
      </c>
      <c r="U27" s="92" t="s">
        <v>343</v>
      </c>
      <c r="V27" s="92"/>
      <c r="W27" s="92" t="s">
        <v>343</v>
      </c>
      <c r="X27" s="92" t="s">
        <v>343</v>
      </c>
      <c r="Y27" s="92"/>
      <c r="Z27" s="112" t="s">
        <v>334</v>
      </c>
      <c r="AA27" s="92" t="s">
        <v>371</v>
      </c>
      <c r="AB27" s="112" t="s">
        <v>464</v>
      </c>
      <c r="AC27" s="92" t="s">
        <v>307</v>
      </c>
      <c r="AD27" s="92"/>
      <c r="AE27" s="92"/>
      <c r="AF27" s="92"/>
      <c r="AG27" s="92"/>
      <c r="AH27" s="92"/>
      <c r="AI27" s="92"/>
      <c r="AJ27" s="92"/>
      <c r="AK27" s="92"/>
      <c r="AL27" s="92"/>
      <c r="AM27" s="92" t="s">
        <v>532</v>
      </c>
      <c r="AN27" s="92" t="s">
        <v>307</v>
      </c>
      <c r="AO27" s="92"/>
      <c r="AP27" s="92" t="s">
        <v>307</v>
      </c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</row>
    <row r="28" spans="2:53" x14ac:dyDescent="0.35">
      <c r="B28" s="92"/>
      <c r="C28" s="92"/>
      <c r="D28" s="92"/>
      <c r="E28" s="92"/>
      <c r="F28" s="112" t="s">
        <v>223</v>
      </c>
      <c r="G28" s="92" t="s">
        <v>182</v>
      </c>
      <c r="H28" s="92"/>
      <c r="I28" s="92"/>
      <c r="J28" s="92" t="s">
        <v>186</v>
      </c>
      <c r="K28" s="92" t="s">
        <v>271</v>
      </c>
      <c r="L28" s="92" t="s">
        <v>271</v>
      </c>
      <c r="M28" s="92" t="s">
        <v>186</v>
      </c>
      <c r="N28" s="92" t="s">
        <v>270</v>
      </c>
      <c r="O28" s="92" t="s">
        <v>280</v>
      </c>
      <c r="P28" s="92"/>
      <c r="Q28" s="92"/>
      <c r="R28" s="92"/>
      <c r="S28" s="92"/>
      <c r="T28" s="92" t="s">
        <v>371</v>
      </c>
      <c r="U28" s="112" t="s">
        <v>393</v>
      </c>
      <c r="V28" s="92"/>
      <c r="W28" s="92" t="s">
        <v>393</v>
      </c>
      <c r="X28" s="112" t="s">
        <v>424</v>
      </c>
      <c r="Y28" s="92"/>
      <c r="Z28" s="112" t="s">
        <v>371</v>
      </c>
      <c r="AA28" s="92" t="s">
        <v>343</v>
      </c>
      <c r="AB28" s="112" t="s">
        <v>307</v>
      </c>
      <c r="AC28" s="112" t="s">
        <v>473</v>
      </c>
      <c r="AD28" s="92"/>
      <c r="AE28" s="92"/>
      <c r="AF28" s="92"/>
      <c r="AG28" s="92"/>
      <c r="AH28" s="92"/>
      <c r="AI28" s="92"/>
      <c r="AJ28" s="92"/>
      <c r="AK28" s="92"/>
      <c r="AL28" s="92"/>
      <c r="AM28" s="92" t="s">
        <v>307</v>
      </c>
      <c r="AN28" s="92"/>
      <c r="AO28" s="92"/>
      <c r="AP28" s="112" t="s">
        <v>562</v>
      </c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</row>
    <row r="29" spans="2:53" x14ac:dyDescent="0.35">
      <c r="B29" s="92"/>
      <c r="C29" s="92"/>
      <c r="D29" s="92"/>
      <c r="E29" s="92"/>
      <c r="F29" s="112" t="s">
        <v>224</v>
      </c>
      <c r="G29" s="112" t="s">
        <v>206</v>
      </c>
      <c r="H29" s="92"/>
      <c r="I29" s="92"/>
      <c r="J29" s="92"/>
      <c r="K29" s="112" t="s">
        <v>278</v>
      </c>
      <c r="L29" s="112" t="s">
        <v>299</v>
      </c>
      <c r="M29" s="92"/>
      <c r="N29" s="92" t="s">
        <v>320</v>
      </c>
      <c r="O29" s="92" t="s">
        <v>270</v>
      </c>
      <c r="P29" s="92"/>
      <c r="Q29" s="92"/>
      <c r="R29" s="92"/>
      <c r="S29" s="92"/>
      <c r="T29" s="112" t="s">
        <v>343</v>
      </c>
      <c r="U29" s="92"/>
      <c r="V29" s="92"/>
      <c r="W29" s="92" t="s">
        <v>392</v>
      </c>
      <c r="X29" s="92" t="s">
        <v>392</v>
      </c>
      <c r="Y29" s="92"/>
      <c r="Z29" s="112" t="s">
        <v>441</v>
      </c>
      <c r="AA29" s="112" t="s">
        <v>452</v>
      </c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</row>
    <row r="30" spans="2:53" x14ac:dyDescent="0.35">
      <c r="B30" s="92"/>
      <c r="C30" s="92"/>
      <c r="D30" s="92"/>
      <c r="E30" s="92"/>
      <c r="F30" s="112" t="s">
        <v>225</v>
      </c>
      <c r="G30" s="92" t="s">
        <v>186</v>
      </c>
      <c r="H30" s="92"/>
      <c r="I30" s="92"/>
      <c r="J30" s="92"/>
      <c r="K30" s="92" t="s">
        <v>270</v>
      </c>
      <c r="L30" s="92" t="s">
        <v>186</v>
      </c>
      <c r="M30" s="92"/>
      <c r="N30" s="92"/>
      <c r="O30" s="112" t="s">
        <v>335</v>
      </c>
      <c r="P30" s="92"/>
      <c r="Q30" s="92"/>
      <c r="R30" s="92"/>
      <c r="S30" s="92"/>
      <c r="T30" s="92" t="s">
        <v>372</v>
      </c>
      <c r="U30" s="92"/>
      <c r="V30" s="92"/>
      <c r="W30" s="112" t="s">
        <v>307</v>
      </c>
      <c r="X30" s="112" t="s">
        <v>425</v>
      </c>
      <c r="Y30" s="92"/>
      <c r="Z30" s="112" t="s">
        <v>438</v>
      </c>
      <c r="AA30" s="92" t="s">
        <v>441</v>
      </c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</row>
    <row r="31" spans="2:53" x14ac:dyDescent="0.35">
      <c r="B31" s="92"/>
      <c r="C31" s="92"/>
      <c r="D31" s="92"/>
      <c r="E31" s="92"/>
      <c r="F31" s="92" t="s">
        <v>186</v>
      </c>
      <c r="G31" s="92"/>
      <c r="H31" s="92"/>
      <c r="I31" s="92"/>
      <c r="J31" s="92"/>
      <c r="K31" s="92" t="s">
        <v>186</v>
      </c>
      <c r="L31" s="92"/>
      <c r="M31" s="92"/>
      <c r="N31" s="92"/>
      <c r="O31" s="92"/>
      <c r="P31" s="92"/>
      <c r="Q31" s="92"/>
      <c r="R31" s="92"/>
      <c r="S31" s="92"/>
      <c r="T31" s="112" t="s">
        <v>270</v>
      </c>
      <c r="U31" s="92"/>
      <c r="V31" s="92"/>
      <c r="W31" s="92"/>
      <c r="X31" s="92"/>
      <c r="Y31" s="92"/>
      <c r="Z31" s="112" t="s">
        <v>439</v>
      </c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</row>
    <row r="32" spans="2:53" x14ac:dyDescent="0.35"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112" t="s">
        <v>383</v>
      </c>
      <c r="U32" s="92"/>
      <c r="V32" s="92"/>
      <c r="W32" s="92"/>
      <c r="X32" s="92"/>
      <c r="Y32" s="92"/>
      <c r="Z32" s="112" t="s">
        <v>440</v>
      </c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</row>
    <row r="33" spans="2:53" x14ac:dyDescent="0.35"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112" t="s">
        <v>343</v>
      </c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</row>
    <row r="34" spans="2:53" x14ac:dyDescent="0.35"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</row>
    <row r="35" spans="2:53" x14ac:dyDescent="0.35"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</row>
    <row r="36" spans="2:53" x14ac:dyDescent="0.35"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</row>
    <row r="37" spans="2:53" x14ac:dyDescent="0.35"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</row>
    <row r="38" spans="2:53" x14ac:dyDescent="0.35"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</row>
    <row r="39" spans="2:53" x14ac:dyDescent="0.35"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</row>
    <row r="40" spans="2:53" x14ac:dyDescent="0.35"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</row>
    <row r="41" spans="2:53" x14ac:dyDescent="0.35"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</row>
    <row r="42" spans="2:53" x14ac:dyDescent="0.35"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</row>
    <row r="43" spans="2:53" x14ac:dyDescent="0.35"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</row>
    <row r="44" spans="2:53" x14ac:dyDescent="0.35"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</row>
    <row r="45" spans="2:53" x14ac:dyDescent="0.35"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</row>
    <row r="46" spans="2:53" x14ac:dyDescent="0.35"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</row>
    <row r="47" spans="2:53" x14ac:dyDescent="0.35"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</row>
    <row r="48" spans="2:53" x14ac:dyDescent="0.35"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</row>
    <row r="49" spans="2:53" x14ac:dyDescent="0.35"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</row>
    <row r="50" spans="2:53" x14ac:dyDescent="0.35"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</row>
    <row r="51" spans="2:53" x14ac:dyDescent="0.35"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</row>
    <row r="52" spans="2:53" x14ac:dyDescent="0.35"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</row>
    <row r="53" spans="2:53" x14ac:dyDescent="0.35"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</row>
    <row r="54" spans="2:53" x14ac:dyDescent="0.35"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</row>
    <row r="55" spans="2:53" x14ac:dyDescent="0.35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</row>
    <row r="56" spans="2:53" x14ac:dyDescent="0.35"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</row>
    <row r="57" spans="2:53" x14ac:dyDescent="0.35"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</row>
    <row r="58" spans="2:53" x14ac:dyDescent="0.35"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</row>
    <row r="59" spans="2:53" x14ac:dyDescent="0.35"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</row>
    <row r="60" spans="2:53" x14ac:dyDescent="0.35"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</row>
    <row r="61" spans="2:53" x14ac:dyDescent="0.35"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</row>
    <row r="62" spans="2:53" x14ac:dyDescent="0.35"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</row>
    <row r="63" spans="2:53" x14ac:dyDescent="0.35"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</row>
    <row r="64" spans="2:53" x14ac:dyDescent="0.35"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</row>
    <row r="65" spans="2:53" x14ac:dyDescent="0.35"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</row>
    <row r="66" spans="2:53" x14ac:dyDescent="0.35"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</row>
    <row r="67" spans="2:53" x14ac:dyDescent="0.35"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</row>
    <row r="68" spans="2:53" x14ac:dyDescent="0.35"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</row>
    <row r="69" spans="2:53" x14ac:dyDescent="0.35"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</row>
    <row r="70" spans="2:53" x14ac:dyDescent="0.35"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</row>
    <row r="71" spans="2:53" x14ac:dyDescent="0.35"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</row>
    <row r="72" spans="2:53" x14ac:dyDescent="0.35"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</row>
    <row r="73" spans="2:53" x14ac:dyDescent="0.35"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</row>
    <row r="74" spans="2:53" x14ac:dyDescent="0.35"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</row>
    <row r="75" spans="2:53" x14ac:dyDescent="0.35"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</row>
    <row r="76" spans="2:53" x14ac:dyDescent="0.35"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</row>
    <row r="77" spans="2:53" x14ac:dyDescent="0.35"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</row>
    <row r="78" spans="2:53" x14ac:dyDescent="0.35"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</row>
    <row r="79" spans="2:53" x14ac:dyDescent="0.35"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</row>
    <row r="80" spans="2:53" x14ac:dyDescent="0.35"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</row>
    <row r="81" spans="2:53" x14ac:dyDescent="0.35"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</row>
    <row r="82" spans="2:53" x14ac:dyDescent="0.35"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</row>
    <row r="83" spans="2:53" x14ac:dyDescent="0.35"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</row>
    <row r="84" spans="2:53" x14ac:dyDescent="0.35"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</row>
    <row r="85" spans="2:53" x14ac:dyDescent="0.35">
      <c r="B85" s="92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</row>
    <row r="86" spans="2:53" x14ac:dyDescent="0.35"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</row>
    <row r="87" spans="2:53" x14ac:dyDescent="0.35"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</row>
    <row r="88" spans="2:53" x14ac:dyDescent="0.35"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</row>
    <row r="89" spans="2:53" x14ac:dyDescent="0.35">
      <c r="B89" s="92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</row>
    <row r="90" spans="2:53" x14ac:dyDescent="0.35"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</row>
    <row r="91" spans="2:53" x14ac:dyDescent="0.35"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</row>
    <row r="92" spans="2:53" x14ac:dyDescent="0.35"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</row>
    <row r="93" spans="2:53" x14ac:dyDescent="0.35">
      <c r="B93" s="92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</row>
    <row r="94" spans="2:53" x14ac:dyDescent="0.35"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</row>
    <row r="95" spans="2:53" x14ac:dyDescent="0.35"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</row>
    <row r="96" spans="2:53" x14ac:dyDescent="0.35"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</row>
    <row r="97" spans="2:53" x14ac:dyDescent="0.35"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</row>
    <row r="98" spans="2:53" x14ac:dyDescent="0.35"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</row>
    <row r="99" spans="2:53" x14ac:dyDescent="0.35"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</row>
    <row r="100" spans="2:53" x14ac:dyDescent="0.35"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</row>
    <row r="101" spans="2:53" x14ac:dyDescent="0.35"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</row>
    <row r="102" spans="2:53" x14ac:dyDescent="0.35"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</row>
    <row r="103" spans="2:53" x14ac:dyDescent="0.35"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</row>
    <row r="104" spans="2:53" x14ac:dyDescent="0.35">
      <c r="B104" s="92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</row>
    <row r="105" spans="2:53" x14ac:dyDescent="0.35"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</row>
    <row r="106" spans="2:53" x14ac:dyDescent="0.35">
      <c r="B106" s="92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</row>
    <row r="107" spans="2:53" x14ac:dyDescent="0.35"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</row>
    <row r="108" spans="2:53" x14ac:dyDescent="0.35">
      <c r="B108" s="92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</row>
    <row r="109" spans="2:53" x14ac:dyDescent="0.35">
      <c r="B109" s="92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</row>
    <row r="110" spans="2:53" x14ac:dyDescent="0.35"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</row>
    <row r="111" spans="2:53" x14ac:dyDescent="0.35">
      <c r="B111" s="92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</row>
    <row r="112" spans="2:53" x14ac:dyDescent="0.35">
      <c r="B112" s="92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</row>
    <row r="113" spans="2:53" x14ac:dyDescent="0.35">
      <c r="B113" s="92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</row>
    <row r="114" spans="2:53" x14ac:dyDescent="0.35">
      <c r="B114" s="92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</row>
    <row r="115" spans="2:53" x14ac:dyDescent="0.35">
      <c r="B115" s="92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</row>
    <row r="116" spans="2:53" x14ac:dyDescent="0.35">
      <c r="B116" s="92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</row>
    <row r="117" spans="2:53" x14ac:dyDescent="0.35">
      <c r="B117" s="92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</row>
    <row r="118" spans="2:53" x14ac:dyDescent="0.35">
      <c r="B118" s="92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</row>
    <row r="119" spans="2:53" x14ac:dyDescent="0.35"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</row>
    <row r="120" spans="2:53" x14ac:dyDescent="0.35">
      <c r="B120" s="92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</row>
    <row r="121" spans="2:53" x14ac:dyDescent="0.35">
      <c r="B121" s="92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</row>
    <row r="122" spans="2:53" x14ac:dyDescent="0.35">
      <c r="B122" s="92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</row>
    <row r="123" spans="2:53" x14ac:dyDescent="0.35">
      <c r="B123" s="92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</row>
    <row r="124" spans="2:53" x14ac:dyDescent="0.35">
      <c r="B124" s="92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</row>
    <row r="125" spans="2:53" x14ac:dyDescent="0.35">
      <c r="B125" s="92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</row>
    <row r="126" spans="2:53" x14ac:dyDescent="0.35"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</row>
    <row r="127" spans="2:53" x14ac:dyDescent="0.35"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</row>
    <row r="128" spans="2:53" x14ac:dyDescent="0.35">
      <c r="B128" s="92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</row>
    <row r="129" spans="2:53" x14ac:dyDescent="0.35">
      <c r="B129" s="92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</row>
    <row r="130" spans="2:53" x14ac:dyDescent="0.35">
      <c r="B130" s="92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</row>
    <row r="131" spans="2:53" x14ac:dyDescent="0.35">
      <c r="B131" s="92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</row>
    <row r="132" spans="2:53" x14ac:dyDescent="0.35"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</row>
    <row r="133" spans="2:53" x14ac:dyDescent="0.35"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</row>
    <row r="134" spans="2:53" x14ac:dyDescent="0.35">
      <c r="B134" s="92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</row>
    <row r="135" spans="2:53" x14ac:dyDescent="0.35"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</row>
    <row r="136" spans="2:53" x14ac:dyDescent="0.35"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</row>
    <row r="137" spans="2:53" x14ac:dyDescent="0.35"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</row>
    <row r="138" spans="2:53" x14ac:dyDescent="0.35"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</row>
    <row r="139" spans="2:53" x14ac:dyDescent="0.35"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</row>
    <row r="140" spans="2:53" x14ac:dyDescent="0.35"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</row>
    <row r="141" spans="2:53" x14ac:dyDescent="0.35"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</row>
    <row r="142" spans="2:53" x14ac:dyDescent="0.35">
      <c r="B142" s="92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</row>
    <row r="143" spans="2:53" x14ac:dyDescent="0.35">
      <c r="B143" s="92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</row>
    <row r="144" spans="2:53" x14ac:dyDescent="0.35">
      <c r="B144" s="92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</row>
    <row r="145" spans="2:53" x14ac:dyDescent="0.35">
      <c r="B145" s="92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</row>
    <row r="146" spans="2:53" x14ac:dyDescent="0.35">
      <c r="B146" s="92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</row>
    <row r="147" spans="2:53" x14ac:dyDescent="0.35">
      <c r="B147" s="92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</row>
    <row r="148" spans="2:53" x14ac:dyDescent="0.35"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</row>
    <row r="149" spans="2:53" x14ac:dyDescent="0.35">
      <c r="B149" s="92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</row>
    <row r="150" spans="2:53" x14ac:dyDescent="0.35">
      <c r="B150" s="92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</row>
    <row r="151" spans="2:53" x14ac:dyDescent="0.35">
      <c r="B151" s="92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</row>
    <row r="152" spans="2:53" x14ac:dyDescent="0.35">
      <c r="B152" s="92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</row>
    <row r="153" spans="2:53" x14ac:dyDescent="0.35">
      <c r="B153" s="92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</row>
    <row r="154" spans="2:53" x14ac:dyDescent="0.35">
      <c r="B154" s="92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</row>
    <row r="155" spans="2:53" x14ac:dyDescent="0.35">
      <c r="B155" s="92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</row>
    <row r="156" spans="2:53" x14ac:dyDescent="0.35">
      <c r="B156" s="92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</row>
    <row r="157" spans="2:53" x14ac:dyDescent="0.35">
      <c r="B157" s="92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</row>
    <row r="158" spans="2:53" x14ac:dyDescent="0.35">
      <c r="B158" s="92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</row>
    <row r="159" spans="2:53" x14ac:dyDescent="0.35">
      <c r="B159" s="92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</row>
    <row r="160" spans="2:53" x14ac:dyDescent="0.35"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</row>
    <row r="161" spans="2:53" x14ac:dyDescent="0.35">
      <c r="B161" s="92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</row>
    <row r="162" spans="2:53" x14ac:dyDescent="0.35"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</row>
    <row r="163" spans="2:53" x14ac:dyDescent="0.35"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</row>
    <row r="164" spans="2:53" x14ac:dyDescent="0.35">
      <c r="B164" s="92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</row>
    <row r="165" spans="2:53" x14ac:dyDescent="0.35">
      <c r="B165" s="92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</row>
    <row r="166" spans="2:53" x14ac:dyDescent="0.35">
      <c r="B166" s="92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</row>
    <row r="167" spans="2:53" x14ac:dyDescent="0.35">
      <c r="B167" s="92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</row>
    <row r="168" spans="2:53" x14ac:dyDescent="0.35"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</row>
    <row r="169" spans="2:53" x14ac:dyDescent="0.35"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</row>
    <row r="170" spans="2:53" x14ac:dyDescent="0.35"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</row>
    <row r="171" spans="2:53" x14ac:dyDescent="0.35"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</row>
    <row r="172" spans="2:53" x14ac:dyDescent="0.35"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</row>
    <row r="173" spans="2:53" x14ac:dyDescent="0.35"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</row>
    <row r="174" spans="2:53" x14ac:dyDescent="0.35"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</row>
    <row r="175" spans="2:53" x14ac:dyDescent="0.35">
      <c r="B175" s="92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</row>
    <row r="176" spans="2:53" x14ac:dyDescent="0.35">
      <c r="B176" s="92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</row>
    <row r="177" spans="2:53" x14ac:dyDescent="0.35">
      <c r="B177" s="92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</row>
    <row r="178" spans="2:53" x14ac:dyDescent="0.35">
      <c r="B178" s="92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</row>
    <row r="179" spans="2:53" x14ac:dyDescent="0.35">
      <c r="B179" s="92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  <c r="AZ179" s="92"/>
      <c r="BA179" s="92"/>
    </row>
    <row r="180" spans="2:53" x14ac:dyDescent="0.35">
      <c r="B180" s="92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</row>
    <row r="181" spans="2:53" x14ac:dyDescent="0.35">
      <c r="B181" s="92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  <c r="AZ181" s="92"/>
      <c r="BA181" s="92"/>
    </row>
    <row r="182" spans="2:53" x14ac:dyDescent="0.35">
      <c r="B182" s="92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92"/>
      <c r="AO182" s="92"/>
      <c r="AP182" s="92"/>
      <c r="AQ182" s="92"/>
      <c r="AR182" s="92"/>
      <c r="AS182" s="92"/>
      <c r="AT182" s="92"/>
      <c r="AU182" s="92"/>
      <c r="AV182" s="92"/>
      <c r="AW182" s="92"/>
      <c r="AX182" s="92"/>
      <c r="AY182" s="92"/>
      <c r="AZ182" s="92"/>
      <c r="BA182" s="92"/>
    </row>
    <row r="183" spans="2:53" x14ac:dyDescent="0.35">
      <c r="B183" s="92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</row>
    <row r="184" spans="2:53" x14ac:dyDescent="0.35">
      <c r="B184" s="92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2"/>
      <c r="AW184" s="92"/>
      <c r="AX184" s="92"/>
      <c r="AY184" s="92"/>
      <c r="AZ184" s="92"/>
      <c r="BA184" s="92"/>
    </row>
    <row r="185" spans="2:53" x14ac:dyDescent="0.35">
      <c r="B185" s="92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</row>
    <row r="186" spans="2:53" x14ac:dyDescent="0.35">
      <c r="B186" s="92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</row>
    <row r="187" spans="2:53" x14ac:dyDescent="0.35">
      <c r="B187" s="92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92"/>
      <c r="AO187" s="92"/>
      <c r="AP187" s="92"/>
      <c r="AQ187" s="92"/>
      <c r="AR187" s="92"/>
      <c r="AS187" s="92"/>
      <c r="AT187" s="92"/>
      <c r="AU187" s="92"/>
      <c r="AV187" s="92"/>
      <c r="AW187" s="92"/>
      <c r="AX187" s="92"/>
      <c r="AY187" s="92"/>
      <c r="AZ187" s="92"/>
      <c r="BA187" s="92"/>
    </row>
    <row r="188" spans="2:53" x14ac:dyDescent="0.35">
      <c r="B188" s="92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</row>
    <row r="189" spans="2:53" x14ac:dyDescent="0.35">
      <c r="B189" s="92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</row>
    <row r="190" spans="2:53" x14ac:dyDescent="0.35">
      <c r="B190" s="92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92"/>
      <c r="AO190" s="92"/>
      <c r="AP190" s="92"/>
      <c r="AQ190" s="92"/>
      <c r="AR190" s="92"/>
      <c r="AS190" s="92"/>
      <c r="AT190" s="92"/>
      <c r="AU190" s="92"/>
      <c r="AV190" s="92"/>
      <c r="AW190" s="92"/>
      <c r="AX190" s="92"/>
      <c r="AY190" s="92"/>
      <c r="AZ190" s="92"/>
      <c r="BA190" s="92"/>
    </row>
    <row r="191" spans="2:53" x14ac:dyDescent="0.35">
      <c r="B191" s="92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92"/>
      <c r="AX191" s="92"/>
      <c r="AY191" s="92"/>
      <c r="AZ191" s="92"/>
      <c r="BA191" s="92"/>
    </row>
    <row r="192" spans="2:53" x14ac:dyDescent="0.35">
      <c r="B192" s="92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  <c r="AP192" s="92"/>
      <c r="AQ192" s="92"/>
      <c r="AR192" s="92"/>
      <c r="AS192" s="92"/>
      <c r="AT192" s="92"/>
      <c r="AU192" s="92"/>
      <c r="AV192" s="92"/>
      <c r="AW192" s="92"/>
      <c r="AX192" s="92"/>
      <c r="AY192" s="92"/>
      <c r="AZ192" s="92"/>
      <c r="BA192" s="92"/>
    </row>
    <row r="193" spans="2:53" x14ac:dyDescent="0.35">
      <c r="B193" s="92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92"/>
      <c r="AO193" s="92"/>
      <c r="AP193" s="92"/>
      <c r="AQ193" s="92"/>
      <c r="AR193" s="92"/>
      <c r="AS193" s="92"/>
      <c r="AT193" s="92"/>
      <c r="AU193" s="92"/>
      <c r="AV193" s="92"/>
      <c r="AW193" s="92"/>
      <c r="AX193" s="92"/>
      <c r="AY193" s="92"/>
      <c r="AZ193" s="92"/>
      <c r="BA193" s="92"/>
    </row>
    <row r="194" spans="2:53" x14ac:dyDescent="0.35">
      <c r="B194" s="92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  <c r="AM194" s="92"/>
      <c r="AN194" s="92"/>
      <c r="AO194" s="92"/>
      <c r="AP194" s="92"/>
      <c r="AQ194" s="92"/>
      <c r="AR194" s="92"/>
      <c r="AS194" s="92"/>
      <c r="AT194" s="92"/>
      <c r="AU194" s="92"/>
      <c r="AV194" s="92"/>
      <c r="AW194" s="92"/>
      <c r="AX194" s="92"/>
      <c r="AY194" s="92"/>
      <c r="AZ194" s="92"/>
      <c r="BA194" s="92"/>
    </row>
    <row r="195" spans="2:53" x14ac:dyDescent="0.35">
      <c r="B195" s="92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</row>
    <row r="196" spans="2:53" x14ac:dyDescent="0.35">
      <c r="B196" s="92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92"/>
      <c r="AO196" s="92"/>
      <c r="AP196" s="92"/>
      <c r="AQ196" s="92"/>
      <c r="AR196" s="92"/>
      <c r="AS196" s="92"/>
      <c r="AT196" s="92"/>
      <c r="AU196" s="92"/>
      <c r="AV196" s="92"/>
      <c r="AW196" s="92"/>
      <c r="AX196" s="92"/>
      <c r="AY196" s="92"/>
      <c r="AZ196" s="92"/>
      <c r="BA196" s="92"/>
    </row>
    <row r="197" spans="2:53" x14ac:dyDescent="0.35">
      <c r="B197" s="92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</row>
    <row r="198" spans="2:53" x14ac:dyDescent="0.35">
      <c r="B198" s="92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</row>
    <row r="199" spans="2:53" x14ac:dyDescent="0.35">
      <c r="B199" s="92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</row>
    <row r="200" spans="2:53" x14ac:dyDescent="0.35">
      <c r="B200" s="92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</row>
    <row r="201" spans="2:53" x14ac:dyDescent="0.35">
      <c r="B201" s="92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</row>
    <row r="202" spans="2:53" x14ac:dyDescent="0.35">
      <c r="B202" s="92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92"/>
      <c r="AO202" s="92"/>
      <c r="AP202" s="92"/>
      <c r="AQ202" s="92"/>
      <c r="AR202" s="92"/>
      <c r="AS202" s="92"/>
      <c r="AT202" s="92"/>
      <c r="AU202" s="92"/>
      <c r="AV202" s="92"/>
      <c r="AW202" s="92"/>
      <c r="AX202" s="92"/>
      <c r="AY202" s="92"/>
      <c r="AZ202" s="92"/>
      <c r="BA202" s="92"/>
    </row>
    <row r="203" spans="2:53" x14ac:dyDescent="0.35">
      <c r="B203" s="92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92"/>
      <c r="AO203" s="92"/>
      <c r="AP203" s="92"/>
      <c r="AQ203" s="92"/>
      <c r="AR203" s="92"/>
      <c r="AS203" s="92"/>
      <c r="AT203" s="92"/>
      <c r="AU203" s="92"/>
      <c r="AV203" s="92"/>
      <c r="AW203" s="92"/>
      <c r="AX203" s="92"/>
      <c r="AY203" s="92"/>
      <c r="AZ203" s="92"/>
      <c r="BA203" s="92"/>
    </row>
    <row r="204" spans="2:53" x14ac:dyDescent="0.35">
      <c r="B204" s="92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92"/>
      <c r="AO204" s="92"/>
      <c r="AP204" s="92"/>
      <c r="AQ204" s="92"/>
      <c r="AR204" s="92"/>
      <c r="AS204" s="92"/>
      <c r="AT204" s="92"/>
      <c r="AU204" s="92"/>
      <c r="AV204" s="92"/>
      <c r="AW204" s="92"/>
      <c r="AX204" s="92"/>
      <c r="AY204" s="92"/>
      <c r="AZ204" s="92"/>
      <c r="BA204" s="92"/>
    </row>
    <row r="205" spans="2:53" x14ac:dyDescent="0.35">
      <c r="B205" s="92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</row>
    <row r="206" spans="2:53" x14ac:dyDescent="0.35">
      <c r="B206" s="92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</row>
    <row r="207" spans="2:53" x14ac:dyDescent="0.35">
      <c r="B207" s="92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</row>
    <row r="208" spans="2:53" x14ac:dyDescent="0.35">
      <c r="B208" s="92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</row>
    <row r="209" spans="2:53" x14ac:dyDescent="0.35">
      <c r="B209" s="92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</row>
    <row r="210" spans="2:53" x14ac:dyDescent="0.35">
      <c r="B210" s="92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</row>
    <row r="211" spans="2:53" x14ac:dyDescent="0.35">
      <c r="B211" s="92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</row>
    <row r="212" spans="2:53" x14ac:dyDescent="0.35">
      <c r="B212" s="92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2"/>
      <c r="AI212" s="92"/>
      <c r="AJ212" s="92"/>
      <c r="AK212" s="92"/>
      <c r="AL212" s="92"/>
      <c r="AM212" s="92"/>
      <c r="AN212" s="92"/>
      <c r="AO212" s="92"/>
      <c r="AP212" s="92"/>
      <c r="AQ212" s="92"/>
      <c r="AR212" s="92"/>
      <c r="AS212" s="92"/>
      <c r="AT212" s="92"/>
      <c r="AU212" s="92"/>
      <c r="AV212" s="92"/>
      <c r="AW212" s="92"/>
      <c r="AX212" s="92"/>
      <c r="AY212" s="92"/>
      <c r="AZ212" s="92"/>
      <c r="BA212" s="92"/>
    </row>
    <row r="213" spans="2:53" x14ac:dyDescent="0.35">
      <c r="B213" s="92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92"/>
      <c r="AO213" s="92"/>
      <c r="AP213" s="92"/>
      <c r="AQ213" s="92"/>
      <c r="AR213" s="92"/>
      <c r="AS213" s="92"/>
      <c r="AT213" s="92"/>
      <c r="AU213" s="92"/>
      <c r="AV213" s="92"/>
      <c r="AW213" s="92"/>
      <c r="AX213" s="92"/>
      <c r="AY213" s="92"/>
      <c r="AZ213" s="92"/>
      <c r="BA213" s="92"/>
    </row>
    <row r="214" spans="2:53" x14ac:dyDescent="0.35">
      <c r="B214" s="92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92"/>
      <c r="AO214" s="92"/>
      <c r="AP214" s="92"/>
      <c r="AQ214" s="92"/>
      <c r="AR214" s="92"/>
      <c r="AS214" s="92"/>
      <c r="AT214" s="92"/>
      <c r="AU214" s="92"/>
      <c r="AV214" s="92"/>
      <c r="AW214" s="92"/>
      <c r="AX214" s="92"/>
      <c r="AY214" s="92"/>
      <c r="AZ214" s="92"/>
      <c r="BA214" s="92"/>
    </row>
    <row r="215" spans="2:53" x14ac:dyDescent="0.35">
      <c r="B215" s="92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92"/>
      <c r="AD215" s="92"/>
      <c r="AE215" s="92"/>
      <c r="AF215" s="92"/>
      <c r="AG215" s="92"/>
      <c r="AH215" s="92"/>
      <c r="AI215" s="92"/>
      <c r="AJ215" s="92"/>
      <c r="AK215" s="92"/>
      <c r="AL215" s="92"/>
      <c r="AM215" s="92"/>
      <c r="AN215" s="92"/>
      <c r="AO215" s="92"/>
      <c r="AP215" s="92"/>
      <c r="AQ215" s="92"/>
      <c r="AR215" s="92"/>
      <c r="AS215" s="92"/>
      <c r="AT215" s="92"/>
      <c r="AU215" s="92"/>
      <c r="AV215" s="92"/>
      <c r="AW215" s="92"/>
      <c r="AX215" s="92"/>
      <c r="AY215" s="92"/>
      <c r="AZ215" s="92"/>
      <c r="BA215" s="92"/>
    </row>
    <row r="216" spans="2:53" x14ac:dyDescent="0.35">
      <c r="B216" s="92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92"/>
      <c r="AD216" s="92"/>
      <c r="AE216" s="92"/>
      <c r="AF216" s="92"/>
      <c r="AG216" s="92"/>
      <c r="AH216" s="92"/>
      <c r="AI216" s="92"/>
      <c r="AJ216" s="92"/>
      <c r="AK216" s="92"/>
      <c r="AL216" s="92"/>
      <c r="AM216" s="92"/>
      <c r="AN216" s="92"/>
      <c r="AO216" s="92"/>
      <c r="AP216" s="92"/>
      <c r="AQ216" s="92"/>
      <c r="AR216" s="92"/>
      <c r="AS216" s="92"/>
      <c r="AT216" s="92"/>
      <c r="AU216" s="92"/>
      <c r="AV216" s="92"/>
      <c r="AW216" s="92"/>
      <c r="AX216" s="92"/>
      <c r="AY216" s="92"/>
      <c r="AZ216" s="92"/>
      <c r="BA216" s="92"/>
    </row>
    <row r="217" spans="2:53" x14ac:dyDescent="0.35">
      <c r="B217" s="92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92"/>
      <c r="AD217" s="92"/>
      <c r="AE217" s="92"/>
      <c r="AF217" s="92"/>
      <c r="AG217" s="92"/>
      <c r="AH217" s="92"/>
      <c r="AI217" s="92"/>
      <c r="AJ217" s="92"/>
      <c r="AK217" s="92"/>
      <c r="AL217" s="92"/>
      <c r="AM217" s="92"/>
      <c r="AN217" s="92"/>
      <c r="AO217" s="92"/>
      <c r="AP217" s="92"/>
      <c r="AQ217" s="92"/>
      <c r="AR217" s="92"/>
      <c r="AS217" s="92"/>
      <c r="AT217" s="92"/>
      <c r="AU217" s="92"/>
      <c r="AV217" s="92"/>
      <c r="AW217" s="92"/>
      <c r="AX217" s="92"/>
      <c r="AY217" s="92"/>
      <c r="AZ217" s="92"/>
      <c r="BA217" s="92"/>
    </row>
    <row r="218" spans="2:53" x14ac:dyDescent="0.35">
      <c r="B218" s="92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92"/>
      <c r="AD218" s="92"/>
      <c r="AE218" s="92"/>
      <c r="AF218" s="92"/>
      <c r="AG218" s="92"/>
      <c r="AH218" s="92"/>
      <c r="AI218" s="92"/>
      <c r="AJ218" s="92"/>
      <c r="AK218" s="92"/>
      <c r="AL218" s="92"/>
      <c r="AM218" s="92"/>
      <c r="AN218" s="92"/>
      <c r="AO218" s="92"/>
      <c r="AP218" s="92"/>
      <c r="AQ218" s="92"/>
      <c r="AR218" s="92"/>
      <c r="AS218" s="92"/>
      <c r="AT218" s="92"/>
      <c r="AU218" s="92"/>
      <c r="AV218" s="92"/>
      <c r="AW218" s="92"/>
      <c r="AX218" s="92"/>
      <c r="AY218" s="92"/>
      <c r="AZ218" s="92"/>
      <c r="BA218" s="92"/>
    </row>
    <row r="219" spans="2:53" x14ac:dyDescent="0.35">
      <c r="B219" s="92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92"/>
      <c r="AD219" s="92"/>
      <c r="AE219" s="92"/>
      <c r="AF219" s="92"/>
      <c r="AG219" s="92"/>
      <c r="AH219" s="92"/>
      <c r="AI219" s="92"/>
      <c r="AJ219" s="92"/>
      <c r="AK219" s="92"/>
      <c r="AL219" s="92"/>
      <c r="AM219" s="92"/>
      <c r="AN219" s="92"/>
      <c r="AO219" s="92"/>
      <c r="AP219" s="92"/>
      <c r="AQ219" s="92"/>
      <c r="AR219" s="92"/>
      <c r="AS219" s="92"/>
      <c r="AT219" s="92"/>
      <c r="AU219" s="92"/>
      <c r="AV219" s="92"/>
      <c r="AW219" s="92"/>
      <c r="AX219" s="92"/>
      <c r="AY219" s="92"/>
      <c r="AZ219" s="92"/>
      <c r="BA219" s="92"/>
    </row>
    <row r="220" spans="2:53" x14ac:dyDescent="0.35">
      <c r="B220" s="92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  <c r="AF220" s="92"/>
      <c r="AG220" s="92"/>
      <c r="AH220" s="92"/>
      <c r="AI220" s="92"/>
      <c r="AJ220" s="92"/>
      <c r="AK220" s="92"/>
      <c r="AL220" s="92"/>
      <c r="AM220" s="92"/>
      <c r="AN220" s="92"/>
      <c r="AO220" s="92"/>
      <c r="AP220" s="92"/>
      <c r="AQ220" s="92"/>
      <c r="AR220" s="92"/>
      <c r="AS220" s="92"/>
      <c r="AT220" s="92"/>
      <c r="AU220" s="92"/>
      <c r="AV220" s="92"/>
      <c r="AW220" s="92"/>
      <c r="AX220" s="92"/>
      <c r="AY220" s="92"/>
      <c r="AZ220" s="92"/>
      <c r="BA220" s="92"/>
    </row>
    <row r="221" spans="2:53" x14ac:dyDescent="0.35">
      <c r="B221" s="92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  <c r="AF221" s="92"/>
      <c r="AG221" s="92"/>
      <c r="AH221" s="92"/>
      <c r="AI221" s="92"/>
      <c r="AJ221" s="92"/>
      <c r="AK221" s="92"/>
      <c r="AL221" s="92"/>
      <c r="AM221" s="92"/>
      <c r="AN221" s="92"/>
      <c r="AO221" s="92"/>
      <c r="AP221" s="92"/>
      <c r="AQ221" s="92"/>
      <c r="AR221" s="92"/>
      <c r="AS221" s="92"/>
      <c r="AT221" s="92"/>
      <c r="AU221" s="92"/>
      <c r="AV221" s="92"/>
      <c r="AW221" s="92"/>
      <c r="AX221" s="92"/>
      <c r="AY221" s="92"/>
      <c r="AZ221" s="92"/>
      <c r="BA221" s="92"/>
    </row>
    <row r="222" spans="2:53" x14ac:dyDescent="0.35">
      <c r="B222" s="92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/>
      <c r="AH222" s="92"/>
      <c r="AI222" s="92"/>
      <c r="AJ222" s="92"/>
      <c r="AK222" s="92"/>
      <c r="AL222" s="92"/>
      <c r="AM222" s="92"/>
      <c r="AN222" s="92"/>
      <c r="AO222" s="92"/>
      <c r="AP222" s="92"/>
      <c r="AQ222" s="92"/>
      <c r="AR222" s="92"/>
      <c r="AS222" s="92"/>
      <c r="AT222" s="92"/>
      <c r="AU222" s="92"/>
      <c r="AV222" s="92"/>
      <c r="AW222" s="92"/>
      <c r="AX222" s="92"/>
      <c r="AY222" s="92"/>
      <c r="AZ222" s="92"/>
      <c r="BA222" s="92"/>
    </row>
    <row r="223" spans="2:53" x14ac:dyDescent="0.35">
      <c r="B223" s="92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  <c r="AF223" s="92"/>
      <c r="AG223" s="92"/>
      <c r="AH223" s="92"/>
      <c r="AI223" s="92"/>
      <c r="AJ223" s="92"/>
      <c r="AK223" s="92"/>
      <c r="AL223" s="92"/>
      <c r="AM223" s="92"/>
      <c r="AN223" s="92"/>
      <c r="AO223" s="92"/>
      <c r="AP223" s="92"/>
      <c r="AQ223" s="92"/>
      <c r="AR223" s="92"/>
      <c r="AS223" s="92"/>
      <c r="AT223" s="92"/>
      <c r="AU223" s="92"/>
      <c r="AV223" s="92"/>
      <c r="AW223" s="92"/>
      <c r="AX223" s="92"/>
      <c r="AY223" s="92"/>
      <c r="AZ223" s="92"/>
      <c r="BA223" s="92"/>
    </row>
    <row r="224" spans="2:53" x14ac:dyDescent="0.35">
      <c r="B224" s="92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92"/>
      <c r="AD224" s="92"/>
      <c r="AE224" s="92"/>
      <c r="AF224" s="92"/>
      <c r="AG224" s="92"/>
      <c r="AH224" s="92"/>
      <c r="AI224" s="92"/>
      <c r="AJ224" s="92"/>
      <c r="AK224" s="92"/>
      <c r="AL224" s="92"/>
      <c r="AM224" s="92"/>
      <c r="AN224" s="92"/>
      <c r="AO224" s="92"/>
      <c r="AP224" s="92"/>
      <c r="AQ224" s="92"/>
      <c r="AR224" s="92"/>
      <c r="AS224" s="92"/>
      <c r="AT224" s="92"/>
      <c r="AU224" s="92"/>
      <c r="AV224" s="92"/>
      <c r="AW224" s="92"/>
      <c r="AX224" s="92"/>
      <c r="AY224" s="92"/>
      <c r="AZ224" s="92"/>
      <c r="BA224" s="92"/>
    </row>
    <row r="225" spans="2:53" x14ac:dyDescent="0.35">
      <c r="B225" s="92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92"/>
      <c r="AD225" s="92"/>
      <c r="AE225" s="92"/>
      <c r="AF225" s="92"/>
      <c r="AG225" s="92"/>
      <c r="AH225" s="92"/>
      <c r="AI225" s="92"/>
      <c r="AJ225" s="92"/>
      <c r="AK225" s="92"/>
      <c r="AL225" s="92"/>
      <c r="AM225" s="92"/>
      <c r="AN225" s="92"/>
      <c r="AO225" s="92"/>
      <c r="AP225" s="92"/>
      <c r="AQ225" s="92"/>
      <c r="AR225" s="92"/>
      <c r="AS225" s="92"/>
      <c r="AT225" s="92"/>
      <c r="AU225" s="92"/>
      <c r="AV225" s="92"/>
      <c r="AW225" s="92"/>
      <c r="AX225" s="92"/>
      <c r="AY225" s="92"/>
      <c r="AZ225" s="92"/>
      <c r="BA225" s="92"/>
    </row>
    <row r="226" spans="2:53" x14ac:dyDescent="0.35">
      <c r="B226" s="92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92"/>
      <c r="AD226" s="92"/>
      <c r="AE226" s="92"/>
      <c r="AF226" s="92"/>
      <c r="AG226" s="92"/>
      <c r="AH226" s="92"/>
      <c r="AI226" s="92"/>
      <c r="AJ226" s="92"/>
      <c r="AK226" s="92"/>
      <c r="AL226" s="92"/>
      <c r="AM226" s="92"/>
      <c r="AN226" s="92"/>
      <c r="AO226" s="92"/>
      <c r="AP226" s="92"/>
      <c r="AQ226" s="92"/>
      <c r="AR226" s="92"/>
      <c r="AS226" s="92"/>
      <c r="AT226" s="92"/>
      <c r="AU226" s="92"/>
      <c r="AV226" s="92"/>
      <c r="AW226" s="92"/>
      <c r="AX226" s="92"/>
      <c r="AY226" s="92"/>
      <c r="AZ226" s="92"/>
      <c r="BA226" s="92"/>
    </row>
    <row r="227" spans="2:53" x14ac:dyDescent="0.35">
      <c r="B227" s="92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92"/>
      <c r="AD227" s="92"/>
      <c r="AE227" s="92"/>
      <c r="AF227" s="92"/>
      <c r="AG227" s="92"/>
      <c r="AH227" s="92"/>
      <c r="AI227" s="92"/>
      <c r="AJ227" s="92"/>
      <c r="AK227" s="92"/>
      <c r="AL227" s="92"/>
      <c r="AM227" s="92"/>
      <c r="AN227" s="92"/>
      <c r="AO227" s="92"/>
      <c r="AP227" s="92"/>
      <c r="AQ227" s="92"/>
      <c r="AR227" s="92"/>
      <c r="AS227" s="92"/>
      <c r="AT227" s="92"/>
      <c r="AU227" s="92"/>
      <c r="AV227" s="92"/>
      <c r="AW227" s="92"/>
      <c r="AX227" s="92"/>
      <c r="AY227" s="92"/>
      <c r="AZ227" s="92"/>
      <c r="BA227" s="92"/>
    </row>
    <row r="228" spans="2:53" x14ac:dyDescent="0.35">
      <c r="B228" s="92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92"/>
      <c r="AO228" s="92"/>
      <c r="AP228" s="92"/>
      <c r="AQ228" s="92"/>
      <c r="AR228" s="92"/>
      <c r="AS228" s="92"/>
      <c r="AT228" s="92"/>
      <c r="AU228" s="92"/>
      <c r="AV228" s="92"/>
      <c r="AW228" s="92"/>
      <c r="AX228" s="92"/>
      <c r="AY228" s="92"/>
      <c r="AZ228" s="92"/>
      <c r="BA228" s="92"/>
    </row>
    <row r="229" spans="2:53" x14ac:dyDescent="0.35">
      <c r="B229" s="92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92"/>
      <c r="AD229" s="92"/>
      <c r="AE229" s="92"/>
      <c r="AF229" s="92"/>
      <c r="AG229" s="92"/>
      <c r="AH229" s="92"/>
      <c r="AI229" s="92"/>
      <c r="AJ229" s="92"/>
      <c r="AK229" s="92"/>
      <c r="AL229" s="92"/>
      <c r="AM229" s="92"/>
      <c r="AN229" s="92"/>
      <c r="AO229" s="92"/>
      <c r="AP229" s="92"/>
      <c r="AQ229" s="92"/>
      <c r="AR229" s="92"/>
      <c r="AS229" s="92"/>
      <c r="AT229" s="92"/>
      <c r="AU229" s="92"/>
      <c r="AV229" s="92"/>
      <c r="AW229" s="92"/>
      <c r="AX229" s="92"/>
      <c r="AY229" s="92"/>
      <c r="AZ229" s="92"/>
      <c r="BA229" s="92"/>
    </row>
    <row r="230" spans="2:53" x14ac:dyDescent="0.35">
      <c r="B230" s="92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92"/>
      <c r="AD230" s="92"/>
      <c r="AE230" s="92"/>
      <c r="AF230" s="92"/>
      <c r="AG230" s="92"/>
      <c r="AH230" s="92"/>
      <c r="AI230" s="92"/>
      <c r="AJ230" s="92"/>
      <c r="AK230" s="92"/>
      <c r="AL230" s="92"/>
      <c r="AM230" s="92"/>
      <c r="AN230" s="92"/>
      <c r="AO230" s="92"/>
      <c r="AP230" s="92"/>
      <c r="AQ230" s="92"/>
      <c r="AR230" s="92"/>
      <c r="AS230" s="92"/>
      <c r="AT230" s="92"/>
      <c r="AU230" s="92"/>
      <c r="AV230" s="92"/>
      <c r="AW230" s="92"/>
      <c r="AX230" s="92"/>
      <c r="AY230" s="92"/>
      <c r="AZ230" s="92"/>
      <c r="BA230" s="92"/>
    </row>
    <row r="231" spans="2:53" x14ac:dyDescent="0.35">
      <c r="B231" s="92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92"/>
      <c r="AD231" s="92"/>
      <c r="AE231" s="92"/>
      <c r="AF231" s="92"/>
      <c r="AG231" s="92"/>
      <c r="AH231" s="92"/>
      <c r="AI231" s="92"/>
      <c r="AJ231" s="92"/>
      <c r="AK231" s="92"/>
      <c r="AL231" s="92"/>
      <c r="AM231" s="92"/>
      <c r="AN231" s="92"/>
      <c r="AO231" s="92"/>
      <c r="AP231" s="92"/>
      <c r="AQ231" s="92"/>
      <c r="AR231" s="92"/>
      <c r="AS231" s="92"/>
      <c r="AT231" s="92"/>
      <c r="AU231" s="92"/>
      <c r="AV231" s="92"/>
      <c r="AW231" s="92"/>
      <c r="AX231" s="92"/>
      <c r="AY231" s="92"/>
      <c r="AZ231" s="92"/>
      <c r="BA231" s="92"/>
    </row>
    <row r="232" spans="2:53" x14ac:dyDescent="0.35">
      <c r="B232" s="92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92"/>
      <c r="AD232" s="92"/>
      <c r="AE232" s="92"/>
      <c r="AF232" s="92"/>
      <c r="AG232" s="92"/>
      <c r="AH232" s="92"/>
      <c r="AI232" s="92"/>
      <c r="AJ232" s="92"/>
      <c r="AK232" s="92"/>
      <c r="AL232" s="92"/>
      <c r="AM232" s="92"/>
      <c r="AN232" s="92"/>
      <c r="AO232" s="92"/>
      <c r="AP232" s="92"/>
      <c r="AQ232" s="92"/>
      <c r="AR232" s="92"/>
      <c r="AS232" s="92"/>
      <c r="AT232" s="92"/>
      <c r="AU232" s="92"/>
      <c r="AV232" s="92"/>
      <c r="AW232" s="92"/>
      <c r="AX232" s="92"/>
      <c r="AY232" s="92"/>
      <c r="AZ232" s="92"/>
      <c r="BA232" s="92"/>
    </row>
    <row r="233" spans="2:53" x14ac:dyDescent="0.35">
      <c r="B233" s="92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92"/>
      <c r="AD233" s="92"/>
      <c r="AE233" s="92"/>
      <c r="AF233" s="92"/>
      <c r="AG233" s="92"/>
      <c r="AH233" s="92"/>
      <c r="AI233" s="92"/>
      <c r="AJ233" s="92"/>
      <c r="AK233" s="92"/>
      <c r="AL233" s="92"/>
      <c r="AM233" s="92"/>
      <c r="AN233" s="92"/>
      <c r="AO233" s="92"/>
      <c r="AP233" s="92"/>
      <c r="AQ233" s="92"/>
      <c r="AR233" s="92"/>
      <c r="AS233" s="92"/>
      <c r="AT233" s="92"/>
      <c r="AU233" s="92"/>
      <c r="AV233" s="92"/>
      <c r="AW233" s="92"/>
      <c r="AX233" s="92"/>
      <c r="AY233" s="92"/>
      <c r="AZ233" s="92"/>
      <c r="BA233" s="92"/>
    </row>
    <row r="234" spans="2:53" x14ac:dyDescent="0.35">
      <c r="B234" s="92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92"/>
      <c r="AD234" s="92"/>
      <c r="AE234" s="92"/>
      <c r="AF234" s="92"/>
      <c r="AG234" s="92"/>
      <c r="AH234" s="92"/>
      <c r="AI234" s="92"/>
      <c r="AJ234" s="92"/>
      <c r="AK234" s="92"/>
      <c r="AL234" s="92"/>
      <c r="AM234" s="92"/>
      <c r="AN234" s="92"/>
      <c r="AO234" s="92"/>
      <c r="AP234" s="92"/>
      <c r="AQ234" s="92"/>
      <c r="AR234" s="92"/>
      <c r="AS234" s="92"/>
      <c r="AT234" s="92"/>
      <c r="AU234" s="92"/>
      <c r="AV234" s="92"/>
      <c r="AW234" s="92"/>
      <c r="AX234" s="92"/>
      <c r="AY234" s="92"/>
      <c r="AZ234" s="92"/>
      <c r="BA234" s="92"/>
    </row>
    <row r="235" spans="2:53" x14ac:dyDescent="0.35">
      <c r="B235" s="92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92"/>
      <c r="AD235" s="92"/>
      <c r="AE235" s="92"/>
      <c r="AF235" s="92"/>
      <c r="AG235" s="92"/>
      <c r="AH235" s="92"/>
      <c r="AI235" s="92"/>
      <c r="AJ235" s="92"/>
      <c r="AK235" s="92"/>
      <c r="AL235" s="92"/>
      <c r="AM235" s="92"/>
      <c r="AN235" s="92"/>
      <c r="AO235" s="92"/>
      <c r="AP235" s="92"/>
      <c r="AQ235" s="92"/>
      <c r="AR235" s="92"/>
      <c r="AS235" s="92"/>
      <c r="AT235" s="92"/>
      <c r="AU235" s="92"/>
      <c r="AV235" s="92"/>
      <c r="AW235" s="92"/>
      <c r="AX235" s="92"/>
      <c r="AY235" s="92"/>
      <c r="AZ235" s="92"/>
      <c r="BA235" s="92"/>
    </row>
    <row r="236" spans="2:53" x14ac:dyDescent="0.35">
      <c r="B236" s="92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92"/>
      <c r="AD236" s="92"/>
      <c r="AE236" s="92"/>
      <c r="AF236" s="92"/>
      <c r="AG236" s="92"/>
      <c r="AH236" s="92"/>
      <c r="AI236" s="92"/>
      <c r="AJ236" s="92"/>
      <c r="AK236" s="92"/>
      <c r="AL236" s="92"/>
      <c r="AM236" s="92"/>
      <c r="AN236" s="92"/>
      <c r="AO236" s="92"/>
      <c r="AP236" s="92"/>
      <c r="AQ236" s="92"/>
      <c r="AR236" s="92"/>
      <c r="AS236" s="92"/>
      <c r="AT236" s="92"/>
      <c r="AU236" s="92"/>
      <c r="AV236" s="92"/>
      <c r="AW236" s="92"/>
      <c r="AX236" s="92"/>
      <c r="AY236" s="92"/>
      <c r="AZ236" s="92"/>
      <c r="BA236" s="92"/>
    </row>
    <row r="237" spans="2:53" x14ac:dyDescent="0.35">
      <c r="B237" s="92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92"/>
      <c r="AD237" s="92"/>
      <c r="AE237" s="92"/>
      <c r="AF237" s="92"/>
      <c r="AG237" s="92"/>
      <c r="AH237" s="92"/>
      <c r="AI237" s="92"/>
      <c r="AJ237" s="92"/>
      <c r="AK237" s="92"/>
      <c r="AL237" s="92"/>
      <c r="AM237" s="92"/>
      <c r="AN237" s="92"/>
      <c r="AO237" s="92"/>
      <c r="AP237" s="92"/>
      <c r="AQ237" s="92"/>
      <c r="AR237" s="92"/>
      <c r="AS237" s="92"/>
      <c r="AT237" s="92"/>
      <c r="AU237" s="92"/>
      <c r="AV237" s="92"/>
      <c r="AW237" s="92"/>
      <c r="AX237" s="92"/>
      <c r="AY237" s="92"/>
      <c r="AZ237" s="92"/>
      <c r="BA237" s="92"/>
    </row>
    <row r="238" spans="2:53" x14ac:dyDescent="0.35">
      <c r="B238" s="92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92"/>
      <c r="AD238" s="92"/>
      <c r="AE238" s="92"/>
      <c r="AF238" s="92"/>
      <c r="AG238" s="92"/>
      <c r="AH238" s="92"/>
      <c r="AI238" s="92"/>
      <c r="AJ238" s="92"/>
      <c r="AK238" s="92"/>
      <c r="AL238" s="92"/>
      <c r="AM238" s="92"/>
      <c r="AN238" s="92"/>
      <c r="AO238" s="92"/>
      <c r="AP238" s="92"/>
      <c r="AQ238" s="92"/>
      <c r="AR238" s="92"/>
      <c r="AS238" s="92"/>
      <c r="AT238" s="92"/>
      <c r="AU238" s="92"/>
      <c r="AV238" s="92"/>
      <c r="AW238" s="92"/>
      <c r="AX238" s="92"/>
      <c r="AY238" s="92"/>
      <c r="AZ238" s="92"/>
      <c r="BA238" s="92"/>
    </row>
    <row r="239" spans="2:53" x14ac:dyDescent="0.35">
      <c r="B239" s="92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92"/>
      <c r="AD239" s="92"/>
      <c r="AE239" s="92"/>
      <c r="AF239" s="92"/>
      <c r="AG239" s="92"/>
      <c r="AH239" s="92"/>
      <c r="AI239" s="92"/>
      <c r="AJ239" s="92"/>
      <c r="AK239" s="92"/>
      <c r="AL239" s="92"/>
      <c r="AM239" s="92"/>
      <c r="AN239" s="92"/>
      <c r="AO239" s="92"/>
      <c r="AP239" s="92"/>
      <c r="AQ239" s="92"/>
      <c r="AR239" s="92"/>
      <c r="AS239" s="92"/>
      <c r="AT239" s="92"/>
      <c r="AU239" s="92"/>
      <c r="AV239" s="92"/>
      <c r="AW239" s="92"/>
      <c r="AX239" s="92"/>
      <c r="AY239" s="92"/>
      <c r="AZ239" s="92"/>
      <c r="BA239" s="92"/>
    </row>
    <row r="240" spans="2:53" x14ac:dyDescent="0.35">
      <c r="B240" s="92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92"/>
      <c r="AD240" s="92"/>
      <c r="AE240" s="92"/>
      <c r="AF240" s="92"/>
      <c r="AG240" s="92"/>
      <c r="AH240" s="92"/>
      <c r="AI240" s="92"/>
      <c r="AJ240" s="92"/>
      <c r="AK240" s="92"/>
      <c r="AL240" s="92"/>
      <c r="AM240" s="92"/>
      <c r="AN240" s="92"/>
      <c r="AO240" s="92"/>
      <c r="AP240" s="92"/>
      <c r="AQ240" s="92"/>
      <c r="AR240" s="92"/>
      <c r="AS240" s="92"/>
      <c r="AT240" s="92"/>
      <c r="AU240" s="92"/>
      <c r="AV240" s="92"/>
      <c r="AW240" s="92"/>
      <c r="AX240" s="92"/>
      <c r="AY240" s="92"/>
      <c r="AZ240" s="92"/>
      <c r="BA240" s="92"/>
    </row>
    <row r="241" spans="2:53" x14ac:dyDescent="0.35">
      <c r="B241" s="92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92"/>
      <c r="AD241" s="92"/>
      <c r="AE241" s="92"/>
      <c r="AF241" s="92"/>
      <c r="AG241" s="92"/>
      <c r="AH241" s="92"/>
      <c r="AI241" s="92"/>
      <c r="AJ241" s="92"/>
      <c r="AK241" s="92"/>
      <c r="AL241" s="92"/>
      <c r="AM241" s="92"/>
      <c r="AN241" s="92"/>
      <c r="AO241" s="92"/>
      <c r="AP241" s="92"/>
      <c r="AQ241" s="92"/>
      <c r="AR241" s="92"/>
      <c r="AS241" s="92"/>
      <c r="AT241" s="92"/>
      <c r="AU241" s="92"/>
      <c r="AV241" s="92"/>
      <c r="AW241" s="92"/>
      <c r="AX241" s="92"/>
      <c r="AY241" s="92"/>
      <c r="AZ241" s="92"/>
      <c r="BA241" s="92"/>
    </row>
    <row r="242" spans="2:53" x14ac:dyDescent="0.35">
      <c r="B242" s="92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92"/>
      <c r="AG242" s="92"/>
      <c r="AH242" s="92"/>
      <c r="AI242" s="92"/>
      <c r="AJ242" s="92"/>
      <c r="AK242" s="92"/>
      <c r="AL242" s="92"/>
      <c r="AM242" s="92"/>
      <c r="AN242" s="92"/>
      <c r="AO242" s="92"/>
      <c r="AP242" s="92"/>
      <c r="AQ242" s="92"/>
      <c r="AR242" s="92"/>
      <c r="AS242" s="92"/>
      <c r="AT242" s="92"/>
      <c r="AU242" s="92"/>
      <c r="AV242" s="92"/>
      <c r="AW242" s="92"/>
      <c r="AX242" s="92"/>
      <c r="AY242" s="92"/>
      <c r="AZ242" s="92"/>
      <c r="BA242" s="92"/>
    </row>
    <row r="243" spans="2:53" x14ac:dyDescent="0.35">
      <c r="B243" s="92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  <c r="AM243" s="92"/>
      <c r="AN243" s="92"/>
      <c r="AO243" s="92"/>
      <c r="AP243" s="92"/>
      <c r="AQ243" s="92"/>
      <c r="AR243" s="92"/>
      <c r="AS243" s="92"/>
      <c r="AT243" s="92"/>
      <c r="AU243" s="92"/>
      <c r="AV243" s="92"/>
      <c r="AW243" s="92"/>
      <c r="AX243" s="92"/>
      <c r="AY243" s="92"/>
      <c r="AZ243" s="92"/>
      <c r="BA243" s="92"/>
    </row>
    <row r="244" spans="2:53" x14ac:dyDescent="0.35">
      <c r="B244" s="92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92"/>
      <c r="AD244" s="92"/>
      <c r="AE244" s="92"/>
      <c r="AF244" s="92"/>
      <c r="AG244" s="92"/>
      <c r="AH244" s="92"/>
      <c r="AI244" s="92"/>
      <c r="AJ244" s="92"/>
      <c r="AK244" s="92"/>
      <c r="AL244" s="92"/>
      <c r="AM244" s="92"/>
      <c r="AN244" s="92"/>
      <c r="AO244" s="92"/>
      <c r="AP244" s="92"/>
      <c r="AQ244" s="92"/>
      <c r="AR244" s="92"/>
      <c r="AS244" s="92"/>
      <c r="AT244" s="92"/>
      <c r="AU244" s="92"/>
      <c r="AV244" s="92"/>
      <c r="AW244" s="92"/>
      <c r="AX244" s="92"/>
      <c r="AY244" s="92"/>
      <c r="AZ244" s="92"/>
      <c r="BA244" s="92"/>
    </row>
    <row r="245" spans="2:53" x14ac:dyDescent="0.35"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  <c r="AM245" s="92"/>
      <c r="AN245" s="92"/>
      <c r="AO245" s="92"/>
      <c r="AP245" s="92"/>
      <c r="AQ245" s="92"/>
      <c r="AR245" s="92"/>
      <c r="AS245" s="92"/>
      <c r="AT245" s="92"/>
      <c r="AU245" s="92"/>
      <c r="AV245" s="92"/>
      <c r="AW245" s="92"/>
      <c r="AX245" s="92"/>
      <c r="AY245" s="92"/>
      <c r="AZ245" s="92"/>
      <c r="BA245" s="92"/>
    </row>
    <row r="246" spans="2:53" x14ac:dyDescent="0.35">
      <c r="B246" s="92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92"/>
      <c r="AD246" s="92"/>
      <c r="AE246" s="92"/>
      <c r="AF246" s="92"/>
      <c r="AG246" s="92"/>
      <c r="AH246" s="92"/>
      <c r="AI246" s="92"/>
      <c r="AJ246" s="92"/>
      <c r="AK246" s="92"/>
      <c r="AL246" s="92"/>
      <c r="AM246" s="92"/>
      <c r="AN246" s="92"/>
      <c r="AO246" s="92"/>
      <c r="AP246" s="92"/>
      <c r="AQ246" s="92"/>
      <c r="AR246" s="92"/>
      <c r="AS246" s="92"/>
      <c r="AT246" s="92"/>
      <c r="AU246" s="92"/>
      <c r="AV246" s="92"/>
      <c r="AW246" s="92"/>
      <c r="AX246" s="92"/>
      <c r="AY246" s="92"/>
      <c r="AZ246" s="92"/>
      <c r="BA246" s="92"/>
    </row>
    <row r="247" spans="2:53" x14ac:dyDescent="0.35">
      <c r="B247" s="92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  <c r="AM247" s="92"/>
      <c r="AN247" s="92"/>
      <c r="AO247" s="92"/>
      <c r="AP247" s="92"/>
      <c r="AQ247" s="92"/>
      <c r="AR247" s="92"/>
      <c r="AS247" s="92"/>
      <c r="AT247" s="92"/>
      <c r="AU247" s="92"/>
      <c r="AV247" s="92"/>
      <c r="AW247" s="92"/>
      <c r="AX247" s="92"/>
      <c r="AY247" s="92"/>
      <c r="AZ247" s="92"/>
      <c r="BA247" s="92"/>
    </row>
    <row r="248" spans="2:53" x14ac:dyDescent="0.35">
      <c r="B248" s="92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  <c r="AM248" s="92"/>
      <c r="AN248" s="92"/>
      <c r="AO248" s="92"/>
      <c r="AP248" s="92"/>
      <c r="AQ248" s="92"/>
      <c r="AR248" s="92"/>
      <c r="AS248" s="92"/>
      <c r="AT248" s="92"/>
      <c r="AU248" s="92"/>
      <c r="AV248" s="92"/>
      <c r="AW248" s="92"/>
      <c r="AX248" s="92"/>
      <c r="AY248" s="92"/>
      <c r="AZ248" s="92"/>
      <c r="BA248" s="92"/>
    </row>
    <row r="249" spans="2:53" x14ac:dyDescent="0.35">
      <c r="B249" s="92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  <c r="AM249" s="92"/>
      <c r="AN249" s="92"/>
      <c r="AO249" s="92"/>
      <c r="AP249" s="92"/>
      <c r="AQ249" s="92"/>
      <c r="AR249" s="92"/>
      <c r="AS249" s="92"/>
      <c r="AT249" s="92"/>
      <c r="AU249" s="92"/>
      <c r="AV249" s="92"/>
      <c r="AW249" s="92"/>
      <c r="AX249" s="92"/>
      <c r="AY249" s="92"/>
      <c r="AZ249" s="92"/>
      <c r="BA249" s="92"/>
    </row>
    <row r="250" spans="2:53" x14ac:dyDescent="0.35">
      <c r="B250" s="92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  <c r="AM250" s="92"/>
      <c r="AN250" s="92"/>
      <c r="AO250" s="92"/>
      <c r="AP250" s="92"/>
      <c r="AQ250" s="92"/>
      <c r="AR250" s="92"/>
      <c r="AS250" s="92"/>
      <c r="AT250" s="92"/>
      <c r="AU250" s="92"/>
      <c r="AV250" s="92"/>
      <c r="AW250" s="92"/>
      <c r="AX250" s="92"/>
      <c r="AY250" s="92"/>
      <c r="AZ250" s="92"/>
      <c r="BA250" s="92"/>
    </row>
    <row r="251" spans="2:53" x14ac:dyDescent="0.35">
      <c r="B251" s="92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  <c r="AM251" s="92"/>
      <c r="AN251" s="92"/>
      <c r="AO251" s="92"/>
      <c r="AP251" s="92"/>
      <c r="AQ251" s="92"/>
      <c r="AR251" s="92"/>
      <c r="AS251" s="92"/>
      <c r="AT251" s="92"/>
      <c r="AU251" s="92"/>
      <c r="AV251" s="92"/>
      <c r="AW251" s="92"/>
      <c r="AX251" s="92"/>
      <c r="AY251" s="92"/>
      <c r="AZ251" s="92"/>
      <c r="BA251" s="92"/>
    </row>
    <row r="252" spans="2:53" x14ac:dyDescent="0.35">
      <c r="B252" s="92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  <c r="AM252" s="92"/>
      <c r="AN252" s="92"/>
      <c r="AO252" s="92"/>
      <c r="AP252" s="92"/>
      <c r="AQ252" s="92"/>
      <c r="AR252" s="92"/>
      <c r="AS252" s="92"/>
      <c r="AT252" s="92"/>
      <c r="AU252" s="92"/>
      <c r="AV252" s="92"/>
      <c r="AW252" s="92"/>
      <c r="AX252" s="92"/>
      <c r="AY252" s="92"/>
      <c r="AZ252" s="92"/>
      <c r="BA252" s="92"/>
    </row>
    <row r="253" spans="2:53" x14ac:dyDescent="0.35">
      <c r="B253" s="92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  <c r="AM253" s="92"/>
      <c r="AN253" s="92"/>
      <c r="AO253" s="92"/>
      <c r="AP253" s="92"/>
      <c r="AQ253" s="92"/>
      <c r="AR253" s="92"/>
      <c r="AS253" s="92"/>
      <c r="AT253" s="92"/>
      <c r="AU253" s="92"/>
      <c r="AV253" s="92"/>
      <c r="AW253" s="92"/>
      <c r="AX253" s="92"/>
      <c r="AY253" s="92"/>
      <c r="AZ253" s="92"/>
      <c r="BA253" s="92"/>
    </row>
    <row r="254" spans="2:53" x14ac:dyDescent="0.35"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  <c r="AM254" s="92"/>
      <c r="AN254" s="92"/>
      <c r="AO254" s="92"/>
      <c r="AP254" s="92"/>
      <c r="AQ254" s="92"/>
      <c r="AR254" s="92"/>
      <c r="AS254" s="92"/>
      <c r="AT254" s="92"/>
      <c r="AU254" s="92"/>
      <c r="AV254" s="92"/>
      <c r="AW254" s="92"/>
      <c r="AX254" s="92"/>
      <c r="AY254" s="92"/>
      <c r="AZ254" s="92"/>
      <c r="BA254" s="92"/>
    </row>
    <row r="255" spans="2:53" x14ac:dyDescent="0.35">
      <c r="B255" s="92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92"/>
      <c r="AG255" s="92"/>
      <c r="AH255" s="92"/>
      <c r="AI255" s="92"/>
      <c r="AJ255" s="92"/>
      <c r="AK255" s="92"/>
      <c r="AL255" s="92"/>
      <c r="AM255" s="92"/>
      <c r="AN255" s="92"/>
      <c r="AO255" s="92"/>
      <c r="AP255" s="92"/>
      <c r="AQ255" s="92"/>
      <c r="AR255" s="92"/>
      <c r="AS255" s="92"/>
      <c r="AT255" s="92"/>
      <c r="AU255" s="92"/>
      <c r="AV255" s="92"/>
      <c r="AW255" s="92"/>
      <c r="AX255" s="92"/>
      <c r="AY255" s="92"/>
      <c r="AZ255" s="92"/>
      <c r="BA255" s="92"/>
    </row>
    <row r="256" spans="2:53" x14ac:dyDescent="0.35">
      <c r="B256" s="92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92"/>
      <c r="AD256" s="92"/>
      <c r="AE256" s="92"/>
      <c r="AF256" s="92"/>
      <c r="AG256" s="92"/>
      <c r="AH256" s="92"/>
      <c r="AI256" s="92"/>
      <c r="AJ256" s="92"/>
      <c r="AK256" s="92"/>
      <c r="AL256" s="92"/>
      <c r="AM256" s="92"/>
      <c r="AN256" s="92"/>
      <c r="AO256" s="92"/>
      <c r="AP256" s="92"/>
      <c r="AQ256" s="92"/>
      <c r="AR256" s="92"/>
      <c r="AS256" s="92"/>
      <c r="AT256" s="92"/>
      <c r="AU256" s="92"/>
      <c r="AV256" s="92"/>
      <c r="AW256" s="92"/>
      <c r="AX256" s="92"/>
      <c r="AY256" s="92"/>
      <c r="AZ256" s="92"/>
      <c r="BA256" s="92"/>
    </row>
    <row r="257" spans="2:53" x14ac:dyDescent="0.35"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</row>
    <row r="258" spans="2:53" x14ac:dyDescent="0.35"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</row>
    <row r="259" spans="2:53" x14ac:dyDescent="0.35"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</row>
    <row r="260" spans="2:53" x14ac:dyDescent="0.35"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</row>
    <row r="261" spans="2:53" x14ac:dyDescent="0.35">
      <c r="B261" s="92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92"/>
      <c r="AD261" s="92"/>
      <c r="AE261" s="92"/>
      <c r="AF261" s="92"/>
      <c r="AG261" s="92"/>
      <c r="AH261" s="92"/>
      <c r="AI261" s="92"/>
      <c r="AJ261" s="92"/>
      <c r="AK261" s="92"/>
      <c r="AL261" s="92"/>
      <c r="AM261" s="92"/>
      <c r="AN261" s="92"/>
      <c r="AO261" s="92"/>
      <c r="AP261" s="92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</row>
    <row r="262" spans="2:53" x14ac:dyDescent="0.35">
      <c r="B262" s="92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92"/>
      <c r="AD262" s="92"/>
      <c r="AE262" s="92"/>
      <c r="AF262" s="92"/>
      <c r="AG262" s="92"/>
      <c r="AH262" s="92"/>
      <c r="AI262" s="92"/>
      <c r="AJ262" s="92"/>
      <c r="AK262" s="92"/>
      <c r="AL262" s="92"/>
      <c r="AM262" s="92"/>
      <c r="AN262" s="92"/>
      <c r="AO262" s="92"/>
      <c r="AP262" s="92"/>
      <c r="AQ262" s="92"/>
      <c r="AR262" s="92"/>
      <c r="AS262" s="92"/>
      <c r="AT262" s="92"/>
      <c r="AU262" s="92"/>
      <c r="AV262" s="92"/>
      <c r="AW262" s="92"/>
      <c r="AX262" s="92"/>
      <c r="AY262" s="92"/>
      <c r="AZ262" s="92"/>
      <c r="BA262" s="92"/>
    </row>
    <row r="263" spans="2:53" x14ac:dyDescent="0.35">
      <c r="B263" s="92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2"/>
      <c r="AI263" s="92"/>
      <c r="AJ263" s="92"/>
      <c r="AK263" s="92"/>
      <c r="AL263" s="92"/>
      <c r="AM263" s="92"/>
      <c r="AN263" s="92"/>
      <c r="AO263" s="92"/>
      <c r="AP263" s="92"/>
      <c r="AQ263" s="92"/>
      <c r="AR263" s="92"/>
      <c r="AS263" s="92"/>
      <c r="AT263" s="92"/>
      <c r="AU263" s="92"/>
      <c r="AV263" s="92"/>
      <c r="AW263" s="92"/>
      <c r="AX263" s="92"/>
      <c r="AY263" s="92"/>
      <c r="AZ263" s="92"/>
      <c r="BA263" s="92"/>
    </row>
    <row r="264" spans="2:53" x14ac:dyDescent="0.35">
      <c r="B264" s="92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92"/>
      <c r="AD264" s="92"/>
      <c r="AE264" s="92"/>
      <c r="AF264" s="92"/>
      <c r="AG264" s="92"/>
      <c r="AH264" s="92"/>
      <c r="AI264" s="92"/>
      <c r="AJ264" s="92"/>
      <c r="AK264" s="92"/>
      <c r="AL264" s="92"/>
      <c r="AM264" s="92"/>
      <c r="AN264" s="92"/>
      <c r="AO264" s="92"/>
      <c r="AP264" s="92"/>
      <c r="AQ264" s="92"/>
      <c r="AR264" s="92"/>
      <c r="AS264" s="92"/>
      <c r="AT264" s="92"/>
      <c r="AU264" s="92"/>
      <c r="AV264" s="92"/>
      <c r="AW264" s="92"/>
      <c r="AX264" s="92"/>
      <c r="AY264" s="92"/>
      <c r="AZ264" s="92"/>
      <c r="BA264" s="92"/>
    </row>
    <row r="265" spans="2:53" x14ac:dyDescent="0.35">
      <c r="B265" s="92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92"/>
      <c r="AD265" s="92"/>
      <c r="AE265" s="92"/>
      <c r="AF265" s="92"/>
      <c r="AG265" s="92"/>
      <c r="AH265" s="92"/>
      <c r="AI265" s="92"/>
      <c r="AJ265" s="92"/>
      <c r="AK265" s="92"/>
      <c r="AL265" s="92"/>
      <c r="AM265" s="92"/>
      <c r="AN265" s="92"/>
      <c r="AO265" s="92"/>
      <c r="AP265" s="92"/>
      <c r="AQ265" s="92"/>
      <c r="AR265" s="92"/>
      <c r="AS265" s="92"/>
      <c r="AT265" s="92"/>
      <c r="AU265" s="92"/>
      <c r="AV265" s="92"/>
      <c r="AW265" s="92"/>
      <c r="AX265" s="92"/>
      <c r="AY265" s="92"/>
      <c r="AZ265" s="92"/>
      <c r="BA265" s="92"/>
    </row>
    <row r="266" spans="2:53" x14ac:dyDescent="0.35">
      <c r="B266" s="92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92"/>
      <c r="AB266" s="92"/>
      <c r="AC266" s="92"/>
      <c r="AD266" s="92"/>
      <c r="AE266" s="92"/>
      <c r="AF266" s="92"/>
      <c r="AG266" s="92"/>
      <c r="AH266" s="92"/>
      <c r="AI266" s="92"/>
      <c r="AJ266" s="92"/>
      <c r="AK266" s="92"/>
      <c r="AL266" s="92"/>
      <c r="AM266" s="92"/>
      <c r="AN266" s="92"/>
      <c r="AO266" s="92"/>
      <c r="AP266" s="92"/>
      <c r="AQ266" s="92"/>
      <c r="AR266" s="92"/>
      <c r="AS266" s="92"/>
      <c r="AT266" s="92"/>
      <c r="AU266" s="92"/>
      <c r="AV266" s="92"/>
      <c r="AW266" s="92"/>
      <c r="AX266" s="92"/>
      <c r="AY266" s="92"/>
      <c r="AZ266" s="92"/>
      <c r="BA266" s="92"/>
    </row>
    <row r="267" spans="2:53" x14ac:dyDescent="0.35">
      <c r="B267" s="92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92"/>
      <c r="AD267" s="92"/>
      <c r="AE267" s="92"/>
      <c r="AF267" s="92"/>
      <c r="AG267" s="92"/>
      <c r="AH267" s="92"/>
      <c r="AI267" s="92"/>
      <c r="AJ267" s="92"/>
      <c r="AK267" s="92"/>
      <c r="AL267" s="92"/>
      <c r="AM267" s="92"/>
      <c r="AN267" s="92"/>
      <c r="AO267" s="92"/>
      <c r="AP267" s="92"/>
      <c r="AQ267" s="92"/>
      <c r="AR267" s="92"/>
      <c r="AS267" s="92"/>
      <c r="AT267" s="92"/>
      <c r="AU267" s="92"/>
      <c r="AV267" s="92"/>
      <c r="AW267" s="92"/>
      <c r="AX267" s="92"/>
      <c r="AY267" s="92"/>
      <c r="AZ267" s="92"/>
      <c r="BA267" s="92"/>
    </row>
    <row r="268" spans="2:53" x14ac:dyDescent="0.35">
      <c r="B268" s="92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  <c r="AA268" s="92"/>
      <c r="AB268" s="92"/>
      <c r="AC268" s="92"/>
      <c r="AD268" s="92"/>
      <c r="AE268" s="92"/>
      <c r="AF268" s="92"/>
      <c r="AG268" s="92"/>
      <c r="AH268" s="92"/>
      <c r="AI268" s="92"/>
      <c r="AJ268" s="92"/>
      <c r="AK268" s="92"/>
      <c r="AL268" s="92"/>
      <c r="AM268" s="92"/>
      <c r="AN268" s="92"/>
      <c r="AO268" s="92"/>
      <c r="AP268" s="92"/>
      <c r="AQ268" s="92"/>
      <c r="AR268" s="92"/>
      <c r="AS268" s="92"/>
      <c r="AT268" s="92"/>
      <c r="AU268" s="92"/>
      <c r="AV268" s="92"/>
      <c r="AW268" s="92"/>
      <c r="AX268" s="92"/>
      <c r="AY268" s="92"/>
      <c r="AZ268" s="92"/>
      <c r="BA268" s="92"/>
    </row>
    <row r="269" spans="2:53" x14ac:dyDescent="0.35">
      <c r="B269" s="92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92"/>
      <c r="AD269" s="92"/>
      <c r="AE269" s="92"/>
      <c r="AF269" s="92"/>
      <c r="AG269" s="92"/>
      <c r="AH269" s="92"/>
      <c r="AI269" s="92"/>
      <c r="AJ269" s="92"/>
      <c r="AK269" s="92"/>
      <c r="AL269" s="92"/>
      <c r="AM269" s="92"/>
      <c r="AN269" s="92"/>
      <c r="AO269" s="92"/>
      <c r="AP269" s="92"/>
      <c r="AQ269" s="92"/>
      <c r="AR269" s="92"/>
      <c r="AS269" s="92"/>
      <c r="AT269" s="92"/>
      <c r="AU269" s="92"/>
      <c r="AV269" s="92"/>
      <c r="AW269" s="92"/>
      <c r="AX269" s="92"/>
      <c r="AY269" s="92"/>
      <c r="AZ269" s="92"/>
      <c r="BA269" s="92"/>
    </row>
    <row r="270" spans="2:53" x14ac:dyDescent="0.35">
      <c r="B270" s="92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  <c r="AA270" s="92"/>
      <c r="AB270" s="92"/>
      <c r="AC270" s="92"/>
      <c r="AD270" s="92"/>
      <c r="AE270" s="92"/>
      <c r="AF270" s="92"/>
      <c r="AG270" s="92"/>
      <c r="AH270" s="92"/>
      <c r="AI270" s="92"/>
      <c r="AJ270" s="92"/>
      <c r="AK270" s="92"/>
      <c r="AL270" s="92"/>
      <c r="AM270" s="92"/>
      <c r="AN270" s="92"/>
      <c r="AO270" s="92"/>
      <c r="AP270" s="92"/>
      <c r="AQ270" s="92"/>
      <c r="AR270" s="92"/>
      <c r="AS270" s="92"/>
      <c r="AT270" s="92"/>
      <c r="AU270" s="92"/>
      <c r="AV270" s="92"/>
      <c r="AW270" s="92"/>
      <c r="AX270" s="92"/>
      <c r="AY270" s="92"/>
      <c r="AZ270" s="92"/>
      <c r="BA270" s="92"/>
    </row>
    <row r="271" spans="2:53" x14ac:dyDescent="0.35">
      <c r="B271" s="92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  <c r="AA271" s="92"/>
      <c r="AB271" s="92"/>
      <c r="AC271" s="92"/>
      <c r="AD271" s="92"/>
      <c r="AE271" s="92"/>
      <c r="AF271" s="92"/>
      <c r="AG271" s="92"/>
      <c r="AH271" s="92"/>
      <c r="AI271" s="92"/>
      <c r="AJ271" s="92"/>
      <c r="AK271" s="92"/>
      <c r="AL271" s="92"/>
      <c r="AM271" s="92"/>
      <c r="AN271" s="92"/>
      <c r="AO271" s="92"/>
      <c r="AP271" s="92"/>
      <c r="AQ271" s="92"/>
      <c r="AR271" s="92"/>
      <c r="AS271" s="92"/>
      <c r="AT271" s="92"/>
      <c r="AU271" s="92"/>
      <c r="AV271" s="92"/>
      <c r="AW271" s="92"/>
      <c r="AX271" s="92"/>
      <c r="AY271" s="92"/>
      <c r="AZ271" s="92"/>
      <c r="BA271" s="92"/>
    </row>
    <row r="272" spans="2:53" x14ac:dyDescent="0.35">
      <c r="B272" s="92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  <c r="AA272" s="92"/>
      <c r="AB272" s="92"/>
      <c r="AC272" s="92"/>
      <c r="AD272" s="92"/>
      <c r="AE272" s="92"/>
      <c r="AF272" s="92"/>
      <c r="AG272" s="92"/>
      <c r="AH272" s="92"/>
      <c r="AI272" s="92"/>
      <c r="AJ272" s="92"/>
      <c r="AK272" s="92"/>
      <c r="AL272" s="92"/>
      <c r="AM272" s="92"/>
      <c r="AN272" s="92"/>
      <c r="AO272" s="92"/>
      <c r="AP272" s="92"/>
      <c r="AQ272" s="92"/>
      <c r="AR272" s="92"/>
      <c r="AS272" s="92"/>
      <c r="AT272" s="92"/>
      <c r="AU272" s="92"/>
      <c r="AV272" s="92"/>
      <c r="AW272" s="92"/>
      <c r="AX272" s="92"/>
      <c r="AY272" s="92"/>
      <c r="AZ272" s="92"/>
      <c r="BA272" s="92"/>
    </row>
    <row r="273" spans="2:53" x14ac:dyDescent="0.35">
      <c r="B273" s="92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  <c r="AA273" s="92"/>
      <c r="AB273" s="92"/>
      <c r="AC273" s="92"/>
      <c r="AD273" s="92"/>
      <c r="AE273" s="92"/>
      <c r="AF273" s="92"/>
      <c r="AG273" s="92"/>
      <c r="AH273" s="92"/>
      <c r="AI273" s="92"/>
      <c r="AJ273" s="92"/>
      <c r="AK273" s="92"/>
      <c r="AL273" s="92"/>
      <c r="AM273" s="92"/>
      <c r="AN273" s="92"/>
      <c r="AO273" s="92"/>
      <c r="AP273" s="92"/>
      <c r="AQ273" s="92"/>
      <c r="AR273" s="92"/>
      <c r="AS273" s="92"/>
      <c r="AT273" s="92"/>
      <c r="AU273" s="92"/>
      <c r="AV273" s="92"/>
      <c r="AW273" s="92"/>
      <c r="AX273" s="92"/>
      <c r="AY273" s="92"/>
      <c r="AZ273" s="92"/>
      <c r="BA273" s="92"/>
    </row>
    <row r="274" spans="2:53" x14ac:dyDescent="0.35">
      <c r="B274" s="92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  <c r="AA274" s="92"/>
      <c r="AB274" s="92"/>
      <c r="AC274" s="92"/>
      <c r="AD274" s="92"/>
      <c r="AE274" s="92"/>
      <c r="AF274" s="92"/>
      <c r="AG274" s="92"/>
      <c r="AH274" s="92"/>
      <c r="AI274" s="92"/>
      <c r="AJ274" s="92"/>
      <c r="AK274" s="92"/>
      <c r="AL274" s="92"/>
      <c r="AM274" s="92"/>
      <c r="AN274" s="92"/>
      <c r="AO274" s="92"/>
      <c r="AP274" s="92"/>
      <c r="AQ274" s="92"/>
      <c r="AR274" s="92"/>
      <c r="AS274" s="92"/>
      <c r="AT274" s="92"/>
      <c r="AU274" s="92"/>
      <c r="AV274" s="92"/>
      <c r="AW274" s="92"/>
      <c r="AX274" s="92"/>
      <c r="AY274" s="92"/>
      <c r="AZ274" s="92"/>
      <c r="BA274" s="92"/>
    </row>
    <row r="275" spans="2:53" x14ac:dyDescent="0.35">
      <c r="B275" s="92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92"/>
      <c r="AD275" s="92"/>
      <c r="AE275" s="92"/>
      <c r="AF275" s="92"/>
      <c r="AG275" s="92"/>
      <c r="AH275" s="92"/>
      <c r="AI275" s="92"/>
      <c r="AJ275" s="92"/>
      <c r="AK275" s="92"/>
      <c r="AL275" s="92"/>
      <c r="AM275" s="92"/>
      <c r="AN275" s="92"/>
      <c r="AO275" s="92"/>
      <c r="AP275" s="92"/>
      <c r="AQ275" s="92"/>
      <c r="AR275" s="92"/>
      <c r="AS275" s="92"/>
      <c r="AT275" s="92"/>
      <c r="AU275" s="92"/>
      <c r="AV275" s="92"/>
      <c r="AW275" s="92"/>
      <c r="AX275" s="92"/>
      <c r="AY275" s="92"/>
      <c r="AZ275" s="92"/>
      <c r="BA275" s="92"/>
    </row>
    <row r="276" spans="2:53" x14ac:dyDescent="0.35">
      <c r="B276" s="92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  <c r="AA276" s="92"/>
      <c r="AB276" s="92"/>
      <c r="AC276" s="92"/>
      <c r="AD276" s="92"/>
      <c r="AE276" s="92"/>
      <c r="AF276" s="92"/>
      <c r="AG276" s="92"/>
      <c r="AH276" s="92"/>
      <c r="AI276" s="92"/>
      <c r="AJ276" s="92"/>
      <c r="AK276" s="92"/>
      <c r="AL276" s="92"/>
      <c r="AM276" s="92"/>
      <c r="AN276" s="92"/>
      <c r="AO276" s="92"/>
      <c r="AP276" s="92"/>
      <c r="AQ276" s="92"/>
      <c r="AR276" s="92"/>
      <c r="AS276" s="92"/>
      <c r="AT276" s="92"/>
      <c r="AU276" s="92"/>
      <c r="AV276" s="92"/>
      <c r="AW276" s="92"/>
      <c r="AX276" s="92"/>
      <c r="AY276" s="92"/>
      <c r="AZ276" s="92"/>
      <c r="BA276" s="92"/>
    </row>
    <row r="277" spans="2:53" x14ac:dyDescent="0.35">
      <c r="B277" s="92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  <c r="AA277" s="92"/>
      <c r="AB277" s="92"/>
      <c r="AC277" s="92"/>
      <c r="AD277" s="92"/>
      <c r="AE277" s="92"/>
      <c r="AF277" s="92"/>
      <c r="AG277" s="92"/>
      <c r="AH277" s="92"/>
      <c r="AI277" s="92"/>
      <c r="AJ277" s="92"/>
      <c r="AK277" s="92"/>
      <c r="AL277" s="92"/>
      <c r="AM277" s="92"/>
      <c r="AN277" s="92"/>
      <c r="AO277" s="92"/>
      <c r="AP277" s="92"/>
      <c r="AQ277" s="92"/>
      <c r="AR277" s="92"/>
      <c r="AS277" s="92"/>
      <c r="AT277" s="92"/>
      <c r="AU277" s="92"/>
      <c r="AV277" s="92"/>
      <c r="AW277" s="92"/>
      <c r="AX277" s="92"/>
      <c r="AY277" s="92"/>
      <c r="AZ277" s="92"/>
      <c r="BA277" s="92"/>
    </row>
    <row r="278" spans="2:53" x14ac:dyDescent="0.35">
      <c r="B278" s="92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92"/>
      <c r="AB278" s="92"/>
      <c r="AC278" s="92"/>
      <c r="AD278" s="92"/>
      <c r="AE278" s="92"/>
      <c r="AF278" s="92"/>
      <c r="AG278" s="92"/>
      <c r="AH278" s="92"/>
      <c r="AI278" s="92"/>
      <c r="AJ278" s="92"/>
      <c r="AK278" s="92"/>
      <c r="AL278" s="92"/>
      <c r="AM278" s="92"/>
      <c r="AN278" s="92"/>
      <c r="AO278" s="92"/>
      <c r="AP278" s="92"/>
      <c r="AQ278" s="92"/>
      <c r="AR278" s="92"/>
      <c r="AS278" s="92"/>
      <c r="AT278" s="92"/>
      <c r="AU278" s="92"/>
      <c r="AV278" s="92"/>
      <c r="AW278" s="92"/>
      <c r="AX278" s="92"/>
      <c r="AY278" s="92"/>
      <c r="AZ278" s="92"/>
      <c r="BA278" s="92"/>
    </row>
    <row r="279" spans="2:53" x14ac:dyDescent="0.35">
      <c r="B279" s="92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  <c r="AA279" s="92"/>
      <c r="AB279" s="92"/>
      <c r="AC279" s="92"/>
      <c r="AD279" s="92"/>
      <c r="AE279" s="92"/>
      <c r="AF279" s="92"/>
      <c r="AG279" s="92"/>
      <c r="AH279" s="92"/>
      <c r="AI279" s="92"/>
      <c r="AJ279" s="92"/>
      <c r="AK279" s="92"/>
      <c r="AL279" s="92"/>
      <c r="AM279" s="92"/>
      <c r="AN279" s="92"/>
      <c r="AO279" s="92"/>
      <c r="AP279" s="92"/>
      <c r="AQ279" s="92"/>
      <c r="AR279" s="92"/>
      <c r="AS279" s="92"/>
      <c r="AT279" s="92"/>
      <c r="AU279" s="92"/>
      <c r="AV279" s="92"/>
      <c r="AW279" s="92"/>
      <c r="AX279" s="92"/>
      <c r="AY279" s="92"/>
      <c r="AZ279" s="92"/>
      <c r="BA279" s="92"/>
    </row>
    <row r="280" spans="2:53" x14ac:dyDescent="0.35">
      <c r="B280" s="92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92"/>
      <c r="AD280" s="92"/>
      <c r="AE280" s="92"/>
      <c r="AF280" s="92"/>
      <c r="AG280" s="92"/>
      <c r="AH280" s="92"/>
      <c r="AI280" s="92"/>
      <c r="AJ280" s="92"/>
      <c r="AK280" s="92"/>
      <c r="AL280" s="92"/>
      <c r="AM280" s="92"/>
      <c r="AN280" s="92"/>
      <c r="AO280" s="92"/>
      <c r="AP280" s="92"/>
      <c r="AQ280" s="92"/>
      <c r="AR280" s="92"/>
      <c r="AS280" s="92"/>
      <c r="AT280" s="92"/>
      <c r="AU280" s="92"/>
      <c r="AV280" s="92"/>
      <c r="AW280" s="92"/>
      <c r="AX280" s="92"/>
      <c r="AY280" s="92"/>
      <c r="AZ280" s="92"/>
      <c r="BA280" s="92"/>
    </row>
    <row r="281" spans="2:53" x14ac:dyDescent="0.35">
      <c r="B281" s="92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  <c r="AA281" s="92"/>
      <c r="AB281" s="92"/>
      <c r="AC281" s="92"/>
      <c r="AD281" s="92"/>
      <c r="AE281" s="92"/>
      <c r="AF281" s="92"/>
      <c r="AG281" s="92"/>
      <c r="AH281" s="92"/>
      <c r="AI281" s="92"/>
      <c r="AJ281" s="92"/>
      <c r="AK281" s="92"/>
      <c r="AL281" s="92"/>
      <c r="AM281" s="92"/>
      <c r="AN281" s="92"/>
      <c r="AO281" s="92"/>
      <c r="AP281" s="92"/>
      <c r="AQ281" s="92"/>
      <c r="AR281" s="92"/>
      <c r="AS281" s="92"/>
      <c r="AT281" s="92"/>
      <c r="AU281" s="92"/>
      <c r="AV281" s="92"/>
      <c r="AW281" s="92"/>
      <c r="AX281" s="92"/>
      <c r="AY281" s="92"/>
      <c r="AZ281" s="92"/>
      <c r="BA281" s="92"/>
    </row>
    <row r="282" spans="2:53" x14ac:dyDescent="0.35">
      <c r="B282" s="92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  <c r="AA282" s="92"/>
      <c r="AB282" s="92"/>
      <c r="AC282" s="92"/>
      <c r="AD282" s="92"/>
      <c r="AE282" s="92"/>
      <c r="AF282" s="92"/>
      <c r="AG282" s="92"/>
      <c r="AH282" s="92"/>
      <c r="AI282" s="92"/>
      <c r="AJ282" s="92"/>
      <c r="AK282" s="92"/>
      <c r="AL282" s="92"/>
      <c r="AM282" s="92"/>
      <c r="AN282" s="92"/>
      <c r="AO282" s="92"/>
      <c r="AP282" s="92"/>
      <c r="AQ282" s="92"/>
      <c r="AR282" s="92"/>
      <c r="AS282" s="92"/>
      <c r="AT282" s="92"/>
      <c r="AU282" s="92"/>
      <c r="AV282" s="92"/>
      <c r="AW282" s="92"/>
      <c r="AX282" s="92"/>
      <c r="AY282" s="92"/>
      <c r="AZ282" s="92"/>
      <c r="BA282" s="92"/>
    </row>
    <row r="283" spans="2:53" x14ac:dyDescent="0.35">
      <c r="B283" s="92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  <c r="AA283" s="92"/>
      <c r="AB283" s="92"/>
      <c r="AC283" s="92"/>
      <c r="AD283" s="92"/>
      <c r="AE283" s="92"/>
      <c r="AF283" s="92"/>
      <c r="AG283" s="92"/>
      <c r="AH283" s="92"/>
      <c r="AI283" s="92"/>
      <c r="AJ283" s="92"/>
      <c r="AK283" s="92"/>
      <c r="AL283" s="92"/>
      <c r="AM283" s="92"/>
      <c r="AN283" s="92"/>
      <c r="AO283" s="92"/>
      <c r="AP283" s="92"/>
      <c r="AQ283" s="92"/>
      <c r="AR283" s="92"/>
      <c r="AS283" s="92"/>
      <c r="AT283" s="92"/>
      <c r="AU283" s="92"/>
      <c r="AV283" s="92"/>
      <c r="AW283" s="92"/>
      <c r="AX283" s="92"/>
      <c r="AY283" s="92"/>
      <c r="AZ283" s="92"/>
      <c r="BA283" s="92"/>
    </row>
    <row r="284" spans="2:53" x14ac:dyDescent="0.35">
      <c r="B284" s="92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  <c r="AA284" s="92"/>
      <c r="AB284" s="92"/>
      <c r="AC284" s="92"/>
      <c r="AD284" s="92"/>
      <c r="AE284" s="92"/>
      <c r="AF284" s="92"/>
      <c r="AG284" s="92"/>
      <c r="AH284" s="92"/>
      <c r="AI284" s="92"/>
      <c r="AJ284" s="92"/>
      <c r="AK284" s="92"/>
      <c r="AL284" s="92"/>
      <c r="AM284" s="92"/>
      <c r="AN284" s="92"/>
      <c r="AO284" s="92"/>
      <c r="AP284" s="92"/>
      <c r="AQ284" s="92"/>
      <c r="AR284" s="92"/>
      <c r="AS284" s="92"/>
      <c r="AT284" s="92"/>
      <c r="AU284" s="92"/>
      <c r="AV284" s="92"/>
      <c r="AW284" s="92"/>
      <c r="AX284" s="92"/>
      <c r="AY284" s="92"/>
      <c r="AZ284" s="92"/>
      <c r="BA284" s="92"/>
    </row>
    <row r="285" spans="2:53" x14ac:dyDescent="0.35">
      <c r="B285" s="92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  <c r="AA285" s="92"/>
      <c r="AB285" s="92"/>
      <c r="AC285" s="92"/>
      <c r="AD285" s="92"/>
      <c r="AE285" s="92"/>
      <c r="AF285" s="92"/>
      <c r="AG285" s="92"/>
      <c r="AH285" s="92"/>
      <c r="AI285" s="92"/>
      <c r="AJ285" s="92"/>
      <c r="AK285" s="92"/>
      <c r="AL285" s="92"/>
      <c r="AM285" s="92"/>
      <c r="AN285" s="92"/>
      <c r="AO285" s="92"/>
      <c r="AP285" s="92"/>
      <c r="AQ285" s="92"/>
      <c r="AR285" s="92"/>
      <c r="AS285" s="92"/>
      <c r="AT285" s="92"/>
      <c r="AU285" s="92"/>
      <c r="AV285" s="92"/>
      <c r="AW285" s="92"/>
      <c r="AX285" s="92"/>
      <c r="AY285" s="92"/>
      <c r="AZ285" s="92"/>
      <c r="BA285" s="92"/>
    </row>
    <row r="286" spans="2:53" x14ac:dyDescent="0.35">
      <c r="B286" s="92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  <c r="AA286" s="92"/>
      <c r="AB286" s="92"/>
      <c r="AC286" s="92"/>
      <c r="AD286" s="92"/>
      <c r="AE286" s="92"/>
      <c r="AF286" s="92"/>
      <c r="AG286" s="92"/>
      <c r="AH286" s="92"/>
      <c r="AI286" s="92"/>
      <c r="AJ286" s="92"/>
      <c r="AK286" s="92"/>
      <c r="AL286" s="92"/>
      <c r="AM286" s="92"/>
      <c r="AN286" s="92"/>
      <c r="AO286" s="92"/>
      <c r="AP286" s="92"/>
      <c r="AQ286" s="92"/>
      <c r="AR286" s="92"/>
      <c r="AS286" s="92"/>
      <c r="AT286" s="92"/>
      <c r="AU286" s="92"/>
      <c r="AV286" s="92"/>
      <c r="AW286" s="92"/>
      <c r="AX286" s="92"/>
      <c r="AY286" s="92"/>
      <c r="AZ286" s="92"/>
      <c r="BA286" s="92"/>
    </row>
    <row r="287" spans="2:53" x14ac:dyDescent="0.35">
      <c r="B287" s="92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  <c r="AA287" s="92"/>
      <c r="AB287" s="92"/>
      <c r="AC287" s="92"/>
      <c r="AD287" s="92"/>
      <c r="AE287" s="92"/>
      <c r="AF287" s="92"/>
      <c r="AG287" s="92"/>
      <c r="AH287" s="92"/>
      <c r="AI287" s="92"/>
      <c r="AJ287" s="92"/>
      <c r="AK287" s="92"/>
      <c r="AL287" s="92"/>
      <c r="AM287" s="92"/>
      <c r="AN287" s="92"/>
      <c r="AO287" s="92"/>
      <c r="AP287" s="92"/>
      <c r="AQ287" s="92"/>
      <c r="AR287" s="92"/>
      <c r="AS287" s="92"/>
      <c r="AT287" s="92"/>
      <c r="AU287" s="92"/>
      <c r="AV287" s="92"/>
      <c r="AW287" s="92"/>
      <c r="AX287" s="92"/>
      <c r="AY287" s="92"/>
      <c r="AZ287" s="92"/>
      <c r="BA287" s="92"/>
    </row>
    <row r="288" spans="2:53" x14ac:dyDescent="0.35">
      <c r="B288" s="92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92"/>
      <c r="AG288" s="92"/>
      <c r="AH288" s="92"/>
      <c r="AI288" s="92"/>
      <c r="AJ288" s="92"/>
      <c r="AK288" s="92"/>
      <c r="AL288" s="92"/>
      <c r="AM288" s="92"/>
      <c r="AN288" s="92"/>
      <c r="AO288" s="92"/>
      <c r="AP288" s="92"/>
      <c r="AQ288" s="92"/>
      <c r="AR288" s="92"/>
      <c r="AS288" s="92"/>
      <c r="AT288" s="92"/>
      <c r="AU288" s="92"/>
      <c r="AV288" s="92"/>
      <c r="AW288" s="92"/>
      <c r="AX288" s="92"/>
      <c r="AY288" s="92"/>
      <c r="AZ288" s="92"/>
      <c r="BA288" s="92"/>
    </row>
    <row r="289" spans="2:53" x14ac:dyDescent="0.35">
      <c r="B289" s="92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92"/>
      <c r="AG289" s="92"/>
      <c r="AH289" s="92"/>
      <c r="AI289" s="92"/>
      <c r="AJ289" s="92"/>
      <c r="AK289" s="92"/>
      <c r="AL289" s="92"/>
      <c r="AM289" s="92"/>
      <c r="AN289" s="92"/>
      <c r="AO289" s="92"/>
      <c r="AP289" s="92"/>
      <c r="AQ289" s="92"/>
      <c r="AR289" s="92"/>
      <c r="AS289" s="92"/>
      <c r="AT289" s="92"/>
      <c r="AU289" s="92"/>
      <c r="AV289" s="92"/>
      <c r="AW289" s="92"/>
      <c r="AX289" s="92"/>
      <c r="AY289" s="92"/>
      <c r="AZ289" s="92"/>
      <c r="BA289" s="92"/>
    </row>
    <row r="290" spans="2:53" x14ac:dyDescent="0.35">
      <c r="B290" s="92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/>
      <c r="AB290" s="92"/>
      <c r="AC290" s="92"/>
      <c r="AD290" s="92"/>
      <c r="AE290" s="92"/>
      <c r="AF290" s="92"/>
      <c r="AG290" s="92"/>
      <c r="AH290" s="92"/>
      <c r="AI290" s="92"/>
      <c r="AJ290" s="92"/>
      <c r="AK290" s="92"/>
      <c r="AL290" s="92"/>
      <c r="AM290" s="92"/>
      <c r="AN290" s="92"/>
      <c r="AO290" s="92"/>
      <c r="AP290" s="92"/>
      <c r="AQ290" s="92"/>
      <c r="AR290" s="92"/>
      <c r="AS290" s="92"/>
      <c r="AT290" s="92"/>
      <c r="AU290" s="92"/>
      <c r="AV290" s="92"/>
      <c r="AW290" s="92"/>
      <c r="AX290" s="92"/>
      <c r="AY290" s="92"/>
      <c r="AZ290" s="92"/>
      <c r="BA290" s="92"/>
    </row>
    <row r="291" spans="2:53" x14ac:dyDescent="0.35">
      <c r="B291" s="92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/>
      <c r="AB291" s="92"/>
      <c r="AC291" s="92"/>
      <c r="AD291" s="92"/>
      <c r="AE291" s="92"/>
      <c r="AF291" s="92"/>
      <c r="AG291" s="92"/>
      <c r="AH291" s="92"/>
      <c r="AI291" s="92"/>
      <c r="AJ291" s="92"/>
      <c r="AK291" s="92"/>
      <c r="AL291" s="92"/>
      <c r="AM291" s="92"/>
      <c r="AN291" s="92"/>
      <c r="AO291" s="92"/>
      <c r="AP291" s="92"/>
      <c r="AQ291" s="92"/>
      <c r="AR291" s="92"/>
      <c r="AS291" s="92"/>
      <c r="AT291" s="92"/>
      <c r="AU291" s="92"/>
      <c r="AV291" s="92"/>
      <c r="AW291" s="92"/>
      <c r="AX291" s="92"/>
      <c r="AY291" s="92"/>
      <c r="AZ291" s="92"/>
      <c r="BA291" s="92"/>
    </row>
    <row r="292" spans="2:53" x14ac:dyDescent="0.35">
      <c r="B292" s="92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2"/>
      <c r="AI292" s="92"/>
      <c r="AJ292" s="92"/>
      <c r="AK292" s="92"/>
      <c r="AL292" s="92"/>
      <c r="AM292" s="92"/>
      <c r="AN292" s="92"/>
      <c r="AO292" s="92"/>
      <c r="AP292" s="92"/>
      <c r="AQ292" s="92"/>
      <c r="AR292" s="92"/>
      <c r="AS292" s="92"/>
      <c r="AT292" s="92"/>
      <c r="AU292" s="92"/>
      <c r="AV292" s="92"/>
      <c r="AW292" s="92"/>
      <c r="AX292" s="92"/>
      <c r="AY292" s="92"/>
      <c r="AZ292" s="92"/>
      <c r="BA292" s="92"/>
    </row>
    <row r="293" spans="2:53" x14ac:dyDescent="0.35">
      <c r="B293" s="92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92"/>
      <c r="AG293" s="92"/>
      <c r="AH293" s="92"/>
      <c r="AI293" s="92"/>
      <c r="AJ293" s="92"/>
      <c r="AK293" s="92"/>
      <c r="AL293" s="92"/>
      <c r="AM293" s="92"/>
      <c r="AN293" s="92"/>
      <c r="AO293" s="92"/>
      <c r="AP293" s="92"/>
      <c r="AQ293" s="92"/>
      <c r="AR293" s="92"/>
      <c r="AS293" s="92"/>
      <c r="AT293" s="92"/>
      <c r="AU293" s="92"/>
      <c r="AV293" s="92"/>
      <c r="AW293" s="92"/>
      <c r="AX293" s="92"/>
      <c r="AY293" s="92"/>
      <c r="AZ293" s="92"/>
      <c r="BA293" s="92"/>
    </row>
    <row r="294" spans="2:53" x14ac:dyDescent="0.35">
      <c r="B294" s="92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/>
      <c r="AT294" s="92"/>
      <c r="AU294" s="92"/>
      <c r="AV294" s="92"/>
      <c r="AW294" s="92"/>
      <c r="AX294" s="92"/>
      <c r="AY294" s="92"/>
      <c r="AZ294" s="92"/>
      <c r="BA294" s="92"/>
    </row>
    <row r="295" spans="2:53" x14ac:dyDescent="0.35">
      <c r="B295" s="92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92"/>
      <c r="AG295" s="92"/>
      <c r="AH295" s="92"/>
      <c r="AI295" s="92"/>
      <c r="AJ295" s="92"/>
      <c r="AK295" s="92"/>
      <c r="AL295" s="92"/>
      <c r="AM295" s="92"/>
      <c r="AN295" s="92"/>
      <c r="AO295" s="92"/>
      <c r="AP295" s="92"/>
      <c r="AQ295" s="92"/>
      <c r="AR295" s="92"/>
      <c r="AS295" s="92"/>
      <c r="AT295" s="92"/>
      <c r="AU295" s="92"/>
      <c r="AV295" s="92"/>
      <c r="AW295" s="92"/>
      <c r="AX295" s="92"/>
      <c r="AY295" s="92"/>
      <c r="AZ295" s="92"/>
      <c r="BA295" s="92"/>
    </row>
    <row r="296" spans="2:53" x14ac:dyDescent="0.35">
      <c r="B296" s="92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92"/>
      <c r="AG296" s="92"/>
      <c r="AH296" s="92"/>
      <c r="AI296" s="92"/>
      <c r="AJ296" s="92"/>
      <c r="AK296" s="92"/>
      <c r="AL296" s="92"/>
      <c r="AM296" s="92"/>
      <c r="AN296" s="92"/>
      <c r="AO296" s="92"/>
      <c r="AP296" s="92"/>
      <c r="AQ296" s="92"/>
      <c r="AR296" s="92"/>
      <c r="AS296" s="92"/>
      <c r="AT296" s="92"/>
      <c r="AU296" s="92"/>
      <c r="AV296" s="92"/>
      <c r="AW296" s="92"/>
      <c r="AX296" s="92"/>
      <c r="AY296" s="92"/>
      <c r="AZ296" s="92"/>
      <c r="BA296" s="92"/>
    </row>
    <row r="297" spans="2:53" x14ac:dyDescent="0.35">
      <c r="B297" s="92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92"/>
      <c r="AG297" s="92"/>
      <c r="AH297" s="92"/>
      <c r="AI297" s="92"/>
      <c r="AJ297" s="92"/>
      <c r="AK297" s="92"/>
      <c r="AL297" s="92"/>
      <c r="AM297" s="92"/>
      <c r="AN297" s="92"/>
      <c r="AO297" s="92"/>
      <c r="AP297" s="92"/>
      <c r="AQ297" s="92"/>
      <c r="AR297" s="92"/>
      <c r="AS297" s="92"/>
      <c r="AT297" s="92"/>
      <c r="AU297" s="92"/>
      <c r="AV297" s="92"/>
      <c r="AW297" s="92"/>
      <c r="AX297" s="92"/>
      <c r="AY297" s="92"/>
      <c r="AZ297" s="92"/>
      <c r="BA297" s="92"/>
    </row>
    <row r="298" spans="2:53" x14ac:dyDescent="0.35">
      <c r="B298" s="92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92"/>
      <c r="AO298" s="92"/>
      <c r="AP298" s="92"/>
      <c r="AQ298" s="92"/>
      <c r="AR298" s="92"/>
      <c r="AS298" s="92"/>
      <c r="AT298" s="92"/>
      <c r="AU298" s="92"/>
      <c r="AV298" s="92"/>
      <c r="AW298" s="92"/>
      <c r="AX298" s="92"/>
      <c r="AY298" s="92"/>
      <c r="AZ298" s="92"/>
      <c r="BA298" s="92"/>
    </row>
    <row r="299" spans="2:53" x14ac:dyDescent="0.35">
      <c r="B299" s="92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92"/>
      <c r="AG299" s="92"/>
      <c r="AH299" s="92"/>
      <c r="AI299" s="92"/>
      <c r="AJ299" s="92"/>
      <c r="AK299" s="92"/>
      <c r="AL299" s="92"/>
      <c r="AM299" s="92"/>
      <c r="AN299" s="92"/>
      <c r="AO299" s="92"/>
      <c r="AP299" s="92"/>
      <c r="AQ299" s="92"/>
      <c r="AR299" s="92"/>
      <c r="AS299" s="92"/>
      <c r="AT299" s="92"/>
      <c r="AU299" s="92"/>
      <c r="AV299" s="92"/>
      <c r="AW299" s="92"/>
      <c r="AX299" s="92"/>
      <c r="AY299" s="92"/>
      <c r="AZ299" s="92"/>
      <c r="BA299" s="92"/>
    </row>
    <row r="300" spans="2:53" x14ac:dyDescent="0.35">
      <c r="B300" s="92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92"/>
      <c r="AO300" s="92"/>
      <c r="AP300" s="92"/>
      <c r="AQ300" s="92"/>
      <c r="AR300" s="92"/>
      <c r="AS300" s="92"/>
      <c r="AT300" s="92"/>
      <c r="AU300" s="92"/>
      <c r="AV300" s="92"/>
      <c r="AW300" s="92"/>
      <c r="AX300" s="92"/>
      <c r="AY300" s="92"/>
      <c r="AZ300" s="92"/>
      <c r="BA300" s="92"/>
    </row>
    <row r="301" spans="2:53" x14ac:dyDescent="0.35">
      <c r="B301" s="92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  <c r="AF301" s="92"/>
      <c r="AG301" s="92"/>
      <c r="AH301" s="92"/>
      <c r="AI301" s="92"/>
      <c r="AJ301" s="92"/>
      <c r="AK301" s="92"/>
      <c r="AL301" s="92"/>
      <c r="AM301" s="92"/>
      <c r="AN301" s="92"/>
      <c r="AO301" s="92"/>
      <c r="AP301" s="92"/>
      <c r="AQ301" s="92"/>
      <c r="AR301" s="92"/>
      <c r="AS301" s="92"/>
      <c r="AT301" s="92"/>
      <c r="AU301" s="92"/>
      <c r="AV301" s="92"/>
      <c r="AW301" s="92"/>
      <c r="AX301" s="92"/>
      <c r="AY301" s="92"/>
      <c r="AZ301" s="92"/>
      <c r="BA301" s="92"/>
    </row>
    <row r="302" spans="2:53" x14ac:dyDescent="0.35">
      <c r="B302" s="92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92"/>
      <c r="AG302" s="92"/>
      <c r="AH302" s="92"/>
      <c r="AI302" s="92"/>
      <c r="AJ302" s="92"/>
      <c r="AK302" s="92"/>
      <c r="AL302" s="92"/>
      <c r="AM302" s="92"/>
      <c r="AN302" s="92"/>
      <c r="AO302" s="92"/>
      <c r="AP302" s="92"/>
      <c r="AQ302" s="92"/>
      <c r="AR302" s="92"/>
      <c r="AS302" s="92"/>
      <c r="AT302" s="92"/>
      <c r="AU302" s="92"/>
      <c r="AV302" s="92"/>
      <c r="AW302" s="92"/>
      <c r="AX302" s="92"/>
      <c r="AY302" s="92"/>
      <c r="AZ302" s="92"/>
      <c r="BA302" s="92"/>
    </row>
    <row r="303" spans="2:53" x14ac:dyDescent="0.35">
      <c r="B303" s="92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  <c r="AA303" s="92"/>
      <c r="AB303" s="92"/>
      <c r="AC303" s="92"/>
      <c r="AD303" s="92"/>
      <c r="AE303" s="92"/>
      <c r="AF303" s="92"/>
      <c r="AG303" s="92"/>
      <c r="AH303" s="92"/>
      <c r="AI303" s="92"/>
      <c r="AJ303" s="92"/>
      <c r="AK303" s="92"/>
      <c r="AL303" s="92"/>
      <c r="AM303" s="92"/>
      <c r="AN303" s="92"/>
      <c r="AO303" s="92"/>
      <c r="AP303" s="92"/>
      <c r="AQ303" s="92"/>
      <c r="AR303" s="92"/>
      <c r="AS303" s="92"/>
      <c r="AT303" s="92"/>
      <c r="AU303" s="92"/>
      <c r="AV303" s="92"/>
      <c r="AW303" s="92"/>
      <c r="AX303" s="92"/>
      <c r="AY303" s="92"/>
      <c r="AZ303" s="92"/>
      <c r="BA303" s="92"/>
    </row>
    <row r="304" spans="2:53" x14ac:dyDescent="0.35">
      <c r="B304" s="92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/>
      <c r="AB304" s="92"/>
      <c r="AC304" s="92"/>
      <c r="AD304" s="92"/>
      <c r="AE304" s="92"/>
      <c r="AF304" s="92"/>
      <c r="AG304" s="92"/>
      <c r="AH304" s="92"/>
      <c r="AI304" s="92"/>
      <c r="AJ304" s="92"/>
      <c r="AK304" s="92"/>
      <c r="AL304" s="92"/>
      <c r="AM304" s="92"/>
      <c r="AN304" s="92"/>
      <c r="AO304" s="92"/>
      <c r="AP304" s="92"/>
      <c r="AQ304" s="92"/>
      <c r="AR304" s="92"/>
      <c r="AS304" s="92"/>
      <c r="AT304" s="92"/>
      <c r="AU304" s="92"/>
      <c r="AV304" s="92"/>
      <c r="AW304" s="92"/>
      <c r="AX304" s="92"/>
      <c r="AY304" s="92"/>
      <c r="AZ304" s="92"/>
      <c r="BA304" s="92"/>
    </row>
    <row r="305" spans="2:53" x14ac:dyDescent="0.35">
      <c r="B305" s="92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  <c r="AA305" s="92"/>
      <c r="AB305" s="92"/>
      <c r="AC305" s="92"/>
      <c r="AD305" s="92"/>
      <c r="AE305" s="92"/>
      <c r="AF305" s="92"/>
      <c r="AG305" s="92"/>
      <c r="AH305" s="92"/>
      <c r="AI305" s="92"/>
      <c r="AJ305" s="92"/>
      <c r="AK305" s="92"/>
      <c r="AL305" s="92"/>
      <c r="AM305" s="92"/>
      <c r="AN305" s="92"/>
      <c r="AO305" s="92"/>
      <c r="AP305" s="92"/>
      <c r="AQ305" s="92"/>
      <c r="AR305" s="92"/>
      <c r="AS305" s="92"/>
      <c r="AT305" s="92"/>
      <c r="AU305" s="92"/>
      <c r="AV305" s="92"/>
      <c r="AW305" s="92"/>
      <c r="AX305" s="92"/>
      <c r="AY305" s="92"/>
      <c r="AZ305" s="92"/>
      <c r="BA305" s="92"/>
    </row>
    <row r="306" spans="2:53" x14ac:dyDescent="0.35">
      <c r="B306" s="92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  <c r="AA306" s="92"/>
      <c r="AB306" s="92"/>
      <c r="AC306" s="92"/>
      <c r="AD306" s="92"/>
      <c r="AE306" s="92"/>
      <c r="AF306" s="92"/>
      <c r="AG306" s="92"/>
      <c r="AH306" s="92"/>
      <c r="AI306" s="92"/>
      <c r="AJ306" s="92"/>
      <c r="AK306" s="92"/>
      <c r="AL306" s="92"/>
      <c r="AM306" s="92"/>
      <c r="AN306" s="92"/>
      <c r="AO306" s="92"/>
      <c r="AP306" s="92"/>
      <c r="AQ306" s="92"/>
      <c r="AR306" s="92"/>
      <c r="AS306" s="92"/>
      <c r="AT306" s="92"/>
      <c r="AU306" s="92"/>
      <c r="AV306" s="92"/>
      <c r="AW306" s="92"/>
      <c r="AX306" s="92"/>
      <c r="AY306" s="92"/>
      <c r="AZ306" s="92"/>
      <c r="BA306" s="92"/>
    </row>
    <row r="307" spans="2:53" x14ac:dyDescent="0.35"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  <c r="AM307" s="92"/>
      <c r="AN307" s="92"/>
      <c r="AO307" s="92"/>
      <c r="AP307" s="92"/>
      <c r="AQ307" s="92"/>
      <c r="AR307" s="92"/>
      <c r="AS307" s="92"/>
      <c r="AT307" s="92"/>
      <c r="AU307" s="92"/>
      <c r="AV307" s="92"/>
      <c r="AW307" s="92"/>
      <c r="AX307" s="92"/>
      <c r="AY307" s="92"/>
      <c r="AZ307" s="92"/>
      <c r="BA307" s="92"/>
    </row>
    <row r="308" spans="2:53" x14ac:dyDescent="0.35"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  <c r="AM308" s="92"/>
      <c r="AN308" s="92"/>
      <c r="AO308" s="92"/>
      <c r="AP308" s="92"/>
      <c r="AQ308" s="92"/>
      <c r="AR308" s="92"/>
      <c r="AS308" s="92"/>
      <c r="AT308" s="92"/>
      <c r="AU308" s="92"/>
      <c r="AV308" s="92"/>
      <c r="AW308" s="92"/>
      <c r="AX308" s="92"/>
      <c r="AY308" s="92"/>
      <c r="AZ308" s="92"/>
      <c r="BA308" s="92"/>
    </row>
    <row r="309" spans="2:53" x14ac:dyDescent="0.35">
      <c r="B309" s="92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  <c r="AA309" s="92"/>
      <c r="AB309" s="92"/>
      <c r="AC309" s="92"/>
      <c r="AD309" s="92"/>
      <c r="AE309" s="92"/>
      <c r="AF309" s="92"/>
      <c r="AG309" s="92"/>
      <c r="AH309" s="92"/>
      <c r="AI309" s="92"/>
      <c r="AJ309" s="92"/>
      <c r="AK309" s="92"/>
      <c r="AL309" s="92"/>
      <c r="AM309" s="92"/>
      <c r="AN309" s="92"/>
      <c r="AO309" s="92"/>
      <c r="AP309" s="92"/>
      <c r="AQ309" s="92"/>
      <c r="AR309" s="92"/>
      <c r="AS309" s="92"/>
      <c r="AT309" s="92"/>
      <c r="AU309" s="92"/>
      <c r="AV309" s="92"/>
      <c r="AW309" s="92"/>
      <c r="AX309" s="92"/>
      <c r="AY309" s="92"/>
      <c r="AZ309" s="92"/>
      <c r="BA309" s="92"/>
    </row>
    <row r="310" spans="2:53" x14ac:dyDescent="0.35"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92"/>
      <c r="AO310" s="92"/>
      <c r="AP310" s="92"/>
      <c r="AQ310" s="92"/>
      <c r="AR310" s="92"/>
      <c r="AS310" s="92"/>
      <c r="AT310" s="92"/>
      <c r="AU310" s="92"/>
      <c r="AV310" s="92"/>
      <c r="AW310" s="92"/>
      <c r="AX310" s="92"/>
      <c r="AY310" s="92"/>
      <c r="AZ310" s="92"/>
      <c r="BA310" s="92"/>
    </row>
    <row r="311" spans="2:53" x14ac:dyDescent="0.35">
      <c r="B311" s="92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92"/>
      <c r="AD311" s="92"/>
      <c r="AE311" s="92"/>
      <c r="AF311" s="92"/>
      <c r="AG311" s="92"/>
      <c r="AH311" s="92"/>
      <c r="AI311" s="92"/>
      <c r="AJ311" s="92"/>
      <c r="AK311" s="92"/>
      <c r="AL311" s="92"/>
      <c r="AM311" s="92"/>
      <c r="AN311" s="92"/>
      <c r="AO311" s="92"/>
      <c r="AP311" s="92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</row>
    <row r="312" spans="2:53" x14ac:dyDescent="0.35">
      <c r="B312" s="92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  <c r="AM312" s="92"/>
      <c r="AN312" s="92"/>
      <c r="AO312" s="92"/>
      <c r="AP312" s="92"/>
      <c r="AQ312" s="92"/>
      <c r="AR312" s="92"/>
      <c r="AS312" s="92"/>
      <c r="AT312" s="92"/>
      <c r="AU312" s="92"/>
      <c r="AV312" s="92"/>
      <c r="AW312" s="92"/>
      <c r="AX312" s="92"/>
      <c r="AY312" s="92"/>
      <c r="AZ312" s="92"/>
      <c r="BA312" s="92"/>
    </row>
    <row r="313" spans="2:53" x14ac:dyDescent="0.35">
      <c r="B313" s="92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  <c r="AM313" s="92"/>
      <c r="AN313" s="92"/>
      <c r="AO313" s="92"/>
      <c r="AP313" s="92"/>
      <c r="AQ313" s="92"/>
      <c r="AR313" s="92"/>
      <c r="AS313" s="92"/>
      <c r="AT313" s="92"/>
      <c r="AU313" s="92"/>
      <c r="AV313" s="92"/>
      <c r="AW313" s="92"/>
      <c r="AX313" s="92"/>
      <c r="AY313" s="92"/>
      <c r="AZ313" s="92"/>
      <c r="BA313" s="92"/>
    </row>
    <row r="314" spans="2:53" x14ac:dyDescent="0.35">
      <c r="B314" s="92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  <c r="AM314" s="92"/>
      <c r="AN314" s="92"/>
      <c r="AO314" s="92"/>
      <c r="AP314" s="92"/>
      <c r="AQ314" s="92"/>
      <c r="AR314" s="92"/>
      <c r="AS314" s="92"/>
      <c r="AT314" s="92"/>
      <c r="AU314" s="92"/>
      <c r="AV314" s="92"/>
      <c r="AW314" s="92"/>
      <c r="AX314" s="92"/>
      <c r="AY314" s="92"/>
      <c r="AZ314" s="92"/>
      <c r="BA314" s="92"/>
    </row>
    <row r="315" spans="2:53" x14ac:dyDescent="0.35">
      <c r="B315" s="92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  <c r="AM315" s="92"/>
      <c r="AN315" s="92"/>
      <c r="AO315" s="92"/>
      <c r="AP315" s="92"/>
      <c r="AQ315" s="92"/>
      <c r="AR315" s="92"/>
      <c r="AS315" s="92"/>
      <c r="AT315" s="92"/>
      <c r="AU315" s="92"/>
      <c r="AV315" s="92"/>
      <c r="AW315" s="92"/>
      <c r="AX315" s="92"/>
      <c r="AY315" s="92"/>
      <c r="AZ315" s="92"/>
      <c r="BA315" s="92"/>
    </row>
    <row r="316" spans="2:53" x14ac:dyDescent="0.35">
      <c r="B316" s="92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  <c r="AM316" s="92"/>
      <c r="AN316" s="92"/>
      <c r="AO316" s="92"/>
      <c r="AP316" s="92"/>
      <c r="AQ316" s="92"/>
      <c r="AR316" s="92"/>
      <c r="AS316" s="92"/>
      <c r="AT316" s="92"/>
      <c r="AU316" s="92"/>
      <c r="AV316" s="92"/>
      <c r="AW316" s="92"/>
      <c r="AX316" s="92"/>
      <c r="AY316" s="92"/>
      <c r="AZ316" s="92"/>
      <c r="BA316" s="92"/>
    </row>
    <row r="317" spans="2:53" x14ac:dyDescent="0.35">
      <c r="B317" s="92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92"/>
      <c r="AO317" s="92"/>
      <c r="AP317" s="92"/>
      <c r="AQ317" s="92"/>
      <c r="AR317" s="92"/>
      <c r="AS317" s="92"/>
      <c r="AT317" s="92"/>
      <c r="AU317" s="92"/>
      <c r="AV317" s="92"/>
      <c r="AW317" s="92"/>
      <c r="AX317" s="92"/>
      <c r="AY317" s="92"/>
      <c r="AZ317" s="92"/>
      <c r="BA317" s="92"/>
    </row>
    <row r="318" spans="2:53" x14ac:dyDescent="0.35"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  <c r="AM318" s="92"/>
      <c r="AN318" s="92"/>
      <c r="AO318" s="92"/>
      <c r="AP318" s="92"/>
      <c r="AQ318" s="92"/>
      <c r="AR318" s="92"/>
      <c r="AS318" s="92"/>
      <c r="AT318" s="92"/>
      <c r="AU318" s="92"/>
      <c r="AV318" s="92"/>
      <c r="AW318" s="92"/>
      <c r="AX318" s="92"/>
      <c r="AY318" s="92"/>
      <c r="AZ318" s="92"/>
      <c r="BA318" s="92"/>
    </row>
    <row r="319" spans="2:53" x14ac:dyDescent="0.35">
      <c r="B319" s="92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  <c r="AM319" s="92"/>
      <c r="AN319" s="92"/>
      <c r="AO319" s="92"/>
      <c r="AP319" s="92"/>
      <c r="AQ319" s="92"/>
      <c r="AR319" s="92"/>
      <c r="AS319" s="92"/>
      <c r="AT319" s="92"/>
      <c r="AU319" s="92"/>
      <c r="AV319" s="92"/>
      <c r="AW319" s="92"/>
      <c r="AX319" s="92"/>
      <c r="AY319" s="92"/>
      <c r="AZ319" s="92"/>
      <c r="BA319" s="92"/>
    </row>
    <row r="320" spans="2:53" x14ac:dyDescent="0.35">
      <c r="B320" s="92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  <c r="AM320" s="92"/>
      <c r="AN320" s="92"/>
      <c r="AO320" s="92"/>
      <c r="AP320" s="92"/>
      <c r="AQ320" s="92"/>
      <c r="AR320" s="92"/>
      <c r="AS320" s="92"/>
      <c r="AT320" s="92"/>
      <c r="AU320" s="92"/>
      <c r="AV320" s="92"/>
      <c r="AW320" s="92"/>
      <c r="AX320" s="92"/>
      <c r="AY320" s="92"/>
      <c r="AZ320" s="92"/>
      <c r="BA320" s="92"/>
    </row>
    <row r="321" spans="2:53" x14ac:dyDescent="0.35">
      <c r="B321" s="92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  <c r="AM321" s="92"/>
      <c r="AN321" s="92"/>
      <c r="AO321" s="92"/>
      <c r="AP321" s="92"/>
      <c r="AQ321" s="92"/>
      <c r="AR321" s="92"/>
      <c r="AS321" s="92"/>
      <c r="AT321" s="92"/>
      <c r="AU321" s="92"/>
      <c r="AV321" s="92"/>
      <c r="AW321" s="92"/>
      <c r="AX321" s="92"/>
      <c r="AY321" s="92"/>
      <c r="AZ321" s="92"/>
      <c r="BA321" s="92"/>
    </row>
    <row r="322" spans="2:53" x14ac:dyDescent="0.35">
      <c r="B322" s="92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  <c r="AM322" s="92"/>
      <c r="AN322" s="92"/>
      <c r="AO322" s="92"/>
      <c r="AP322" s="92"/>
      <c r="AQ322" s="92"/>
      <c r="AR322" s="92"/>
      <c r="AS322" s="92"/>
      <c r="AT322" s="92"/>
      <c r="AU322" s="92"/>
      <c r="AV322" s="92"/>
      <c r="AW322" s="92"/>
      <c r="AX322" s="92"/>
      <c r="AY322" s="92"/>
      <c r="AZ322" s="92"/>
      <c r="BA322" s="92"/>
    </row>
    <row r="323" spans="2:53" x14ac:dyDescent="0.35">
      <c r="B323" s="92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  <c r="AM323" s="92"/>
      <c r="AN323" s="92"/>
      <c r="AO323" s="92"/>
      <c r="AP323" s="92"/>
      <c r="AQ323" s="92"/>
      <c r="AR323" s="92"/>
      <c r="AS323" s="92"/>
      <c r="AT323" s="92"/>
      <c r="AU323" s="92"/>
      <c r="AV323" s="92"/>
      <c r="AW323" s="92"/>
      <c r="AX323" s="92"/>
      <c r="AY323" s="92"/>
      <c r="AZ323" s="92"/>
      <c r="BA323" s="92"/>
    </row>
    <row r="324" spans="2:53" x14ac:dyDescent="0.35">
      <c r="B324" s="92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  <c r="AM324" s="92"/>
      <c r="AN324" s="92"/>
      <c r="AO324" s="92"/>
      <c r="AP324" s="92"/>
      <c r="AQ324" s="92"/>
      <c r="AR324" s="92"/>
      <c r="AS324" s="92"/>
      <c r="AT324" s="92"/>
      <c r="AU324" s="92"/>
      <c r="AV324" s="92"/>
      <c r="AW324" s="92"/>
      <c r="AX324" s="92"/>
      <c r="AY324" s="92"/>
      <c r="AZ324" s="92"/>
      <c r="BA324" s="92"/>
    </row>
    <row r="325" spans="2:53" x14ac:dyDescent="0.35">
      <c r="B325" s="92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  <c r="AM325" s="92"/>
      <c r="AN325" s="92"/>
      <c r="AO325" s="92"/>
      <c r="AP325" s="92"/>
      <c r="AQ325" s="92"/>
      <c r="AR325" s="92"/>
      <c r="AS325" s="92"/>
      <c r="AT325" s="92"/>
      <c r="AU325" s="92"/>
      <c r="AV325" s="92"/>
      <c r="AW325" s="92"/>
      <c r="AX325" s="92"/>
      <c r="AY325" s="92"/>
      <c r="AZ325" s="92"/>
      <c r="BA325" s="92"/>
    </row>
    <row r="326" spans="2:53" x14ac:dyDescent="0.35">
      <c r="B326" s="92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  <c r="AM326" s="92"/>
      <c r="AN326" s="92"/>
      <c r="AO326" s="92"/>
      <c r="AP326" s="92"/>
      <c r="AQ326" s="92"/>
      <c r="AR326" s="92"/>
      <c r="AS326" s="92"/>
      <c r="AT326" s="92"/>
      <c r="AU326" s="92"/>
      <c r="AV326" s="92"/>
      <c r="AW326" s="92"/>
      <c r="AX326" s="92"/>
      <c r="AY326" s="92"/>
      <c r="AZ326" s="92"/>
      <c r="BA326" s="92"/>
    </row>
    <row r="327" spans="2:53" x14ac:dyDescent="0.35">
      <c r="B327" s="92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  <c r="AM327" s="92"/>
      <c r="AN327" s="92"/>
      <c r="AO327" s="92"/>
      <c r="AP327" s="92"/>
      <c r="AQ327" s="92"/>
      <c r="AR327" s="92"/>
      <c r="AS327" s="92"/>
      <c r="AT327" s="92"/>
      <c r="AU327" s="92"/>
      <c r="AV327" s="92"/>
      <c r="AW327" s="92"/>
      <c r="AX327" s="92"/>
      <c r="AY327" s="92"/>
      <c r="AZ327" s="92"/>
      <c r="BA327" s="92"/>
    </row>
    <row r="328" spans="2:53" x14ac:dyDescent="0.35">
      <c r="B328" s="92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  <c r="AM328" s="92"/>
      <c r="AN328" s="92"/>
      <c r="AO328" s="92"/>
      <c r="AP328" s="92"/>
      <c r="AQ328" s="92"/>
      <c r="AR328" s="92"/>
      <c r="AS328" s="92"/>
      <c r="AT328" s="92"/>
      <c r="AU328" s="92"/>
      <c r="AV328" s="92"/>
      <c r="AW328" s="92"/>
      <c r="AX328" s="92"/>
      <c r="AY328" s="92"/>
      <c r="AZ328" s="92"/>
      <c r="BA328" s="92"/>
    </row>
    <row r="329" spans="2:53" x14ac:dyDescent="0.35">
      <c r="B329" s="92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  <c r="AM329" s="92"/>
      <c r="AN329" s="92"/>
      <c r="AO329" s="92"/>
      <c r="AP329" s="92"/>
      <c r="AQ329" s="92"/>
      <c r="AR329" s="92"/>
      <c r="AS329" s="92"/>
      <c r="AT329" s="92"/>
      <c r="AU329" s="92"/>
      <c r="AV329" s="92"/>
      <c r="AW329" s="92"/>
      <c r="AX329" s="92"/>
      <c r="AY329" s="92"/>
      <c r="AZ329" s="92"/>
      <c r="BA329" s="92"/>
    </row>
    <row r="330" spans="2:53" x14ac:dyDescent="0.35">
      <c r="B330" s="92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  <c r="AM330" s="92"/>
      <c r="AN330" s="92"/>
      <c r="AO330" s="92"/>
      <c r="AP330" s="92"/>
      <c r="AQ330" s="92"/>
      <c r="AR330" s="92"/>
      <c r="AS330" s="92"/>
      <c r="AT330" s="92"/>
      <c r="AU330" s="92"/>
      <c r="AV330" s="92"/>
      <c r="AW330" s="92"/>
      <c r="AX330" s="92"/>
      <c r="AY330" s="92"/>
      <c r="AZ330" s="92"/>
      <c r="BA330" s="92"/>
    </row>
    <row r="331" spans="2:53" x14ac:dyDescent="0.35">
      <c r="B331" s="92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  <c r="AM331" s="92"/>
      <c r="AN331" s="92"/>
      <c r="AO331" s="92"/>
      <c r="AP331" s="92"/>
      <c r="AQ331" s="92"/>
      <c r="AR331" s="92"/>
      <c r="AS331" s="92"/>
      <c r="AT331" s="92"/>
      <c r="AU331" s="92"/>
      <c r="AV331" s="92"/>
      <c r="AW331" s="92"/>
      <c r="AX331" s="92"/>
      <c r="AY331" s="92"/>
      <c r="AZ331" s="92"/>
      <c r="BA331" s="92"/>
    </row>
    <row r="332" spans="2:53" x14ac:dyDescent="0.35">
      <c r="B332" s="92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  <c r="AM332" s="92"/>
      <c r="AN332" s="92"/>
      <c r="AO332" s="92"/>
      <c r="AP332" s="92"/>
      <c r="AQ332" s="92"/>
      <c r="AR332" s="92"/>
      <c r="AS332" s="92"/>
      <c r="AT332" s="92"/>
      <c r="AU332" s="92"/>
      <c r="AV332" s="92"/>
      <c r="AW332" s="92"/>
      <c r="AX332" s="92"/>
      <c r="AY332" s="92"/>
      <c r="AZ332" s="92"/>
      <c r="BA332" s="92"/>
    </row>
    <row r="333" spans="2:53" x14ac:dyDescent="0.35">
      <c r="B333" s="92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  <c r="AM333" s="92"/>
      <c r="AN333" s="92"/>
      <c r="AO333" s="92"/>
      <c r="AP333" s="92"/>
      <c r="AQ333" s="92"/>
      <c r="AR333" s="92"/>
      <c r="AS333" s="92"/>
      <c r="AT333" s="92"/>
      <c r="AU333" s="92"/>
      <c r="AV333" s="92"/>
      <c r="AW333" s="92"/>
      <c r="AX333" s="92"/>
      <c r="AY333" s="92"/>
      <c r="AZ333" s="92"/>
      <c r="BA333" s="92"/>
    </row>
    <row r="334" spans="2:53" x14ac:dyDescent="0.35">
      <c r="B334" s="92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  <c r="AM334" s="92"/>
      <c r="AN334" s="92"/>
      <c r="AO334" s="92"/>
      <c r="AP334" s="92"/>
      <c r="AQ334" s="92"/>
      <c r="AR334" s="92"/>
      <c r="AS334" s="92"/>
      <c r="AT334" s="92"/>
      <c r="AU334" s="92"/>
      <c r="AV334" s="92"/>
      <c r="AW334" s="92"/>
      <c r="AX334" s="92"/>
      <c r="AY334" s="92"/>
      <c r="AZ334" s="92"/>
      <c r="BA334" s="92"/>
    </row>
    <row r="335" spans="2:53" x14ac:dyDescent="0.35">
      <c r="B335" s="92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  <c r="AM335" s="92"/>
      <c r="AN335" s="92"/>
      <c r="AO335" s="92"/>
      <c r="AP335" s="92"/>
      <c r="AQ335" s="92"/>
      <c r="AR335" s="92"/>
      <c r="AS335" s="92"/>
      <c r="AT335" s="92"/>
      <c r="AU335" s="92"/>
      <c r="AV335" s="92"/>
      <c r="AW335" s="92"/>
      <c r="AX335" s="92"/>
      <c r="AY335" s="92"/>
      <c r="AZ335" s="92"/>
      <c r="BA335" s="92"/>
    </row>
    <row r="336" spans="2:53" x14ac:dyDescent="0.35">
      <c r="B336" s="92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  <c r="AM336" s="92"/>
      <c r="AN336" s="92"/>
      <c r="AO336" s="92"/>
      <c r="AP336" s="92"/>
      <c r="AQ336" s="92"/>
      <c r="AR336" s="92"/>
      <c r="AS336" s="92"/>
      <c r="AT336" s="92"/>
      <c r="AU336" s="92"/>
      <c r="AV336" s="92"/>
      <c r="AW336" s="92"/>
      <c r="AX336" s="92"/>
      <c r="AY336" s="92"/>
      <c r="AZ336" s="92"/>
      <c r="BA336" s="92"/>
    </row>
    <row r="337" spans="2:53" x14ac:dyDescent="0.35">
      <c r="B337" s="92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  <c r="AM337" s="92"/>
      <c r="AN337" s="92"/>
      <c r="AO337" s="92"/>
      <c r="AP337" s="92"/>
      <c r="AQ337" s="92"/>
      <c r="AR337" s="92"/>
      <c r="AS337" s="92"/>
      <c r="AT337" s="92"/>
      <c r="AU337" s="92"/>
      <c r="AV337" s="92"/>
      <c r="AW337" s="92"/>
      <c r="AX337" s="92"/>
      <c r="AY337" s="92"/>
      <c r="AZ337" s="92"/>
      <c r="BA337" s="92"/>
    </row>
    <row r="338" spans="2:53" x14ac:dyDescent="0.35">
      <c r="B338" s="92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  <c r="AM338" s="92"/>
      <c r="AN338" s="92"/>
      <c r="AO338" s="92"/>
      <c r="AP338" s="92"/>
      <c r="AQ338" s="92"/>
      <c r="AR338" s="92"/>
      <c r="AS338" s="92"/>
      <c r="AT338" s="92"/>
      <c r="AU338" s="92"/>
      <c r="AV338" s="92"/>
      <c r="AW338" s="92"/>
      <c r="AX338" s="92"/>
      <c r="AY338" s="92"/>
      <c r="AZ338" s="92"/>
      <c r="BA338" s="92"/>
    </row>
    <row r="339" spans="2:53" x14ac:dyDescent="0.35">
      <c r="B339" s="92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  <c r="AM339" s="92"/>
      <c r="AN339" s="92"/>
      <c r="AO339" s="92"/>
      <c r="AP339" s="92"/>
      <c r="AQ339" s="92"/>
      <c r="AR339" s="92"/>
      <c r="AS339" s="92"/>
      <c r="AT339" s="92"/>
      <c r="AU339" s="92"/>
      <c r="AV339" s="92"/>
      <c r="AW339" s="92"/>
      <c r="AX339" s="92"/>
      <c r="AY339" s="92"/>
      <c r="AZ339" s="92"/>
      <c r="BA339" s="92"/>
    </row>
    <row r="340" spans="2:53" x14ac:dyDescent="0.35">
      <c r="B340" s="92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  <c r="AM340" s="92"/>
      <c r="AN340" s="92"/>
      <c r="AO340" s="92"/>
      <c r="AP340" s="92"/>
      <c r="AQ340" s="92"/>
      <c r="AR340" s="92"/>
      <c r="AS340" s="92"/>
      <c r="AT340" s="92"/>
      <c r="AU340" s="92"/>
      <c r="AV340" s="92"/>
      <c r="AW340" s="92"/>
      <c r="AX340" s="92"/>
      <c r="AY340" s="92"/>
      <c r="AZ340" s="92"/>
      <c r="BA340" s="92"/>
    </row>
    <row r="341" spans="2:53" x14ac:dyDescent="0.35">
      <c r="B341" s="92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  <c r="AM341" s="92"/>
      <c r="AN341" s="92"/>
      <c r="AO341" s="92"/>
      <c r="AP341" s="92"/>
      <c r="AQ341" s="92"/>
      <c r="AR341" s="92"/>
      <c r="AS341" s="92"/>
      <c r="AT341" s="92"/>
      <c r="AU341" s="92"/>
      <c r="AV341" s="92"/>
      <c r="AW341" s="92"/>
      <c r="AX341" s="92"/>
      <c r="AY341" s="92"/>
      <c r="AZ341" s="92"/>
      <c r="BA341" s="92"/>
    </row>
    <row r="342" spans="2:53" x14ac:dyDescent="0.35">
      <c r="B342" s="92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  <c r="AM342" s="92"/>
      <c r="AN342" s="92"/>
      <c r="AO342" s="92"/>
      <c r="AP342" s="92"/>
      <c r="AQ342" s="92"/>
      <c r="AR342" s="92"/>
      <c r="AS342" s="92"/>
      <c r="AT342" s="92"/>
      <c r="AU342" s="92"/>
      <c r="AV342" s="92"/>
      <c r="AW342" s="92"/>
      <c r="AX342" s="92"/>
      <c r="AY342" s="92"/>
      <c r="AZ342" s="92"/>
      <c r="BA342" s="92"/>
    </row>
    <row r="343" spans="2:53" x14ac:dyDescent="0.35">
      <c r="B343" s="92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  <c r="AM343" s="92"/>
      <c r="AN343" s="92"/>
      <c r="AO343" s="92"/>
      <c r="AP343" s="92"/>
      <c r="AQ343" s="92"/>
      <c r="AR343" s="92"/>
      <c r="AS343" s="92"/>
      <c r="AT343" s="92"/>
      <c r="AU343" s="92"/>
      <c r="AV343" s="92"/>
      <c r="AW343" s="92"/>
      <c r="AX343" s="92"/>
      <c r="AY343" s="92"/>
      <c r="AZ343" s="92"/>
      <c r="BA343" s="92"/>
    </row>
    <row r="344" spans="2:53" x14ac:dyDescent="0.35">
      <c r="B344" s="92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  <c r="AM344" s="92"/>
      <c r="AN344" s="92"/>
      <c r="AO344" s="92"/>
      <c r="AP344" s="92"/>
      <c r="AQ344" s="92"/>
      <c r="AR344" s="92"/>
      <c r="AS344" s="92"/>
      <c r="AT344" s="92"/>
      <c r="AU344" s="92"/>
      <c r="AV344" s="92"/>
      <c r="AW344" s="92"/>
      <c r="AX344" s="92"/>
      <c r="AY344" s="92"/>
      <c r="AZ344" s="92"/>
      <c r="BA344" s="92"/>
    </row>
    <row r="345" spans="2:53" x14ac:dyDescent="0.35">
      <c r="B345" s="92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  <c r="AM345" s="92"/>
      <c r="AN345" s="92"/>
      <c r="AO345" s="92"/>
      <c r="AP345" s="92"/>
      <c r="AQ345" s="92"/>
      <c r="AR345" s="92"/>
      <c r="AS345" s="92"/>
      <c r="AT345" s="92"/>
      <c r="AU345" s="92"/>
      <c r="AV345" s="92"/>
      <c r="AW345" s="92"/>
      <c r="AX345" s="92"/>
      <c r="AY345" s="92"/>
      <c r="AZ345" s="92"/>
      <c r="BA345" s="92"/>
    </row>
    <row r="346" spans="2:53" x14ac:dyDescent="0.35">
      <c r="B346" s="92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  <c r="AM346" s="92"/>
      <c r="AN346" s="92"/>
      <c r="AO346" s="92"/>
      <c r="AP346" s="92"/>
      <c r="AQ346" s="92"/>
      <c r="AR346" s="92"/>
      <c r="AS346" s="92"/>
      <c r="AT346" s="92"/>
      <c r="AU346" s="92"/>
      <c r="AV346" s="92"/>
      <c r="AW346" s="92"/>
      <c r="AX346" s="92"/>
      <c r="AY346" s="92"/>
      <c r="AZ346" s="92"/>
      <c r="BA346" s="92"/>
    </row>
    <row r="347" spans="2:53" x14ac:dyDescent="0.35">
      <c r="B347" s="92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  <c r="AM347" s="92"/>
      <c r="AN347" s="92"/>
      <c r="AO347" s="92"/>
      <c r="AP347" s="92"/>
      <c r="AQ347" s="92"/>
      <c r="AR347" s="92"/>
      <c r="AS347" s="92"/>
      <c r="AT347" s="92"/>
      <c r="AU347" s="92"/>
      <c r="AV347" s="92"/>
      <c r="AW347" s="92"/>
      <c r="AX347" s="92"/>
      <c r="AY347" s="92"/>
      <c r="AZ347" s="92"/>
      <c r="BA347" s="92"/>
    </row>
    <row r="348" spans="2:53" x14ac:dyDescent="0.35">
      <c r="B348" s="92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  <c r="AM348" s="92"/>
      <c r="AN348" s="92"/>
      <c r="AO348" s="92"/>
      <c r="AP348" s="92"/>
      <c r="AQ348" s="92"/>
      <c r="AR348" s="92"/>
      <c r="AS348" s="92"/>
      <c r="AT348" s="92"/>
      <c r="AU348" s="92"/>
      <c r="AV348" s="92"/>
      <c r="AW348" s="92"/>
      <c r="AX348" s="92"/>
      <c r="AY348" s="92"/>
      <c r="AZ348" s="92"/>
      <c r="BA348" s="92"/>
    </row>
    <row r="349" spans="2:53" x14ac:dyDescent="0.35">
      <c r="B349" s="92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  <c r="AM349" s="92"/>
      <c r="AN349" s="92"/>
      <c r="AO349" s="92"/>
      <c r="AP349" s="92"/>
      <c r="AQ349" s="92"/>
      <c r="AR349" s="92"/>
      <c r="AS349" s="92"/>
      <c r="AT349" s="92"/>
      <c r="AU349" s="92"/>
      <c r="AV349" s="92"/>
      <c r="AW349" s="92"/>
      <c r="AX349" s="92"/>
      <c r="AY349" s="92"/>
      <c r="AZ349" s="92"/>
      <c r="BA349" s="92"/>
    </row>
    <row r="350" spans="2:53" x14ac:dyDescent="0.35">
      <c r="B350" s="92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  <c r="AM350" s="92"/>
      <c r="AN350" s="92"/>
      <c r="AO350" s="92"/>
      <c r="AP350" s="92"/>
      <c r="AQ350" s="92"/>
      <c r="AR350" s="92"/>
      <c r="AS350" s="92"/>
      <c r="AT350" s="92"/>
      <c r="AU350" s="92"/>
      <c r="AV350" s="92"/>
      <c r="AW350" s="92"/>
      <c r="AX350" s="92"/>
      <c r="AY350" s="92"/>
      <c r="AZ350" s="92"/>
      <c r="BA350" s="92"/>
    </row>
    <row r="351" spans="2:53" x14ac:dyDescent="0.35">
      <c r="B351" s="92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/>
      <c r="Q351" s="92"/>
      <c r="R351" s="92"/>
      <c r="S351" s="92"/>
      <c r="T351" s="92"/>
      <c r="U351" s="92"/>
      <c r="V351" s="92"/>
      <c r="W351" s="92"/>
      <c r="X351" s="92"/>
      <c r="Y351" s="92"/>
      <c r="Z351" s="92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  <c r="AM351" s="92"/>
      <c r="AN351" s="92"/>
      <c r="AO351" s="92"/>
      <c r="AP351" s="92"/>
      <c r="AQ351" s="92"/>
      <c r="AR351" s="92"/>
      <c r="AS351" s="92"/>
      <c r="AT351" s="92"/>
      <c r="AU351" s="92"/>
      <c r="AV351" s="92"/>
      <c r="AW351" s="92"/>
      <c r="AX351" s="92"/>
      <c r="AY351" s="92"/>
      <c r="AZ351" s="92"/>
      <c r="BA351" s="92"/>
    </row>
    <row r="352" spans="2:53" x14ac:dyDescent="0.35">
      <c r="B352" s="92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  <c r="AM352" s="92"/>
      <c r="AN352" s="92"/>
      <c r="AO352" s="92"/>
      <c r="AP352" s="92"/>
      <c r="AQ352" s="92"/>
      <c r="AR352" s="92"/>
      <c r="AS352" s="92"/>
      <c r="AT352" s="92"/>
      <c r="AU352" s="92"/>
      <c r="AV352" s="92"/>
      <c r="AW352" s="92"/>
      <c r="AX352" s="92"/>
      <c r="AY352" s="92"/>
      <c r="AZ352" s="92"/>
      <c r="BA352" s="92"/>
    </row>
    <row r="353" spans="2:53" x14ac:dyDescent="0.35">
      <c r="B353" s="92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  <c r="AA353" s="92"/>
      <c r="AB353" s="92"/>
      <c r="AC353" s="92"/>
      <c r="AD353" s="92"/>
      <c r="AE353" s="92"/>
      <c r="AF353" s="92"/>
      <c r="AG353" s="92"/>
      <c r="AH353" s="92"/>
      <c r="AI353" s="92"/>
      <c r="AJ353" s="92"/>
      <c r="AK353" s="92"/>
      <c r="AL353" s="92"/>
      <c r="AM353" s="92"/>
      <c r="AN353" s="92"/>
      <c r="AO353" s="92"/>
      <c r="AP353" s="92"/>
      <c r="AQ353" s="92"/>
      <c r="AR353" s="92"/>
      <c r="AS353" s="92"/>
      <c r="AT353" s="92"/>
      <c r="AU353" s="92"/>
      <c r="AV353" s="92"/>
      <c r="AW353" s="92"/>
      <c r="AX353" s="92"/>
      <c r="AY353" s="92"/>
      <c r="AZ353" s="92"/>
      <c r="BA353" s="92"/>
    </row>
    <row r="354" spans="2:53" x14ac:dyDescent="0.35">
      <c r="B354" s="92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  <c r="AM354" s="92"/>
      <c r="AN354" s="92"/>
      <c r="AO354" s="92"/>
      <c r="AP354" s="92"/>
      <c r="AQ354" s="92"/>
      <c r="AR354" s="92"/>
      <c r="AS354" s="92"/>
      <c r="AT354" s="92"/>
      <c r="AU354" s="92"/>
      <c r="AV354" s="92"/>
      <c r="AW354" s="92"/>
      <c r="AX354" s="92"/>
      <c r="AY354" s="92"/>
      <c r="AZ354" s="92"/>
      <c r="BA354" s="92"/>
    </row>
    <row r="355" spans="2:53" x14ac:dyDescent="0.35">
      <c r="B355" s="92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/>
      <c r="Q355" s="92"/>
      <c r="R355" s="92"/>
      <c r="S355" s="92"/>
      <c r="T355" s="92"/>
      <c r="U355" s="92"/>
      <c r="V355" s="92"/>
      <c r="W355" s="92"/>
      <c r="X355" s="92"/>
      <c r="Y355" s="92"/>
      <c r="Z355" s="92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  <c r="AM355" s="92"/>
      <c r="AN355" s="92"/>
      <c r="AO355" s="92"/>
      <c r="AP355" s="92"/>
      <c r="AQ355" s="92"/>
      <c r="AR355" s="92"/>
      <c r="AS355" s="92"/>
      <c r="AT355" s="92"/>
      <c r="AU355" s="92"/>
      <c r="AV355" s="92"/>
      <c r="AW355" s="92"/>
      <c r="AX355" s="92"/>
      <c r="AY355" s="92"/>
      <c r="AZ355" s="92"/>
      <c r="BA355" s="92"/>
    </row>
    <row r="356" spans="2:53" x14ac:dyDescent="0.35">
      <c r="B356" s="92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  <c r="AA356" s="92"/>
      <c r="AB356" s="92"/>
      <c r="AC356" s="92"/>
      <c r="AD356" s="92"/>
      <c r="AE356" s="92"/>
      <c r="AF356" s="92"/>
      <c r="AG356" s="92"/>
      <c r="AH356" s="92"/>
      <c r="AI356" s="92"/>
      <c r="AJ356" s="92"/>
      <c r="AK356" s="92"/>
      <c r="AL356" s="92"/>
      <c r="AM356" s="92"/>
      <c r="AN356" s="92"/>
      <c r="AO356" s="92"/>
      <c r="AP356" s="92"/>
      <c r="AQ356" s="92"/>
      <c r="AR356" s="92"/>
      <c r="AS356" s="92"/>
      <c r="AT356" s="92"/>
      <c r="AU356" s="92"/>
      <c r="AV356" s="92"/>
      <c r="AW356" s="92"/>
      <c r="AX356" s="92"/>
      <c r="AY356" s="92"/>
      <c r="AZ356" s="92"/>
      <c r="BA356" s="92"/>
    </row>
    <row r="357" spans="2:53" x14ac:dyDescent="0.35">
      <c r="B357" s="92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  <c r="AA357" s="92"/>
      <c r="AB357" s="92"/>
      <c r="AC357" s="92"/>
      <c r="AD357" s="92"/>
      <c r="AE357" s="92"/>
      <c r="AF357" s="92"/>
      <c r="AG357" s="92"/>
      <c r="AH357" s="92"/>
      <c r="AI357" s="92"/>
      <c r="AJ357" s="92"/>
      <c r="AK357" s="92"/>
      <c r="AL357" s="92"/>
      <c r="AM357" s="92"/>
      <c r="AN357" s="92"/>
      <c r="AO357" s="92"/>
      <c r="AP357" s="92"/>
      <c r="AQ357" s="92"/>
      <c r="AR357" s="92"/>
      <c r="AS357" s="92"/>
      <c r="AT357" s="92"/>
      <c r="AU357" s="92"/>
      <c r="AV357" s="92"/>
      <c r="AW357" s="92"/>
      <c r="AX357" s="92"/>
      <c r="AY357" s="92"/>
      <c r="AZ357" s="92"/>
      <c r="BA357" s="92"/>
    </row>
    <row r="358" spans="2:53" x14ac:dyDescent="0.35">
      <c r="B358" s="92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  <c r="AA358" s="92"/>
      <c r="AB358" s="92"/>
      <c r="AC358" s="92"/>
      <c r="AD358" s="92"/>
      <c r="AE358" s="92"/>
      <c r="AF358" s="92"/>
      <c r="AG358" s="92"/>
      <c r="AH358" s="92"/>
      <c r="AI358" s="92"/>
      <c r="AJ358" s="92"/>
      <c r="AK358" s="92"/>
      <c r="AL358" s="92"/>
      <c r="AM358" s="92"/>
      <c r="AN358" s="92"/>
      <c r="AO358" s="92"/>
      <c r="AP358" s="92"/>
      <c r="AQ358" s="92"/>
      <c r="AR358" s="92"/>
      <c r="AS358" s="92"/>
      <c r="AT358" s="92"/>
      <c r="AU358" s="92"/>
      <c r="AV358" s="92"/>
      <c r="AW358" s="92"/>
      <c r="AX358" s="92"/>
      <c r="AY358" s="92"/>
      <c r="AZ358" s="92"/>
      <c r="BA358" s="92"/>
    </row>
    <row r="359" spans="2:53" x14ac:dyDescent="0.35">
      <c r="B359" s="92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  <c r="AA359" s="92"/>
      <c r="AB359" s="92"/>
      <c r="AC359" s="92"/>
      <c r="AD359" s="92"/>
      <c r="AE359" s="92"/>
      <c r="AF359" s="92"/>
      <c r="AG359" s="92"/>
      <c r="AH359" s="92"/>
      <c r="AI359" s="92"/>
      <c r="AJ359" s="92"/>
      <c r="AK359" s="92"/>
      <c r="AL359" s="92"/>
      <c r="AM359" s="92"/>
      <c r="AN359" s="92"/>
      <c r="AO359" s="92"/>
      <c r="AP359" s="92"/>
      <c r="AQ359" s="92"/>
      <c r="AR359" s="92"/>
      <c r="AS359" s="92"/>
      <c r="AT359" s="92"/>
      <c r="AU359" s="92"/>
      <c r="AV359" s="92"/>
      <c r="AW359" s="92"/>
      <c r="AX359" s="92"/>
      <c r="AY359" s="92"/>
      <c r="AZ359" s="92"/>
      <c r="BA359" s="92"/>
    </row>
    <row r="360" spans="2:53" x14ac:dyDescent="0.35">
      <c r="B360" s="92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  <c r="AM360" s="92"/>
      <c r="AN360" s="92"/>
      <c r="AO360" s="92"/>
      <c r="AP360" s="92"/>
      <c r="AQ360" s="92"/>
      <c r="AR360" s="92"/>
      <c r="AS360" s="92"/>
      <c r="AT360" s="92"/>
      <c r="AU360" s="92"/>
      <c r="AV360" s="92"/>
      <c r="AW360" s="92"/>
      <c r="AX360" s="92"/>
      <c r="AY360" s="92"/>
      <c r="AZ360" s="92"/>
      <c r="BA360" s="92"/>
    </row>
    <row r="361" spans="2:53" x14ac:dyDescent="0.35">
      <c r="B361" s="92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  <c r="AM361" s="92"/>
      <c r="AN361" s="92"/>
      <c r="AO361" s="92"/>
      <c r="AP361" s="92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</row>
    <row r="362" spans="2:53" x14ac:dyDescent="0.35">
      <c r="B362" s="92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  <c r="AA362" s="92"/>
      <c r="AB362" s="92"/>
      <c r="AC362" s="92"/>
      <c r="AD362" s="92"/>
      <c r="AE362" s="92"/>
      <c r="AF362" s="92"/>
      <c r="AG362" s="92"/>
      <c r="AH362" s="92"/>
      <c r="AI362" s="92"/>
      <c r="AJ362" s="92"/>
      <c r="AK362" s="92"/>
      <c r="AL362" s="92"/>
      <c r="AM362" s="92"/>
      <c r="AN362" s="92"/>
      <c r="AO362" s="92"/>
      <c r="AP362" s="92"/>
      <c r="AQ362" s="92"/>
      <c r="AR362" s="92"/>
      <c r="AS362" s="92"/>
      <c r="AT362" s="92"/>
      <c r="AU362" s="92"/>
      <c r="AV362" s="92"/>
      <c r="AW362" s="92"/>
      <c r="AX362" s="92"/>
      <c r="AY362" s="92"/>
      <c r="AZ362" s="92"/>
      <c r="BA362" s="92"/>
    </row>
    <row r="363" spans="2:53" x14ac:dyDescent="0.35">
      <c r="B363" s="92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  <c r="AA363" s="92"/>
      <c r="AB363" s="92"/>
      <c r="AC363" s="92"/>
      <c r="AD363" s="92"/>
      <c r="AE363" s="92"/>
      <c r="AF363" s="92"/>
      <c r="AG363" s="92"/>
      <c r="AH363" s="92"/>
      <c r="AI363" s="92"/>
      <c r="AJ363" s="92"/>
      <c r="AK363" s="92"/>
      <c r="AL363" s="92"/>
      <c r="AM363" s="92"/>
      <c r="AN363" s="92"/>
      <c r="AO363" s="92"/>
      <c r="AP363" s="92"/>
      <c r="AQ363" s="92"/>
      <c r="AR363" s="92"/>
      <c r="AS363" s="92"/>
      <c r="AT363" s="92"/>
      <c r="AU363" s="92"/>
      <c r="AV363" s="92"/>
      <c r="AW363" s="92"/>
      <c r="AX363" s="92"/>
      <c r="AY363" s="92"/>
      <c r="AZ363" s="92"/>
      <c r="BA363" s="92"/>
    </row>
    <row r="364" spans="2:53" x14ac:dyDescent="0.35">
      <c r="B364" s="92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  <c r="V364" s="92"/>
      <c r="W364" s="92"/>
      <c r="X364" s="92"/>
      <c r="Y364" s="92"/>
      <c r="Z364" s="92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  <c r="AM364" s="92"/>
      <c r="AN364" s="92"/>
      <c r="AO364" s="92"/>
      <c r="AP364" s="92"/>
      <c r="AQ364" s="92"/>
      <c r="AR364" s="92"/>
      <c r="AS364" s="92"/>
      <c r="AT364" s="92"/>
      <c r="AU364" s="92"/>
      <c r="AV364" s="92"/>
      <c r="AW364" s="92"/>
      <c r="AX364" s="92"/>
      <c r="AY364" s="92"/>
      <c r="AZ364" s="92"/>
      <c r="BA364" s="92"/>
    </row>
    <row r="365" spans="2:53" x14ac:dyDescent="0.35">
      <c r="B365" s="92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  <c r="AM365" s="92"/>
      <c r="AN365" s="92"/>
      <c r="AO365" s="92"/>
      <c r="AP365" s="92"/>
      <c r="AQ365" s="92"/>
      <c r="AR365" s="92"/>
      <c r="AS365" s="92"/>
      <c r="AT365" s="92"/>
      <c r="AU365" s="92"/>
      <c r="AV365" s="92"/>
      <c r="AW365" s="92"/>
      <c r="AX365" s="92"/>
      <c r="AY365" s="92"/>
      <c r="AZ365" s="92"/>
      <c r="BA365" s="92"/>
    </row>
    <row r="366" spans="2:53" x14ac:dyDescent="0.35">
      <c r="B366" s="92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  <c r="V366" s="92"/>
      <c r="W366" s="92"/>
      <c r="X366" s="92"/>
      <c r="Y366" s="92"/>
      <c r="Z366" s="92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  <c r="AM366" s="92"/>
      <c r="AN366" s="92"/>
      <c r="AO366" s="92"/>
      <c r="AP366" s="92"/>
      <c r="AQ366" s="92"/>
      <c r="AR366" s="92"/>
      <c r="AS366" s="92"/>
      <c r="AT366" s="92"/>
      <c r="AU366" s="92"/>
      <c r="AV366" s="92"/>
      <c r="AW366" s="92"/>
      <c r="AX366" s="92"/>
      <c r="AY366" s="92"/>
      <c r="AZ366" s="92"/>
      <c r="BA366" s="92"/>
    </row>
    <row r="367" spans="2:53" x14ac:dyDescent="0.35">
      <c r="B367" s="92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  <c r="AM367" s="92"/>
      <c r="AN367" s="92"/>
      <c r="AO367" s="92"/>
      <c r="AP367" s="92"/>
      <c r="AQ367" s="92"/>
      <c r="AR367" s="92"/>
      <c r="AS367" s="92"/>
      <c r="AT367" s="92"/>
      <c r="AU367" s="92"/>
      <c r="AV367" s="92"/>
      <c r="AW367" s="92"/>
      <c r="AX367" s="92"/>
      <c r="AY367" s="92"/>
      <c r="AZ367" s="92"/>
      <c r="BA367" s="92"/>
    </row>
    <row r="368" spans="2:53" x14ac:dyDescent="0.35">
      <c r="B368" s="92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  <c r="AM368" s="92"/>
      <c r="AN368" s="92"/>
      <c r="AO368" s="92"/>
      <c r="AP368" s="92"/>
      <c r="AQ368" s="92"/>
      <c r="AR368" s="92"/>
      <c r="AS368" s="92"/>
      <c r="AT368" s="92"/>
      <c r="AU368" s="92"/>
      <c r="AV368" s="92"/>
      <c r="AW368" s="92"/>
      <c r="AX368" s="92"/>
      <c r="AY368" s="92"/>
      <c r="AZ368" s="92"/>
      <c r="BA368" s="92"/>
    </row>
    <row r="369" spans="2:53" x14ac:dyDescent="0.35">
      <c r="B369" s="92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  <c r="AM369" s="92"/>
      <c r="AN369" s="92"/>
      <c r="AO369" s="92"/>
      <c r="AP369" s="92"/>
      <c r="AQ369" s="92"/>
      <c r="AR369" s="92"/>
      <c r="AS369" s="92"/>
      <c r="AT369" s="92"/>
      <c r="AU369" s="92"/>
      <c r="AV369" s="92"/>
      <c r="AW369" s="92"/>
      <c r="AX369" s="92"/>
      <c r="AY369" s="92"/>
      <c r="AZ369" s="92"/>
      <c r="BA369" s="92"/>
    </row>
    <row r="370" spans="2:53" x14ac:dyDescent="0.35">
      <c r="B370" s="92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2"/>
      <c r="P370" s="92"/>
      <c r="Q370" s="92"/>
      <c r="R370" s="92"/>
      <c r="S370" s="92"/>
      <c r="T370" s="92"/>
      <c r="U370" s="92"/>
      <c r="V370" s="92"/>
      <c r="W370" s="92"/>
      <c r="X370" s="92"/>
      <c r="Y370" s="92"/>
      <c r="Z370" s="92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/>
      <c r="AK370" s="92"/>
      <c r="AL370" s="92"/>
      <c r="AM370" s="92"/>
      <c r="AN370" s="92"/>
      <c r="AO370" s="92"/>
      <c r="AP370" s="92"/>
      <c r="AQ370" s="92"/>
      <c r="AR370" s="92"/>
      <c r="AS370" s="92"/>
      <c r="AT370" s="92"/>
      <c r="AU370" s="92"/>
      <c r="AV370" s="92"/>
      <c r="AW370" s="92"/>
      <c r="AX370" s="92"/>
      <c r="AY370" s="92"/>
      <c r="AZ370" s="92"/>
      <c r="BA370" s="92"/>
    </row>
    <row r="371" spans="2:53" x14ac:dyDescent="0.35">
      <c r="B371" s="92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/>
      <c r="AK371" s="92"/>
      <c r="AL371" s="92"/>
      <c r="AM371" s="92"/>
      <c r="AN371" s="92"/>
      <c r="AO371" s="92"/>
      <c r="AP371" s="92"/>
      <c r="AQ371" s="92"/>
      <c r="AR371" s="92"/>
      <c r="AS371" s="92"/>
      <c r="AT371" s="92"/>
      <c r="AU371" s="92"/>
      <c r="AV371" s="92"/>
      <c r="AW371" s="92"/>
      <c r="AX371" s="92"/>
      <c r="AY371" s="92"/>
      <c r="AZ371" s="92"/>
      <c r="BA371" s="92"/>
    </row>
    <row r="372" spans="2:53" x14ac:dyDescent="0.35"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  <c r="AM372" s="92"/>
      <c r="AN372" s="92"/>
      <c r="AO372" s="92"/>
      <c r="AP372" s="92"/>
      <c r="AQ372" s="92"/>
      <c r="AR372" s="92"/>
      <c r="AS372" s="92"/>
      <c r="AT372" s="92"/>
      <c r="AU372" s="92"/>
      <c r="AV372" s="92"/>
      <c r="AW372" s="92"/>
      <c r="AX372" s="92"/>
      <c r="AY372" s="92"/>
      <c r="AZ372" s="92"/>
      <c r="BA372" s="92"/>
    </row>
    <row r="373" spans="2:53" x14ac:dyDescent="0.35">
      <c r="B373" s="92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2"/>
      <c r="U373" s="92"/>
      <c r="V373" s="92"/>
      <c r="W373" s="92"/>
      <c r="X373" s="92"/>
      <c r="Y373" s="92"/>
      <c r="Z373" s="92"/>
      <c r="AA373" s="92"/>
      <c r="AB373" s="92"/>
      <c r="AC373" s="92"/>
      <c r="AD373" s="92"/>
      <c r="AE373" s="92"/>
      <c r="AF373" s="92"/>
      <c r="AG373" s="92"/>
      <c r="AH373" s="92"/>
      <c r="AI373" s="92"/>
      <c r="AJ373" s="92"/>
      <c r="AK373" s="92"/>
      <c r="AL373" s="92"/>
      <c r="AM373" s="92"/>
      <c r="AN373" s="92"/>
      <c r="AO373" s="92"/>
      <c r="AP373" s="92"/>
      <c r="AQ373" s="92"/>
      <c r="AR373" s="92"/>
      <c r="AS373" s="92"/>
      <c r="AT373" s="92"/>
      <c r="AU373" s="92"/>
      <c r="AV373" s="92"/>
      <c r="AW373" s="92"/>
      <c r="AX373" s="92"/>
      <c r="AY373" s="92"/>
      <c r="AZ373" s="92"/>
      <c r="BA373" s="92"/>
    </row>
    <row r="374" spans="2:53" x14ac:dyDescent="0.35"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  <c r="AM374" s="92"/>
      <c r="AN374" s="92"/>
      <c r="AO374" s="92"/>
      <c r="AP374" s="92"/>
      <c r="AQ374" s="92"/>
      <c r="AR374" s="92"/>
      <c r="AS374" s="92"/>
      <c r="AT374" s="92"/>
      <c r="AU374" s="92"/>
      <c r="AV374" s="92"/>
      <c r="AW374" s="92"/>
      <c r="AX374" s="92"/>
      <c r="AY374" s="92"/>
      <c r="AZ374" s="92"/>
      <c r="BA374" s="92"/>
    </row>
    <row r="375" spans="2:53" x14ac:dyDescent="0.35">
      <c r="B375" s="92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2"/>
      <c r="P375" s="92"/>
      <c r="Q375" s="92"/>
      <c r="R375" s="92"/>
      <c r="S375" s="92"/>
      <c r="T375" s="92"/>
      <c r="U375" s="92"/>
      <c r="V375" s="92"/>
      <c r="W375" s="92"/>
      <c r="X375" s="92"/>
      <c r="Y375" s="92"/>
      <c r="Z375" s="92"/>
      <c r="AA375" s="92"/>
      <c r="AB375" s="92"/>
      <c r="AC375" s="92"/>
      <c r="AD375" s="92"/>
      <c r="AE375" s="92"/>
      <c r="AF375" s="92"/>
      <c r="AG375" s="92"/>
      <c r="AH375" s="92"/>
      <c r="AI375" s="92"/>
      <c r="AJ375" s="92"/>
      <c r="AK375" s="92"/>
      <c r="AL375" s="92"/>
      <c r="AM375" s="92"/>
      <c r="AN375" s="92"/>
      <c r="AO375" s="92"/>
      <c r="AP375" s="92"/>
      <c r="AQ375" s="92"/>
      <c r="AR375" s="92"/>
      <c r="AS375" s="92"/>
      <c r="AT375" s="92"/>
      <c r="AU375" s="92"/>
      <c r="AV375" s="92"/>
      <c r="AW375" s="92"/>
      <c r="AX375" s="92"/>
      <c r="AY375" s="92"/>
      <c r="AZ375" s="92"/>
      <c r="BA375" s="92"/>
    </row>
    <row r="376" spans="2:53" x14ac:dyDescent="0.35">
      <c r="B376" s="92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2"/>
      <c r="P376" s="92"/>
      <c r="Q376" s="92"/>
      <c r="R376" s="92"/>
      <c r="S376" s="92"/>
      <c r="T376" s="92"/>
      <c r="U376" s="92"/>
      <c r="V376" s="92"/>
      <c r="W376" s="92"/>
      <c r="X376" s="92"/>
      <c r="Y376" s="92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  <c r="AM376" s="92"/>
      <c r="AN376" s="92"/>
      <c r="AO376" s="92"/>
      <c r="AP376" s="92"/>
      <c r="AQ376" s="92"/>
      <c r="AR376" s="92"/>
      <c r="AS376" s="92"/>
      <c r="AT376" s="92"/>
      <c r="AU376" s="92"/>
      <c r="AV376" s="92"/>
      <c r="AW376" s="92"/>
      <c r="AX376" s="92"/>
      <c r="AY376" s="92"/>
      <c r="AZ376" s="92"/>
      <c r="BA376" s="92"/>
    </row>
    <row r="377" spans="2:53" x14ac:dyDescent="0.35">
      <c r="B377" s="92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2"/>
      <c r="P377" s="92"/>
      <c r="Q377" s="92"/>
      <c r="R377" s="92"/>
      <c r="S377" s="92"/>
      <c r="T377" s="92"/>
      <c r="U377" s="92"/>
      <c r="V377" s="92"/>
      <c r="W377" s="92"/>
      <c r="X377" s="92"/>
      <c r="Y377" s="92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/>
      <c r="AK377" s="92"/>
      <c r="AL377" s="92"/>
      <c r="AM377" s="92"/>
      <c r="AN377" s="92"/>
      <c r="AO377" s="92"/>
      <c r="AP377" s="92"/>
      <c r="AQ377" s="92"/>
      <c r="AR377" s="92"/>
      <c r="AS377" s="92"/>
      <c r="AT377" s="92"/>
      <c r="AU377" s="92"/>
      <c r="AV377" s="92"/>
      <c r="AW377" s="92"/>
      <c r="AX377" s="92"/>
      <c r="AY377" s="92"/>
      <c r="AZ377" s="92"/>
      <c r="BA377" s="92"/>
    </row>
    <row r="378" spans="2:53" x14ac:dyDescent="0.35">
      <c r="B378" s="92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2"/>
      <c r="P378" s="92"/>
      <c r="Q378" s="92"/>
      <c r="R378" s="92"/>
      <c r="S378" s="92"/>
      <c r="T378" s="92"/>
      <c r="U378" s="92"/>
      <c r="V378" s="92"/>
      <c r="W378" s="92"/>
      <c r="X378" s="92"/>
      <c r="Y378" s="92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  <c r="AM378" s="92"/>
      <c r="AN378" s="92"/>
      <c r="AO378" s="92"/>
      <c r="AP378" s="92"/>
      <c r="AQ378" s="92"/>
      <c r="AR378" s="92"/>
      <c r="AS378" s="92"/>
      <c r="AT378" s="92"/>
      <c r="AU378" s="92"/>
      <c r="AV378" s="92"/>
      <c r="AW378" s="92"/>
      <c r="AX378" s="92"/>
      <c r="AY378" s="92"/>
      <c r="AZ378" s="92"/>
      <c r="BA378" s="92"/>
    </row>
    <row r="379" spans="2:53" x14ac:dyDescent="0.35">
      <c r="B379" s="92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2"/>
      <c r="P379" s="92"/>
      <c r="Q379" s="92"/>
      <c r="R379" s="92"/>
      <c r="S379" s="92"/>
      <c r="T379" s="92"/>
      <c r="U379" s="92"/>
      <c r="V379" s="92"/>
      <c r="W379" s="92"/>
      <c r="X379" s="92"/>
      <c r="Y379" s="92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  <c r="AM379" s="92"/>
      <c r="AN379" s="92"/>
      <c r="AO379" s="92"/>
      <c r="AP379" s="92"/>
      <c r="AQ379" s="92"/>
      <c r="AR379" s="92"/>
      <c r="AS379" s="92"/>
      <c r="AT379" s="92"/>
      <c r="AU379" s="92"/>
      <c r="AV379" s="92"/>
      <c r="AW379" s="92"/>
      <c r="AX379" s="92"/>
      <c r="AY379" s="92"/>
      <c r="AZ379" s="92"/>
      <c r="BA379" s="92"/>
    </row>
    <row r="380" spans="2:53" x14ac:dyDescent="0.35">
      <c r="B380" s="92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2"/>
      <c r="P380" s="92"/>
      <c r="Q380" s="92"/>
      <c r="R380" s="92"/>
      <c r="S380" s="92"/>
      <c r="T380" s="92"/>
      <c r="U380" s="92"/>
      <c r="V380" s="92"/>
      <c r="W380" s="92"/>
      <c r="X380" s="92"/>
      <c r="Y380" s="92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/>
      <c r="AK380" s="92"/>
      <c r="AL380" s="92"/>
      <c r="AM380" s="92"/>
      <c r="AN380" s="92"/>
      <c r="AO380" s="92"/>
      <c r="AP380" s="92"/>
      <c r="AQ380" s="92"/>
      <c r="AR380" s="92"/>
      <c r="AS380" s="92"/>
      <c r="AT380" s="92"/>
      <c r="AU380" s="92"/>
      <c r="AV380" s="92"/>
      <c r="AW380" s="92"/>
      <c r="AX380" s="92"/>
      <c r="AY380" s="92"/>
      <c r="AZ380" s="92"/>
      <c r="BA380" s="92"/>
    </row>
    <row r="381" spans="2:53" x14ac:dyDescent="0.35">
      <c r="B381" s="92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2"/>
      <c r="P381" s="92"/>
      <c r="Q381" s="92"/>
      <c r="R381" s="92"/>
      <c r="S381" s="92"/>
      <c r="T381" s="92"/>
      <c r="U381" s="92"/>
      <c r="V381" s="92"/>
      <c r="W381" s="92"/>
      <c r="X381" s="92"/>
      <c r="Y381" s="92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  <c r="AM381" s="92"/>
      <c r="AN381" s="92"/>
      <c r="AO381" s="92"/>
      <c r="AP381" s="92"/>
      <c r="AQ381" s="92"/>
      <c r="AR381" s="92"/>
      <c r="AS381" s="92"/>
      <c r="AT381" s="92"/>
      <c r="AU381" s="92"/>
      <c r="AV381" s="92"/>
      <c r="AW381" s="92"/>
      <c r="AX381" s="92"/>
      <c r="AY381" s="92"/>
      <c r="AZ381" s="92"/>
      <c r="BA381" s="92"/>
    </row>
    <row r="382" spans="2:53" x14ac:dyDescent="0.35">
      <c r="B382" s="92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  <c r="AM382" s="92"/>
      <c r="AN382" s="92"/>
      <c r="AO382" s="92"/>
      <c r="AP382" s="92"/>
      <c r="AQ382" s="92"/>
      <c r="AR382" s="92"/>
      <c r="AS382" s="92"/>
      <c r="AT382" s="92"/>
      <c r="AU382" s="92"/>
      <c r="AV382" s="92"/>
      <c r="AW382" s="92"/>
      <c r="AX382" s="92"/>
      <c r="AY382" s="92"/>
      <c r="AZ382" s="92"/>
      <c r="BA382" s="92"/>
    </row>
    <row r="383" spans="2:53" x14ac:dyDescent="0.35">
      <c r="B383" s="92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2"/>
      <c r="P383" s="92"/>
      <c r="Q383" s="92"/>
      <c r="R383" s="92"/>
      <c r="S383" s="92"/>
      <c r="T383" s="92"/>
      <c r="U383" s="92"/>
      <c r="V383" s="92"/>
      <c r="W383" s="92"/>
      <c r="X383" s="92"/>
      <c r="Y383" s="92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  <c r="AM383" s="92"/>
      <c r="AN383" s="92"/>
      <c r="AO383" s="92"/>
      <c r="AP383" s="92"/>
      <c r="AQ383" s="92"/>
      <c r="AR383" s="92"/>
      <c r="AS383" s="92"/>
      <c r="AT383" s="92"/>
      <c r="AU383" s="92"/>
      <c r="AV383" s="92"/>
      <c r="AW383" s="92"/>
      <c r="AX383" s="92"/>
      <c r="AY383" s="92"/>
      <c r="AZ383" s="92"/>
      <c r="BA383" s="92"/>
    </row>
    <row r="384" spans="2:53" x14ac:dyDescent="0.35">
      <c r="B384" s="92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2"/>
      <c r="P384" s="92"/>
      <c r="Q384" s="92"/>
      <c r="R384" s="92"/>
      <c r="S384" s="92"/>
      <c r="T384" s="92"/>
      <c r="U384" s="92"/>
      <c r="V384" s="92"/>
      <c r="W384" s="92"/>
      <c r="X384" s="92"/>
      <c r="Y384" s="92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  <c r="AM384" s="92"/>
      <c r="AN384" s="92"/>
      <c r="AO384" s="92"/>
      <c r="AP384" s="92"/>
      <c r="AQ384" s="92"/>
      <c r="AR384" s="92"/>
      <c r="AS384" s="92"/>
      <c r="AT384" s="92"/>
      <c r="AU384" s="92"/>
      <c r="AV384" s="92"/>
      <c r="AW384" s="92"/>
      <c r="AX384" s="92"/>
      <c r="AY384" s="92"/>
      <c r="AZ384" s="92"/>
      <c r="BA384" s="92"/>
    </row>
    <row r="385" spans="2:53" x14ac:dyDescent="0.35">
      <c r="B385" s="92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2"/>
      <c r="P385" s="92"/>
      <c r="Q385" s="92"/>
      <c r="R385" s="92"/>
      <c r="S385" s="92"/>
      <c r="T385" s="92"/>
      <c r="U385" s="92"/>
      <c r="V385" s="92"/>
      <c r="W385" s="92"/>
      <c r="X385" s="92"/>
      <c r="Y385" s="92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  <c r="AM385" s="92"/>
      <c r="AN385" s="92"/>
      <c r="AO385" s="92"/>
      <c r="AP385" s="92"/>
      <c r="AQ385" s="92"/>
      <c r="AR385" s="92"/>
      <c r="AS385" s="92"/>
      <c r="AT385" s="92"/>
      <c r="AU385" s="92"/>
      <c r="AV385" s="92"/>
      <c r="AW385" s="92"/>
      <c r="AX385" s="92"/>
      <c r="AY385" s="92"/>
      <c r="AZ385" s="92"/>
      <c r="BA385" s="92"/>
    </row>
    <row r="386" spans="2:53" x14ac:dyDescent="0.35">
      <c r="B386" s="92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  <c r="AM386" s="92"/>
      <c r="AN386" s="92"/>
      <c r="AO386" s="92"/>
      <c r="AP386" s="92"/>
      <c r="AQ386" s="92"/>
      <c r="AR386" s="92"/>
      <c r="AS386" s="92"/>
      <c r="AT386" s="92"/>
      <c r="AU386" s="92"/>
      <c r="AV386" s="92"/>
      <c r="AW386" s="92"/>
      <c r="AX386" s="92"/>
      <c r="AY386" s="92"/>
      <c r="AZ386" s="92"/>
      <c r="BA386" s="92"/>
    </row>
    <row r="387" spans="2:53" x14ac:dyDescent="0.35">
      <c r="B387" s="92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2"/>
      <c r="P387" s="92"/>
      <c r="Q387" s="92"/>
      <c r="R387" s="92"/>
      <c r="S387" s="92"/>
      <c r="T387" s="92"/>
      <c r="U387" s="92"/>
      <c r="V387" s="92"/>
      <c r="W387" s="92"/>
      <c r="X387" s="92"/>
      <c r="Y387" s="92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  <c r="AM387" s="92"/>
      <c r="AN387" s="92"/>
      <c r="AO387" s="92"/>
      <c r="AP387" s="92"/>
      <c r="AQ387" s="92"/>
      <c r="AR387" s="92"/>
      <c r="AS387" s="92"/>
      <c r="AT387" s="92"/>
      <c r="AU387" s="92"/>
      <c r="AV387" s="92"/>
      <c r="AW387" s="92"/>
      <c r="AX387" s="92"/>
      <c r="AY387" s="92"/>
      <c r="AZ387" s="92"/>
      <c r="BA387" s="92"/>
    </row>
    <row r="388" spans="2:53" x14ac:dyDescent="0.35">
      <c r="B388" s="92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2"/>
      <c r="P388" s="92"/>
      <c r="Q388" s="92"/>
      <c r="R388" s="92"/>
      <c r="S388" s="92"/>
      <c r="T388" s="92"/>
      <c r="U388" s="92"/>
      <c r="V388" s="92"/>
      <c r="W388" s="92"/>
      <c r="X388" s="92"/>
      <c r="Y388" s="92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  <c r="AM388" s="92"/>
      <c r="AN388" s="92"/>
      <c r="AO388" s="92"/>
      <c r="AP388" s="92"/>
      <c r="AQ388" s="92"/>
      <c r="AR388" s="92"/>
      <c r="AS388" s="92"/>
      <c r="AT388" s="92"/>
      <c r="AU388" s="92"/>
      <c r="AV388" s="92"/>
      <c r="AW388" s="92"/>
      <c r="AX388" s="92"/>
      <c r="AY388" s="92"/>
      <c r="AZ388" s="92"/>
      <c r="BA388" s="92"/>
    </row>
    <row r="389" spans="2:53" x14ac:dyDescent="0.35">
      <c r="B389" s="92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2"/>
      <c r="P389" s="92"/>
      <c r="Q389" s="92"/>
      <c r="R389" s="92"/>
      <c r="S389" s="92"/>
      <c r="T389" s="92"/>
      <c r="U389" s="92"/>
      <c r="V389" s="92"/>
      <c r="W389" s="92"/>
      <c r="X389" s="92"/>
      <c r="Y389" s="92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  <c r="AM389" s="92"/>
      <c r="AN389" s="92"/>
      <c r="AO389" s="92"/>
      <c r="AP389" s="92"/>
      <c r="AQ389" s="92"/>
      <c r="AR389" s="92"/>
      <c r="AS389" s="92"/>
      <c r="AT389" s="92"/>
      <c r="AU389" s="92"/>
      <c r="AV389" s="92"/>
      <c r="AW389" s="92"/>
      <c r="AX389" s="92"/>
      <c r="AY389" s="92"/>
      <c r="AZ389" s="92"/>
      <c r="BA389" s="92"/>
    </row>
    <row r="390" spans="2:53" x14ac:dyDescent="0.35">
      <c r="B390" s="92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  <c r="AM390" s="92"/>
      <c r="AN390" s="92"/>
      <c r="AO390" s="92"/>
      <c r="AP390" s="92"/>
      <c r="AQ390" s="92"/>
      <c r="AR390" s="92"/>
      <c r="AS390" s="92"/>
      <c r="AT390" s="92"/>
      <c r="AU390" s="92"/>
      <c r="AV390" s="92"/>
      <c r="AW390" s="92"/>
      <c r="AX390" s="92"/>
      <c r="AY390" s="92"/>
      <c r="AZ390" s="92"/>
      <c r="BA390" s="92"/>
    </row>
    <row r="391" spans="2:53" x14ac:dyDescent="0.35">
      <c r="B391" s="92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2"/>
      <c r="P391" s="92"/>
      <c r="Q391" s="92"/>
      <c r="R391" s="92"/>
      <c r="S391" s="92"/>
      <c r="T391" s="92"/>
      <c r="U391" s="92"/>
      <c r="V391" s="92"/>
      <c r="W391" s="92"/>
      <c r="X391" s="92"/>
      <c r="Y391" s="92"/>
      <c r="Z391" s="92"/>
      <c r="AA391" s="92"/>
      <c r="AB391" s="92"/>
      <c r="AC391" s="92"/>
      <c r="AD391" s="92"/>
      <c r="AE391" s="92"/>
      <c r="AF391" s="92"/>
      <c r="AG391" s="92"/>
      <c r="AH391" s="92"/>
      <c r="AI391" s="92"/>
      <c r="AJ391" s="92"/>
      <c r="AK391" s="92"/>
      <c r="AL391" s="92"/>
      <c r="AM391" s="92"/>
      <c r="AN391" s="92"/>
      <c r="AO391" s="92"/>
      <c r="AP391" s="92"/>
      <c r="AQ391" s="92"/>
      <c r="AR391" s="92"/>
      <c r="AS391" s="92"/>
      <c r="AT391" s="92"/>
      <c r="AU391" s="92"/>
      <c r="AV391" s="92"/>
      <c r="AW391" s="92"/>
      <c r="AX391" s="92"/>
      <c r="AY391" s="92"/>
      <c r="AZ391" s="92"/>
      <c r="BA391" s="92"/>
    </row>
    <row r="392" spans="2:53" x14ac:dyDescent="0.35">
      <c r="B392" s="92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2"/>
      <c r="P392" s="92"/>
      <c r="Q392" s="92"/>
      <c r="R392" s="92"/>
      <c r="S392" s="92"/>
      <c r="T392" s="92"/>
      <c r="U392" s="92"/>
      <c r="V392" s="92"/>
      <c r="W392" s="92"/>
      <c r="X392" s="92"/>
      <c r="Y392" s="92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  <c r="AM392" s="92"/>
      <c r="AN392" s="92"/>
      <c r="AO392" s="92"/>
      <c r="AP392" s="92"/>
      <c r="AQ392" s="92"/>
      <c r="AR392" s="92"/>
      <c r="AS392" s="92"/>
      <c r="AT392" s="92"/>
      <c r="AU392" s="92"/>
      <c r="AV392" s="92"/>
      <c r="AW392" s="92"/>
      <c r="AX392" s="92"/>
      <c r="AY392" s="92"/>
      <c r="AZ392" s="92"/>
      <c r="BA392" s="92"/>
    </row>
    <row r="393" spans="2:53" x14ac:dyDescent="0.35">
      <c r="B393" s="92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  <c r="AM393" s="92"/>
      <c r="AN393" s="92"/>
      <c r="AO393" s="92"/>
      <c r="AP393" s="92"/>
      <c r="AQ393" s="92"/>
      <c r="AR393" s="92"/>
      <c r="AS393" s="92"/>
      <c r="AT393" s="92"/>
      <c r="AU393" s="92"/>
      <c r="AV393" s="92"/>
      <c r="AW393" s="92"/>
      <c r="AX393" s="92"/>
      <c r="AY393" s="92"/>
      <c r="AZ393" s="92"/>
      <c r="BA393" s="92"/>
    </row>
    <row r="394" spans="2:53" x14ac:dyDescent="0.35"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  <c r="AM394" s="92"/>
      <c r="AN394" s="92"/>
      <c r="AO394" s="92"/>
      <c r="AP394" s="92"/>
      <c r="AQ394" s="92"/>
      <c r="AR394" s="92"/>
      <c r="AS394" s="92"/>
      <c r="AT394" s="92"/>
      <c r="AU394" s="92"/>
      <c r="AV394" s="92"/>
      <c r="AW394" s="92"/>
      <c r="AX394" s="92"/>
      <c r="AY394" s="92"/>
      <c r="AZ394" s="92"/>
      <c r="BA394" s="92"/>
    </row>
    <row r="395" spans="2:53" x14ac:dyDescent="0.35">
      <c r="B395" s="92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  <c r="AM395" s="92"/>
      <c r="AN395" s="92"/>
      <c r="AO395" s="92"/>
      <c r="AP395" s="92"/>
      <c r="AQ395" s="92"/>
      <c r="AR395" s="92"/>
      <c r="AS395" s="92"/>
      <c r="AT395" s="92"/>
      <c r="AU395" s="92"/>
      <c r="AV395" s="92"/>
      <c r="AW395" s="92"/>
      <c r="AX395" s="92"/>
      <c r="AY395" s="92"/>
      <c r="AZ395" s="92"/>
      <c r="BA395" s="92"/>
    </row>
    <row r="396" spans="2:53" x14ac:dyDescent="0.35">
      <c r="B396" s="92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2"/>
      <c r="P396" s="92"/>
      <c r="Q396" s="92"/>
      <c r="R396" s="92"/>
      <c r="S396" s="92"/>
      <c r="T396" s="92"/>
      <c r="U396" s="92"/>
      <c r="V396" s="92"/>
      <c r="W396" s="92"/>
      <c r="X396" s="92"/>
      <c r="Y396" s="92"/>
      <c r="Z396" s="92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/>
      <c r="AK396" s="92"/>
      <c r="AL396" s="92"/>
      <c r="AM396" s="92"/>
      <c r="AN396" s="92"/>
      <c r="AO396" s="92"/>
      <c r="AP396" s="92"/>
      <c r="AQ396" s="92"/>
      <c r="AR396" s="92"/>
      <c r="AS396" s="92"/>
      <c r="AT396" s="92"/>
      <c r="AU396" s="92"/>
      <c r="AV396" s="92"/>
      <c r="AW396" s="92"/>
      <c r="AX396" s="92"/>
      <c r="AY396" s="92"/>
      <c r="AZ396" s="92"/>
      <c r="BA396" s="92"/>
    </row>
    <row r="397" spans="2:53" x14ac:dyDescent="0.35">
      <c r="B397" s="92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2"/>
      <c r="P397" s="92"/>
      <c r="Q397" s="92"/>
      <c r="R397" s="92"/>
      <c r="S397" s="92"/>
      <c r="T397" s="92"/>
      <c r="U397" s="92"/>
      <c r="V397" s="92"/>
      <c r="W397" s="92"/>
      <c r="X397" s="92"/>
      <c r="Y397" s="92"/>
      <c r="Z397" s="92"/>
      <c r="AA397" s="92"/>
      <c r="AB397" s="92"/>
      <c r="AC397" s="92"/>
      <c r="AD397" s="92"/>
      <c r="AE397" s="92"/>
      <c r="AF397" s="92"/>
      <c r="AG397" s="92"/>
      <c r="AH397" s="92"/>
      <c r="AI397" s="92"/>
      <c r="AJ397" s="92"/>
      <c r="AK397" s="92"/>
      <c r="AL397" s="92"/>
      <c r="AM397" s="92"/>
      <c r="AN397" s="92"/>
      <c r="AO397" s="92"/>
      <c r="AP397" s="92"/>
      <c r="AQ397" s="92"/>
      <c r="AR397" s="92"/>
      <c r="AS397" s="92"/>
      <c r="AT397" s="92"/>
      <c r="AU397" s="92"/>
      <c r="AV397" s="92"/>
      <c r="AW397" s="92"/>
      <c r="AX397" s="92"/>
      <c r="AY397" s="92"/>
      <c r="AZ397" s="92"/>
      <c r="BA397" s="92"/>
    </row>
    <row r="398" spans="2:53" x14ac:dyDescent="0.35">
      <c r="B398" s="92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  <c r="AA398" s="92"/>
      <c r="AB398" s="92"/>
      <c r="AC398" s="92"/>
      <c r="AD398" s="92"/>
      <c r="AE398" s="92"/>
      <c r="AF398" s="92"/>
      <c r="AG398" s="92"/>
      <c r="AH398" s="92"/>
      <c r="AI398" s="92"/>
      <c r="AJ398" s="92"/>
      <c r="AK398" s="92"/>
      <c r="AL398" s="92"/>
      <c r="AM398" s="92"/>
      <c r="AN398" s="92"/>
      <c r="AO398" s="92"/>
      <c r="AP398" s="92"/>
      <c r="AQ398" s="92"/>
      <c r="AR398" s="92"/>
      <c r="AS398" s="92"/>
      <c r="AT398" s="92"/>
      <c r="AU398" s="92"/>
      <c r="AV398" s="92"/>
      <c r="AW398" s="92"/>
      <c r="AX398" s="92"/>
      <c r="AY398" s="92"/>
      <c r="AZ398" s="92"/>
      <c r="BA398" s="92"/>
    </row>
    <row r="399" spans="2:53" x14ac:dyDescent="0.35">
      <c r="B399" s="92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2"/>
      <c r="P399" s="92"/>
      <c r="Q399" s="92"/>
      <c r="R399" s="92"/>
      <c r="S399" s="92"/>
      <c r="T399" s="92"/>
      <c r="U399" s="92"/>
      <c r="V399" s="92"/>
      <c r="W399" s="92"/>
      <c r="X399" s="92"/>
      <c r="Y399" s="92"/>
      <c r="Z399" s="92"/>
      <c r="AA399" s="92"/>
      <c r="AB399" s="92"/>
      <c r="AC399" s="92"/>
      <c r="AD399" s="92"/>
      <c r="AE399" s="92"/>
      <c r="AF399" s="92"/>
      <c r="AG399" s="92"/>
      <c r="AH399" s="92"/>
      <c r="AI399" s="92"/>
      <c r="AJ399" s="92"/>
      <c r="AK399" s="92"/>
      <c r="AL399" s="92"/>
      <c r="AM399" s="92"/>
      <c r="AN399" s="92"/>
      <c r="AO399" s="92"/>
      <c r="AP399" s="92"/>
      <c r="AQ399" s="92"/>
      <c r="AR399" s="92"/>
      <c r="AS399" s="92"/>
      <c r="AT399" s="92"/>
      <c r="AU399" s="92"/>
      <c r="AV399" s="92"/>
      <c r="AW399" s="92"/>
      <c r="AX399" s="92"/>
      <c r="AY399" s="92"/>
      <c r="AZ399" s="92"/>
      <c r="BA399" s="92"/>
    </row>
    <row r="400" spans="2:53" x14ac:dyDescent="0.35">
      <c r="B400" s="92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  <c r="AA400" s="92"/>
      <c r="AB400" s="92"/>
      <c r="AC400" s="92"/>
      <c r="AD400" s="92"/>
      <c r="AE400" s="92"/>
      <c r="AF400" s="92"/>
      <c r="AG400" s="92"/>
      <c r="AH400" s="92"/>
      <c r="AI400" s="92"/>
      <c r="AJ400" s="92"/>
      <c r="AK400" s="92"/>
      <c r="AL400" s="92"/>
      <c r="AM400" s="92"/>
      <c r="AN400" s="92"/>
      <c r="AO400" s="92"/>
      <c r="AP400" s="92"/>
      <c r="AQ400" s="92"/>
      <c r="AR400" s="92"/>
      <c r="AS400" s="92"/>
      <c r="AT400" s="92"/>
      <c r="AU400" s="92"/>
      <c r="AV400" s="92"/>
      <c r="AW400" s="92"/>
      <c r="AX400" s="92"/>
      <c r="AY400" s="92"/>
      <c r="AZ400" s="92"/>
      <c r="BA400" s="92"/>
    </row>
    <row r="401" spans="2:53" x14ac:dyDescent="0.35">
      <c r="B401" s="92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2"/>
      <c r="P401" s="92"/>
      <c r="Q401" s="92"/>
      <c r="R401" s="92"/>
      <c r="S401" s="92"/>
      <c r="T401" s="92"/>
      <c r="U401" s="92"/>
      <c r="V401" s="92"/>
      <c r="W401" s="92"/>
      <c r="X401" s="92"/>
      <c r="Y401" s="92"/>
      <c r="Z401" s="92"/>
      <c r="AA401" s="92"/>
      <c r="AB401" s="92"/>
      <c r="AC401" s="92"/>
      <c r="AD401" s="92"/>
      <c r="AE401" s="92"/>
      <c r="AF401" s="92"/>
      <c r="AG401" s="92"/>
      <c r="AH401" s="92"/>
      <c r="AI401" s="92"/>
      <c r="AJ401" s="92"/>
      <c r="AK401" s="92"/>
      <c r="AL401" s="92"/>
      <c r="AM401" s="92"/>
      <c r="AN401" s="92"/>
      <c r="AO401" s="92"/>
      <c r="AP401" s="92"/>
      <c r="AQ401" s="92"/>
      <c r="AR401" s="92"/>
      <c r="AS401" s="92"/>
      <c r="AT401" s="92"/>
      <c r="AU401" s="92"/>
      <c r="AV401" s="92"/>
      <c r="AW401" s="92"/>
      <c r="AX401" s="92"/>
      <c r="AY401" s="92"/>
      <c r="AZ401" s="92"/>
      <c r="BA401" s="92"/>
    </row>
    <row r="402" spans="2:53" x14ac:dyDescent="0.35">
      <c r="B402" s="92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2"/>
      <c r="P402" s="92"/>
      <c r="Q402" s="92"/>
      <c r="R402" s="92"/>
      <c r="S402" s="92"/>
      <c r="T402" s="92"/>
      <c r="U402" s="92"/>
      <c r="V402" s="92"/>
      <c r="W402" s="92"/>
      <c r="X402" s="92"/>
      <c r="Y402" s="92"/>
      <c r="Z402" s="92"/>
      <c r="AA402" s="92"/>
      <c r="AB402" s="92"/>
      <c r="AC402" s="92"/>
      <c r="AD402" s="92"/>
      <c r="AE402" s="92"/>
      <c r="AF402" s="92"/>
      <c r="AG402" s="92"/>
      <c r="AH402" s="92"/>
      <c r="AI402" s="92"/>
      <c r="AJ402" s="92"/>
      <c r="AK402" s="92"/>
      <c r="AL402" s="92"/>
      <c r="AM402" s="92"/>
      <c r="AN402" s="92"/>
      <c r="AO402" s="92"/>
      <c r="AP402" s="92"/>
      <c r="AQ402" s="92"/>
      <c r="AR402" s="92"/>
      <c r="AS402" s="92"/>
      <c r="AT402" s="92"/>
      <c r="AU402" s="92"/>
      <c r="AV402" s="92"/>
      <c r="AW402" s="92"/>
      <c r="AX402" s="92"/>
      <c r="AY402" s="92"/>
      <c r="AZ402" s="92"/>
      <c r="BA402" s="92"/>
    </row>
    <row r="403" spans="2:53" x14ac:dyDescent="0.35">
      <c r="B403" s="92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2"/>
      <c r="P403" s="92"/>
      <c r="Q403" s="92"/>
      <c r="R403" s="92"/>
      <c r="S403" s="92"/>
      <c r="T403" s="92"/>
      <c r="U403" s="92"/>
      <c r="V403" s="92"/>
      <c r="W403" s="92"/>
      <c r="X403" s="92"/>
      <c r="Y403" s="92"/>
      <c r="Z403" s="92"/>
      <c r="AA403" s="92"/>
      <c r="AB403" s="92"/>
      <c r="AC403" s="92"/>
      <c r="AD403" s="92"/>
      <c r="AE403" s="92"/>
      <c r="AF403" s="92"/>
      <c r="AG403" s="92"/>
      <c r="AH403" s="92"/>
      <c r="AI403" s="92"/>
      <c r="AJ403" s="92"/>
      <c r="AK403" s="92"/>
      <c r="AL403" s="92"/>
      <c r="AM403" s="92"/>
      <c r="AN403" s="92"/>
      <c r="AO403" s="92"/>
      <c r="AP403" s="92"/>
      <c r="AQ403" s="92"/>
      <c r="AR403" s="92"/>
      <c r="AS403" s="92"/>
      <c r="AT403" s="92"/>
      <c r="AU403" s="92"/>
      <c r="AV403" s="92"/>
      <c r="AW403" s="92"/>
      <c r="AX403" s="92"/>
      <c r="AY403" s="92"/>
      <c r="AZ403" s="92"/>
      <c r="BA403" s="92"/>
    </row>
    <row r="404" spans="2:53" x14ac:dyDescent="0.35">
      <c r="B404" s="92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2"/>
      <c r="U404" s="92"/>
      <c r="V404" s="92"/>
      <c r="W404" s="92"/>
      <c r="X404" s="92"/>
      <c r="Y404" s="92"/>
      <c r="Z404" s="92"/>
      <c r="AA404" s="92"/>
      <c r="AB404" s="92"/>
      <c r="AC404" s="92"/>
      <c r="AD404" s="92"/>
      <c r="AE404" s="92"/>
      <c r="AF404" s="92"/>
      <c r="AG404" s="92"/>
      <c r="AH404" s="92"/>
      <c r="AI404" s="92"/>
      <c r="AJ404" s="92"/>
      <c r="AK404" s="92"/>
      <c r="AL404" s="92"/>
      <c r="AM404" s="92"/>
      <c r="AN404" s="92"/>
      <c r="AO404" s="92"/>
      <c r="AP404" s="92"/>
      <c r="AQ404" s="92"/>
      <c r="AR404" s="92"/>
      <c r="AS404" s="92"/>
      <c r="AT404" s="92"/>
      <c r="AU404" s="92"/>
      <c r="AV404" s="92"/>
      <c r="AW404" s="92"/>
      <c r="AX404" s="92"/>
      <c r="AY404" s="92"/>
      <c r="AZ404" s="92"/>
      <c r="BA404" s="92"/>
    </row>
    <row r="405" spans="2:53" x14ac:dyDescent="0.35">
      <c r="B405" s="92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/>
      <c r="R405" s="92"/>
      <c r="S405" s="92"/>
      <c r="T405" s="92"/>
      <c r="U405" s="92"/>
      <c r="V405" s="92"/>
      <c r="W405" s="92"/>
      <c r="X405" s="92"/>
      <c r="Y405" s="92"/>
      <c r="Z405" s="92"/>
      <c r="AA405" s="92"/>
      <c r="AB405" s="92"/>
      <c r="AC405" s="92"/>
      <c r="AD405" s="92"/>
      <c r="AE405" s="92"/>
      <c r="AF405" s="92"/>
      <c r="AG405" s="92"/>
      <c r="AH405" s="92"/>
      <c r="AI405" s="92"/>
      <c r="AJ405" s="92"/>
      <c r="AK405" s="92"/>
      <c r="AL405" s="92"/>
      <c r="AM405" s="92"/>
      <c r="AN405" s="92"/>
      <c r="AO405" s="92"/>
      <c r="AP405" s="92"/>
      <c r="AQ405" s="92"/>
      <c r="AR405" s="92"/>
      <c r="AS405" s="92"/>
      <c r="AT405" s="92"/>
      <c r="AU405" s="92"/>
      <c r="AV405" s="92"/>
      <c r="AW405" s="92"/>
      <c r="AX405" s="92"/>
      <c r="AY405" s="92"/>
      <c r="AZ405" s="92"/>
      <c r="BA405" s="92"/>
    </row>
    <row r="406" spans="2:53" x14ac:dyDescent="0.35">
      <c r="B406" s="92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/>
      <c r="X406" s="92"/>
      <c r="Y406" s="92"/>
      <c r="Z406" s="92"/>
      <c r="AA406" s="92"/>
      <c r="AB406" s="92"/>
      <c r="AC406" s="92"/>
      <c r="AD406" s="92"/>
      <c r="AE406" s="92"/>
      <c r="AF406" s="92"/>
      <c r="AG406" s="92"/>
      <c r="AH406" s="92"/>
      <c r="AI406" s="92"/>
      <c r="AJ406" s="92"/>
      <c r="AK406" s="92"/>
      <c r="AL406" s="92"/>
      <c r="AM406" s="92"/>
      <c r="AN406" s="92"/>
      <c r="AO406" s="92"/>
      <c r="AP406" s="92"/>
      <c r="AQ406" s="92"/>
      <c r="AR406" s="92"/>
      <c r="AS406" s="92"/>
      <c r="AT406" s="92"/>
      <c r="AU406" s="92"/>
      <c r="AV406" s="92"/>
      <c r="AW406" s="92"/>
      <c r="AX406" s="92"/>
      <c r="AY406" s="92"/>
      <c r="AZ406" s="92"/>
      <c r="BA406" s="92"/>
    </row>
    <row r="407" spans="2:53" x14ac:dyDescent="0.35">
      <c r="B407" s="92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/>
      <c r="S407" s="92"/>
      <c r="T407" s="92"/>
      <c r="U407" s="92"/>
      <c r="V407" s="92"/>
      <c r="W407" s="92"/>
      <c r="X407" s="92"/>
      <c r="Y407" s="92"/>
      <c r="Z407" s="92"/>
      <c r="AA407" s="92"/>
      <c r="AB407" s="92"/>
      <c r="AC407" s="92"/>
      <c r="AD407" s="92"/>
      <c r="AE407" s="92"/>
      <c r="AF407" s="92"/>
      <c r="AG407" s="92"/>
      <c r="AH407" s="92"/>
      <c r="AI407" s="92"/>
      <c r="AJ407" s="92"/>
      <c r="AK407" s="92"/>
      <c r="AL407" s="92"/>
      <c r="AM407" s="92"/>
      <c r="AN407" s="92"/>
      <c r="AO407" s="92"/>
      <c r="AP407" s="92"/>
      <c r="AQ407" s="92"/>
      <c r="AR407" s="92"/>
      <c r="AS407" s="92"/>
      <c r="AT407" s="92"/>
      <c r="AU407" s="92"/>
      <c r="AV407" s="92"/>
      <c r="AW407" s="92"/>
      <c r="AX407" s="92"/>
      <c r="AY407" s="92"/>
      <c r="AZ407" s="92"/>
      <c r="BA407" s="92"/>
    </row>
    <row r="408" spans="2:53" x14ac:dyDescent="0.35">
      <c r="B408" s="92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2"/>
      <c r="P408" s="92"/>
      <c r="Q408" s="92"/>
      <c r="R408" s="92"/>
      <c r="S408" s="92"/>
      <c r="T408" s="92"/>
      <c r="U408" s="92"/>
      <c r="V408" s="92"/>
      <c r="W408" s="92"/>
      <c r="X408" s="92"/>
      <c r="Y408" s="92"/>
      <c r="Z408" s="92"/>
      <c r="AA408" s="92"/>
      <c r="AB408" s="92"/>
      <c r="AC408" s="92"/>
      <c r="AD408" s="92"/>
      <c r="AE408" s="92"/>
      <c r="AF408" s="92"/>
      <c r="AG408" s="92"/>
      <c r="AH408" s="92"/>
      <c r="AI408" s="92"/>
      <c r="AJ408" s="92"/>
      <c r="AK408" s="92"/>
      <c r="AL408" s="92"/>
      <c r="AM408" s="92"/>
      <c r="AN408" s="92"/>
      <c r="AO408" s="92"/>
      <c r="AP408" s="92"/>
      <c r="AQ408" s="92"/>
      <c r="AR408" s="92"/>
      <c r="AS408" s="92"/>
      <c r="AT408" s="92"/>
      <c r="AU408" s="92"/>
      <c r="AV408" s="92"/>
      <c r="AW408" s="92"/>
      <c r="AX408" s="92"/>
      <c r="AY408" s="92"/>
      <c r="AZ408" s="92"/>
      <c r="BA408" s="92"/>
    </row>
    <row r="409" spans="2:53" x14ac:dyDescent="0.35">
      <c r="B409" s="92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  <c r="AA409" s="92"/>
      <c r="AB409" s="92"/>
      <c r="AC409" s="92"/>
      <c r="AD409" s="92"/>
      <c r="AE409" s="92"/>
      <c r="AF409" s="92"/>
      <c r="AG409" s="92"/>
      <c r="AH409" s="92"/>
      <c r="AI409" s="92"/>
      <c r="AJ409" s="92"/>
      <c r="AK409" s="92"/>
      <c r="AL409" s="92"/>
      <c r="AM409" s="92"/>
      <c r="AN409" s="92"/>
      <c r="AO409" s="92"/>
      <c r="AP409" s="92"/>
      <c r="AQ409" s="92"/>
      <c r="AR409" s="92"/>
      <c r="AS409" s="92"/>
      <c r="AT409" s="92"/>
      <c r="AU409" s="92"/>
      <c r="AV409" s="92"/>
      <c r="AW409" s="92"/>
      <c r="AX409" s="92"/>
      <c r="AY409" s="92"/>
      <c r="AZ409" s="92"/>
      <c r="BA409" s="92"/>
    </row>
    <row r="410" spans="2:53" x14ac:dyDescent="0.35">
      <c r="B410" s="92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2"/>
      <c r="P410" s="92"/>
      <c r="Q410" s="92"/>
      <c r="R410" s="92"/>
      <c r="S410" s="92"/>
      <c r="T410" s="92"/>
      <c r="U410" s="92"/>
      <c r="V410" s="92"/>
      <c r="W410" s="92"/>
      <c r="X410" s="92"/>
      <c r="Y410" s="92"/>
      <c r="Z410" s="92"/>
      <c r="AA410" s="92"/>
      <c r="AB410" s="92"/>
      <c r="AC410" s="92"/>
      <c r="AD410" s="92"/>
      <c r="AE410" s="92"/>
      <c r="AF410" s="92"/>
      <c r="AG410" s="92"/>
      <c r="AH410" s="92"/>
      <c r="AI410" s="92"/>
      <c r="AJ410" s="92"/>
      <c r="AK410" s="92"/>
      <c r="AL410" s="92"/>
      <c r="AM410" s="92"/>
      <c r="AN410" s="92"/>
      <c r="AO410" s="92"/>
      <c r="AP410" s="92"/>
      <c r="AQ410" s="92"/>
      <c r="AR410" s="92"/>
      <c r="AS410" s="92"/>
      <c r="AT410" s="92"/>
      <c r="AU410" s="92"/>
      <c r="AV410" s="92"/>
      <c r="AW410" s="92"/>
      <c r="AX410" s="92"/>
      <c r="AY410" s="92"/>
      <c r="AZ410" s="92"/>
      <c r="BA410" s="92"/>
    </row>
    <row r="411" spans="2:53" x14ac:dyDescent="0.35">
      <c r="B411" s="92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2"/>
      <c r="P411" s="92"/>
      <c r="Q411" s="92"/>
      <c r="R411" s="92"/>
      <c r="S411" s="92"/>
      <c r="T411" s="92"/>
      <c r="U411" s="92"/>
      <c r="V411" s="92"/>
      <c r="W411" s="92"/>
      <c r="X411" s="92"/>
      <c r="Y411" s="92"/>
      <c r="Z411" s="92"/>
      <c r="AA411" s="92"/>
      <c r="AB411" s="92"/>
      <c r="AC411" s="92"/>
      <c r="AD411" s="92"/>
      <c r="AE411" s="92"/>
      <c r="AF411" s="92"/>
      <c r="AG411" s="92"/>
      <c r="AH411" s="92"/>
      <c r="AI411" s="92"/>
      <c r="AJ411" s="92"/>
      <c r="AK411" s="92"/>
      <c r="AL411" s="92"/>
      <c r="AM411" s="92"/>
      <c r="AN411" s="92"/>
      <c r="AO411" s="92"/>
      <c r="AP411" s="92"/>
      <c r="AQ411" s="92"/>
      <c r="AR411" s="92"/>
      <c r="AS411" s="92"/>
      <c r="AT411" s="92"/>
      <c r="AU411" s="92"/>
      <c r="AV411" s="92"/>
      <c r="AW411" s="92"/>
      <c r="AX411" s="92"/>
      <c r="AY411" s="92"/>
      <c r="AZ411" s="92"/>
      <c r="BA411" s="92"/>
    </row>
    <row r="412" spans="2:53" x14ac:dyDescent="0.35">
      <c r="B412" s="92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2"/>
      <c r="P412" s="92"/>
      <c r="Q412" s="92"/>
      <c r="R412" s="92"/>
      <c r="S412" s="92"/>
      <c r="T412" s="92"/>
      <c r="U412" s="92"/>
      <c r="V412" s="92"/>
      <c r="W412" s="92"/>
      <c r="X412" s="92"/>
      <c r="Y412" s="92"/>
      <c r="Z412" s="92"/>
      <c r="AA412" s="92"/>
      <c r="AB412" s="92"/>
      <c r="AC412" s="92"/>
      <c r="AD412" s="92"/>
      <c r="AE412" s="92"/>
      <c r="AF412" s="92"/>
      <c r="AG412" s="92"/>
      <c r="AH412" s="92"/>
      <c r="AI412" s="92"/>
      <c r="AJ412" s="92"/>
      <c r="AK412" s="92"/>
      <c r="AL412" s="92"/>
      <c r="AM412" s="92"/>
      <c r="AN412" s="92"/>
      <c r="AO412" s="92"/>
      <c r="AP412" s="92"/>
      <c r="AQ412" s="92"/>
      <c r="AR412" s="92"/>
      <c r="AS412" s="92"/>
      <c r="AT412" s="92"/>
      <c r="AU412" s="92"/>
      <c r="AV412" s="92"/>
      <c r="AW412" s="92"/>
      <c r="AX412" s="92"/>
      <c r="AY412" s="92"/>
      <c r="AZ412" s="92"/>
      <c r="BA412" s="92"/>
    </row>
    <row r="413" spans="2:53" x14ac:dyDescent="0.35">
      <c r="B413" s="92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2"/>
      <c r="P413" s="92"/>
      <c r="Q413" s="92"/>
      <c r="R413" s="92"/>
      <c r="S413" s="92"/>
      <c r="T413" s="92"/>
      <c r="U413" s="92"/>
      <c r="V413" s="92"/>
      <c r="W413" s="92"/>
      <c r="X413" s="92"/>
      <c r="Y413" s="92"/>
      <c r="Z413" s="92"/>
      <c r="AA413" s="92"/>
      <c r="AB413" s="92"/>
      <c r="AC413" s="92"/>
      <c r="AD413" s="92"/>
      <c r="AE413" s="92"/>
      <c r="AF413" s="92"/>
      <c r="AG413" s="92"/>
      <c r="AH413" s="92"/>
      <c r="AI413" s="92"/>
      <c r="AJ413" s="92"/>
      <c r="AK413" s="92"/>
      <c r="AL413" s="92"/>
      <c r="AM413" s="92"/>
      <c r="AN413" s="92"/>
      <c r="AO413" s="92"/>
      <c r="AP413" s="92"/>
      <c r="AQ413" s="92"/>
      <c r="AR413" s="92"/>
      <c r="AS413" s="92"/>
      <c r="AT413" s="92"/>
      <c r="AU413" s="92"/>
      <c r="AV413" s="92"/>
      <c r="AW413" s="92"/>
      <c r="AX413" s="92"/>
      <c r="AY413" s="92"/>
      <c r="AZ413" s="92"/>
      <c r="BA413" s="92"/>
    </row>
    <row r="414" spans="2:53" x14ac:dyDescent="0.35">
      <c r="B414" s="92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2"/>
      <c r="P414" s="92"/>
      <c r="Q414" s="92"/>
      <c r="R414" s="92"/>
      <c r="S414" s="92"/>
      <c r="T414" s="92"/>
      <c r="U414" s="92"/>
      <c r="V414" s="92"/>
      <c r="W414" s="92"/>
      <c r="X414" s="92"/>
      <c r="Y414" s="92"/>
      <c r="Z414" s="92"/>
      <c r="AA414" s="92"/>
      <c r="AB414" s="92"/>
      <c r="AC414" s="92"/>
      <c r="AD414" s="92"/>
      <c r="AE414" s="92"/>
      <c r="AF414" s="92"/>
      <c r="AG414" s="92"/>
      <c r="AH414" s="92"/>
      <c r="AI414" s="92"/>
      <c r="AJ414" s="92"/>
      <c r="AK414" s="92"/>
      <c r="AL414" s="92"/>
      <c r="AM414" s="92"/>
      <c r="AN414" s="92"/>
      <c r="AO414" s="92"/>
      <c r="AP414" s="92"/>
      <c r="AQ414" s="92"/>
      <c r="AR414" s="92"/>
      <c r="AS414" s="92"/>
      <c r="AT414" s="92"/>
      <c r="AU414" s="92"/>
      <c r="AV414" s="92"/>
      <c r="AW414" s="92"/>
      <c r="AX414" s="92"/>
      <c r="AY414" s="92"/>
      <c r="AZ414" s="92"/>
      <c r="BA414" s="92"/>
    </row>
    <row r="415" spans="2:53" x14ac:dyDescent="0.35">
      <c r="B415" s="92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  <c r="AA415" s="92"/>
      <c r="AB415" s="92"/>
      <c r="AC415" s="92"/>
      <c r="AD415" s="92"/>
      <c r="AE415" s="92"/>
      <c r="AF415" s="92"/>
      <c r="AG415" s="92"/>
      <c r="AH415" s="92"/>
      <c r="AI415" s="92"/>
      <c r="AJ415" s="92"/>
      <c r="AK415" s="92"/>
      <c r="AL415" s="92"/>
      <c r="AM415" s="92"/>
      <c r="AN415" s="92"/>
      <c r="AO415" s="92"/>
      <c r="AP415" s="92"/>
      <c r="AQ415" s="92"/>
      <c r="AR415" s="92"/>
      <c r="AS415" s="92"/>
      <c r="AT415" s="92"/>
      <c r="AU415" s="92"/>
      <c r="AV415" s="92"/>
      <c r="AW415" s="92"/>
      <c r="AX415" s="92"/>
      <c r="AY415" s="92"/>
      <c r="AZ415" s="92"/>
      <c r="BA415" s="92"/>
    </row>
    <row r="416" spans="2:53" x14ac:dyDescent="0.35">
      <c r="B416" s="92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2"/>
      <c r="P416" s="92"/>
      <c r="Q416" s="92"/>
      <c r="R416" s="92"/>
      <c r="S416" s="92"/>
      <c r="T416" s="92"/>
      <c r="U416" s="92"/>
      <c r="V416" s="92"/>
      <c r="W416" s="92"/>
      <c r="X416" s="92"/>
      <c r="Y416" s="92"/>
      <c r="Z416" s="92"/>
      <c r="AA416" s="92"/>
      <c r="AB416" s="92"/>
      <c r="AC416" s="92"/>
      <c r="AD416" s="92"/>
      <c r="AE416" s="92"/>
      <c r="AF416" s="92"/>
      <c r="AG416" s="92"/>
      <c r="AH416" s="92"/>
      <c r="AI416" s="92"/>
      <c r="AJ416" s="92"/>
      <c r="AK416" s="92"/>
      <c r="AL416" s="92"/>
      <c r="AM416" s="92"/>
      <c r="AN416" s="92"/>
      <c r="AO416" s="92"/>
      <c r="AP416" s="92"/>
      <c r="AQ416" s="92"/>
      <c r="AR416" s="92"/>
      <c r="AS416" s="92"/>
      <c r="AT416" s="92"/>
      <c r="AU416" s="92"/>
      <c r="AV416" s="92"/>
      <c r="AW416" s="92"/>
      <c r="AX416" s="92"/>
      <c r="AY416" s="92"/>
      <c r="AZ416" s="92"/>
      <c r="BA416" s="92"/>
    </row>
    <row r="417" spans="2:53" x14ac:dyDescent="0.35">
      <c r="B417" s="92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2"/>
      <c r="P417" s="92"/>
      <c r="Q417" s="92"/>
      <c r="R417" s="92"/>
      <c r="S417" s="92"/>
      <c r="T417" s="92"/>
      <c r="U417" s="92"/>
      <c r="V417" s="92"/>
      <c r="W417" s="92"/>
      <c r="X417" s="92"/>
      <c r="Y417" s="92"/>
      <c r="Z417" s="92"/>
      <c r="AA417" s="92"/>
      <c r="AB417" s="92"/>
      <c r="AC417" s="92"/>
      <c r="AD417" s="92"/>
      <c r="AE417" s="92"/>
      <c r="AF417" s="92"/>
      <c r="AG417" s="92"/>
      <c r="AH417" s="92"/>
      <c r="AI417" s="92"/>
      <c r="AJ417" s="92"/>
      <c r="AK417" s="92"/>
      <c r="AL417" s="92"/>
      <c r="AM417" s="92"/>
      <c r="AN417" s="92"/>
      <c r="AO417" s="92"/>
      <c r="AP417" s="92"/>
      <c r="AQ417" s="92"/>
      <c r="AR417" s="92"/>
      <c r="AS417" s="92"/>
      <c r="AT417" s="92"/>
      <c r="AU417" s="92"/>
      <c r="AV417" s="92"/>
      <c r="AW417" s="92"/>
      <c r="AX417" s="92"/>
      <c r="AY417" s="92"/>
      <c r="AZ417" s="92"/>
      <c r="BA417" s="92"/>
    </row>
    <row r="418" spans="2:53" x14ac:dyDescent="0.35">
      <c r="B418" s="92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2"/>
      <c r="P418" s="92"/>
      <c r="Q418" s="92"/>
      <c r="R418" s="92"/>
      <c r="S418" s="92"/>
      <c r="T418" s="92"/>
      <c r="U418" s="92"/>
      <c r="V418" s="92"/>
      <c r="W418" s="92"/>
      <c r="X418" s="92"/>
      <c r="Y418" s="92"/>
      <c r="Z418" s="92"/>
      <c r="AA418" s="92"/>
      <c r="AB418" s="92"/>
      <c r="AC418" s="92"/>
      <c r="AD418" s="92"/>
      <c r="AE418" s="92"/>
      <c r="AF418" s="92"/>
      <c r="AG418" s="92"/>
      <c r="AH418" s="92"/>
      <c r="AI418" s="92"/>
      <c r="AJ418" s="92"/>
      <c r="AK418" s="92"/>
      <c r="AL418" s="92"/>
      <c r="AM418" s="92"/>
      <c r="AN418" s="92"/>
      <c r="AO418" s="92"/>
      <c r="AP418" s="92"/>
      <c r="AQ418" s="92"/>
      <c r="AR418" s="92"/>
      <c r="AS418" s="92"/>
      <c r="AT418" s="92"/>
      <c r="AU418" s="92"/>
      <c r="AV418" s="92"/>
      <c r="AW418" s="92"/>
      <c r="AX418" s="92"/>
      <c r="AY418" s="92"/>
      <c r="AZ418" s="92"/>
      <c r="BA418" s="92"/>
    </row>
    <row r="419" spans="2:53" x14ac:dyDescent="0.35">
      <c r="B419" s="92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2"/>
      <c r="P419" s="92"/>
      <c r="Q419" s="92"/>
      <c r="R419" s="92"/>
      <c r="S419" s="92"/>
      <c r="T419" s="92"/>
      <c r="U419" s="92"/>
      <c r="V419" s="92"/>
      <c r="W419" s="92"/>
      <c r="X419" s="92"/>
      <c r="Y419" s="92"/>
      <c r="Z419" s="92"/>
      <c r="AA419" s="92"/>
      <c r="AB419" s="92"/>
      <c r="AC419" s="92"/>
      <c r="AD419" s="92"/>
      <c r="AE419" s="92"/>
      <c r="AF419" s="92"/>
      <c r="AG419" s="92"/>
      <c r="AH419" s="92"/>
      <c r="AI419" s="92"/>
      <c r="AJ419" s="92"/>
      <c r="AK419" s="92"/>
      <c r="AL419" s="92"/>
      <c r="AM419" s="92"/>
      <c r="AN419" s="92"/>
      <c r="AO419" s="92"/>
      <c r="AP419" s="92"/>
      <c r="AQ419" s="92"/>
      <c r="AR419" s="92"/>
      <c r="AS419" s="92"/>
      <c r="AT419" s="92"/>
      <c r="AU419" s="92"/>
      <c r="AV419" s="92"/>
      <c r="AW419" s="92"/>
      <c r="AX419" s="92"/>
      <c r="AY419" s="92"/>
      <c r="AZ419" s="92"/>
      <c r="BA419" s="92"/>
    </row>
    <row r="420" spans="2:53" x14ac:dyDescent="0.35">
      <c r="B420" s="92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2"/>
      <c r="P420" s="92"/>
      <c r="Q420" s="92"/>
      <c r="R420" s="92"/>
      <c r="S420" s="92"/>
      <c r="T420" s="92"/>
      <c r="U420" s="92"/>
      <c r="V420" s="92"/>
      <c r="W420" s="92"/>
      <c r="X420" s="92"/>
      <c r="Y420" s="92"/>
      <c r="Z420" s="92"/>
      <c r="AA420" s="92"/>
      <c r="AB420" s="92"/>
      <c r="AC420" s="92"/>
      <c r="AD420" s="92"/>
      <c r="AE420" s="92"/>
      <c r="AF420" s="92"/>
      <c r="AG420" s="92"/>
      <c r="AH420" s="92"/>
      <c r="AI420" s="92"/>
      <c r="AJ420" s="92"/>
      <c r="AK420" s="92"/>
      <c r="AL420" s="92"/>
      <c r="AM420" s="92"/>
      <c r="AN420" s="92"/>
      <c r="AO420" s="92"/>
      <c r="AP420" s="92"/>
      <c r="AQ420" s="92"/>
      <c r="AR420" s="92"/>
      <c r="AS420" s="92"/>
      <c r="AT420" s="92"/>
      <c r="AU420" s="92"/>
      <c r="AV420" s="92"/>
      <c r="AW420" s="92"/>
      <c r="AX420" s="92"/>
      <c r="AY420" s="92"/>
      <c r="AZ420" s="92"/>
      <c r="BA420" s="92"/>
    </row>
    <row r="421" spans="2:53" x14ac:dyDescent="0.35">
      <c r="B421" s="92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2"/>
      <c r="P421" s="92"/>
      <c r="Q421" s="92"/>
      <c r="R421" s="92"/>
      <c r="S421" s="92"/>
      <c r="T421" s="92"/>
      <c r="U421" s="92"/>
      <c r="V421" s="92"/>
      <c r="W421" s="92"/>
      <c r="X421" s="92"/>
      <c r="Y421" s="92"/>
      <c r="Z421" s="92"/>
      <c r="AA421" s="92"/>
      <c r="AB421" s="92"/>
      <c r="AC421" s="92"/>
      <c r="AD421" s="92"/>
      <c r="AE421" s="92"/>
      <c r="AF421" s="92"/>
      <c r="AG421" s="92"/>
      <c r="AH421" s="92"/>
      <c r="AI421" s="92"/>
      <c r="AJ421" s="92"/>
      <c r="AK421" s="92"/>
      <c r="AL421" s="92"/>
      <c r="AM421" s="92"/>
      <c r="AN421" s="92"/>
      <c r="AO421" s="92"/>
      <c r="AP421" s="92"/>
      <c r="AQ421" s="92"/>
      <c r="AR421" s="92"/>
      <c r="AS421" s="92"/>
      <c r="AT421" s="92"/>
      <c r="AU421" s="92"/>
      <c r="AV421" s="92"/>
      <c r="AW421" s="92"/>
      <c r="AX421" s="92"/>
      <c r="AY421" s="92"/>
      <c r="AZ421" s="92"/>
      <c r="BA421" s="92"/>
    </row>
    <row r="422" spans="2:53" x14ac:dyDescent="0.35">
      <c r="B422" s="92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2"/>
      <c r="P422" s="92"/>
      <c r="Q422" s="92"/>
      <c r="R422" s="92"/>
      <c r="S422" s="92"/>
      <c r="T422" s="92"/>
      <c r="U422" s="92"/>
      <c r="V422" s="92"/>
      <c r="W422" s="92"/>
      <c r="X422" s="92"/>
      <c r="Y422" s="92"/>
      <c r="Z422" s="92"/>
      <c r="AA422" s="92"/>
      <c r="AB422" s="92"/>
      <c r="AC422" s="92"/>
      <c r="AD422" s="92"/>
      <c r="AE422" s="92"/>
      <c r="AF422" s="92"/>
      <c r="AG422" s="92"/>
      <c r="AH422" s="92"/>
      <c r="AI422" s="92"/>
      <c r="AJ422" s="92"/>
      <c r="AK422" s="92"/>
      <c r="AL422" s="92"/>
      <c r="AM422" s="92"/>
      <c r="AN422" s="92"/>
      <c r="AO422" s="92"/>
      <c r="AP422" s="92"/>
      <c r="AQ422" s="92"/>
      <c r="AR422" s="92"/>
      <c r="AS422" s="92"/>
      <c r="AT422" s="92"/>
      <c r="AU422" s="92"/>
      <c r="AV422" s="92"/>
      <c r="AW422" s="92"/>
      <c r="AX422" s="92"/>
      <c r="AY422" s="92"/>
      <c r="AZ422" s="92"/>
      <c r="BA422" s="92"/>
    </row>
    <row r="423" spans="2:53" x14ac:dyDescent="0.35">
      <c r="B423" s="92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  <c r="AA423" s="92"/>
      <c r="AB423" s="92"/>
      <c r="AC423" s="92"/>
      <c r="AD423" s="92"/>
      <c r="AE423" s="92"/>
      <c r="AF423" s="92"/>
      <c r="AG423" s="92"/>
      <c r="AH423" s="92"/>
      <c r="AI423" s="92"/>
      <c r="AJ423" s="92"/>
      <c r="AK423" s="92"/>
      <c r="AL423" s="92"/>
      <c r="AM423" s="92"/>
      <c r="AN423" s="92"/>
      <c r="AO423" s="92"/>
      <c r="AP423" s="92"/>
      <c r="AQ423" s="92"/>
      <c r="AR423" s="92"/>
      <c r="AS423" s="92"/>
      <c r="AT423" s="92"/>
      <c r="AU423" s="92"/>
      <c r="AV423" s="92"/>
      <c r="AW423" s="92"/>
      <c r="AX423" s="92"/>
      <c r="AY423" s="92"/>
      <c r="AZ423" s="92"/>
      <c r="BA423" s="92"/>
    </row>
    <row r="424" spans="2:53" x14ac:dyDescent="0.35">
      <c r="B424" s="92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2"/>
      <c r="P424" s="92"/>
      <c r="Q424" s="92"/>
      <c r="R424" s="92"/>
      <c r="S424" s="92"/>
      <c r="T424" s="92"/>
      <c r="U424" s="92"/>
      <c r="V424" s="92"/>
      <c r="W424" s="92"/>
      <c r="X424" s="92"/>
      <c r="Y424" s="92"/>
      <c r="Z424" s="92"/>
      <c r="AA424" s="92"/>
      <c r="AB424" s="92"/>
      <c r="AC424" s="92"/>
      <c r="AD424" s="92"/>
      <c r="AE424" s="92"/>
      <c r="AF424" s="92"/>
      <c r="AG424" s="92"/>
      <c r="AH424" s="92"/>
      <c r="AI424" s="92"/>
      <c r="AJ424" s="92"/>
      <c r="AK424" s="92"/>
      <c r="AL424" s="92"/>
      <c r="AM424" s="92"/>
      <c r="AN424" s="92"/>
      <c r="AO424" s="92"/>
      <c r="AP424" s="92"/>
      <c r="AQ424" s="92"/>
      <c r="AR424" s="92"/>
      <c r="AS424" s="92"/>
      <c r="AT424" s="92"/>
      <c r="AU424" s="92"/>
      <c r="AV424" s="92"/>
      <c r="AW424" s="92"/>
      <c r="AX424" s="92"/>
      <c r="AY424" s="92"/>
      <c r="AZ424" s="92"/>
      <c r="BA424" s="92"/>
    </row>
    <row r="425" spans="2:53" x14ac:dyDescent="0.35">
      <c r="B425" s="92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2"/>
      <c r="P425" s="92"/>
      <c r="Q425" s="92"/>
      <c r="R425" s="92"/>
      <c r="S425" s="92"/>
      <c r="T425" s="92"/>
      <c r="U425" s="92"/>
      <c r="V425" s="92"/>
      <c r="W425" s="92"/>
      <c r="X425" s="92"/>
      <c r="Y425" s="92"/>
      <c r="Z425" s="92"/>
      <c r="AA425" s="92"/>
      <c r="AB425" s="92"/>
      <c r="AC425" s="92"/>
      <c r="AD425" s="92"/>
      <c r="AE425" s="92"/>
      <c r="AF425" s="92"/>
      <c r="AG425" s="92"/>
      <c r="AH425" s="92"/>
      <c r="AI425" s="92"/>
      <c r="AJ425" s="92"/>
      <c r="AK425" s="92"/>
      <c r="AL425" s="92"/>
      <c r="AM425" s="92"/>
      <c r="AN425" s="92"/>
      <c r="AO425" s="92"/>
      <c r="AP425" s="92"/>
      <c r="AQ425" s="92"/>
      <c r="AR425" s="92"/>
      <c r="AS425" s="92"/>
      <c r="AT425" s="92"/>
      <c r="AU425" s="92"/>
      <c r="AV425" s="92"/>
      <c r="AW425" s="92"/>
      <c r="AX425" s="92"/>
      <c r="AY425" s="92"/>
      <c r="AZ425" s="92"/>
      <c r="BA425" s="92"/>
    </row>
    <row r="426" spans="2:53" x14ac:dyDescent="0.35">
      <c r="B426" s="92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2"/>
      <c r="P426" s="92"/>
      <c r="Q426" s="92"/>
      <c r="R426" s="92"/>
      <c r="S426" s="92"/>
      <c r="T426" s="92"/>
      <c r="U426" s="92"/>
      <c r="V426" s="92"/>
      <c r="W426" s="92"/>
      <c r="X426" s="92"/>
      <c r="Y426" s="92"/>
      <c r="Z426" s="92"/>
      <c r="AA426" s="92"/>
      <c r="AB426" s="92"/>
      <c r="AC426" s="92"/>
      <c r="AD426" s="92"/>
      <c r="AE426" s="92"/>
      <c r="AF426" s="92"/>
      <c r="AG426" s="92"/>
      <c r="AH426" s="92"/>
      <c r="AI426" s="92"/>
      <c r="AJ426" s="92"/>
      <c r="AK426" s="92"/>
      <c r="AL426" s="92"/>
      <c r="AM426" s="92"/>
      <c r="AN426" s="92"/>
      <c r="AO426" s="92"/>
      <c r="AP426" s="92"/>
      <c r="AQ426" s="92"/>
      <c r="AR426" s="92"/>
      <c r="AS426" s="92"/>
      <c r="AT426" s="92"/>
      <c r="AU426" s="92"/>
      <c r="AV426" s="92"/>
      <c r="AW426" s="92"/>
      <c r="AX426" s="92"/>
      <c r="AY426" s="92"/>
      <c r="AZ426" s="92"/>
      <c r="BA426" s="92"/>
    </row>
    <row r="427" spans="2:53" x14ac:dyDescent="0.35">
      <c r="B427" s="92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  <c r="AA427" s="92"/>
      <c r="AB427" s="92"/>
      <c r="AC427" s="92"/>
      <c r="AD427" s="92"/>
      <c r="AE427" s="92"/>
      <c r="AF427" s="92"/>
      <c r="AG427" s="92"/>
      <c r="AH427" s="92"/>
      <c r="AI427" s="92"/>
      <c r="AJ427" s="92"/>
      <c r="AK427" s="92"/>
      <c r="AL427" s="92"/>
      <c r="AM427" s="92"/>
      <c r="AN427" s="92"/>
      <c r="AO427" s="92"/>
      <c r="AP427" s="92"/>
      <c r="AQ427" s="92"/>
      <c r="AR427" s="92"/>
      <c r="AS427" s="92"/>
      <c r="AT427" s="92"/>
      <c r="AU427" s="92"/>
      <c r="AV427" s="92"/>
      <c r="AW427" s="92"/>
      <c r="AX427" s="92"/>
      <c r="AY427" s="92"/>
      <c r="AZ427" s="92"/>
      <c r="BA427" s="92"/>
    </row>
    <row r="428" spans="2:53" x14ac:dyDescent="0.35">
      <c r="B428" s="92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2"/>
      <c r="P428" s="92"/>
      <c r="Q428" s="92"/>
      <c r="R428" s="92"/>
      <c r="S428" s="92"/>
      <c r="T428" s="92"/>
      <c r="U428" s="92"/>
      <c r="V428" s="92"/>
      <c r="W428" s="92"/>
      <c r="X428" s="92"/>
      <c r="Y428" s="92"/>
      <c r="Z428" s="92"/>
      <c r="AA428" s="92"/>
      <c r="AB428" s="92"/>
      <c r="AC428" s="92"/>
      <c r="AD428" s="92"/>
      <c r="AE428" s="92"/>
      <c r="AF428" s="92"/>
      <c r="AG428" s="92"/>
      <c r="AH428" s="92"/>
      <c r="AI428" s="92"/>
      <c r="AJ428" s="92"/>
      <c r="AK428" s="92"/>
      <c r="AL428" s="92"/>
      <c r="AM428" s="92"/>
      <c r="AN428" s="92"/>
      <c r="AO428" s="92"/>
      <c r="AP428" s="92"/>
      <c r="AQ428" s="92"/>
      <c r="AR428" s="92"/>
      <c r="AS428" s="92"/>
      <c r="AT428" s="92"/>
      <c r="AU428" s="92"/>
      <c r="AV428" s="92"/>
      <c r="AW428" s="92"/>
      <c r="AX428" s="92"/>
      <c r="AY428" s="92"/>
      <c r="AZ428" s="92"/>
      <c r="BA428" s="92"/>
    </row>
    <row r="429" spans="2:53" x14ac:dyDescent="0.35">
      <c r="B429" s="92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2"/>
      <c r="P429" s="92"/>
      <c r="Q429" s="92"/>
      <c r="R429" s="92"/>
      <c r="S429" s="92"/>
      <c r="T429" s="92"/>
      <c r="U429" s="92"/>
      <c r="V429" s="92"/>
      <c r="W429" s="92"/>
      <c r="X429" s="92"/>
      <c r="Y429" s="92"/>
      <c r="Z429" s="92"/>
      <c r="AA429" s="92"/>
      <c r="AB429" s="92"/>
      <c r="AC429" s="92"/>
      <c r="AD429" s="92"/>
      <c r="AE429" s="92"/>
      <c r="AF429" s="92"/>
      <c r="AG429" s="92"/>
      <c r="AH429" s="92"/>
      <c r="AI429" s="92"/>
      <c r="AJ429" s="92"/>
      <c r="AK429" s="92"/>
      <c r="AL429" s="92"/>
      <c r="AM429" s="92"/>
      <c r="AN429" s="92"/>
      <c r="AO429" s="92"/>
      <c r="AP429" s="92"/>
      <c r="AQ429" s="92"/>
      <c r="AR429" s="92"/>
      <c r="AS429" s="92"/>
      <c r="AT429" s="92"/>
      <c r="AU429" s="92"/>
      <c r="AV429" s="92"/>
      <c r="AW429" s="92"/>
      <c r="AX429" s="92"/>
      <c r="AY429" s="92"/>
      <c r="AZ429" s="92"/>
      <c r="BA429" s="92"/>
    </row>
    <row r="430" spans="2:53" x14ac:dyDescent="0.35">
      <c r="B430" s="92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2"/>
      <c r="P430" s="92"/>
      <c r="Q430" s="92"/>
      <c r="R430" s="92"/>
      <c r="S430" s="92"/>
      <c r="T430" s="92"/>
      <c r="U430" s="92"/>
      <c r="V430" s="92"/>
      <c r="W430" s="92"/>
      <c r="X430" s="92"/>
      <c r="Y430" s="92"/>
      <c r="Z430" s="92"/>
      <c r="AA430" s="92"/>
      <c r="AB430" s="92"/>
      <c r="AC430" s="92"/>
      <c r="AD430" s="92"/>
      <c r="AE430" s="92"/>
      <c r="AF430" s="92"/>
      <c r="AG430" s="92"/>
      <c r="AH430" s="92"/>
      <c r="AI430" s="92"/>
      <c r="AJ430" s="92"/>
      <c r="AK430" s="92"/>
      <c r="AL430" s="92"/>
      <c r="AM430" s="92"/>
      <c r="AN430" s="92"/>
      <c r="AO430" s="92"/>
      <c r="AP430" s="92"/>
      <c r="AQ430" s="92"/>
      <c r="AR430" s="92"/>
      <c r="AS430" s="92"/>
      <c r="AT430" s="92"/>
      <c r="AU430" s="92"/>
      <c r="AV430" s="92"/>
      <c r="AW430" s="92"/>
      <c r="AX430" s="92"/>
      <c r="AY430" s="92"/>
      <c r="AZ430" s="92"/>
      <c r="BA430" s="92"/>
    </row>
    <row r="431" spans="2:53" x14ac:dyDescent="0.35">
      <c r="B431" s="92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2"/>
      <c r="P431" s="92"/>
      <c r="Q431" s="92"/>
      <c r="R431" s="92"/>
      <c r="S431" s="92"/>
      <c r="T431" s="92"/>
      <c r="U431" s="92"/>
      <c r="V431" s="92"/>
      <c r="W431" s="92"/>
      <c r="X431" s="92"/>
      <c r="Y431" s="92"/>
      <c r="Z431" s="92"/>
      <c r="AA431" s="92"/>
      <c r="AB431" s="92"/>
      <c r="AC431" s="92"/>
      <c r="AD431" s="92"/>
      <c r="AE431" s="92"/>
      <c r="AF431" s="92"/>
      <c r="AG431" s="92"/>
      <c r="AH431" s="92"/>
      <c r="AI431" s="92"/>
      <c r="AJ431" s="92"/>
      <c r="AK431" s="92"/>
      <c r="AL431" s="92"/>
      <c r="AM431" s="92"/>
      <c r="AN431" s="92"/>
      <c r="AO431" s="92"/>
      <c r="AP431" s="92"/>
      <c r="AQ431" s="92"/>
      <c r="AR431" s="92"/>
      <c r="AS431" s="92"/>
      <c r="AT431" s="92"/>
      <c r="AU431" s="92"/>
      <c r="AV431" s="92"/>
      <c r="AW431" s="92"/>
      <c r="AX431" s="92"/>
      <c r="AY431" s="92"/>
      <c r="AZ431" s="92"/>
      <c r="BA431" s="92"/>
    </row>
    <row r="432" spans="2:53" x14ac:dyDescent="0.35">
      <c r="B432" s="92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  <c r="AA432" s="92"/>
      <c r="AB432" s="92"/>
      <c r="AC432" s="92"/>
      <c r="AD432" s="92"/>
      <c r="AE432" s="92"/>
      <c r="AF432" s="92"/>
      <c r="AG432" s="92"/>
      <c r="AH432" s="92"/>
      <c r="AI432" s="92"/>
      <c r="AJ432" s="92"/>
      <c r="AK432" s="92"/>
      <c r="AL432" s="92"/>
      <c r="AM432" s="92"/>
      <c r="AN432" s="92"/>
      <c r="AO432" s="92"/>
      <c r="AP432" s="92"/>
      <c r="AQ432" s="92"/>
      <c r="AR432" s="92"/>
      <c r="AS432" s="92"/>
      <c r="AT432" s="92"/>
      <c r="AU432" s="92"/>
      <c r="AV432" s="92"/>
      <c r="AW432" s="92"/>
      <c r="AX432" s="92"/>
      <c r="AY432" s="92"/>
      <c r="AZ432" s="92"/>
      <c r="BA432" s="92"/>
    </row>
    <row r="433" spans="2:53" x14ac:dyDescent="0.35">
      <c r="B433" s="92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2"/>
      <c r="P433" s="92"/>
      <c r="Q433" s="92"/>
      <c r="R433" s="92"/>
      <c r="S433" s="92"/>
      <c r="T433" s="92"/>
      <c r="U433" s="92"/>
      <c r="V433" s="92"/>
      <c r="W433" s="92"/>
      <c r="X433" s="92"/>
      <c r="Y433" s="92"/>
      <c r="Z433" s="92"/>
      <c r="AA433" s="92"/>
      <c r="AB433" s="92"/>
      <c r="AC433" s="92"/>
      <c r="AD433" s="92"/>
      <c r="AE433" s="92"/>
      <c r="AF433" s="92"/>
      <c r="AG433" s="92"/>
      <c r="AH433" s="92"/>
      <c r="AI433" s="92"/>
      <c r="AJ433" s="92"/>
      <c r="AK433" s="92"/>
      <c r="AL433" s="92"/>
      <c r="AM433" s="92"/>
      <c r="AN433" s="92"/>
      <c r="AO433" s="92"/>
      <c r="AP433" s="92"/>
      <c r="AQ433" s="92"/>
      <c r="AR433" s="92"/>
      <c r="AS433" s="92"/>
      <c r="AT433" s="92"/>
      <c r="AU433" s="92"/>
      <c r="AV433" s="92"/>
      <c r="AW433" s="92"/>
      <c r="AX433" s="92"/>
      <c r="AY433" s="92"/>
      <c r="AZ433" s="92"/>
      <c r="BA433" s="92"/>
    </row>
    <row r="434" spans="2:53" x14ac:dyDescent="0.35">
      <c r="B434" s="92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  <c r="AA434" s="92"/>
      <c r="AB434" s="92"/>
      <c r="AC434" s="92"/>
      <c r="AD434" s="92"/>
      <c r="AE434" s="92"/>
      <c r="AF434" s="92"/>
      <c r="AG434" s="92"/>
      <c r="AH434" s="92"/>
      <c r="AI434" s="92"/>
      <c r="AJ434" s="92"/>
      <c r="AK434" s="92"/>
      <c r="AL434" s="92"/>
      <c r="AM434" s="92"/>
      <c r="AN434" s="92"/>
      <c r="AO434" s="92"/>
      <c r="AP434" s="92"/>
      <c r="AQ434" s="92"/>
      <c r="AR434" s="92"/>
      <c r="AS434" s="92"/>
      <c r="AT434" s="92"/>
      <c r="AU434" s="92"/>
      <c r="AV434" s="92"/>
      <c r="AW434" s="92"/>
      <c r="AX434" s="92"/>
      <c r="AY434" s="92"/>
      <c r="AZ434" s="92"/>
      <c r="BA434" s="92"/>
    </row>
    <row r="435" spans="2:53" x14ac:dyDescent="0.35">
      <c r="B435" s="92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  <c r="AA435" s="92"/>
      <c r="AB435" s="92"/>
      <c r="AC435" s="92"/>
      <c r="AD435" s="92"/>
      <c r="AE435" s="92"/>
      <c r="AF435" s="92"/>
      <c r="AG435" s="92"/>
      <c r="AH435" s="92"/>
      <c r="AI435" s="92"/>
      <c r="AJ435" s="92"/>
      <c r="AK435" s="92"/>
      <c r="AL435" s="92"/>
      <c r="AM435" s="92"/>
      <c r="AN435" s="92"/>
      <c r="AO435" s="92"/>
      <c r="AP435" s="92"/>
      <c r="AQ435" s="92"/>
      <c r="AR435" s="92"/>
      <c r="AS435" s="92"/>
      <c r="AT435" s="92"/>
      <c r="AU435" s="92"/>
      <c r="AV435" s="92"/>
      <c r="AW435" s="92"/>
      <c r="AX435" s="92"/>
      <c r="AY435" s="92"/>
      <c r="AZ435" s="92"/>
      <c r="BA435" s="92"/>
    </row>
    <row r="436" spans="2:53" x14ac:dyDescent="0.35">
      <c r="B436" s="92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2"/>
      <c r="P436" s="92"/>
      <c r="Q436" s="92"/>
      <c r="R436" s="92"/>
      <c r="S436" s="92"/>
      <c r="T436" s="92"/>
      <c r="U436" s="92"/>
      <c r="V436" s="92"/>
      <c r="W436" s="92"/>
      <c r="X436" s="92"/>
      <c r="Y436" s="92"/>
      <c r="Z436" s="92"/>
      <c r="AA436" s="92"/>
      <c r="AB436" s="92"/>
      <c r="AC436" s="92"/>
      <c r="AD436" s="92"/>
      <c r="AE436" s="92"/>
      <c r="AF436" s="92"/>
      <c r="AG436" s="92"/>
      <c r="AH436" s="92"/>
      <c r="AI436" s="92"/>
      <c r="AJ436" s="92"/>
      <c r="AK436" s="92"/>
      <c r="AL436" s="92"/>
      <c r="AM436" s="92"/>
      <c r="AN436" s="92"/>
      <c r="AO436" s="92"/>
      <c r="AP436" s="92"/>
      <c r="AQ436" s="92"/>
      <c r="AR436" s="92"/>
      <c r="AS436" s="92"/>
      <c r="AT436" s="92"/>
      <c r="AU436" s="92"/>
      <c r="AV436" s="92"/>
      <c r="AW436" s="92"/>
      <c r="AX436" s="92"/>
      <c r="AY436" s="92"/>
      <c r="AZ436" s="92"/>
      <c r="BA436" s="92"/>
    </row>
    <row r="437" spans="2:53" x14ac:dyDescent="0.35">
      <c r="B437" s="92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2"/>
      <c r="P437" s="92"/>
      <c r="Q437" s="92"/>
      <c r="R437" s="92"/>
      <c r="S437" s="92"/>
      <c r="T437" s="92"/>
      <c r="U437" s="92"/>
      <c r="V437" s="92"/>
      <c r="W437" s="92"/>
      <c r="X437" s="92"/>
      <c r="Y437" s="92"/>
      <c r="Z437" s="92"/>
      <c r="AA437" s="92"/>
      <c r="AB437" s="92"/>
      <c r="AC437" s="92"/>
      <c r="AD437" s="92"/>
      <c r="AE437" s="92"/>
      <c r="AF437" s="92"/>
      <c r="AG437" s="92"/>
      <c r="AH437" s="92"/>
      <c r="AI437" s="92"/>
      <c r="AJ437" s="92"/>
      <c r="AK437" s="92"/>
      <c r="AL437" s="92"/>
      <c r="AM437" s="92"/>
      <c r="AN437" s="92"/>
      <c r="AO437" s="92"/>
      <c r="AP437" s="92"/>
      <c r="AQ437" s="92"/>
      <c r="AR437" s="92"/>
      <c r="AS437" s="92"/>
      <c r="AT437" s="92"/>
      <c r="AU437" s="92"/>
      <c r="AV437" s="92"/>
      <c r="AW437" s="92"/>
      <c r="AX437" s="92"/>
      <c r="AY437" s="92"/>
      <c r="AZ437" s="92"/>
      <c r="BA437" s="92"/>
    </row>
    <row r="438" spans="2:53" x14ac:dyDescent="0.35">
      <c r="B438" s="92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2"/>
      <c r="P438" s="92"/>
      <c r="Q438" s="92"/>
      <c r="R438" s="92"/>
      <c r="S438" s="92"/>
      <c r="T438" s="92"/>
      <c r="U438" s="92"/>
      <c r="V438" s="92"/>
      <c r="W438" s="92"/>
      <c r="X438" s="92"/>
      <c r="Y438" s="92"/>
      <c r="Z438" s="92"/>
      <c r="AA438" s="92"/>
      <c r="AB438" s="92"/>
      <c r="AC438" s="92"/>
      <c r="AD438" s="92"/>
      <c r="AE438" s="92"/>
      <c r="AF438" s="92"/>
      <c r="AG438" s="92"/>
      <c r="AH438" s="92"/>
      <c r="AI438" s="92"/>
      <c r="AJ438" s="92"/>
      <c r="AK438" s="92"/>
      <c r="AL438" s="92"/>
      <c r="AM438" s="92"/>
      <c r="AN438" s="92"/>
      <c r="AO438" s="92"/>
      <c r="AP438" s="92"/>
      <c r="AQ438" s="92"/>
      <c r="AR438" s="92"/>
      <c r="AS438" s="92"/>
      <c r="AT438" s="92"/>
      <c r="AU438" s="92"/>
      <c r="AV438" s="92"/>
      <c r="AW438" s="92"/>
      <c r="AX438" s="92"/>
      <c r="AY438" s="92"/>
      <c r="AZ438" s="92"/>
      <c r="BA438" s="92"/>
    </row>
    <row r="439" spans="2:53" x14ac:dyDescent="0.35">
      <c r="B439" s="92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2"/>
      <c r="P439" s="92"/>
      <c r="Q439" s="92"/>
      <c r="R439" s="92"/>
      <c r="S439" s="92"/>
      <c r="T439" s="92"/>
      <c r="U439" s="92"/>
      <c r="V439" s="92"/>
      <c r="W439" s="92"/>
      <c r="X439" s="92"/>
      <c r="Y439" s="92"/>
      <c r="Z439" s="92"/>
      <c r="AA439" s="92"/>
      <c r="AB439" s="92"/>
      <c r="AC439" s="92"/>
      <c r="AD439" s="92"/>
      <c r="AE439" s="92"/>
      <c r="AF439" s="92"/>
      <c r="AG439" s="92"/>
      <c r="AH439" s="92"/>
      <c r="AI439" s="92"/>
      <c r="AJ439" s="92"/>
      <c r="AK439" s="92"/>
      <c r="AL439" s="92"/>
      <c r="AM439" s="92"/>
      <c r="AN439" s="92"/>
      <c r="AO439" s="92"/>
      <c r="AP439" s="92"/>
      <c r="AQ439" s="92"/>
      <c r="AR439" s="92"/>
      <c r="AS439" s="92"/>
      <c r="AT439" s="92"/>
      <c r="AU439" s="92"/>
      <c r="AV439" s="92"/>
      <c r="AW439" s="92"/>
      <c r="AX439" s="92"/>
      <c r="AY439" s="92"/>
      <c r="AZ439" s="92"/>
      <c r="BA439" s="92"/>
    </row>
    <row r="440" spans="2:53" x14ac:dyDescent="0.35">
      <c r="B440" s="92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  <c r="AA440" s="92"/>
      <c r="AB440" s="92"/>
      <c r="AC440" s="92"/>
      <c r="AD440" s="92"/>
      <c r="AE440" s="92"/>
      <c r="AF440" s="92"/>
      <c r="AG440" s="92"/>
      <c r="AH440" s="92"/>
      <c r="AI440" s="92"/>
      <c r="AJ440" s="92"/>
      <c r="AK440" s="92"/>
      <c r="AL440" s="92"/>
      <c r="AM440" s="92"/>
      <c r="AN440" s="92"/>
      <c r="AO440" s="92"/>
      <c r="AP440" s="92"/>
      <c r="AQ440" s="92"/>
      <c r="AR440" s="92"/>
      <c r="AS440" s="92"/>
      <c r="AT440" s="92"/>
      <c r="AU440" s="92"/>
      <c r="AV440" s="92"/>
      <c r="AW440" s="92"/>
      <c r="AX440" s="92"/>
      <c r="AY440" s="92"/>
      <c r="AZ440" s="92"/>
      <c r="BA440" s="92"/>
    </row>
    <row r="441" spans="2:53" x14ac:dyDescent="0.35">
      <c r="B441" s="92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2"/>
      <c r="P441" s="92"/>
      <c r="Q441" s="92"/>
      <c r="R441" s="92"/>
      <c r="S441" s="92"/>
      <c r="T441" s="92"/>
      <c r="U441" s="92"/>
      <c r="V441" s="92"/>
      <c r="W441" s="92"/>
      <c r="X441" s="92"/>
      <c r="Y441" s="92"/>
      <c r="Z441" s="92"/>
      <c r="AA441" s="92"/>
      <c r="AB441" s="92"/>
      <c r="AC441" s="92"/>
      <c r="AD441" s="92"/>
      <c r="AE441" s="92"/>
      <c r="AF441" s="92"/>
      <c r="AG441" s="92"/>
      <c r="AH441" s="92"/>
      <c r="AI441" s="92"/>
      <c r="AJ441" s="92"/>
      <c r="AK441" s="92"/>
      <c r="AL441" s="92"/>
      <c r="AM441" s="92"/>
      <c r="AN441" s="92"/>
      <c r="AO441" s="92"/>
      <c r="AP441" s="92"/>
      <c r="AQ441" s="92"/>
      <c r="AR441" s="92"/>
      <c r="AS441" s="92"/>
      <c r="AT441" s="92"/>
      <c r="AU441" s="92"/>
      <c r="AV441" s="92"/>
      <c r="AW441" s="92"/>
      <c r="AX441" s="92"/>
      <c r="AY441" s="92"/>
      <c r="AZ441" s="92"/>
      <c r="BA441" s="92"/>
    </row>
    <row r="442" spans="2:53" x14ac:dyDescent="0.35">
      <c r="B442" s="92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2"/>
      <c r="P442" s="92"/>
      <c r="Q442" s="92"/>
      <c r="R442" s="92"/>
      <c r="S442" s="92"/>
      <c r="T442" s="92"/>
      <c r="U442" s="92"/>
      <c r="V442" s="92"/>
      <c r="W442" s="92"/>
      <c r="X442" s="92"/>
      <c r="Y442" s="92"/>
      <c r="Z442" s="92"/>
      <c r="AA442" s="92"/>
      <c r="AB442" s="92"/>
      <c r="AC442" s="92"/>
      <c r="AD442" s="92"/>
      <c r="AE442" s="92"/>
      <c r="AF442" s="92"/>
      <c r="AG442" s="92"/>
      <c r="AH442" s="92"/>
      <c r="AI442" s="92"/>
      <c r="AJ442" s="92"/>
      <c r="AK442" s="92"/>
      <c r="AL442" s="92"/>
      <c r="AM442" s="92"/>
      <c r="AN442" s="92"/>
      <c r="AO442" s="92"/>
      <c r="AP442" s="92"/>
      <c r="AQ442" s="92"/>
      <c r="AR442" s="92"/>
      <c r="AS442" s="92"/>
      <c r="AT442" s="92"/>
      <c r="AU442" s="92"/>
      <c r="AV442" s="92"/>
      <c r="AW442" s="92"/>
      <c r="AX442" s="92"/>
      <c r="AY442" s="92"/>
      <c r="AZ442" s="92"/>
      <c r="BA442" s="92"/>
    </row>
    <row r="443" spans="2:53" x14ac:dyDescent="0.35">
      <c r="B443" s="92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2"/>
      <c r="P443" s="92"/>
      <c r="Q443" s="92"/>
      <c r="R443" s="92"/>
      <c r="S443" s="92"/>
      <c r="T443" s="92"/>
      <c r="U443" s="92"/>
      <c r="V443" s="92"/>
      <c r="W443" s="92"/>
      <c r="X443" s="92"/>
      <c r="Y443" s="92"/>
      <c r="Z443" s="92"/>
      <c r="AA443" s="92"/>
      <c r="AB443" s="92"/>
      <c r="AC443" s="92"/>
      <c r="AD443" s="92"/>
      <c r="AE443" s="92"/>
      <c r="AF443" s="92"/>
      <c r="AG443" s="92"/>
      <c r="AH443" s="92"/>
      <c r="AI443" s="92"/>
      <c r="AJ443" s="92"/>
      <c r="AK443" s="92"/>
      <c r="AL443" s="92"/>
      <c r="AM443" s="92"/>
      <c r="AN443" s="92"/>
      <c r="AO443" s="92"/>
      <c r="AP443" s="92"/>
      <c r="AQ443" s="92"/>
      <c r="AR443" s="92"/>
      <c r="AS443" s="92"/>
      <c r="AT443" s="92"/>
      <c r="AU443" s="92"/>
      <c r="AV443" s="92"/>
      <c r="AW443" s="92"/>
      <c r="AX443" s="92"/>
      <c r="AY443" s="92"/>
      <c r="AZ443" s="92"/>
      <c r="BA443" s="92"/>
    </row>
    <row r="444" spans="2:53" x14ac:dyDescent="0.35">
      <c r="B444" s="92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2"/>
      <c r="P444" s="92"/>
      <c r="Q444" s="92"/>
      <c r="R444" s="92"/>
      <c r="S444" s="92"/>
      <c r="T444" s="92"/>
      <c r="U444" s="92"/>
      <c r="V444" s="92"/>
      <c r="W444" s="92"/>
      <c r="X444" s="92"/>
      <c r="Y444" s="92"/>
      <c r="Z444" s="92"/>
      <c r="AA444" s="92"/>
      <c r="AB444" s="92"/>
      <c r="AC444" s="92"/>
      <c r="AD444" s="92"/>
      <c r="AE444" s="92"/>
      <c r="AF444" s="92"/>
      <c r="AG444" s="92"/>
      <c r="AH444" s="92"/>
      <c r="AI444" s="92"/>
      <c r="AJ444" s="92"/>
      <c r="AK444" s="92"/>
      <c r="AL444" s="92"/>
      <c r="AM444" s="92"/>
      <c r="AN444" s="92"/>
      <c r="AO444" s="92"/>
      <c r="AP444" s="92"/>
      <c r="AQ444" s="92"/>
      <c r="AR444" s="92"/>
      <c r="AS444" s="92"/>
      <c r="AT444" s="92"/>
      <c r="AU444" s="92"/>
      <c r="AV444" s="92"/>
      <c r="AW444" s="92"/>
      <c r="AX444" s="92"/>
      <c r="AY444" s="92"/>
      <c r="AZ444" s="92"/>
      <c r="BA444" s="92"/>
    </row>
    <row r="445" spans="2:53" x14ac:dyDescent="0.35">
      <c r="B445" s="92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2"/>
      <c r="P445" s="92"/>
      <c r="Q445" s="92"/>
      <c r="R445" s="92"/>
      <c r="S445" s="92"/>
      <c r="T445" s="92"/>
      <c r="U445" s="92"/>
      <c r="V445" s="92"/>
      <c r="W445" s="92"/>
      <c r="X445" s="92"/>
      <c r="Y445" s="92"/>
      <c r="Z445" s="92"/>
      <c r="AA445" s="92"/>
      <c r="AB445" s="92"/>
      <c r="AC445" s="92"/>
      <c r="AD445" s="92"/>
      <c r="AE445" s="92"/>
      <c r="AF445" s="92"/>
      <c r="AG445" s="92"/>
      <c r="AH445" s="92"/>
      <c r="AI445" s="92"/>
      <c r="AJ445" s="92"/>
      <c r="AK445" s="92"/>
      <c r="AL445" s="92"/>
      <c r="AM445" s="92"/>
      <c r="AN445" s="92"/>
      <c r="AO445" s="92"/>
      <c r="AP445" s="92"/>
      <c r="AQ445" s="92"/>
      <c r="AR445" s="92"/>
      <c r="AS445" s="92"/>
      <c r="AT445" s="92"/>
      <c r="AU445" s="92"/>
      <c r="AV445" s="92"/>
      <c r="AW445" s="92"/>
      <c r="AX445" s="92"/>
      <c r="AY445" s="92"/>
      <c r="AZ445" s="92"/>
      <c r="BA445" s="92"/>
    </row>
    <row r="446" spans="2:53" x14ac:dyDescent="0.35">
      <c r="B446" s="92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  <c r="T446" s="92"/>
      <c r="U446" s="92"/>
      <c r="V446" s="92"/>
      <c r="W446" s="92"/>
      <c r="X446" s="92"/>
      <c r="Y446" s="92"/>
      <c r="Z446" s="92"/>
      <c r="AA446" s="92"/>
      <c r="AB446" s="92"/>
      <c r="AC446" s="92"/>
      <c r="AD446" s="92"/>
      <c r="AE446" s="92"/>
      <c r="AF446" s="92"/>
      <c r="AG446" s="92"/>
      <c r="AH446" s="92"/>
      <c r="AI446" s="92"/>
      <c r="AJ446" s="92"/>
      <c r="AK446" s="92"/>
      <c r="AL446" s="92"/>
      <c r="AM446" s="92"/>
      <c r="AN446" s="92"/>
      <c r="AO446" s="92"/>
      <c r="AP446" s="92"/>
      <c r="AQ446" s="92"/>
      <c r="AR446" s="92"/>
      <c r="AS446" s="92"/>
      <c r="AT446" s="92"/>
      <c r="AU446" s="92"/>
      <c r="AV446" s="92"/>
      <c r="AW446" s="92"/>
      <c r="AX446" s="92"/>
      <c r="AY446" s="92"/>
      <c r="AZ446" s="92"/>
      <c r="BA446" s="92"/>
    </row>
    <row r="447" spans="2:53" x14ac:dyDescent="0.35">
      <c r="B447" s="92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2"/>
      <c r="P447" s="92"/>
      <c r="Q447" s="92"/>
      <c r="R447" s="92"/>
      <c r="S447" s="92"/>
      <c r="T447" s="92"/>
      <c r="U447" s="92"/>
      <c r="V447" s="92"/>
      <c r="W447" s="92"/>
      <c r="X447" s="92"/>
      <c r="Y447" s="92"/>
      <c r="Z447" s="92"/>
      <c r="AA447" s="92"/>
      <c r="AB447" s="92"/>
      <c r="AC447" s="92"/>
      <c r="AD447" s="92"/>
      <c r="AE447" s="92"/>
      <c r="AF447" s="92"/>
      <c r="AG447" s="92"/>
      <c r="AH447" s="92"/>
      <c r="AI447" s="92"/>
      <c r="AJ447" s="92"/>
      <c r="AK447" s="92"/>
      <c r="AL447" s="92"/>
      <c r="AM447" s="92"/>
      <c r="AN447" s="92"/>
      <c r="AO447" s="92"/>
      <c r="AP447" s="92"/>
      <c r="AQ447" s="92"/>
      <c r="AR447" s="92"/>
      <c r="AS447" s="92"/>
      <c r="AT447" s="92"/>
      <c r="AU447" s="92"/>
      <c r="AV447" s="92"/>
      <c r="AW447" s="92"/>
      <c r="AX447" s="92"/>
      <c r="AY447" s="92"/>
      <c r="AZ447" s="92"/>
      <c r="BA447" s="92"/>
    </row>
    <row r="448" spans="2:53" x14ac:dyDescent="0.35">
      <c r="B448" s="92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/>
      <c r="R448" s="92"/>
      <c r="S448" s="92"/>
      <c r="T448" s="92"/>
      <c r="U448" s="92"/>
      <c r="V448" s="92"/>
      <c r="W448" s="92"/>
      <c r="X448" s="92"/>
      <c r="Y448" s="92"/>
      <c r="Z448" s="92"/>
      <c r="AA448" s="92"/>
      <c r="AB448" s="92"/>
      <c r="AC448" s="92"/>
      <c r="AD448" s="92"/>
      <c r="AE448" s="92"/>
      <c r="AF448" s="92"/>
      <c r="AG448" s="92"/>
      <c r="AH448" s="92"/>
      <c r="AI448" s="92"/>
      <c r="AJ448" s="92"/>
      <c r="AK448" s="92"/>
      <c r="AL448" s="92"/>
      <c r="AM448" s="92"/>
      <c r="AN448" s="92"/>
      <c r="AO448" s="92"/>
      <c r="AP448" s="92"/>
      <c r="AQ448" s="92"/>
      <c r="AR448" s="92"/>
      <c r="AS448" s="92"/>
      <c r="AT448" s="92"/>
      <c r="AU448" s="92"/>
      <c r="AV448" s="92"/>
      <c r="AW448" s="92"/>
      <c r="AX448" s="92"/>
      <c r="AY448" s="92"/>
      <c r="AZ448" s="92"/>
      <c r="BA448" s="92"/>
    </row>
    <row r="449" spans="2:53" x14ac:dyDescent="0.35">
      <c r="B449" s="92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2"/>
      <c r="P449" s="92"/>
      <c r="Q449" s="92"/>
      <c r="R449" s="92"/>
      <c r="S449" s="92"/>
      <c r="T449" s="92"/>
      <c r="U449" s="92"/>
      <c r="V449" s="92"/>
      <c r="W449" s="92"/>
      <c r="X449" s="92"/>
      <c r="Y449" s="92"/>
      <c r="Z449" s="92"/>
      <c r="AA449" s="92"/>
      <c r="AB449" s="92"/>
      <c r="AC449" s="92"/>
      <c r="AD449" s="92"/>
      <c r="AE449" s="92"/>
      <c r="AF449" s="92"/>
      <c r="AG449" s="92"/>
      <c r="AH449" s="92"/>
      <c r="AI449" s="92"/>
      <c r="AJ449" s="92"/>
      <c r="AK449" s="92"/>
      <c r="AL449" s="92"/>
      <c r="AM449" s="92"/>
      <c r="AN449" s="92"/>
      <c r="AO449" s="92"/>
      <c r="AP449" s="92"/>
      <c r="AQ449" s="92"/>
      <c r="AR449" s="92"/>
      <c r="AS449" s="92"/>
      <c r="AT449" s="92"/>
      <c r="AU449" s="92"/>
      <c r="AV449" s="92"/>
      <c r="AW449" s="92"/>
      <c r="AX449" s="92"/>
      <c r="AY449" s="92"/>
      <c r="AZ449" s="92"/>
      <c r="BA449" s="92"/>
    </row>
    <row r="450" spans="2:53" x14ac:dyDescent="0.35">
      <c r="B450" s="92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/>
      <c r="S450" s="92"/>
      <c r="T450" s="92"/>
      <c r="U450" s="92"/>
      <c r="V450" s="92"/>
      <c r="W450" s="92"/>
      <c r="X450" s="92"/>
      <c r="Y450" s="92"/>
      <c r="Z450" s="92"/>
      <c r="AA450" s="92"/>
      <c r="AB450" s="92"/>
      <c r="AC450" s="92"/>
      <c r="AD450" s="92"/>
      <c r="AE450" s="92"/>
      <c r="AF450" s="92"/>
      <c r="AG450" s="92"/>
      <c r="AH450" s="92"/>
      <c r="AI450" s="92"/>
      <c r="AJ450" s="92"/>
      <c r="AK450" s="92"/>
      <c r="AL450" s="92"/>
      <c r="AM450" s="92"/>
      <c r="AN450" s="92"/>
      <c r="AO450" s="92"/>
      <c r="AP450" s="92"/>
      <c r="AQ450" s="92"/>
      <c r="AR450" s="92"/>
      <c r="AS450" s="92"/>
      <c r="AT450" s="92"/>
      <c r="AU450" s="92"/>
      <c r="AV450" s="92"/>
      <c r="AW450" s="92"/>
      <c r="AX450" s="92"/>
      <c r="AY450" s="92"/>
      <c r="AZ450" s="92"/>
      <c r="BA450" s="92"/>
    </row>
    <row r="451" spans="2:53" x14ac:dyDescent="0.35">
      <c r="B451" s="92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  <c r="AA451" s="92"/>
      <c r="AB451" s="92"/>
      <c r="AC451" s="92"/>
      <c r="AD451" s="92"/>
      <c r="AE451" s="92"/>
      <c r="AF451" s="92"/>
      <c r="AG451" s="92"/>
      <c r="AH451" s="92"/>
      <c r="AI451" s="92"/>
      <c r="AJ451" s="92"/>
      <c r="AK451" s="92"/>
      <c r="AL451" s="92"/>
      <c r="AM451" s="92"/>
      <c r="AN451" s="92"/>
      <c r="AO451" s="92"/>
      <c r="AP451" s="92"/>
      <c r="AQ451" s="92"/>
      <c r="AR451" s="92"/>
      <c r="AS451" s="92"/>
      <c r="AT451" s="92"/>
      <c r="AU451" s="92"/>
      <c r="AV451" s="92"/>
      <c r="AW451" s="92"/>
      <c r="AX451" s="92"/>
      <c r="AY451" s="92"/>
      <c r="AZ451" s="92"/>
      <c r="BA451" s="92"/>
    </row>
    <row r="452" spans="2:53" x14ac:dyDescent="0.35">
      <c r="B452" s="92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2"/>
      <c r="P452" s="92"/>
      <c r="Q452" s="92"/>
      <c r="R452" s="92"/>
      <c r="S452" s="92"/>
      <c r="T452" s="92"/>
      <c r="U452" s="92"/>
      <c r="V452" s="92"/>
      <c r="W452" s="92"/>
      <c r="X452" s="92"/>
      <c r="Y452" s="92"/>
      <c r="Z452" s="92"/>
      <c r="AA452" s="92"/>
      <c r="AB452" s="92"/>
      <c r="AC452" s="92"/>
      <c r="AD452" s="92"/>
      <c r="AE452" s="92"/>
      <c r="AF452" s="92"/>
      <c r="AG452" s="92"/>
      <c r="AH452" s="92"/>
      <c r="AI452" s="92"/>
      <c r="AJ452" s="92"/>
      <c r="AK452" s="92"/>
      <c r="AL452" s="92"/>
      <c r="AM452" s="92"/>
      <c r="AN452" s="92"/>
      <c r="AO452" s="92"/>
      <c r="AP452" s="92"/>
      <c r="AQ452" s="92"/>
      <c r="AR452" s="92"/>
      <c r="AS452" s="92"/>
      <c r="AT452" s="92"/>
      <c r="AU452" s="92"/>
      <c r="AV452" s="92"/>
      <c r="AW452" s="92"/>
      <c r="AX452" s="92"/>
      <c r="AY452" s="92"/>
      <c r="AZ452" s="92"/>
      <c r="BA452" s="92"/>
    </row>
    <row r="453" spans="2:53" x14ac:dyDescent="0.35">
      <c r="B453" s="92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  <c r="AA453" s="92"/>
      <c r="AB453" s="92"/>
      <c r="AC453" s="92"/>
      <c r="AD453" s="92"/>
      <c r="AE453" s="92"/>
      <c r="AF453" s="92"/>
      <c r="AG453" s="92"/>
      <c r="AH453" s="92"/>
      <c r="AI453" s="92"/>
      <c r="AJ453" s="92"/>
      <c r="AK453" s="92"/>
      <c r="AL453" s="92"/>
      <c r="AM453" s="92"/>
      <c r="AN453" s="92"/>
      <c r="AO453" s="92"/>
      <c r="AP453" s="92"/>
      <c r="AQ453" s="92"/>
      <c r="AR453" s="92"/>
      <c r="AS453" s="92"/>
      <c r="AT453" s="92"/>
      <c r="AU453" s="92"/>
      <c r="AV453" s="92"/>
      <c r="AW453" s="92"/>
      <c r="AX453" s="92"/>
      <c r="AY453" s="92"/>
      <c r="AZ453" s="92"/>
      <c r="BA453" s="92"/>
    </row>
    <row r="454" spans="2:53" x14ac:dyDescent="0.35">
      <c r="B454" s="92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2"/>
      <c r="P454" s="92"/>
      <c r="Q454" s="92"/>
      <c r="R454" s="92"/>
      <c r="S454" s="92"/>
      <c r="T454" s="92"/>
      <c r="U454" s="92"/>
      <c r="V454" s="92"/>
      <c r="W454" s="92"/>
      <c r="X454" s="92"/>
      <c r="Y454" s="92"/>
      <c r="Z454" s="92"/>
      <c r="AA454" s="92"/>
      <c r="AB454" s="92"/>
      <c r="AC454" s="92"/>
      <c r="AD454" s="92"/>
      <c r="AE454" s="92"/>
      <c r="AF454" s="92"/>
      <c r="AG454" s="92"/>
      <c r="AH454" s="92"/>
      <c r="AI454" s="92"/>
      <c r="AJ454" s="92"/>
      <c r="AK454" s="92"/>
      <c r="AL454" s="92"/>
      <c r="AM454" s="92"/>
      <c r="AN454" s="92"/>
      <c r="AO454" s="92"/>
      <c r="AP454" s="92"/>
      <c r="AQ454" s="92"/>
      <c r="AR454" s="92"/>
      <c r="AS454" s="92"/>
      <c r="AT454" s="92"/>
      <c r="AU454" s="92"/>
      <c r="AV454" s="92"/>
      <c r="AW454" s="92"/>
      <c r="AX454" s="92"/>
      <c r="AY454" s="92"/>
      <c r="AZ454" s="92"/>
      <c r="BA454" s="92"/>
    </row>
    <row r="455" spans="2:53" x14ac:dyDescent="0.35">
      <c r="B455" s="92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2"/>
      <c r="P455" s="92"/>
      <c r="Q455" s="92"/>
      <c r="R455" s="92"/>
      <c r="S455" s="92"/>
      <c r="T455" s="92"/>
      <c r="U455" s="92"/>
      <c r="V455" s="92"/>
      <c r="W455" s="92"/>
      <c r="X455" s="92"/>
      <c r="Y455" s="92"/>
      <c r="Z455" s="92"/>
      <c r="AA455" s="92"/>
      <c r="AB455" s="92"/>
      <c r="AC455" s="92"/>
      <c r="AD455" s="92"/>
      <c r="AE455" s="92"/>
      <c r="AF455" s="92"/>
      <c r="AG455" s="92"/>
      <c r="AH455" s="92"/>
      <c r="AI455" s="92"/>
      <c r="AJ455" s="92"/>
      <c r="AK455" s="92"/>
      <c r="AL455" s="92"/>
      <c r="AM455" s="92"/>
      <c r="AN455" s="92"/>
      <c r="AO455" s="92"/>
      <c r="AP455" s="92"/>
      <c r="AQ455" s="92"/>
      <c r="AR455" s="92"/>
      <c r="AS455" s="92"/>
      <c r="AT455" s="92"/>
      <c r="AU455" s="92"/>
      <c r="AV455" s="92"/>
      <c r="AW455" s="92"/>
      <c r="AX455" s="92"/>
      <c r="AY455" s="92"/>
      <c r="AZ455" s="92"/>
      <c r="BA455" s="92"/>
    </row>
    <row r="456" spans="2:53" x14ac:dyDescent="0.35">
      <c r="B456" s="92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2"/>
      <c r="S456" s="92"/>
      <c r="T456" s="92"/>
      <c r="U456" s="92"/>
      <c r="V456" s="92"/>
      <c r="W456" s="92"/>
      <c r="X456" s="92"/>
      <c r="Y456" s="92"/>
      <c r="Z456" s="92"/>
      <c r="AA456" s="92"/>
      <c r="AB456" s="92"/>
      <c r="AC456" s="92"/>
      <c r="AD456" s="92"/>
      <c r="AE456" s="92"/>
      <c r="AF456" s="92"/>
      <c r="AG456" s="92"/>
      <c r="AH456" s="92"/>
      <c r="AI456" s="92"/>
      <c r="AJ456" s="92"/>
      <c r="AK456" s="92"/>
      <c r="AL456" s="92"/>
      <c r="AM456" s="92"/>
      <c r="AN456" s="92"/>
      <c r="AO456" s="92"/>
      <c r="AP456" s="92"/>
      <c r="AQ456" s="92"/>
      <c r="AR456" s="92"/>
      <c r="AS456" s="92"/>
      <c r="AT456" s="92"/>
      <c r="AU456" s="92"/>
      <c r="AV456" s="92"/>
      <c r="AW456" s="92"/>
      <c r="AX456" s="92"/>
      <c r="AY456" s="92"/>
      <c r="AZ456" s="92"/>
      <c r="BA456" s="92"/>
    </row>
    <row r="457" spans="2:53" x14ac:dyDescent="0.35">
      <c r="B457" s="92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2"/>
      <c r="P457" s="92"/>
      <c r="Q457" s="92"/>
      <c r="R457" s="92"/>
      <c r="S457" s="92"/>
      <c r="T457" s="92"/>
      <c r="U457" s="92"/>
      <c r="V457" s="92"/>
      <c r="W457" s="92"/>
      <c r="X457" s="92"/>
      <c r="Y457" s="92"/>
      <c r="Z457" s="92"/>
      <c r="AA457" s="92"/>
      <c r="AB457" s="92"/>
      <c r="AC457" s="92"/>
      <c r="AD457" s="92"/>
      <c r="AE457" s="92"/>
      <c r="AF457" s="92"/>
      <c r="AG457" s="92"/>
      <c r="AH457" s="92"/>
      <c r="AI457" s="92"/>
      <c r="AJ457" s="92"/>
      <c r="AK457" s="92"/>
      <c r="AL457" s="92"/>
      <c r="AM457" s="92"/>
      <c r="AN457" s="92"/>
      <c r="AO457" s="92"/>
      <c r="AP457" s="92"/>
      <c r="AQ457" s="92"/>
      <c r="AR457" s="92"/>
      <c r="AS457" s="92"/>
      <c r="AT457" s="92"/>
      <c r="AU457" s="92"/>
      <c r="AV457" s="92"/>
      <c r="AW457" s="92"/>
      <c r="AX457" s="92"/>
      <c r="AY457" s="92"/>
      <c r="AZ457" s="92"/>
      <c r="BA457" s="92"/>
    </row>
    <row r="458" spans="2:53" x14ac:dyDescent="0.35">
      <c r="B458" s="92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  <c r="AA458" s="92"/>
      <c r="AB458" s="92"/>
      <c r="AC458" s="92"/>
      <c r="AD458" s="92"/>
      <c r="AE458" s="92"/>
      <c r="AF458" s="92"/>
      <c r="AG458" s="92"/>
      <c r="AH458" s="92"/>
      <c r="AI458" s="92"/>
      <c r="AJ458" s="92"/>
      <c r="AK458" s="92"/>
      <c r="AL458" s="92"/>
      <c r="AM458" s="92"/>
      <c r="AN458" s="92"/>
      <c r="AO458" s="92"/>
      <c r="AP458" s="92"/>
      <c r="AQ458" s="92"/>
      <c r="AR458" s="92"/>
      <c r="AS458" s="92"/>
      <c r="AT458" s="92"/>
      <c r="AU458" s="92"/>
      <c r="AV458" s="92"/>
      <c r="AW458" s="92"/>
      <c r="AX458" s="92"/>
      <c r="AY458" s="92"/>
      <c r="AZ458" s="92"/>
      <c r="BA458" s="92"/>
    </row>
    <row r="459" spans="2:53" x14ac:dyDescent="0.35">
      <c r="B459" s="92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  <c r="AA459" s="92"/>
      <c r="AB459" s="92"/>
      <c r="AC459" s="92"/>
      <c r="AD459" s="92"/>
      <c r="AE459" s="92"/>
      <c r="AF459" s="92"/>
      <c r="AG459" s="92"/>
      <c r="AH459" s="92"/>
      <c r="AI459" s="92"/>
      <c r="AJ459" s="92"/>
      <c r="AK459" s="92"/>
      <c r="AL459" s="92"/>
      <c r="AM459" s="92"/>
      <c r="AN459" s="92"/>
      <c r="AO459" s="92"/>
      <c r="AP459" s="92"/>
      <c r="AQ459" s="92"/>
      <c r="AR459" s="92"/>
      <c r="AS459" s="92"/>
      <c r="AT459" s="92"/>
      <c r="AU459" s="92"/>
      <c r="AV459" s="92"/>
      <c r="AW459" s="92"/>
      <c r="AX459" s="92"/>
      <c r="AY459" s="92"/>
      <c r="AZ459" s="92"/>
      <c r="BA459" s="92"/>
    </row>
    <row r="460" spans="2:53" x14ac:dyDescent="0.35">
      <c r="B460" s="92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2"/>
      <c r="P460" s="92"/>
      <c r="Q460" s="92"/>
      <c r="R460" s="92"/>
      <c r="S460" s="92"/>
      <c r="T460" s="92"/>
      <c r="U460" s="92"/>
      <c r="V460" s="92"/>
      <c r="W460" s="92"/>
      <c r="X460" s="92"/>
      <c r="Y460" s="92"/>
      <c r="Z460" s="92"/>
      <c r="AA460" s="92"/>
      <c r="AB460" s="92"/>
      <c r="AC460" s="92"/>
      <c r="AD460" s="92"/>
      <c r="AE460" s="92"/>
      <c r="AF460" s="92"/>
      <c r="AG460" s="92"/>
      <c r="AH460" s="92"/>
      <c r="AI460" s="92"/>
      <c r="AJ460" s="92"/>
      <c r="AK460" s="92"/>
      <c r="AL460" s="92"/>
      <c r="AM460" s="92"/>
      <c r="AN460" s="92"/>
      <c r="AO460" s="92"/>
      <c r="AP460" s="92"/>
      <c r="AQ460" s="92"/>
      <c r="AR460" s="92"/>
      <c r="AS460" s="92"/>
      <c r="AT460" s="92"/>
      <c r="AU460" s="92"/>
      <c r="AV460" s="92"/>
      <c r="AW460" s="92"/>
      <c r="AX460" s="92"/>
      <c r="AY460" s="92"/>
      <c r="AZ460" s="92"/>
      <c r="BA460" s="92"/>
    </row>
    <row r="461" spans="2:53" x14ac:dyDescent="0.35">
      <c r="B461" s="92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2"/>
      <c r="P461" s="92"/>
      <c r="Q461" s="92"/>
      <c r="R461" s="92"/>
      <c r="S461" s="92"/>
      <c r="T461" s="92"/>
      <c r="U461" s="92"/>
      <c r="V461" s="92"/>
      <c r="W461" s="92"/>
      <c r="X461" s="92"/>
      <c r="Y461" s="92"/>
      <c r="Z461" s="92"/>
      <c r="AA461" s="92"/>
      <c r="AB461" s="92"/>
      <c r="AC461" s="92"/>
      <c r="AD461" s="92"/>
      <c r="AE461" s="92"/>
      <c r="AF461" s="92"/>
      <c r="AG461" s="92"/>
      <c r="AH461" s="92"/>
      <c r="AI461" s="92"/>
      <c r="AJ461" s="92"/>
      <c r="AK461" s="92"/>
      <c r="AL461" s="92"/>
      <c r="AM461" s="92"/>
      <c r="AN461" s="92"/>
      <c r="AO461" s="92"/>
      <c r="AP461" s="92"/>
      <c r="AQ461" s="92"/>
      <c r="AR461" s="92"/>
      <c r="AS461" s="92"/>
      <c r="AT461" s="92"/>
      <c r="AU461" s="92"/>
      <c r="AV461" s="92"/>
      <c r="AW461" s="92"/>
      <c r="AX461" s="92"/>
      <c r="AY461" s="92"/>
      <c r="AZ461" s="92"/>
      <c r="BA461" s="92"/>
    </row>
    <row r="462" spans="2:53" x14ac:dyDescent="0.35">
      <c r="B462" s="92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2"/>
      <c r="P462" s="92"/>
      <c r="Q462" s="92"/>
      <c r="R462" s="92"/>
      <c r="S462" s="92"/>
      <c r="T462" s="92"/>
      <c r="U462" s="92"/>
      <c r="V462" s="92"/>
      <c r="W462" s="92"/>
      <c r="X462" s="92"/>
      <c r="Y462" s="92"/>
      <c r="Z462" s="92"/>
      <c r="AA462" s="92"/>
      <c r="AB462" s="92"/>
      <c r="AC462" s="92"/>
      <c r="AD462" s="92"/>
      <c r="AE462" s="92"/>
      <c r="AF462" s="92"/>
      <c r="AG462" s="92"/>
      <c r="AH462" s="92"/>
      <c r="AI462" s="92"/>
      <c r="AJ462" s="92"/>
      <c r="AK462" s="92"/>
      <c r="AL462" s="92"/>
      <c r="AM462" s="92"/>
      <c r="AN462" s="92"/>
      <c r="AO462" s="92"/>
      <c r="AP462" s="92"/>
      <c r="AQ462" s="92"/>
      <c r="AR462" s="92"/>
      <c r="AS462" s="92"/>
      <c r="AT462" s="92"/>
      <c r="AU462" s="92"/>
      <c r="AV462" s="92"/>
      <c r="AW462" s="92"/>
      <c r="AX462" s="92"/>
      <c r="AY462" s="92"/>
      <c r="AZ462" s="92"/>
      <c r="BA462" s="92"/>
    </row>
    <row r="463" spans="2:53" x14ac:dyDescent="0.35">
      <c r="B463" s="92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2"/>
      <c r="P463" s="92"/>
      <c r="Q463" s="92"/>
      <c r="R463" s="92"/>
      <c r="S463" s="92"/>
      <c r="T463" s="92"/>
      <c r="U463" s="92"/>
      <c r="V463" s="92"/>
      <c r="W463" s="92"/>
      <c r="X463" s="92"/>
      <c r="Y463" s="92"/>
      <c r="Z463" s="92"/>
      <c r="AA463" s="92"/>
      <c r="AB463" s="92"/>
      <c r="AC463" s="92"/>
      <c r="AD463" s="92"/>
      <c r="AE463" s="92"/>
      <c r="AF463" s="92"/>
      <c r="AG463" s="92"/>
      <c r="AH463" s="92"/>
      <c r="AI463" s="92"/>
      <c r="AJ463" s="92"/>
      <c r="AK463" s="92"/>
      <c r="AL463" s="92"/>
      <c r="AM463" s="92"/>
      <c r="AN463" s="92"/>
      <c r="AO463" s="92"/>
      <c r="AP463" s="92"/>
      <c r="AQ463" s="92"/>
      <c r="AR463" s="92"/>
      <c r="AS463" s="92"/>
      <c r="AT463" s="92"/>
      <c r="AU463" s="92"/>
      <c r="AV463" s="92"/>
      <c r="AW463" s="92"/>
      <c r="AX463" s="92"/>
      <c r="AY463" s="92"/>
      <c r="AZ463" s="92"/>
      <c r="BA463" s="92"/>
    </row>
    <row r="464" spans="2:53" x14ac:dyDescent="0.35">
      <c r="B464" s="92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2"/>
      <c r="P464" s="92"/>
      <c r="Q464" s="92"/>
      <c r="R464" s="92"/>
      <c r="S464" s="92"/>
      <c r="T464" s="92"/>
      <c r="U464" s="92"/>
      <c r="V464" s="92"/>
      <c r="W464" s="92"/>
      <c r="X464" s="92"/>
      <c r="Y464" s="92"/>
      <c r="Z464" s="92"/>
      <c r="AA464" s="92"/>
      <c r="AB464" s="92"/>
      <c r="AC464" s="92"/>
      <c r="AD464" s="92"/>
      <c r="AE464" s="92"/>
      <c r="AF464" s="92"/>
      <c r="AG464" s="92"/>
      <c r="AH464" s="92"/>
      <c r="AI464" s="92"/>
      <c r="AJ464" s="92"/>
      <c r="AK464" s="92"/>
      <c r="AL464" s="92"/>
      <c r="AM464" s="92"/>
      <c r="AN464" s="92"/>
      <c r="AO464" s="92"/>
      <c r="AP464" s="92"/>
      <c r="AQ464" s="92"/>
      <c r="AR464" s="92"/>
      <c r="AS464" s="92"/>
      <c r="AT464" s="92"/>
      <c r="AU464" s="92"/>
      <c r="AV464" s="92"/>
      <c r="AW464" s="92"/>
      <c r="AX464" s="92"/>
      <c r="AY464" s="92"/>
      <c r="AZ464" s="92"/>
      <c r="BA464" s="92"/>
    </row>
    <row r="465" spans="2:53" x14ac:dyDescent="0.35">
      <c r="B465" s="92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2"/>
      <c r="P465" s="92"/>
      <c r="Q465" s="92"/>
      <c r="R465" s="92"/>
      <c r="S465" s="92"/>
      <c r="T465" s="92"/>
      <c r="U465" s="92"/>
      <c r="V465" s="92"/>
      <c r="W465" s="92"/>
      <c r="X465" s="92"/>
      <c r="Y465" s="92"/>
      <c r="Z465" s="92"/>
      <c r="AA465" s="92"/>
      <c r="AB465" s="92"/>
      <c r="AC465" s="92"/>
      <c r="AD465" s="92"/>
      <c r="AE465" s="92"/>
      <c r="AF465" s="92"/>
      <c r="AG465" s="92"/>
      <c r="AH465" s="92"/>
      <c r="AI465" s="92"/>
      <c r="AJ465" s="92"/>
      <c r="AK465" s="92"/>
      <c r="AL465" s="92"/>
      <c r="AM465" s="92"/>
      <c r="AN465" s="92"/>
      <c r="AO465" s="92"/>
      <c r="AP465" s="92"/>
      <c r="AQ465" s="92"/>
      <c r="AR465" s="92"/>
      <c r="AS465" s="92"/>
      <c r="AT465" s="92"/>
      <c r="AU465" s="92"/>
      <c r="AV465" s="92"/>
      <c r="AW465" s="92"/>
      <c r="AX465" s="92"/>
      <c r="AY465" s="92"/>
      <c r="AZ465" s="92"/>
      <c r="BA465" s="92"/>
    </row>
    <row r="466" spans="2:53" x14ac:dyDescent="0.35">
      <c r="B466" s="92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2"/>
      <c r="P466" s="92"/>
      <c r="Q466" s="92"/>
      <c r="R466" s="92"/>
      <c r="S466" s="92"/>
      <c r="T466" s="92"/>
      <c r="U466" s="92"/>
      <c r="V466" s="92"/>
      <c r="W466" s="92"/>
      <c r="X466" s="92"/>
      <c r="Y466" s="92"/>
      <c r="Z466" s="92"/>
      <c r="AA466" s="92"/>
      <c r="AB466" s="92"/>
      <c r="AC466" s="92"/>
      <c r="AD466" s="92"/>
      <c r="AE466" s="92"/>
      <c r="AF466" s="92"/>
      <c r="AG466" s="92"/>
      <c r="AH466" s="92"/>
      <c r="AI466" s="92"/>
      <c r="AJ466" s="92"/>
      <c r="AK466" s="92"/>
      <c r="AL466" s="92"/>
      <c r="AM466" s="92"/>
      <c r="AN466" s="92"/>
      <c r="AO466" s="92"/>
      <c r="AP466" s="92"/>
      <c r="AQ466" s="92"/>
      <c r="AR466" s="92"/>
      <c r="AS466" s="92"/>
      <c r="AT466" s="92"/>
      <c r="AU466" s="92"/>
      <c r="AV466" s="92"/>
      <c r="AW466" s="92"/>
      <c r="AX466" s="92"/>
      <c r="AY466" s="92"/>
      <c r="AZ466" s="92"/>
      <c r="BA466" s="92"/>
    </row>
    <row r="467" spans="2:53" x14ac:dyDescent="0.35">
      <c r="B467" s="92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2"/>
      <c r="P467" s="92"/>
      <c r="Q467" s="92"/>
      <c r="R467" s="92"/>
      <c r="S467" s="92"/>
      <c r="T467" s="92"/>
      <c r="U467" s="92"/>
      <c r="V467" s="92"/>
      <c r="W467" s="92"/>
      <c r="X467" s="92"/>
      <c r="Y467" s="92"/>
      <c r="Z467" s="92"/>
      <c r="AA467" s="92"/>
      <c r="AB467" s="92"/>
      <c r="AC467" s="92"/>
      <c r="AD467" s="92"/>
      <c r="AE467" s="92"/>
      <c r="AF467" s="92"/>
      <c r="AG467" s="92"/>
      <c r="AH467" s="92"/>
      <c r="AI467" s="92"/>
      <c r="AJ467" s="92"/>
      <c r="AK467" s="92"/>
      <c r="AL467" s="92"/>
      <c r="AM467" s="92"/>
      <c r="AN467" s="92"/>
      <c r="AO467" s="92"/>
      <c r="AP467" s="92"/>
      <c r="AQ467" s="92"/>
      <c r="AR467" s="92"/>
      <c r="AS467" s="92"/>
      <c r="AT467" s="92"/>
      <c r="AU467" s="92"/>
      <c r="AV467" s="92"/>
      <c r="AW467" s="92"/>
      <c r="AX467" s="92"/>
      <c r="AY467" s="92"/>
      <c r="AZ467" s="92"/>
      <c r="BA467" s="92"/>
    </row>
    <row r="468" spans="2:53" x14ac:dyDescent="0.35">
      <c r="B468" s="92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2"/>
      <c r="P468" s="92"/>
      <c r="Q468" s="92"/>
      <c r="R468" s="92"/>
      <c r="S468" s="92"/>
      <c r="T468" s="92"/>
      <c r="U468" s="92"/>
      <c r="V468" s="92"/>
      <c r="W468" s="92"/>
      <c r="X468" s="92"/>
      <c r="Y468" s="92"/>
      <c r="Z468" s="92"/>
      <c r="AA468" s="92"/>
      <c r="AB468" s="92"/>
      <c r="AC468" s="92"/>
      <c r="AD468" s="92"/>
      <c r="AE468" s="92"/>
      <c r="AF468" s="92"/>
      <c r="AG468" s="92"/>
      <c r="AH468" s="92"/>
      <c r="AI468" s="92"/>
      <c r="AJ468" s="92"/>
      <c r="AK468" s="92"/>
      <c r="AL468" s="92"/>
      <c r="AM468" s="92"/>
      <c r="AN468" s="92"/>
      <c r="AO468" s="92"/>
      <c r="AP468" s="92"/>
      <c r="AQ468" s="92"/>
      <c r="AR468" s="92"/>
      <c r="AS468" s="92"/>
      <c r="AT468" s="92"/>
      <c r="AU468" s="92"/>
      <c r="AV468" s="92"/>
      <c r="AW468" s="92"/>
      <c r="AX468" s="92"/>
      <c r="AY468" s="92"/>
      <c r="AZ468" s="92"/>
      <c r="BA468" s="92"/>
    </row>
    <row r="469" spans="2:53" x14ac:dyDescent="0.35">
      <c r="B469" s="92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2"/>
      <c r="P469" s="92"/>
      <c r="Q469" s="92"/>
      <c r="R469" s="92"/>
      <c r="S469" s="92"/>
      <c r="T469" s="92"/>
      <c r="U469" s="92"/>
      <c r="V469" s="92"/>
      <c r="W469" s="92"/>
      <c r="X469" s="92"/>
      <c r="Y469" s="92"/>
      <c r="Z469" s="92"/>
      <c r="AA469" s="92"/>
      <c r="AB469" s="92"/>
      <c r="AC469" s="92"/>
      <c r="AD469" s="92"/>
      <c r="AE469" s="92"/>
      <c r="AF469" s="92"/>
      <c r="AG469" s="92"/>
      <c r="AH469" s="92"/>
      <c r="AI469" s="92"/>
      <c r="AJ469" s="92"/>
      <c r="AK469" s="92"/>
      <c r="AL469" s="92"/>
      <c r="AM469" s="92"/>
      <c r="AN469" s="92"/>
      <c r="AO469" s="92"/>
      <c r="AP469" s="92"/>
      <c r="AQ469" s="92"/>
      <c r="AR469" s="92"/>
      <c r="AS469" s="92"/>
      <c r="AT469" s="92"/>
      <c r="AU469" s="92"/>
      <c r="AV469" s="92"/>
      <c r="AW469" s="92"/>
      <c r="AX469" s="92"/>
      <c r="AY469" s="92"/>
      <c r="AZ469" s="92"/>
      <c r="BA469" s="92"/>
    </row>
    <row r="470" spans="2:53" x14ac:dyDescent="0.35">
      <c r="B470" s="92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2"/>
      <c r="P470" s="92"/>
      <c r="Q470" s="92"/>
      <c r="R470" s="92"/>
      <c r="S470" s="92"/>
      <c r="T470" s="92"/>
      <c r="U470" s="92"/>
      <c r="V470" s="92"/>
      <c r="W470" s="92"/>
      <c r="X470" s="92"/>
      <c r="Y470" s="92"/>
      <c r="Z470" s="92"/>
      <c r="AA470" s="92"/>
      <c r="AB470" s="92"/>
      <c r="AC470" s="92"/>
      <c r="AD470" s="92"/>
      <c r="AE470" s="92"/>
      <c r="AF470" s="92"/>
      <c r="AG470" s="92"/>
      <c r="AH470" s="92"/>
      <c r="AI470" s="92"/>
      <c r="AJ470" s="92"/>
      <c r="AK470" s="92"/>
      <c r="AL470" s="92"/>
      <c r="AM470" s="92"/>
      <c r="AN470" s="92"/>
      <c r="AO470" s="92"/>
      <c r="AP470" s="92"/>
      <c r="AQ470" s="92"/>
      <c r="AR470" s="92"/>
      <c r="AS470" s="92"/>
      <c r="AT470" s="92"/>
      <c r="AU470" s="92"/>
      <c r="AV470" s="92"/>
      <c r="AW470" s="92"/>
      <c r="AX470" s="92"/>
      <c r="AY470" s="92"/>
      <c r="AZ470" s="92"/>
      <c r="BA470" s="92"/>
    </row>
    <row r="471" spans="2:53" x14ac:dyDescent="0.35">
      <c r="B471" s="92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2"/>
      <c r="P471" s="92"/>
      <c r="Q471" s="92"/>
      <c r="R471" s="92"/>
      <c r="S471" s="92"/>
      <c r="T471" s="92"/>
      <c r="U471" s="92"/>
      <c r="V471" s="92"/>
      <c r="W471" s="92"/>
      <c r="X471" s="92"/>
      <c r="Y471" s="92"/>
      <c r="Z471" s="92"/>
      <c r="AA471" s="92"/>
      <c r="AB471" s="92"/>
      <c r="AC471" s="92"/>
      <c r="AD471" s="92"/>
      <c r="AE471" s="92"/>
      <c r="AF471" s="92"/>
      <c r="AG471" s="92"/>
      <c r="AH471" s="92"/>
      <c r="AI471" s="92"/>
      <c r="AJ471" s="92"/>
      <c r="AK471" s="92"/>
      <c r="AL471" s="92"/>
      <c r="AM471" s="92"/>
      <c r="AN471" s="92"/>
      <c r="AO471" s="92"/>
      <c r="AP471" s="92"/>
      <c r="AQ471" s="92"/>
      <c r="AR471" s="92"/>
      <c r="AS471" s="92"/>
      <c r="AT471" s="92"/>
      <c r="AU471" s="92"/>
      <c r="AV471" s="92"/>
      <c r="AW471" s="92"/>
      <c r="AX471" s="92"/>
      <c r="AY471" s="92"/>
      <c r="AZ471" s="92"/>
      <c r="BA471" s="92"/>
    </row>
    <row r="472" spans="2:53" x14ac:dyDescent="0.35">
      <c r="B472" s="92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2"/>
      <c r="P472" s="92"/>
      <c r="Q472" s="92"/>
      <c r="R472" s="92"/>
      <c r="S472" s="92"/>
      <c r="T472" s="92"/>
      <c r="U472" s="92"/>
      <c r="V472" s="92"/>
      <c r="W472" s="92"/>
      <c r="X472" s="92"/>
      <c r="Y472" s="92"/>
      <c r="Z472" s="92"/>
      <c r="AA472" s="92"/>
      <c r="AB472" s="92"/>
      <c r="AC472" s="92"/>
      <c r="AD472" s="92"/>
      <c r="AE472" s="92"/>
      <c r="AF472" s="92"/>
      <c r="AG472" s="92"/>
      <c r="AH472" s="92"/>
      <c r="AI472" s="92"/>
      <c r="AJ472" s="92"/>
      <c r="AK472" s="92"/>
      <c r="AL472" s="92"/>
      <c r="AM472" s="92"/>
      <c r="AN472" s="92"/>
      <c r="AO472" s="92"/>
      <c r="AP472" s="92"/>
      <c r="AQ472" s="92"/>
      <c r="AR472" s="92"/>
      <c r="AS472" s="92"/>
      <c r="AT472" s="92"/>
      <c r="AU472" s="92"/>
      <c r="AV472" s="92"/>
      <c r="AW472" s="92"/>
      <c r="AX472" s="92"/>
      <c r="AY472" s="92"/>
      <c r="AZ472" s="92"/>
      <c r="BA472" s="92"/>
    </row>
    <row r="473" spans="2:53" x14ac:dyDescent="0.35">
      <c r="B473" s="92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2"/>
      <c r="P473" s="92"/>
      <c r="Q473" s="92"/>
      <c r="R473" s="92"/>
      <c r="S473" s="92"/>
      <c r="T473" s="92"/>
      <c r="U473" s="92"/>
      <c r="V473" s="92"/>
      <c r="W473" s="92"/>
      <c r="X473" s="92"/>
      <c r="Y473" s="92"/>
      <c r="Z473" s="92"/>
      <c r="AA473" s="92"/>
      <c r="AB473" s="92"/>
      <c r="AC473" s="92"/>
      <c r="AD473" s="92"/>
      <c r="AE473" s="92"/>
      <c r="AF473" s="92"/>
      <c r="AG473" s="92"/>
      <c r="AH473" s="92"/>
      <c r="AI473" s="92"/>
      <c r="AJ473" s="92"/>
      <c r="AK473" s="92"/>
      <c r="AL473" s="92"/>
      <c r="AM473" s="92"/>
      <c r="AN473" s="92"/>
      <c r="AO473" s="92"/>
      <c r="AP473" s="92"/>
      <c r="AQ473" s="92"/>
      <c r="AR473" s="92"/>
      <c r="AS473" s="92"/>
      <c r="AT473" s="92"/>
      <c r="AU473" s="92"/>
      <c r="AV473" s="92"/>
      <c r="AW473" s="92"/>
      <c r="AX473" s="92"/>
      <c r="AY473" s="92"/>
      <c r="AZ473" s="92"/>
      <c r="BA473" s="92"/>
    </row>
    <row r="474" spans="2:53" x14ac:dyDescent="0.35">
      <c r="B474" s="92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2"/>
      <c r="P474" s="92"/>
      <c r="Q474" s="92"/>
      <c r="R474" s="92"/>
      <c r="S474" s="92"/>
      <c r="T474" s="92"/>
      <c r="U474" s="92"/>
      <c r="V474" s="92"/>
      <c r="W474" s="92"/>
      <c r="X474" s="92"/>
      <c r="Y474" s="92"/>
      <c r="Z474" s="92"/>
      <c r="AA474" s="92"/>
      <c r="AB474" s="92"/>
      <c r="AC474" s="92"/>
      <c r="AD474" s="92"/>
      <c r="AE474" s="92"/>
      <c r="AF474" s="92"/>
      <c r="AG474" s="92"/>
      <c r="AH474" s="92"/>
      <c r="AI474" s="92"/>
      <c r="AJ474" s="92"/>
      <c r="AK474" s="92"/>
      <c r="AL474" s="92"/>
      <c r="AM474" s="92"/>
      <c r="AN474" s="92"/>
      <c r="AO474" s="92"/>
      <c r="AP474" s="92"/>
      <c r="AQ474" s="92"/>
      <c r="AR474" s="92"/>
      <c r="AS474" s="92"/>
      <c r="AT474" s="92"/>
      <c r="AU474" s="92"/>
      <c r="AV474" s="92"/>
      <c r="AW474" s="92"/>
      <c r="AX474" s="92"/>
      <c r="AY474" s="92"/>
      <c r="AZ474" s="92"/>
      <c r="BA474" s="92"/>
    </row>
    <row r="475" spans="2:53" x14ac:dyDescent="0.35">
      <c r="B475" s="92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2"/>
      <c r="P475" s="92"/>
      <c r="Q475" s="92"/>
      <c r="R475" s="92"/>
      <c r="S475" s="92"/>
      <c r="T475" s="92"/>
      <c r="U475" s="92"/>
      <c r="V475" s="92"/>
      <c r="W475" s="92"/>
      <c r="X475" s="92"/>
      <c r="Y475" s="92"/>
      <c r="Z475" s="92"/>
      <c r="AA475" s="92"/>
      <c r="AB475" s="92"/>
      <c r="AC475" s="92"/>
      <c r="AD475" s="92"/>
      <c r="AE475" s="92"/>
      <c r="AF475" s="92"/>
      <c r="AG475" s="92"/>
      <c r="AH475" s="92"/>
      <c r="AI475" s="92"/>
      <c r="AJ475" s="92"/>
      <c r="AK475" s="92"/>
      <c r="AL475" s="92"/>
      <c r="AM475" s="92"/>
      <c r="AN475" s="92"/>
      <c r="AO475" s="92"/>
      <c r="AP475" s="92"/>
      <c r="AQ475" s="92"/>
      <c r="AR475" s="92"/>
      <c r="AS475" s="92"/>
      <c r="AT475" s="92"/>
      <c r="AU475" s="92"/>
      <c r="AV475" s="92"/>
      <c r="AW475" s="92"/>
      <c r="AX475" s="92"/>
      <c r="AY475" s="92"/>
      <c r="AZ475" s="92"/>
      <c r="BA475" s="92"/>
    </row>
    <row r="476" spans="2:53" x14ac:dyDescent="0.35">
      <c r="B476" s="92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2"/>
      <c r="P476" s="92"/>
      <c r="Q476" s="92"/>
      <c r="R476" s="92"/>
      <c r="S476" s="92"/>
      <c r="T476" s="92"/>
      <c r="U476" s="92"/>
      <c r="V476" s="92"/>
      <c r="W476" s="92"/>
      <c r="X476" s="92"/>
      <c r="Y476" s="92"/>
      <c r="Z476" s="92"/>
      <c r="AA476" s="92"/>
      <c r="AB476" s="92"/>
      <c r="AC476" s="92"/>
      <c r="AD476" s="92"/>
      <c r="AE476" s="92"/>
      <c r="AF476" s="92"/>
      <c r="AG476" s="92"/>
      <c r="AH476" s="92"/>
      <c r="AI476" s="92"/>
      <c r="AJ476" s="92"/>
      <c r="AK476" s="92"/>
      <c r="AL476" s="92"/>
      <c r="AM476" s="92"/>
      <c r="AN476" s="92"/>
      <c r="AO476" s="92"/>
      <c r="AP476" s="92"/>
      <c r="AQ476" s="92"/>
      <c r="AR476" s="92"/>
      <c r="AS476" s="92"/>
      <c r="AT476" s="92"/>
      <c r="AU476" s="92"/>
      <c r="AV476" s="92"/>
      <c r="AW476" s="92"/>
      <c r="AX476" s="92"/>
      <c r="AY476" s="92"/>
      <c r="AZ476" s="92"/>
      <c r="BA476" s="92"/>
    </row>
    <row r="477" spans="2:53" x14ac:dyDescent="0.35">
      <c r="B477" s="92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2"/>
      <c r="P477" s="92"/>
      <c r="Q477" s="92"/>
      <c r="R477" s="92"/>
      <c r="S477" s="92"/>
      <c r="T477" s="92"/>
      <c r="U477" s="92"/>
      <c r="V477" s="92"/>
      <c r="W477" s="92"/>
      <c r="X477" s="92"/>
      <c r="Y477" s="92"/>
      <c r="Z477" s="92"/>
      <c r="AA477" s="92"/>
      <c r="AB477" s="92"/>
      <c r="AC477" s="92"/>
      <c r="AD477" s="92"/>
      <c r="AE477" s="92"/>
      <c r="AF477" s="92"/>
      <c r="AG477" s="92"/>
      <c r="AH477" s="92"/>
      <c r="AI477" s="92"/>
      <c r="AJ477" s="92"/>
      <c r="AK477" s="92"/>
      <c r="AL477" s="92"/>
      <c r="AM477" s="92"/>
      <c r="AN477" s="92"/>
      <c r="AO477" s="92"/>
      <c r="AP477" s="92"/>
      <c r="AQ477" s="92"/>
      <c r="AR477" s="92"/>
      <c r="AS477" s="92"/>
      <c r="AT477" s="92"/>
      <c r="AU477" s="92"/>
      <c r="AV477" s="92"/>
      <c r="AW477" s="92"/>
      <c r="AX477" s="92"/>
      <c r="AY477" s="92"/>
      <c r="AZ477" s="92"/>
      <c r="BA477" s="92"/>
    </row>
    <row r="478" spans="2:53" x14ac:dyDescent="0.35">
      <c r="B478" s="92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2"/>
      <c r="P478" s="92"/>
      <c r="Q478" s="92"/>
      <c r="R478" s="92"/>
      <c r="S478" s="92"/>
      <c r="T478" s="92"/>
      <c r="U478" s="92"/>
      <c r="V478" s="92"/>
      <c r="W478" s="92"/>
      <c r="X478" s="92"/>
      <c r="Y478" s="92"/>
      <c r="Z478" s="92"/>
      <c r="AA478" s="92"/>
      <c r="AB478" s="92"/>
      <c r="AC478" s="92"/>
      <c r="AD478" s="92"/>
      <c r="AE478" s="92"/>
      <c r="AF478" s="92"/>
      <c r="AG478" s="92"/>
      <c r="AH478" s="92"/>
      <c r="AI478" s="92"/>
      <c r="AJ478" s="92"/>
      <c r="AK478" s="92"/>
      <c r="AL478" s="92"/>
      <c r="AM478" s="92"/>
      <c r="AN478" s="92"/>
      <c r="AO478" s="92"/>
      <c r="AP478" s="92"/>
      <c r="AQ478" s="92"/>
      <c r="AR478" s="92"/>
      <c r="AS478" s="92"/>
      <c r="AT478" s="92"/>
      <c r="AU478" s="92"/>
      <c r="AV478" s="92"/>
      <c r="AW478" s="92"/>
      <c r="AX478" s="92"/>
      <c r="AY478" s="92"/>
      <c r="AZ478" s="92"/>
      <c r="BA478" s="92"/>
    </row>
    <row r="479" spans="2:53" x14ac:dyDescent="0.35">
      <c r="B479" s="92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2"/>
      <c r="P479" s="92"/>
      <c r="Q479" s="92"/>
      <c r="R479" s="92"/>
      <c r="S479" s="92"/>
      <c r="T479" s="92"/>
      <c r="U479" s="92"/>
      <c r="V479" s="92"/>
      <c r="W479" s="92"/>
      <c r="X479" s="92"/>
      <c r="Y479" s="92"/>
      <c r="Z479" s="92"/>
      <c r="AA479" s="92"/>
      <c r="AB479" s="92"/>
      <c r="AC479" s="92"/>
      <c r="AD479" s="92"/>
      <c r="AE479" s="92"/>
      <c r="AF479" s="92"/>
      <c r="AG479" s="92"/>
      <c r="AH479" s="92"/>
      <c r="AI479" s="92"/>
      <c r="AJ479" s="92"/>
      <c r="AK479" s="92"/>
      <c r="AL479" s="92"/>
      <c r="AM479" s="92"/>
      <c r="AN479" s="92"/>
      <c r="AO479" s="92"/>
      <c r="AP479" s="92"/>
      <c r="AQ479" s="92"/>
      <c r="AR479" s="92"/>
      <c r="AS479" s="92"/>
      <c r="AT479" s="92"/>
      <c r="AU479" s="92"/>
      <c r="AV479" s="92"/>
      <c r="AW479" s="92"/>
      <c r="AX479" s="92"/>
      <c r="AY479" s="92"/>
      <c r="AZ479" s="92"/>
      <c r="BA479" s="92"/>
    </row>
    <row r="480" spans="2:53" x14ac:dyDescent="0.35">
      <c r="B480" s="92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2"/>
      <c r="P480" s="92"/>
      <c r="Q480" s="92"/>
      <c r="R480" s="92"/>
      <c r="S480" s="92"/>
      <c r="T480" s="92"/>
      <c r="U480" s="92"/>
      <c r="V480" s="92"/>
      <c r="W480" s="92"/>
      <c r="X480" s="92"/>
      <c r="Y480" s="92"/>
      <c r="Z480" s="92"/>
      <c r="AA480" s="92"/>
      <c r="AB480" s="92"/>
      <c r="AC480" s="92"/>
      <c r="AD480" s="92"/>
      <c r="AE480" s="92"/>
      <c r="AF480" s="92"/>
      <c r="AG480" s="92"/>
      <c r="AH480" s="92"/>
      <c r="AI480" s="92"/>
      <c r="AJ480" s="92"/>
      <c r="AK480" s="92"/>
      <c r="AL480" s="92"/>
      <c r="AM480" s="92"/>
      <c r="AN480" s="92"/>
      <c r="AO480" s="92"/>
      <c r="AP480" s="92"/>
      <c r="AQ480" s="92"/>
      <c r="AR480" s="92"/>
      <c r="AS480" s="92"/>
      <c r="AT480" s="92"/>
      <c r="AU480" s="92"/>
      <c r="AV480" s="92"/>
      <c r="AW480" s="92"/>
      <c r="AX480" s="92"/>
      <c r="AY480" s="92"/>
      <c r="AZ480" s="92"/>
      <c r="BA480" s="92"/>
    </row>
    <row r="481" spans="2:53" x14ac:dyDescent="0.35">
      <c r="B481" s="92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2"/>
      <c r="P481" s="92"/>
      <c r="Q481" s="92"/>
      <c r="R481" s="92"/>
      <c r="S481" s="92"/>
      <c r="T481" s="92"/>
      <c r="U481" s="92"/>
      <c r="V481" s="92"/>
      <c r="W481" s="92"/>
      <c r="X481" s="92"/>
      <c r="Y481" s="92"/>
      <c r="Z481" s="92"/>
      <c r="AA481" s="92"/>
      <c r="AB481" s="92"/>
      <c r="AC481" s="92"/>
      <c r="AD481" s="92"/>
      <c r="AE481" s="92"/>
      <c r="AF481" s="92"/>
      <c r="AG481" s="92"/>
      <c r="AH481" s="92"/>
      <c r="AI481" s="92"/>
      <c r="AJ481" s="92"/>
      <c r="AK481" s="92"/>
      <c r="AL481" s="92"/>
      <c r="AM481" s="92"/>
      <c r="AN481" s="92"/>
      <c r="AO481" s="92"/>
      <c r="AP481" s="92"/>
      <c r="AQ481" s="92"/>
      <c r="AR481" s="92"/>
      <c r="AS481" s="92"/>
      <c r="AT481" s="92"/>
      <c r="AU481" s="92"/>
      <c r="AV481" s="92"/>
      <c r="AW481" s="92"/>
      <c r="AX481" s="92"/>
      <c r="AY481" s="92"/>
      <c r="AZ481" s="92"/>
      <c r="BA481" s="92"/>
    </row>
    <row r="482" spans="2:53" x14ac:dyDescent="0.35">
      <c r="B482" s="92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2"/>
      <c r="P482" s="92"/>
      <c r="Q482" s="92"/>
      <c r="R482" s="92"/>
      <c r="S482" s="92"/>
      <c r="T482" s="92"/>
      <c r="U482" s="92"/>
      <c r="V482" s="92"/>
      <c r="W482" s="92"/>
      <c r="X482" s="92"/>
      <c r="Y482" s="92"/>
      <c r="Z482" s="92"/>
      <c r="AA482" s="92"/>
      <c r="AB482" s="92"/>
      <c r="AC482" s="92"/>
      <c r="AD482" s="92"/>
      <c r="AE482" s="92"/>
      <c r="AF482" s="92"/>
      <c r="AG482" s="92"/>
      <c r="AH482" s="92"/>
      <c r="AI482" s="92"/>
      <c r="AJ482" s="92"/>
      <c r="AK482" s="92"/>
      <c r="AL482" s="92"/>
      <c r="AM482" s="92"/>
      <c r="AN482" s="92"/>
      <c r="AO482" s="92"/>
      <c r="AP482" s="92"/>
      <c r="AQ482" s="92"/>
      <c r="AR482" s="92"/>
      <c r="AS482" s="92"/>
      <c r="AT482" s="92"/>
      <c r="AU482" s="92"/>
      <c r="AV482" s="92"/>
      <c r="AW482" s="92"/>
      <c r="AX482" s="92"/>
      <c r="AY482" s="92"/>
      <c r="AZ482" s="92"/>
      <c r="BA482" s="92"/>
    </row>
    <row r="483" spans="2:53" x14ac:dyDescent="0.35">
      <c r="B483" s="92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2"/>
      <c r="P483" s="92"/>
      <c r="Q483" s="92"/>
      <c r="R483" s="92"/>
      <c r="S483" s="92"/>
      <c r="T483" s="92"/>
      <c r="U483" s="92"/>
      <c r="V483" s="92"/>
      <c r="W483" s="92"/>
      <c r="X483" s="92"/>
      <c r="Y483" s="92"/>
      <c r="Z483" s="92"/>
      <c r="AA483" s="92"/>
      <c r="AB483" s="92"/>
      <c r="AC483" s="92"/>
      <c r="AD483" s="92"/>
      <c r="AE483" s="92"/>
      <c r="AF483" s="92"/>
      <c r="AG483" s="92"/>
      <c r="AH483" s="92"/>
      <c r="AI483" s="92"/>
      <c r="AJ483" s="92"/>
      <c r="AK483" s="92"/>
      <c r="AL483" s="92"/>
      <c r="AM483" s="92"/>
      <c r="AN483" s="92"/>
      <c r="AO483" s="92"/>
      <c r="AP483" s="92"/>
      <c r="AQ483" s="92"/>
      <c r="AR483" s="92"/>
      <c r="AS483" s="92"/>
      <c r="AT483" s="92"/>
      <c r="AU483" s="92"/>
      <c r="AV483" s="92"/>
      <c r="AW483" s="92"/>
      <c r="AX483" s="92"/>
      <c r="AY483" s="92"/>
      <c r="AZ483" s="92"/>
      <c r="BA483" s="92"/>
    </row>
    <row r="484" spans="2:53" x14ac:dyDescent="0.35">
      <c r="B484" s="92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2"/>
      <c r="P484" s="92"/>
      <c r="Q484" s="92"/>
      <c r="R484" s="92"/>
      <c r="S484" s="92"/>
      <c r="T484" s="92"/>
      <c r="U484" s="92"/>
      <c r="V484" s="92"/>
      <c r="W484" s="92"/>
      <c r="X484" s="92"/>
      <c r="Y484" s="92"/>
      <c r="Z484" s="92"/>
      <c r="AA484" s="92"/>
      <c r="AB484" s="92"/>
      <c r="AC484" s="92"/>
      <c r="AD484" s="92"/>
      <c r="AE484" s="92"/>
      <c r="AF484" s="92"/>
      <c r="AG484" s="92"/>
      <c r="AH484" s="92"/>
      <c r="AI484" s="92"/>
      <c r="AJ484" s="92"/>
      <c r="AK484" s="92"/>
      <c r="AL484" s="92"/>
      <c r="AM484" s="92"/>
      <c r="AN484" s="92"/>
      <c r="AO484" s="92"/>
      <c r="AP484" s="92"/>
      <c r="AQ484" s="92"/>
      <c r="AR484" s="92"/>
      <c r="AS484" s="92"/>
      <c r="AT484" s="92"/>
      <c r="AU484" s="92"/>
      <c r="AV484" s="92"/>
      <c r="AW484" s="92"/>
      <c r="AX484" s="92"/>
      <c r="AY484" s="92"/>
      <c r="AZ484" s="92"/>
      <c r="BA484" s="92"/>
    </row>
    <row r="485" spans="2:53" x14ac:dyDescent="0.35">
      <c r="B485" s="92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2"/>
      <c r="P485" s="92"/>
      <c r="Q485" s="92"/>
      <c r="R485" s="92"/>
      <c r="S485" s="92"/>
      <c r="T485" s="92"/>
      <c r="U485" s="92"/>
      <c r="V485" s="92"/>
      <c r="W485" s="92"/>
      <c r="X485" s="92"/>
      <c r="Y485" s="92"/>
      <c r="Z485" s="92"/>
      <c r="AA485" s="92"/>
      <c r="AB485" s="92"/>
      <c r="AC485" s="92"/>
      <c r="AD485" s="92"/>
      <c r="AE485" s="92"/>
      <c r="AF485" s="92"/>
      <c r="AG485" s="92"/>
      <c r="AH485" s="92"/>
      <c r="AI485" s="92"/>
      <c r="AJ485" s="92"/>
      <c r="AK485" s="92"/>
      <c r="AL485" s="92"/>
      <c r="AM485" s="92"/>
      <c r="AN485" s="92"/>
      <c r="AO485" s="92"/>
      <c r="AP485" s="92"/>
      <c r="AQ485" s="92"/>
      <c r="AR485" s="92"/>
      <c r="AS485" s="92"/>
      <c r="AT485" s="92"/>
      <c r="AU485" s="92"/>
      <c r="AV485" s="92"/>
      <c r="AW485" s="92"/>
      <c r="AX485" s="92"/>
      <c r="AY485" s="92"/>
      <c r="AZ485" s="92"/>
      <c r="BA485" s="92"/>
    </row>
    <row r="486" spans="2:53" x14ac:dyDescent="0.35">
      <c r="B486" s="92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2"/>
      <c r="P486" s="92"/>
      <c r="Q486" s="92"/>
      <c r="R486" s="92"/>
      <c r="S486" s="92"/>
      <c r="T486" s="92"/>
      <c r="U486" s="92"/>
      <c r="V486" s="92"/>
      <c r="W486" s="92"/>
      <c r="X486" s="92"/>
      <c r="Y486" s="92"/>
      <c r="Z486" s="92"/>
      <c r="AA486" s="92"/>
      <c r="AB486" s="92"/>
      <c r="AC486" s="92"/>
      <c r="AD486" s="92"/>
      <c r="AE486" s="92"/>
      <c r="AF486" s="92"/>
      <c r="AG486" s="92"/>
      <c r="AH486" s="92"/>
      <c r="AI486" s="92"/>
      <c r="AJ486" s="92"/>
      <c r="AK486" s="92"/>
      <c r="AL486" s="92"/>
      <c r="AM486" s="92"/>
      <c r="AN486" s="92"/>
      <c r="AO486" s="92"/>
      <c r="AP486" s="92"/>
      <c r="AQ486" s="92"/>
      <c r="AR486" s="92"/>
      <c r="AS486" s="92"/>
      <c r="AT486" s="92"/>
      <c r="AU486" s="92"/>
      <c r="AV486" s="92"/>
      <c r="AW486" s="92"/>
      <c r="AX486" s="92"/>
      <c r="AY486" s="92"/>
      <c r="AZ486" s="92"/>
      <c r="BA486" s="92"/>
    </row>
    <row r="487" spans="2:53" x14ac:dyDescent="0.35">
      <c r="B487" s="92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2"/>
      <c r="P487" s="92"/>
      <c r="Q487" s="92"/>
      <c r="R487" s="92"/>
      <c r="S487" s="92"/>
      <c r="T487" s="92"/>
      <c r="U487" s="92"/>
      <c r="V487" s="92"/>
      <c r="W487" s="92"/>
      <c r="X487" s="92"/>
      <c r="Y487" s="92"/>
      <c r="Z487" s="92"/>
      <c r="AA487" s="92"/>
      <c r="AB487" s="92"/>
      <c r="AC487" s="92"/>
      <c r="AD487" s="92"/>
      <c r="AE487" s="92"/>
      <c r="AF487" s="92"/>
      <c r="AG487" s="92"/>
      <c r="AH487" s="92"/>
      <c r="AI487" s="92"/>
      <c r="AJ487" s="92"/>
      <c r="AK487" s="92"/>
      <c r="AL487" s="92"/>
      <c r="AM487" s="92"/>
      <c r="AN487" s="92"/>
      <c r="AO487" s="92"/>
      <c r="AP487" s="92"/>
      <c r="AQ487" s="92"/>
      <c r="AR487" s="92"/>
      <c r="AS487" s="92"/>
      <c r="AT487" s="92"/>
      <c r="AU487" s="92"/>
      <c r="AV487" s="92"/>
      <c r="AW487" s="92"/>
      <c r="AX487" s="92"/>
      <c r="AY487" s="92"/>
      <c r="AZ487" s="92"/>
      <c r="BA487" s="92"/>
    </row>
    <row r="488" spans="2:53" x14ac:dyDescent="0.35">
      <c r="B488" s="92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/>
      <c r="V488" s="92"/>
      <c r="W488" s="92"/>
      <c r="X488" s="92"/>
      <c r="Y488" s="92"/>
      <c r="Z488" s="92"/>
      <c r="AA488" s="92"/>
      <c r="AB488" s="92"/>
      <c r="AC488" s="92"/>
      <c r="AD488" s="92"/>
      <c r="AE488" s="92"/>
      <c r="AF488" s="92"/>
      <c r="AG488" s="92"/>
      <c r="AH488" s="92"/>
      <c r="AI488" s="92"/>
      <c r="AJ488" s="92"/>
      <c r="AK488" s="92"/>
      <c r="AL488" s="92"/>
      <c r="AM488" s="92"/>
      <c r="AN488" s="92"/>
      <c r="AO488" s="92"/>
      <c r="AP488" s="92"/>
      <c r="AQ488" s="92"/>
      <c r="AR488" s="92"/>
      <c r="AS488" s="92"/>
      <c r="AT488" s="92"/>
      <c r="AU488" s="92"/>
      <c r="AV488" s="92"/>
      <c r="AW488" s="92"/>
      <c r="AX488" s="92"/>
      <c r="AY488" s="92"/>
      <c r="AZ488" s="92"/>
      <c r="BA488" s="92"/>
    </row>
    <row r="489" spans="2:53" x14ac:dyDescent="0.35">
      <c r="B489" s="92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2"/>
      <c r="P489" s="92"/>
      <c r="Q489" s="92"/>
      <c r="R489" s="92"/>
      <c r="S489" s="92"/>
      <c r="T489" s="92"/>
      <c r="U489" s="92"/>
      <c r="V489" s="92"/>
      <c r="W489" s="92"/>
      <c r="X489" s="92"/>
      <c r="Y489" s="92"/>
      <c r="Z489" s="92"/>
      <c r="AA489" s="92"/>
      <c r="AB489" s="92"/>
      <c r="AC489" s="92"/>
      <c r="AD489" s="92"/>
      <c r="AE489" s="92"/>
      <c r="AF489" s="92"/>
      <c r="AG489" s="92"/>
      <c r="AH489" s="92"/>
      <c r="AI489" s="92"/>
      <c r="AJ489" s="92"/>
      <c r="AK489" s="92"/>
      <c r="AL489" s="92"/>
      <c r="AM489" s="92"/>
      <c r="AN489" s="92"/>
      <c r="AO489" s="92"/>
      <c r="AP489" s="92"/>
      <c r="AQ489" s="92"/>
      <c r="AR489" s="92"/>
      <c r="AS489" s="92"/>
      <c r="AT489" s="92"/>
      <c r="AU489" s="92"/>
      <c r="AV489" s="92"/>
      <c r="AW489" s="92"/>
      <c r="AX489" s="92"/>
      <c r="AY489" s="92"/>
      <c r="AZ489" s="92"/>
      <c r="BA489" s="92"/>
    </row>
    <row r="490" spans="2:53" x14ac:dyDescent="0.35">
      <c r="B490" s="92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  <c r="AA490" s="92"/>
      <c r="AB490" s="92"/>
      <c r="AC490" s="92"/>
      <c r="AD490" s="92"/>
      <c r="AE490" s="92"/>
      <c r="AF490" s="92"/>
      <c r="AG490" s="92"/>
      <c r="AH490" s="92"/>
      <c r="AI490" s="92"/>
      <c r="AJ490" s="92"/>
      <c r="AK490" s="92"/>
      <c r="AL490" s="92"/>
      <c r="AM490" s="92"/>
      <c r="AN490" s="92"/>
      <c r="AO490" s="92"/>
      <c r="AP490" s="92"/>
      <c r="AQ490" s="92"/>
      <c r="AR490" s="92"/>
      <c r="AS490" s="92"/>
      <c r="AT490" s="92"/>
      <c r="AU490" s="92"/>
      <c r="AV490" s="92"/>
      <c r="AW490" s="92"/>
      <c r="AX490" s="92"/>
      <c r="AY490" s="92"/>
      <c r="AZ490" s="92"/>
      <c r="BA490" s="92"/>
    </row>
    <row r="491" spans="2:53" x14ac:dyDescent="0.35">
      <c r="B491" s="92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2"/>
      <c r="P491" s="92"/>
      <c r="Q491" s="92"/>
      <c r="R491" s="92"/>
      <c r="S491" s="92"/>
      <c r="T491" s="92"/>
      <c r="U491" s="92"/>
      <c r="V491" s="92"/>
      <c r="W491" s="92"/>
      <c r="X491" s="92"/>
      <c r="Y491" s="92"/>
      <c r="Z491" s="92"/>
      <c r="AA491" s="92"/>
      <c r="AB491" s="92"/>
      <c r="AC491" s="92"/>
      <c r="AD491" s="92"/>
      <c r="AE491" s="92"/>
      <c r="AF491" s="92"/>
      <c r="AG491" s="92"/>
      <c r="AH491" s="92"/>
      <c r="AI491" s="92"/>
      <c r="AJ491" s="92"/>
      <c r="AK491" s="92"/>
      <c r="AL491" s="92"/>
      <c r="AM491" s="92"/>
      <c r="AN491" s="92"/>
      <c r="AO491" s="92"/>
      <c r="AP491" s="92"/>
      <c r="AQ491" s="92"/>
      <c r="AR491" s="92"/>
      <c r="AS491" s="92"/>
      <c r="AT491" s="92"/>
      <c r="AU491" s="92"/>
      <c r="AV491" s="92"/>
      <c r="AW491" s="92"/>
      <c r="AX491" s="92"/>
      <c r="AY491" s="92"/>
      <c r="AZ491" s="92"/>
      <c r="BA491" s="92"/>
    </row>
    <row r="492" spans="2:53" x14ac:dyDescent="0.35">
      <c r="B492" s="92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2"/>
      <c r="P492" s="92"/>
      <c r="Q492" s="92"/>
      <c r="R492" s="92"/>
      <c r="S492" s="92"/>
      <c r="T492" s="92"/>
      <c r="U492" s="92"/>
      <c r="V492" s="92"/>
      <c r="W492" s="92"/>
      <c r="X492" s="92"/>
      <c r="Y492" s="92"/>
      <c r="Z492" s="92"/>
      <c r="AA492" s="92"/>
      <c r="AB492" s="92"/>
      <c r="AC492" s="92"/>
      <c r="AD492" s="92"/>
      <c r="AE492" s="92"/>
      <c r="AF492" s="92"/>
      <c r="AG492" s="92"/>
      <c r="AH492" s="92"/>
      <c r="AI492" s="92"/>
      <c r="AJ492" s="92"/>
      <c r="AK492" s="92"/>
      <c r="AL492" s="92"/>
      <c r="AM492" s="92"/>
      <c r="AN492" s="92"/>
      <c r="AO492" s="92"/>
      <c r="AP492" s="92"/>
      <c r="AQ492" s="92"/>
      <c r="AR492" s="92"/>
      <c r="AS492" s="92"/>
      <c r="AT492" s="92"/>
      <c r="AU492" s="92"/>
      <c r="AV492" s="92"/>
      <c r="AW492" s="92"/>
      <c r="AX492" s="92"/>
      <c r="AY492" s="92"/>
      <c r="AZ492" s="92"/>
      <c r="BA492" s="92"/>
    </row>
    <row r="493" spans="2:53" x14ac:dyDescent="0.35">
      <c r="B493" s="92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2"/>
      <c r="P493" s="92"/>
      <c r="Q493" s="92"/>
      <c r="R493" s="92"/>
      <c r="S493" s="92"/>
      <c r="T493" s="92"/>
      <c r="U493" s="92"/>
      <c r="V493" s="92"/>
      <c r="W493" s="92"/>
      <c r="X493" s="92"/>
      <c r="Y493" s="92"/>
      <c r="Z493" s="92"/>
      <c r="AA493" s="92"/>
      <c r="AB493" s="92"/>
      <c r="AC493" s="92"/>
      <c r="AD493" s="92"/>
      <c r="AE493" s="92"/>
      <c r="AF493" s="92"/>
      <c r="AG493" s="92"/>
      <c r="AH493" s="92"/>
      <c r="AI493" s="92"/>
      <c r="AJ493" s="92"/>
      <c r="AK493" s="92"/>
      <c r="AL493" s="92"/>
      <c r="AM493" s="92"/>
      <c r="AN493" s="92"/>
      <c r="AO493" s="92"/>
      <c r="AP493" s="92"/>
      <c r="AQ493" s="92"/>
      <c r="AR493" s="92"/>
      <c r="AS493" s="92"/>
      <c r="AT493" s="92"/>
      <c r="AU493" s="92"/>
      <c r="AV493" s="92"/>
      <c r="AW493" s="92"/>
      <c r="AX493" s="92"/>
      <c r="AY493" s="92"/>
      <c r="AZ493" s="92"/>
      <c r="BA493" s="92"/>
    </row>
    <row r="494" spans="2:53" x14ac:dyDescent="0.35">
      <c r="B494" s="92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  <c r="AA494" s="92"/>
      <c r="AB494" s="92"/>
      <c r="AC494" s="92"/>
      <c r="AD494" s="92"/>
      <c r="AE494" s="92"/>
      <c r="AF494" s="92"/>
      <c r="AG494" s="92"/>
      <c r="AH494" s="92"/>
      <c r="AI494" s="92"/>
      <c r="AJ494" s="92"/>
      <c r="AK494" s="92"/>
      <c r="AL494" s="92"/>
      <c r="AM494" s="92"/>
      <c r="AN494" s="92"/>
      <c r="AO494" s="92"/>
      <c r="AP494" s="92"/>
      <c r="AQ494" s="92"/>
      <c r="AR494" s="92"/>
      <c r="AS494" s="92"/>
      <c r="AT494" s="92"/>
      <c r="AU494" s="92"/>
      <c r="AV494" s="92"/>
      <c r="AW494" s="92"/>
      <c r="AX494" s="92"/>
      <c r="AY494" s="92"/>
      <c r="AZ494" s="92"/>
      <c r="BA494" s="92"/>
    </row>
    <row r="495" spans="2:53" x14ac:dyDescent="0.35">
      <c r="B495" s="92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2"/>
      <c r="P495" s="92"/>
      <c r="Q495" s="92"/>
      <c r="R495" s="92"/>
      <c r="S495" s="92"/>
      <c r="T495" s="92"/>
      <c r="U495" s="92"/>
      <c r="V495" s="92"/>
      <c r="W495" s="92"/>
      <c r="X495" s="92"/>
      <c r="Y495" s="92"/>
      <c r="Z495" s="92"/>
      <c r="AA495" s="92"/>
      <c r="AB495" s="92"/>
      <c r="AC495" s="92"/>
      <c r="AD495" s="92"/>
      <c r="AE495" s="92"/>
      <c r="AF495" s="92"/>
      <c r="AG495" s="92"/>
      <c r="AH495" s="92"/>
      <c r="AI495" s="92"/>
      <c r="AJ495" s="92"/>
      <c r="AK495" s="92"/>
      <c r="AL495" s="92"/>
      <c r="AM495" s="92"/>
      <c r="AN495" s="92"/>
      <c r="AO495" s="92"/>
      <c r="AP495" s="92"/>
      <c r="AQ495" s="92"/>
      <c r="AR495" s="92"/>
      <c r="AS495" s="92"/>
      <c r="AT495" s="92"/>
      <c r="AU495" s="92"/>
      <c r="AV495" s="92"/>
      <c r="AW495" s="92"/>
      <c r="AX495" s="92"/>
      <c r="AY495" s="92"/>
      <c r="AZ495" s="92"/>
      <c r="BA495" s="92"/>
    </row>
    <row r="496" spans="2:53" x14ac:dyDescent="0.35">
      <c r="B496" s="92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2"/>
      <c r="P496" s="92"/>
      <c r="Q496" s="92"/>
      <c r="R496" s="92"/>
      <c r="S496" s="92"/>
      <c r="T496" s="92"/>
      <c r="U496" s="92"/>
      <c r="V496" s="92"/>
      <c r="W496" s="92"/>
      <c r="X496" s="92"/>
      <c r="Y496" s="92"/>
      <c r="Z496" s="92"/>
      <c r="AA496" s="92"/>
      <c r="AB496" s="92"/>
      <c r="AC496" s="92"/>
      <c r="AD496" s="92"/>
      <c r="AE496" s="92"/>
      <c r="AF496" s="92"/>
      <c r="AG496" s="92"/>
      <c r="AH496" s="92"/>
      <c r="AI496" s="92"/>
      <c r="AJ496" s="92"/>
      <c r="AK496" s="92"/>
      <c r="AL496" s="92"/>
      <c r="AM496" s="92"/>
      <c r="AN496" s="92"/>
      <c r="AO496" s="92"/>
      <c r="AP496" s="92"/>
      <c r="AQ496" s="92"/>
      <c r="AR496" s="92"/>
      <c r="AS496" s="92"/>
      <c r="AT496" s="92"/>
      <c r="AU496" s="92"/>
      <c r="AV496" s="92"/>
      <c r="AW496" s="92"/>
      <c r="AX496" s="92"/>
      <c r="AY496" s="92"/>
      <c r="AZ496" s="92"/>
      <c r="BA496" s="92"/>
    </row>
    <row r="497" spans="2:53" x14ac:dyDescent="0.35">
      <c r="B497" s="92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2"/>
      <c r="P497" s="92"/>
      <c r="Q497" s="92"/>
      <c r="R497" s="92"/>
      <c r="S497" s="92"/>
      <c r="T497" s="92"/>
      <c r="U497" s="92"/>
      <c r="V497" s="92"/>
      <c r="W497" s="92"/>
      <c r="X497" s="92"/>
      <c r="Y497" s="92"/>
      <c r="Z497" s="92"/>
      <c r="AA497" s="92"/>
      <c r="AB497" s="92"/>
      <c r="AC497" s="92"/>
      <c r="AD497" s="92"/>
      <c r="AE497" s="92"/>
      <c r="AF497" s="92"/>
      <c r="AG497" s="92"/>
      <c r="AH497" s="92"/>
      <c r="AI497" s="92"/>
      <c r="AJ497" s="92"/>
      <c r="AK497" s="92"/>
      <c r="AL497" s="92"/>
      <c r="AM497" s="92"/>
      <c r="AN497" s="92"/>
      <c r="AO497" s="92"/>
      <c r="AP497" s="92"/>
      <c r="AQ497" s="92"/>
      <c r="AR497" s="92"/>
      <c r="AS497" s="92"/>
      <c r="AT497" s="92"/>
      <c r="AU497" s="92"/>
      <c r="AV497" s="92"/>
      <c r="AW497" s="92"/>
      <c r="AX497" s="92"/>
      <c r="AY497" s="92"/>
      <c r="AZ497" s="92"/>
      <c r="BA497" s="92"/>
    </row>
    <row r="498" spans="2:53" x14ac:dyDescent="0.35">
      <c r="B498" s="92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2"/>
      <c r="P498" s="92"/>
      <c r="Q498" s="92"/>
      <c r="R498" s="92"/>
      <c r="S498" s="92"/>
      <c r="T498" s="92"/>
      <c r="U498" s="92"/>
      <c r="V498" s="92"/>
      <c r="W498" s="92"/>
      <c r="X498" s="92"/>
      <c r="Y498" s="92"/>
      <c r="Z498" s="92"/>
      <c r="AA498" s="92"/>
      <c r="AB498" s="92"/>
      <c r="AC498" s="92"/>
      <c r="AD498" s="92"/>
      <c r="AE498" s="92"/>
      <c r="AF498" s="92"/>
      <c r="AG498" s="92"/>
      <c r="AH498" s="92"/>
      <c r="AI498" s="92"/>
      <c r="AJ498" s="92"/>
      <c r="AK498" s="92"/>
      <c r="AL498" s="92"/>
      <c r="AM498" s="92"/>
      <c r="AN498" s="92"/>
      <c r="AO498" s="92"/>
      <c r="AP498" s="92"/>
      <c r="AQ498" s="92"/>
      <c r="AR498" s="92"/>
      <c r="AS498" s="92"/>
      <c r="AT498" s="92"/>
      <c r="AU498" s="92"/>
      <c r="AV498" s="92"/>
      <c r="AW498" s="92"/>
      <c r="AX498" s="92"/>
      <c r="AY498" s="92"/>
      <c r="AZ498" s="92"/>
      <c r="BA498" s="92"/>
    </row>
    <row r="499" spans="2:53" x14ac:dyDescent="0.35">
      <c r="B499" s="92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2"/>
      <c r="P499" s="92"/>
      <c r="Q499" s="92"/>
      <c r="R499" s="92"/>
      <c r="S499" s="92"/>
      <c r="T499" s="92"/>
      <c r="U499" s="92"/>
      <c r="V499" s="92"/>
      <c r="W499" s="92"/>
      <c r="X499" s="92"/>
      <c r="Y499" s="92"/>
      <c r="Z499" s="92"/>
      <c r="AA499" s="92"/>
      <c r="AB499" s="92"/>
      <c r="AC499" s="92"/>
      <c r="AD499" s="92"/>
      <c r="AE499" s="92"/>
      <c r="AF499" s="92"/>
      <c r="AG499" s="92"/>
      <c r="AH499" s="92"/>
      <c r="AI499" s="92"/>
      <c r="AJ499" s="92"/>
      <c r="AK499" s="92"/>
      <c r="AL499" s="92"/>
      <c r="AM499" s="92"/>
      <c r="AN499" s="92"/>
      <c r="AO499" s="92"/>
      <c r="AP499" s="92"/>
      <c r="AQ499" s="92"/>
      <c r="AR499" s="92"/>
      <c r="AS499" s="92"/>
      <c r="AT499" s="92"/>
      <c r="AU499" s="92"/>
      <c r="AV499" s="92"/>
      <c r="AW499" s="92"/>
      <c r="AX499" s="92"/>
      <c r="AY499" s="92"/>
      <c r="AZ499" s="92"/>
      <c r="BA499" s="92"/>
    </row>
    <row r="500" spans="2:53" x14ac:dyDescent="0.35">
      <c r="B500" s="92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2"/>
      <c r="P500" s="92"/>
      <c r="Q500" s="92"/>
      <c r="R500" s="92"/>
      <c r="S500" s="92"/>
      <c r="T500" s="92"/>
      <c r="U500" s="92"/>
      <c r="V500" s="92"/>
      <c r="W500" s="92"/>
      <c r="X500" s="92"/>
      <c r="Y500" s="92"/>
      <c r="Z500" s="92"/>
      <c r="AA500" s="92"/>
      <c r="AB500" s="92"/>
      <c r="AC500" s="92"/>
      <c r="AD500" s="92"/>
      <c r="AE500" s="92"/>
      <c r="AF500" s="92"/>
      <c r="AG500" s="92"/>
      <c r="AH500" s="92"/>
      <c r="AI500" s="92"/>
      <c r="AJ500" s="92"/>
      <c r="AK500" s="92"/>
      <c r="AL500" s="92"/>
      <c r="AM500" s="92"/>
      <c r="AN500" s="92"/>
      <c r="AO500" s="92"/>
      <c r="AP500" s="92"/>
      <c r="AQ500" s="92"/>
      <c r="AR500" s="92"/>
      <c r="AS500" s="92"/>
      <c r="AT500" s="92"/>
      <c r="AU500" s="92"/>
      <c r="AV500" s="92"/>
      <c r="AW500" s="92"/>
      <c r="AX500" s="92"/>
      <c r="AY500" s="92"/>
      <c r="AZ500" s="92"/>
      <c r="BA500" s="92"/>
    </row>
    <row r="501" spans="2:53" x14ac:dyDescent="0.35">
      <c r="B501" s="92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2"/>
      <c r="P501" s="92"/>
      <c r="Q501" s="92"/>
      <c r="R501" s="92"/>
      <c r="S501" s="92"/>
      <c r="T501" s="92"/>
      <c r="U501" s="92"/>
      <c r="V501" s="92"/>
      <c r="W501" s="92"/>
      <c r="X501" s="92"/>
      <c r="Y501" s="92"/>
      <c r="Z501" s="92"/>
      <c r="AA501" s="92"/>
      <c r="AB501" s="92"/>
      <c r="AC501" s="92"/>
      <c r="AD501" s="92"/>
      <c r="AE501" s="92"/>
      <c r="AF501" s="92"/>
      <c r="AG501" s="92"/>
      <c r="AH501" s="92"/>
      <c r="AI501" s="92"/>
      <c r="AJ501" s="92"/>
      <c r="AK501" s="92"/>
      <c r="AL501" s="92"/>
      <c r="AM501" s="92"/>
      <c r="AN501" s="92"/>
      <c r="AO501" s="92"/>
      <c r="AP501" s="92"/>
      <c r="AQ501" s="92"/>
      <c r="AR501" s="92"/>
      <c r="AS501" s="92"/>
      <c r="AT501" s="92"/>
      <c r="AU501" s="92"/>
      <c r="AV501" s="92"/>
      <c r="AW501" s="92"/>
      <c r="AX501" s="92"/>
      <c r="AY501" s="92"/>
      <c r="AZ501" s="92"/>
      <c r="BA501" s="92"/>
    </row>
    <row r="502" spans="2:53" x14ac:dyDescent="0.35">
      <c r="B502" s="92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2"/>
      <c r="P502" s="92"/>
      <c r="Q502" s="92"/>
      <c r="R502" s="92"/>
      <c r="S502" s="92"/>
      <c r="T502" s="92"/>
      <c r="U502" s="92"/>
      <c r="V502" s="92"/>
      <c r="W502" s="92"/>
      <c r="X502" s="92"/>
      <c r="Y502" s="92"/>
      <c r="Z502" s="92"/>
      <c r="AA502" s="92"/>
      <c r="AB502" s="92"/>
      <c r="AC502" s="92"/>
      <c r="AD502" s="92"/>
      <c r="AE502" s="92"/>
      <c r="AF502" s="92"/>
      <c r="AG502" s="92"/>
      <c r="AH502" s="92"/>
      <c r="AI502" s="92"/>
      <c r="AJ502" s="92"/>
      <c r="AK502" s="92"/>
      <c r="AL502" s="92"/>
      <c r="AM502" s="92"/>
      <c r="AN502" s="92"/>
      <c r="AO502" s="92"/>
      <c r="AP502" s="92"/>
      <c r="AQ502" s="92"/>
      <c r="AR502" s="92"/>
      <c r="AS502" s="92"/>
      <c r="AT502" s="92"/>
      <c r="AU502" s="92"/>
      <c r="AV502" s="92"/>
      <c r="AW502" s="92"/>
      <c r="AX502" s="92"/>
      <c r="AY502" s="92"/>
      <c r="AZ502" s="92"/>
      <c r="BA502" s="92"/>
    </row>
    <row r="503" spans="2:53" x14ac:dyDescent="0.35">
      <c r="B503" s="92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2"/>
      <c r="P503" s="92"/>
      <c r="Q503" s="92"/>
      <c r="R503" s="92"/>
      <c r="S503" s="92"/>
      <c r="T503" s="92"/>
      <c r="U503" s="92"/>
      <c r="V503" s="92"/>
      <c r="W503" s="92"/>
      <c r="X503" s="92"/>
      <c r="Y503" s="92"/>
      <c r="Z503" s="92"/>
      <c r="AA503" s="92"/>
      <c r="AB503" s="92"/>
      <c r="AC503" s="92"/>
      <c r="AD503" s="92"/>
      <c r="AE503" s="92"/>
      <c r="AF503" s="92"/>
      <c r="AG503" s="92"/>
      <c r="AH503" s="92"/>
      <c r="AI503" s="92"/>
      <c r="AJ503" s="92"/>
      <c r="AK503" s="92"/>
      <c r="AL503" s="92"/>
      <c r="AM503" s="92"/>
      <c r="AN503" s="92"/>
      <c r="AO503" s="92"/>
      <c r="AP503" s="92"/>
      <c r="AQ503" s="92"/>
      <c r="AR503" s="92"/>
      <c r="AS503" s="92"/>
      <c r="AT503" s="92"/>
      <c r="AU503" s="92"/>
      <c r="AV503" s="92"/>
      <c r="AW503" s="92"/>
      <c r="AX503" s="92"/>
      <c r="AY503" s="92"/>
      <c r="AZ503" s="92"/>
      <c r="BA503" s="92"/>
    </row>
    <row r="504" spans="2:53" x14ac:dyDescent="0.35">
      <c r="B504" s="92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2"/>
      <c r="P504" s="92"/>
      <c r="Q504" s="92"/>
      <c r="R504" s="92"/>
      <c r="S504" s="92"/>
      <c r="T504" s="92"/>
      <c r="U504" s="92"/>
      <c r="V504" s="92"/>
      <c r="W504" s="92"/>
      <c r="X504" s="92"/>
      <c r="Y504" s="92"/>
      <c r="Z504" s="92"/>
      <c r="AA504" s="92"/>
      <c r="AB504" s="92"/>
      <c r="AC504" s="92"/>
      <c r="AD504" s="92"/>
      <c r="AE504" s="92"/>
      <c r="AF504" s="92"/>
      <c r="AG504" s="92"/>
      <c r="AH504" s="92"/>
      <c r="AI504" s="92"/>
      <c r="AJ504" s="92"/>
      <c r="AK504" s="92"/>
      <c r="AL504" s="92"/>
      <c r="AM504" s="92"/>
      <c r="AN504" s="92"/>
      <c r="AO504" s="92"/>
      <c r="AP504" s="92"/>
      <c r="AQ504" s="92"/>
      <c r="AR504" s="92"/>
      <c r="AS504" s="92"/>
      <c r="AT504" s="92"/>
      <c r="AU504" s="92"/>
      <c r="AV504" s="92"/>
      <c r="AW504" s="92"/>
      <c r="AX504" s="92"/>
      <c r="AY504" s="92"/>
      <c r="AZ504" s="92"/>
      <c r="BA504" s="92"/>
    </row>
    <row r="505" spans="2:53" x14ac:dyDescent="0.35">
      <c r="B505" s="92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2"/>
      <c r="P505" s="92"/>
      <c r="Q505" s="92"/>
      <c r="R505" s="92"/>
      <c r="S505" s="92"/>
      <c r="T505" s="92"/>
      <c r="U505" s="92"/>
      <c r="V505" s="92"/>
      <c r="W505" s="92"/>
      <c r="X505" s="92"/>
      <c r="Y505" s="92"/>
      <c r="Z505" s="92"/>
      <c r="AA505" s="92"/>
      <c r="AB505" s="92"/>
      <c r="AC505" s="92"/>
      <c r="AD505" s="92"/>
      <c r="AE505" s="92"/>
      <c r="AF505" s="92"/>
      <c r="AG505" s="92"/>
      <c r="AH505" s="92"/>
      <c r="AI505" s="92"/>
      <c r="AJ505" s="92"/>
      <c r="AK505" s="92"/>
      <c r="AL505" s="92"/>
      <c r="AM505" s="92"/>
      <c r="AN505" s="92"/>
      <c r="AO505" s="92"/>
      <c r="AP505" s="92"/>
      <c r="AQ505" s="92"/>
      <c r="AR505" s="92"/>
      <c r="AS505" s="92"/>
      <c r="AT505" s="92"/>
      <c r="AU505" s="92"/>
      <c r="AV505" s="92"/>
      <c r="AW505" s="92"/>
      <c r="AX505" s="92"/>
      <c r="AY505" s="92"/>
      <c r="AZ505" s="92"/>
      <c r="BA505" s="92"/>
    </row>
    <row r="506" spans="2:53" x14ac:dyDescent="0.35">
      <c r="B506" s="92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  <c r="AA506" s="92"/>
      <c r="AB506" s="92"/>
      <c r="AC506" s="92"/>
      <c r="AD506" s="92"/>
      <c r="AE506" s="92"/>
      <c r="AF506" s="92"/>
      <c r="AG506" s="92"/>
      <c r="AH506" s="92"/>
      <c r="AI506" s="92"/>
      <c r="AJ506" s="92"/>
      <c r="AK506" s="92"/>
      <c r="AL506" s="92"/>
      <c r="AM506" s="92"/>
      <c r="AN506" s="92"/>
      <c r="AO506" s="92"/>
      <c r="AP506" s="92"/>
      <c r="AQ506" s="92"/>
      <c r="AR506" s="92"/>
      <c r="AS506" s="92"/>
      <c r="AT506" s="92"/>
      <c r="AU506" s="92"/>
      <c r="AV506" s="92"/>
      <c r="AW506" s="92"/>
      <c r="AX506" s="92"/>
      <c r="AY506" s="92"/>
      <c r="AZ506" s="92"/>
      <c r="BA506" s="92"/>
    </row>
    <row r="507" spans="2:53" x14ac:dyDescent="0.35">
      <c r="B507" s="92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2"/>
      <c r="P507" s="92"/>
      <c r="Q507" s="92"/>
      <c r="R507" s="92"/>
      <c r="S507" s="92"/>
      <c r="T507" s="92"/>
      <c r="U507" s="92"/>
      <c r="V507" s="92"/>
      <c r="W507" s="92"/>
      <c r="X507" s="92"/>
      <c r="Y507" s="92"/>
      <c r="Z507" s="92"/>
      <c r="AA507" s="92"/>
      <c r="AB507" s="92"/>
      <c r="AC507" s="92"/>
      <c r="AD507" s="92"/>
      <c r="AE507" s="92"/>
      <c r="AF507" s="92"/>
      <c r="AG507" s="92"/>
      <c r="AH507" s="92"/>
      <c r="AI507" s="92"/>
      <c r="AJ507" s="92"/>
      <c r="AK507" s="92"/>
      <c r="AL507" s="92"/>
      <c r="AM507" s="92"/>
      <c r="AN507" s="92"/>
      <c r="AO507" s="92"/>
      <c r="AP507" s="92"/>
      <c r="AQ507" s="92"/>
      <c r="AR507" s="92"/>
      <c r="AS507" s="92"/>
      <c r="AT507" s="92"/>
      <c r="AU507" s="92"/>
      <c r="AV507" s="92"/>
      <c r="AW507" s="92"/>
      <c r="AX507" s="92"/>
      <c r="AY507" s="92"/>
      <c r="AZ507" s="92"/>
      <c r="BA507" s="92"/>
    </row>
    <row r="508" spans="2:53" x14ac:dyDescent="0.35">
      <c r="B508" s="92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2"/>
      <c r="P508" s="92"/>
      <c r="Q508" s="92"/>
      <c r="R508" s="92"/>
      <c r="S508" s="92"/>
      <c r="T508" s="92"/>
      <c r="U508" s="92"/>
      <c r="V508" s="92"/>
      <c r="W508" s="92"/>
      <c r="X508" s="92"/>
      <c r="Y508" s="92"/>
      <c r="Z508" s="92"/>
      <c r="AA508" s="92"/>
      <c r="AB508" s="92"/>
      <c r="AC508" s="92"/>
      <c r="AD508" s="92"/>
      <c r="AE508" s="92"/>
      <c r="AF508" s="92"/>
      <c r="AG508" s="92"/>
      <c r="AH508" s="92"/>
      <c r="AI508" s="92"/>
      <c r="AJ508" s="92"/>
      <c r="AK508" s="92"/>
      <c r="AL508" s="92"/>
      <c r="AM508" s="92"/>
      <c r="AN508" s="92"/>
      <c r="AO508" s="92"/>
      <c r="AP508" s="92"/>
      <c r="AQ508" s="92"/>
      <c r="AR508" s="92"/>
      <c r="AS508" s="92"/>
      <c r="AT508" s="92"/>
      <c r="AU508" s="92"/>
      <c r="AV508" s="92"/>
      <c r="AW508" s="92"/>
      <c r="AX508" s="92"/>
      <c r="AY508" s="92"/>
      <c r="AZ508" s="92"/>
      <c r="BA508" s="92"/>
    </row>
    <row r="509" spans="2:53" x14ac:dyDescent="0.35">
      <c r="B509" s="92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2"/>
      <c r="P509" s="92"/>
      <c r="Q509" s="92"/>
      <c r="R509" s="92"/>
      <c r="S509" s="92"/>
      <c r="T509" s="92"/>
      <c r="U509" s="92"/>
      <c r="V509" s="92"/>
      <c r="W509" s="92"/>
      <c r="X509" s="92"/>
      <c r="Y509" s="92"/>
      <c r="Z509" s="92"/>
      <c r="AA509" s="92"/>
      <c r="AB509" s="92"/>
      <c r="AC509" s="92"/>
      <c r="AD509" s="92"/>
      <c r="AE509" s="92"/>
      <c r="AF509" s="92"/>
      <c r="AG509" s="92"/>
      <c r="AH509" s="92"/>
      <c r="AI509" s="92"/>
      <c r="AJ509" s="92"/>
      <c r="AK509" s="92"/>
      <c r="AL509" s="92"/>
      <c r="AM509" s="92"/>
      <c r="AN509" s="92"/>
      <c r="AO509" s="92"/>
      <c r="AP509" s="92"/>
      <c r="AQ509" s="92"/>
      <c r="AR509" s="92"/>
      <c r="AS509" s="92"/>
      <c r="AT509" s="92"/>
      <c r="AU509" s="92"/>
      <c r="AV509" s="92"/>
      <c r="AW509" s="92"/>
      <c r="AX509" s="92"/>
      <c r="AY509" s="92"/>
      <c r="AZ509" s="92"/>
      <c r="BA509" s="92"/>
    </row>
    <row r="510" spans="2:53" x14ac:dyDescent="0.35">
      <c r="B510" s="92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2"/>
      <c r="P510" s="92"/>
      <c r="Q510" s="92"/>
      <c r="R510" s="92"/>
      <c r="S510" s="92"/>
      <c r="T510" s="92"/>
      <c r="U510" s="92"/>
      <c r="V510" s="92"/>
      <c r="W510" s="92"/>
      <c r="X510" s="92"/>
      <c r="Y510" s="92"/>
      <c r="Z510" s="92"/>
      <c r="AA510" s="92"/>
      <c r="AB510" s="92"/>
      <c r="AC510" s="92"/>
      <c r="AD510" s="92"/>
      <c r="AE510" s="92"/>
      <c r="AF510" s="92"/>
      <c r="AG510" s="92"/>
      <c r="AH510" s="92"/>
      <c r="AI510" s="92"/>
      <c r="AJ510" s="92"/>
      <c r="AK510" s="92"/>
      <c r="AL510" s="92"/>
      <c r="AM510" s="92"/>
      <c r="AN510" s="92"/>
      <c r="AO510" s="92"/>
      <c r="AP510" s="92"/>
      <c r="AQ510" s="92"/>
      <c r="AR510" s="92"/>
      <c r="AS510" s="92"/>
      <c r="AT510" s="92"/>
      <c r="AU510" s="92"/>
      <c r="AV510" s="92"/>
      <c r="AW510" s="92"/>
      <c r="AX510" s="92"/>
      <c r="AY510" s="92"/>
      <c r="AZ510" s="92"/>
      <c r="BA510" s="92"/>
    </row>
    <row r="511" spans="2:53" x14ac:dyDescent="0.35">
      <c r="B511" s="92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  <c r="AA511" s="92"/>
      <c r="AB511" s="92"/>
      <c r="AC511" s="92"/>
      <c r="AD511" s="92"/>
      <c r="AE511" s="92"/>
      <c r="AF511" s="92"/>
      <c r="AG511" s="92"/>
      <c r="AH511" s="92"/>
      <c r="AI511" s="92"/>
      <c r="AJ511" s="92"/>
      <c r="AK511" s="92"/>
      <c r="AL511" s="92"/>
      <c r="AM511" s="92"/>
      <c r="AN511" s="92"/>
      <c r="AO511" s="92"/>
      <c r="AP511" s="92"/>
      <c r="AQ511" s="92"/>
      <c r="AR511" s="92"/>
      <c r="AS511" s="92"/>
      <c r="AT511" s="92"/>
      <c r="AU511" s="92"/>
      <c r="AV511" s="92"/>
      <c r="AW511" s="92"/>
      <c r="AX511" s="92"/>
      <c r="AY511" s="92"/>
      <c r="AZ511" s="92"/>
      <c r="BA511" s="92"/>
    </row>
    <row r="512" spans="2:53" x14ac:dyDescent="0.35">
      <c r="B512" s="92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2"/>
      <c r="P512" s="92"/>
      <c r="Q512" s="92"/>
      <c r="R512" s="92"/>
      <c r="S512" s="92"/>
      <c r="T512" s="92"/>
      <c r="U512" s="92"/>
      <c r="V512" s="92"/>
      <c r="W512" s="92"/>
      <c r="X512" s="92"/>
      <c r="Y512" s="92"/>
      <c r="Z512" s="92"/>
      <c r="AA512" s="92"/>
      <c r="AB512" s="92"/>
      <c r="AC512" s="92"/>
      <c r="AD512" s="92"/>
      <c r="AE512" s="92"/>
      <c r="AF512" s="92"/>
      <c r="AG512" s="92"/>
      <c r="AH512" s="92"/>
      <c r="AI512" s="92"/>
      <c r="AJ512" s="92"/>
      <c r="AK512" s="92"/>
      <c r="AL512" s="92"/>
      <c r="AM512" s="92"/>
      <c r="AN512" s="92"/>
      <c r="AO512" s="92"/>
      <c r="AP512" s="92"/>
      <c r="AQ512" s="92"/>
      <c r="AR512" s="92"/>
      <c r="AS512" s="92"/>
      <c r="AT512" s="92"/>
      <c r="AU512" s="92"/>
      <c r="AV512" s="92"/>
      <c r="AW512" s="92"/>
      <c r="AX512" s="92"/>
      <c r="AY512" s="92"/>
      <c r="AZ512" s="92"/>
      <c r="BA512" s="92"/>
    </row>
    <row r="513" spans="2:53" x14ac:dyDescent="0.35">
      <c r="B513" s="92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2"/>
      <c r="P513" s="92"/>
      <c r="Q513" s="92"/>
      <c r="R513" s="92"/>
      <c r="S513" s="92"/>
      <c r="T513" s="92"/>
      <c r="U513" s="92"/>
      <c r="V513" s="92"/>
      <c r="W513" s="92"/>
      <c r="X513" s="92"/>
      <c r="Y513" s="92"/>
      <c r="Z513" s="92"/>
      <c r="AA513" s="92"/>
      <c r="AB513" s="92"/>
      <c r="AC513" s="92"/>
      <c r="AD513" s="92"/>
      <c r="AE513" s="92"/>
      <c r="AF513" s="92"/>
      <c r="AG513" s="92"/>
      <c r="AH513" s="92"/>
      <c r="AI513" s="92"/>
      <c r="AJ513" s="92"/>
      <c r="AK513" s="92"/>
      <c r="AL513" s="92"/>
      <c r="AM513" s="92"/>
      <c r="AN513" s="92"/>
      <c r="AO513" s="92"/>
      <c r="AP513" s="92"/>
      <c r="AQ513" s="92"/>
      <c r="AR513" s="92"/>
      <c r="AS513" s="92"/>
      <c r="AT513" s="92"/>
      <c r="AU513" s="92"/>
      <c r="AV513" s="92"/>
      <c r="AW513" s="92"/>
      <c r="AX513" s="92"/>
      <c r="AY513" s="92"/>
      <c r="AZ513" s="92"/>
      <c r="BA513" s="92"/>
    </row>
    <row r="514" spans="2:53" x14ac:dyDescent="0.35">
      <c r="B514" s="92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2"/>
      <c r="P514" s="92"/>
      <c r="Q514" s="92"/>
      <c r="R514" s="92"/>
      <c r="S514" s="92"/>
      <c r="T514" s="92"/>
      <c r="U514" s="92"/>
      <c r="V514" s="92"/>
      <c r="W514" s="92"/>
      <c r="X514" s="92"/>
      <c r="Y514" s="92"/>
      <c r="Z514" s="92"/>
      <c r="AA514" s="92"/>
      <c r="AB514" s="92"/>
      <c r="AC514" s="92"/>
      <c r="AD514" s="92"/>
      <c r="AE514" s="92"/>
      <c r="AF514" s="92"/>
      <c r="AG514" s="92"/>
      <c r="AH514" s="92"/>
      <c r="AI514" s="92"/>
      <c r="AJ514" s="92"/>
      <c r="AK514" s="92"/>
      <c r="AL514" s="92"/>
      <c r="AM514" s="92"/>
      <c r="AN514" s="92"/>
      <c r="AO514" s="92"/>
      <c r="AP514" s="92"/>
      <c r="AQ514" s="92"/>
      <c r="AR514" s="92"/>
      <c r="AS514" s="92"/>
      <c r="AT514" s="92"/>
      <c r="AU514" s="92"/>
      <c r="AV514" s="92"/>
      <c r="AW514" s="92"/>
      <c r="AX514" s="92"/>
      <c r="AY514" s="92"/>
      <c r="AZ514" s="92"/>
      <c r="BA514" s="92"/>
    </row>
    <row r="515" spans="2:53" x14ac:dyDescent="0.35">
      <c r="B515" s="92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  <c r="AA515" s="92"/>
      <c r="AB515" s="92"/>
      <c r="AC515" s="92"/>
      <c r="AD515" s="92"/>
      <c r="AE515" s="92"/>
      <c r="AF515" s="92"/>
      <c r="AG515" s="92"/>
      <c r="AH515" s="92"/>
      <c r="AI515" s="92"/>
      <c r="AJ515" s="92"/>
      <c r="AK515" s="92"/>
      <c r="AL515" s="92"/>
      <c r="AM515" s="92"/>
      <c r="AN515" s="92"/>
      <c r="AO515" s="92"/>
      <c r="AP515" s="92"/>
      <c r="AQ515" s="92"/>
      <c r="AR515" s="92"/>
      <c r="AS515" s="92"/>
      <c r="AT515" s="92"/>
      <c r="AU515" s="92"/>
      <c r="AV515" s="92"/>
      <c r="AW515" s="92"/>
      <c r="AX515" s="92"/>
      <c r="AY515" s="92"/>
      <c r="AZ515" s="92"/>
      <c r="BA515" s="92"/>
    </row>
    <row r="516" spans="2:53" x14ac:dyDescent="0.35">
      <c r="B516" s="92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2"/>
      <c r="P516" s="92"/>
      <c r="Q516" s="92"/>
      <c r="R516" s="92"/>
      <c r="S516" s="92"/>
      <c r="T516" s="92"/>
      <c r="U516" s="92"/>
      <c r="V516" s="92"/>
      <c r="W516" s="92"/>
      <c r="X516" s="92"/>
      <c r="Y516" s="92"/>
      <c r="Z516" s="92"/>
      <c r="AA516" s="92"/>
      <c r="AB516" s="92"/>
      <c r="AC516" s="92"/>
      <c r="AD516" s="92"/>
      <c r="AE516" s="92"/>
      <c r="AF516" s="92"/>
      <c r="AG516" s="92"/>
      <c r="AH516" s="92"/>
      <c r="AI516" s="92"/>
      <c r="AJ516" s="92"/>
      <c r="AK516" s="92"/>
      <c r="AL516" s="92"/>
      <c r="AM516" s="92"/>
      <c r="AN516" s="92"/>
      <c r="AO516" s="92"/>
      <c r="AP516" s="92"/>
      <c r="AQ516" s="92"/>
      <c r="AR516" s="92"/>
      <c r="AS516" s="92"/>
      <c r="AT516" s="92"/>
      <c r="AU516" s="92"/>
      <c r="AV516" s="92"/>
      <c r="AW516" s="92"/>
      <c r="AX516" s="92"/>
      <c r="AY516" s="92"/>
      <c r="AZ516" s="92"/>
      <c r="BA516" s="92"/>
    </row>
    <row r="517" spans="2:53" x14ac:dyDescent="0.35">
      <c r="B517" s="92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  <c r="AA517" s="92"/>
      <c r="AB517" s="92"/>
      <c r="AC517" s="92"/>
      <c r="AD517" s="92"/>
      <c r="AE517" s="92"/>
      <c r="AF517" s="92"/>
      <c r="AG517" s="92"/>
      <c r="AH517" s="92"/>
      <c r="AI517" s="92"/>
      <c r="AJ517" s="92"/>
      <c r="AK517" s="92"/>
      <c r="AL517" s="92"/>
      <c r="AM517" s="92"/>
      <c r="AN517" s="92"/>
      <c r="AO517" s="92"/>
      <c r="AP517" s="92"/>
      <c r="AQ517" s="92"/>
      <c r="AR517" s="92"/>
      <c r="AS517" s="92"/>
      <c r="AT517" s="92"/>
      <c r="AU517" s="92"/>
      <c r="AV517" s="92"/>
      <c r="AW517" s="92"/>
      <c r="AX517" s="92"/>
      <c r="AY517" s="92"/>
      <c r="AZ517" s="92"/>
      <c r="BA517" s="92"/>
    </row>
    <row r="518" spans="2:53" x14ac:dyDescent="0.35">
      <c r="B518" s="92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2"/>
      <c r="P518" s="92"/>
      <c r="Q518" s="92"/>
      <c r="R518" s="92"/>
      <c r="S518" s="92"/>
      <c r="T518" s="92"/>
      <c r="U518" s="92"/>
      <c r="V518" s="92"/>
      <c r="W518" s="92"/>
      <c r="X518" s="92"/>
      <c r="Y518" s="92"/>
      <c r="Z518" s="92"/>
      <c r="AA518" s="92"/>
      <c r="AB518" s="92"/>
      <c r="AC518" s="92"/>
      <c r="AD518" s="92"/>
      <c r="AE518" s="92"/>
      <c r="AF518" s="92"/>
      <c r="AG518" s="92"/>
      <c r="AH518" s="92"/>
      <c r="AI518" s="92"/>
      <c r="AJ518" s="92"/>
      <c r="AK518" s="92"/>
      <c r="AL518" s="92"/>
      <c r="AM518" s="92"/>
      <c r="AN518" s="92"/>
      <c r="AO518" s="92"/>
      <c r="AP518" s="92"/>
      <c r="AQ518" s="92"/>
      <c r="AR518" s="92"/>
      <c r="AS518" s="92"/>
      <c r="AT518" s="92"/>
      <c r="AU518" s="92"/>
      <c r="AV518" s="92"/>
      <c r="AW518" s="92"/>
      <c r="AX518" s="92"/>
      <c r="AY518" s="92"/>
      <c r="AZ518" s="92"/>
      <c r="BA518" s="92"/>
    </row>
    <row r="519" spans="2:53" x14ac:dyDescent="0.35">
      <c r="B519" s="92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2"/>
      <c r="P519" s="92"/>
      <c r="Q519" s="92"/>
      <c r="R519" s="92"/>
      <c r="S519" s="92"/>
      <c r="T519" s="92"/>
      <c r="U519" s="92"/>
      <c r="V519" s="92"/>
      <c r="W519" s="92"/>
      <c r="X519" s="92"/>
      <c r="Y519" s="92"/>
      <c r="Z519" s="92"/>
      <c r="AA519" s="92"/>
      <c r="AB519" s="92"/>
      <c r="AC519" s="92"/>
      <c r="AD519" s="92"/>
      <c r="AE519" s="92"/>
      <c r="AF519" s="92"/>
      <c r="AG519" s="92"/>
      <c r="AH519" s="92"/>
      <c r="AI519" s="92"/>
      <c r="AJ519" s="92"/>
      <c r="AK519" s="92"/>
      <c r="AL519" s="92"/>
      <c r="AM519" s="92"/>
      <c r="AN519" s="92"/>
      <c r="AO519" s="92"/>
      <c r="AP519" s="92"/>
      <c r="AQ519" s="92"/>
      <c r="AR519" s="92"/>
      <c r="AS519" s="92"/>
      <c r="AT519" s="92"/>
      <c r="AU519" s="92"/>
      <c r="AV519" s="92"/>
      <c r="AW519" s="92"/>
      <c r="AX519" s="92"/>
      <c r="AY519" s="92"/>
      <c r="AZ519" s="92"/>
      <c r="BA519" s="92"/>
    </row>
    <row r="520" spans="2:53" x14ac:dyDescent="0.35">
      <c r="B520" s="92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2"/>
      <c r="P520" s="92"/>
      <c r="Q520" s="92"/>
      <c r="R520" s="92"/>
      <c r="S520" s="92"/>
      <c r="T520" s="92"/>
      <c r="U520" s="92"/>
      <c r="V520" s="92"/>
      <c r="W520" s="92"/>
      <c r="X520" s="92"/>
      <c r="Y520" s="92"/>
      <c r="Z520" s="92"/>
      <c r="AA520" s="92"/>
      <c r="AB520" s="92"/>
      <c r="AC520" s="92"/>
      <c r="AD520" s="92"/>
      <c r="AE520" s="92"/>
      <c r="AF520" s="92"/>
      <c r="AG520" s="92"/>
      <c r="AH520" s="92"/>
      <c r="AI520" s="92"/>
      <c r="AJ520" s="92"/>
      <c r="AK520" s="92"/>
      <c r="AL520" s="92"/>
      <c r="AM520" s="92"/>
      <c r="AN520" s="92"/>
      <c r="AO520" s="92"/>
      <c r="AP520" s="92"/>
      <c r="AQ520" s="92"/>
      <c r="AR520" s="92"/>
      <c r="AS520" s="92"/>
      <c r="AT520" s="92"/>
      <c r="AU520" s="92"/>
      <c r="AV520" s="92"/>
      <c r="AW520" s="92"/>
      <c r="AX520" s="92"/>
      <c r="AY520" s="92"/>
      <c r="AZ520" s="92"/>
      <c r="BA520" s="92"/>
    </row>
    <row r="521" spans="2:53" x14ac:dyDescent="0.35">
      <c r="B521" s="92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2"/>
      <c r="P521" s="92"/>
      <c r="Q521" s="92"/>
      <c r="R521" s="92"/>
      <c r="S521" s="92"/>
      <c r="T521" s="92"/>
      <c r="U521" s="92"/>
      <c r="V521" s="92"/>
      <c r="W521" s="92"/>
      <c r="X521" s="92"/>
      <c r="Y521" s="92"/>
      <c r="Z521" s="92"/>
      <c r="AA521" s="92"/>
      <c r="AB521" s="92"/>
      <c r="AC521" s="92"/>
      <c r="AD521" s="92"/>
      <c r="AE521" s="92"/>
      <c r="AF521" s="92"/>
      <c r="AG521" s="92"/>
      <c r="AH521" s="92"/>
      <c r="AI521" s="92"/>
      <c r="AJ521" s="92"/>
      <c r="AK521" s="92"/>
      <c r="AL521" s="92"/>
      <c r="AM521" s="92"/>
      <c r="AN521" s="92"/>
      <c r="AO521" s="92"/>
      <c r="AP521" s="92"/>
      <c r="AQ521" s="92"/>
      <c r="AR521" s="92"/>
      <c r="AS521" s="92"/>
      <c r="AT521" s="92"/>
      <c r="AU521" s="92"/>
      <c r="AV521" s="92"/>
      <c r="AW521" s="92"/>
      <c r="AX521" s="92"/>
      <c r="AY521" s="92"/>
      <c r="AZ521" s="92"/>
      <c r="BA521" s="92"/>
    </row>
    <row r="522" spans="2:53" x14ac:dyDescent="0.35">
      <c r="B522" s="92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  <c r="AA522" s="92"/>
      <c r="AB522" s="92"/>
      <c r="AC522" s="92"/>
      <c r="AD522" s="92"/>
      <c r="AE522" s="92"/>
      <c r="AF522" s="92"/>
      <c r="AG522" s="92"/>
      <c r="AH522" s="92"/>
      <c r="AI522" s="92"/>
      <c r="AJ522" s="92"/>
      <c r="AK522" s="92"/>
      <c r="AL522" s="92"/>
      <c r="AM522" s="92"/>
      <c r="AN522" s="92"/>
      <c r="AO522" s="92"/>
      <c r="AP522" s="92"/>
      <c r="AQ522" s="92"/>
      <c r="AR522" s="92"/>
      <c r="AS522" s="92"/>
      <c r="AT522" s="92"/>
      <c r="AU522" s="92"/>
      <c r="AV522" s="92"/>
      <c r="AW522" s="92"/>
      <c r="AX522" s="92"/>
      <c r="AY522" s="92"/>
      <c r="AZ522" s="92"/>
      <c r="BA522" s="92"/>
    </row>
    <row r="523" spans="2:53" x14ac:dyDescent="0.35">
      <c r="B523" s="92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2"/>
      <c r="P523" s="92"/>
      <c r="Q523" s="92"/>
      <c r="R523" s="92"/>
      <c r="S523" s="92"/>
      <c r="T523" s="92"/>
      <c r="U523" s="92"/>
      <c r="V523" s="92"/>
      <c r="W523" s="92"/>
      <c r="X523" s="92"/>
      <c r="Y523" s="92"/>
      <c r="Z523" s="92"/>
      <c r="AA523" s="92"/>
      <c r="AB523" s="92"/>
      <c r="AC523" s="92"/>
      <c r="AD523" s="92"/>
      <c r="AE523" s="92"/>
      <c r="AF523" s="92"/>
      <c r="AG523" s="92"/>
      <c r="AH523" s="92"/>
      <c r="AI523" s="92"/>
      <c r="AJ523" s="92"/>
      <c r="AK523" s="92"/>
      <c r="AL523" s="92"/>
      <c r="AM523" s="92"/>
      <c r="AN523" s="92"/>
      <c r="AO523" s="92"/>
      <c r="AP523" s="92"/>
      <c r="AQ523" s="92"/>
      <c r="AR523" s="92"/>
      <c r="AS523" s="92"/>
      <c r="AT523" s="92"/>
      <c r="AU523" s="92"/>
      <c r="AV523" s="92"/>
      <c r="AW523" s="92"/>
      <c r="AX523" s="92"/>
      <c r="AY523" s="92"/>
      <c r="AZ523" s="92"/>
      <c r="BA523" s="92"/>
    </row>
    <row r="524" spans="2:53" x14ac:dyDescent="0.35">
      <c r="B524" s="92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  <c r="U524" s="92"/>
      <c r="V524" s="92"/>
      <c r="W524" s="92"/>
      <c r="X524" s="92"/>
      <c r="Y524" s="92"/>
      <c r="Z524" s="92"/>
      <c r="AA524" s="92"/>
      <c r="AB524" s="92"/>
      <c r="AC524" s="92"/>
      <c r="AD524" s="92"/>
      <c r="AE524" s="92"/>
      <c r="AF524" s="92"/>
      <c r="AG524" s="92"/>
      <c r="AH524" s="92"/>
      <c r="AI524" s="92"/>
      <c r="AJ524" s="92"/>
      <c r="AK524" s="92"/>
      <c r="AL524" s="92"/>
      <c r="AM524" s="92"/>
      <c r="AN524" s="92"/>
      <c r="AO524" s="92"/>
      <c r="AP524" s="92"/>
      <c r="AQ524" s="92"/>
      <c r="AR524" s="92"/>
      <c r="AS524" s="92"/>
      <c r="AT524" s="92"/>
      <c r="AU524" s="92"/>
      <c r="AV524" s="92"/>
      <c r="AW524" s="92"/>
      <c r="AX524" s="92"/>
      <c r="AY524" s="92"/>
      <c r="AZ524" s="92"/>
      <c r="BA524" s="92"/>
    </row>
    <row r="525" spans="2:53" x14ac:dyDescent="0.35">
      <c r="B525" s="92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  <c r="AA525" s="92"/>
      <c r="AB525" s="92"/>
      <c r="AC525" s="92"/>
      <c r="AD525" s="92"/>
      <c r="AE525" s="92"/>
      <c r="AF525" s="92"/>
      <c r="AG525" s="92"/>
      <c r="AH525" s="92"/>
      <c r="AI525" s="92"/>
      <c r="AJ525" s="92"/>
      <c r="AK525" s="92"/>
      <c r="AL525" s="92"/>
      <c r="AM525" s="92"/>
      <c r="AN525" s="92"/>
      <c r="AO525" s="92"/>
      <c r="AP525" s="92"/>
      <c r="AQ525" s="92"/>
      <c r="AR525" s="92"/>
      <c r="AS525" s="92"/>
      <c r="AT525" s="92"/>
      <c r="AU525" s="92"/>
      <c r="AV525" s="92"/>
      <c r="AW525" s="92"/>
      <c r="AX525" s="92"/>
      <c r="AY525" s="92"/>
      <c r="AZ525" s="92"/>
      <c r="BA525" s="92"/>
    </row>
    <row r="526" spans="2:53" x14ac:dyDescent="0.35">
      <c r="B526" s="92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2"/>
      <c r="P526" s="92"/>
      <c r="Q526" s="92"/>
      <c r="R526" s="92"/>
      <c r="S526" s="92"/>
      <c r="T526" s="92"/>
      <c r="U526" s="92"/>
      <c r="V526" s="92"/>
      <c r="W526" s="92"/>
      <c r="X526" s="92"/>
      <c r="Y526" s="92"/>
      <c r="Z526" s="92"/>
      <c r="AA526" s="92"/>
      <c r="AB526" s="92"/>
      <c r="AC526" s="92"/>
      <c r="AD526" s="92"/>
      <c r="AE526" s="92"/>
      <c r="AF526" s="92"/>
      <c r="AG526" s="92"/>
      <c r="AH526" s="92"/>
      <c r="AI526" s="92"/>
      <c r="AJ526" s="92"/>
      <c r="AK526" s="92"/>
      <c r="AL526" s="92"/>
      <c r="AM526" s="92"/>
      <c r="AN526" s="92"/>
      <c r="AO526" s="92"/>
      <c r="AP526" s="92"/>
      <c r="AQ526" s="92"/>
      <c r="AR526" s="92"/>
      <c r="AS526" s="92"/>
      <c r="AT526" s="92"/>
      <c r="AU526" s="92"/>
      <c r="AV526" s="92"/>
      <c r="AW526" s="92"/>
      <c r="AX526" s="92"/>
      <c r="AY526" s="92"/>
      <c r="AZ526" s="92"/>
      <c r="BA526" s="92"/>
    </row>
    <row r="527" spans="2:53" x14ac:dyDescent="0.35">
      <c r="B527" s="92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2"/>
      <c r="P527" s="92"/>
      <c r="Q527" s="92"/>
      <c r="R527" s="92"/>
      <c r="S527" s="92"/>
      <c r="T527" s="92"/>
      <c r="U527" s="92"/>
      <c r="V527" s="92"/>
      <c r="W527" s="92"/>
      <c r="X527" s="92"/>
      <c r="Y527" s="92"/>
      <c r="Z527" s="92"/>
      <c r="AA527" s="92"/>
      <c r="AB527" s="92"/>
      <c r="AC527" s="92"/>
      <c r="AD527" s="92"/>
      <c r="AE527" s="92"/>
      <c r="AF527" s="92"/>
      <c r="AG527" s="92"/>
      <c r="AH527" s="92"/>
      <c r="AI527" s="92"/>
      <c r="AJ527" s="92"/>
      <c r="AK527" s="92"/>
      <c r="AL527" s="92"/>
      <c r="AM527" s="92"/>
      <c r="AN527" s="92"/>
      <c r="AO527" s="92"/>
      <c r="AP527" s="92"/>
      <c r="AQ527" s="92"/>
      <c r="AR527" s="92"/>
      <c r="AS527" s="92"/>
      <c r="AT527" s="92"/>
      <c r="AU527" s="92"/>
      <c r="AV527" s="92"/>
      <c r="AW527" s="92"/>
      <c r="AX527" s="92"/>
      <c r="AY527" s="92"/>
      <c r="AZ527" s="92"/>
      <c r="BA527" s="92"/>
    </row>
    <row r="528" spans="2:53" x14ac:dyDescent="0.35">
      <c r="B528" s="92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2"/>
      <c r="P528" s="92"/>
      <c r="Q528" s="92"/>
      <c r="R528" s="92"/>
      <c r="S528" s="92"/>
      <c r="T528" s="92"/>
      <c r="U528" s="92"/>
      <c r="V528" s="92"/>
      <c r="W528" s="92"/>
      <c r="X528" s="92"/>
      <c r="Y528" s="92"/>
      <c r="Z528" s="92"/>
      <c r="AA528" s="92"/>
      <c r="AB528" s="92"/>
      <c r="AC528" s="92"/>
      <c r="AD528" s="92"/>
      <c r="AE528" s="92"/>
      <c r="AF528" s="92"/>
      <c r="AG528" s="92"/>
      <c r="AH528" s="92"/>
      <c r="AI528" s="92"/>
      <c r="AJ528" s="92"/>
      <c r="AK528" s="92"/>
      <c r="AL528" s="92"/>
      <c r="AM528" s="92"/>
      <c r="AN528" s="92"/>
      <c r="AO528" s="92"/>
      <c r="AP528" s="92"/>
      <c r="AQ528" s="92"/>
      <c r="AR528" s="92"/>
      <c r="AS528" s="92"/>
      <c r="AT528" s="92"/>
      <c r="AU528" s="92"/>
      <c r="AV528" s="92"/>
      <c r="AW528" s="92"/>
      <c r="AX528" s="92"/>
      <c r="AY528" s="92"/>
      <c r="AZ528" s="92"/>
      <c r="BA528" s="92"/>
    </row>
    <row r="529" spans="2:53" x14ac:dyDescent="0.35">
      <c r="B529" s="92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  <c r="AA529" s="92"/>
      <c r="AB529" s="92"/>
      <c r="AC529" s="92"/>
      <c r="AD529" s="92"/>
      <c r="AE529" s="92"/>
      <c r="AF529" s="92"/>
      <c r="AG529" s="92"/>
      <c r="AH529" s="92"/>
      <c r="AI529" s="92"/>
      <c r="AJ529" s="92"/>
      <c r="AK529" s="92"/>
      <c r="AL529" s="92"/>
      <c r="AM529" s="92"/>
      <c r="AN529" s="92"/>
      <c r="AO529" s="92"/>
      <c r="AP529" s="92"/>
      <c r="AQ529" s="92"/>
      <c r="AR529" s="92"/>
      <c r="AS529" s="92"/>
      <c r="AT529" s="92"/>
      <c r="AU529" s="92"/>
      <c r="AV529" s="92"/>
      <c r="AW529" s="92"/>
      <c r="AX529" s="92"/>
      <c r="AY529" s="92"/>
      <c r="AZ529" s="92"/>
      <c r="BA529" s="92"/>
    </row>
    <row r="530" spans="2:53" x14ac:dyDescent="0.35">
      <c r="B530" s="92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2"/>
      <c r="P530" s="92"/>
      <c r="Q530" s="92"/>
      <c r="R530" s="92"/>
      <c r="S530" s="92"/>
      <c r="T530" s="92"/>
      <c r="U530" s="92"/>
      <c r="V530" s="92"/>
      <c r="W530" s="92"/>
      <c r="X530" s="92"/>
      <c r="Y530" s="92"/>
      <c r="Z530" s="92"/>
      <c r="AA530" s="92"/>
      <c r="AB530" s="92"/>
      <c r="AC530" s="92"/>
      <c r="AD530" s="92"/>
      <c r="AE530" s="92"/>
      <c r="AF530" s="92"/>
      <c r="AG530" s="92"/>
      <c r="AH530" s="92"/>
      <c r="AI530" s="92"/>
      <c r="AJ530" s="92"/>
      <c r="AK530" s="92"/>
      <c r="AL530" s="92"/>
      <c r="AM530" s="92"/>
      <c r="AN530" s="92"/>
      <c r="AO530" s="92"/>
      <c r="AP530" s="92"/>
      <c r="AQ530" s="92"/>
      <c r="AR530" s="92"/>
      <c r="AS530" s="92"/>
      <c r="AT530" s="92"/>
      <c r="AU530" s="92"/>
      <c r="AV530" s="92"/>
      <c r="AW530" s="92"/>
      <c r="AX530" s="92"/>
      <c r="AY530" s="92"/>
      <c r="AZ530" s="92"/>
      <c r="BA530" s="92"/>
    </row>
    <row r="531" spans="2:53" x14ac:dyDescent="0.35">
      <c r="B531" s="92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2"/>
      <c r="P531" s="92"/>
      <c r="Q531" s="92"/>
      <c r="R531" s="92"/>
      <c r="S531" s="92"/>
      <c r="T531" s="92"/>
      <c r="U531" s="92"/>
      <c r="V531" s="92"/>
      <c r="W531" s="92"/>
      <c r="X531" s="92"/>
      <c r="Y531" s="92"/>
      <c r="Z531" s="92"/>
      <c r="AA531" s="92"/>
      <c r="AB531" s="92"/>
      <c r="AC531" s="92"/>
      <c r="AD531" s="92"/>
      <c r="AE531" s="92"/>
      <c r="AF531" s="92"/>
      <c r="AG531" s="92"/>
      <c r="AH531" s="92"/>
      <c r="AI531" s="92"/>
      <c r="AJ531" s="92"/>
      <c r="AK531" s="92"/>
      <c r="AL531" s="92"/>
      <c r="AM531" s="92"/>
      <c r="AN531" s="92"/>
      <c r="AO531" s="92"/>
      <c r="AP531" s="92"/>
      <c r="AQ531" s="92"/>
      <c r="AR531" s="92"/>
      <c r="AS531" s="92"/>
      <c r="AT531" s="92"/>
      <c r="AU531" s="92"/>
      <c r="AV531" s="92"/>
      <c r="AW531" s="92"/>
      <c r="AX531" s="92"/>
      <c r="AY531" s="92"/>
      <c r="AZ531" s="92"/>
      <c r="BA531" s="92"/>
    </row>
    <row r="532" spans="2:53" x14ac:dyDescent="0.35">
      <c r="B532" s="92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  <c r="AA532" s="92"/>
      <c r="AB532" s="92"/>
      <c r="AC532" s="92"/>
      <c r="AD532" s="92"/>
      <c r="AE532" s="92"/>
      <c r="AF532" s="92"/>
      <c r="AG532" s="92"/>
      <c r="AH532" s="92"/>
      <c r="AI532" s="92"/>
      <c r="AJ532" s="92"/>
      <c r="AK532" s="92"/>
      <c r="AL532" s="92"/>
      <c r="AM532" s="92"/>
      <c r="AN532" s="92"/>
      <c r="AO532" s="92"/>
      <c r="AP532" s="92"/>
      <c r="AQ532" s="92"/>
      <c r="AR532" s="92"/>
      <c r="AS532" s="92"/>
      <c r="AT532" s="92"/>
      <c r="AU532" s="92"/>
      <c r="AV532" s="92"/>
      <c r="AW532" s="92"/>
      <c r="AX532" s="92"/>
      <c r="AY532" s="92"/>
      <c r="AZ532" s="92"/>
      <c r="BA532" s="92"/>
    </row>
    <row r="533" spans="2:53" x14ac:dyDescent="0.35">
      <c r="B533" s="92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2"/>
      <c r="P533" s="92"/>
      <c r="Q533" s="92"/>
      <c r="R533" s="92"/>
      <c r="S533" s="92"/>
      <c r="T533" s="92"/>
      <c r="U533" s="92"/>
      <c r="V533" s="92"/>
      <c r="W533" s="92"/>
      <c r="X533" s="92"/>
      <c r="Y533" s="92"/>
      <c r="Z533" s="92"/>
      <c r="AA533" s="92"/>
      <c r="AB533" s="92"/>
      <c r="AC533" s="92"/>
      <c r="AD533" s="92"/>
      <c r="AE533" s="92"/>
      <c r="AF533" s="92"/>
      <c r="AG533" s="92"/>
      <c r="AH533" s="92"/>
      <c r="AI533" s="92"/>
      <c r="AJ533" s="92"/>
      <c r="AK533" s="92"/>
      <c r="AL533" s="92"/>
      <c r="AM533" s="92"/>
      <c r="AN533" s="92"/>
      <c r="AO533" s="92"/>
      <c r="AP533" s="92"/>
      <c r="AQ533" s="92"/>
      <c r="AR533" s="92"/>
      <c r="AS533" s="92"/>
      <c r="AT533" s="92"/>
      <c r="AU533" s="92"/>
      <c r="AV533" s="92"/>
      <c r="AW533" s="92"/>
      <c r="AX533" s="92"/>
      <c r="AY533" s="92"/>
      <c r="AZ533" s="92"/>
      <c r="BA533" s="92"/>
    </row>
    <row r="534" spans="2:53" x14ac:dyDescent="0.35">
      <c r="B534" s="92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2"/>
      <c r="P534" s="92"/>
      <c r="Q534" s="92"/>
      <c r="R534" s="92"/>
      <c r="S534" s="92"/>
      <c r="T534" s="92"/>
      <c r="U534" s="92"/>
      <c r="V534" s="92"/>
      <c r="W534" s="92"/>
      <c r="X534" s="92"/>
      <c r="Y534" s="92"/>
      <c r="Z534" s="92"/>
      <c r="AA534" s="92"/>
      <c r="AB534" s="92"/>
      <c r="AC534" s="92"/>
      <c r="AD534" s="92"/>
      <c r="AE534" s="92"/>
      <c r="AF534" s="92"/>
      <c r="AG534" s="92"/>
      <c r="AH534" s="92"/>
      <c r="AI534" s="92"/>
      <c r="AJ534" s="92"/>
      <c r="AK534" s="92"/>
      <c r="AL534" s="92"/>
      <c r="AM534" s="92"/>
      <c r="AN534" s="92"/>
      <c r="AO534" s="92"/>
      <c r="AP534" s="92"/>
      <c r="AQ534" s="92"/>
      <c r="AR534" s="92"/>
      <c r="AS534" s="92"/>
      <c r="AT534" s="92"/>
      <c r="AU534" s="92"/>
      <c r="AV534" s="92"/>
      <c r="AW534" s="92"/>
      <c r="AX534" s="92"/>
      <c r="AY534" s="92"/>
      <c r="AZ534" s="92"/>
      <c r="BA534" s="92"/>
    </row>
    <row r="535" spans="2:53" x14ac:dyDescent="0.35">
      <c r="B535" s="92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2"/>
      <c r="P535" s="92"/>
      <c r="Q535" s="92"/>
      <c r="R535" s="92"/>
      <c r="S535" s="92"/>
      <c r="T535" s="92"/>
      <c r="U535" s="92"/>
      <c r="V535" s="92"/>
      <c r="W535" s="92"/>
      <c r="X535" s="92"/>
      <c r="Y535" s="92"/>
      <c r="Z535" s="92"/>
      <c r="AA535" s="92"/>
      <c r="AB535" s="92"/>
      <c r="AC535" s="92"/>
      <c r="AD535" s="92"/>
      <c r="AE535" s="92"/>
      <c r="AF535" s="92"/>
      <c r="AG535" s="92"/>
      <c r="AH535" s="92"/>
      <c r="AI535" s="92"/>
      <c r="AJ535" s="92"/>
      <c r="AK535" s="92"/>
      <c r="AL535" s="92"/>
      <c r="AM535" s="92"/>
      <c r="AN535" s="92"/>
      <c r="AO535" s="92"/>
      <c r="AP535" s="92"/>
      <c r="AQ535" s="92"/>
      <c r="AR535" s="92"/>
      <c r="AS535" s="92"/>
      <c r="AT535" s="92"/>
      <c r="AU535" s="92"/>
      <c r="AV535" s="92"/>
      <c r="AW535" s="92"/>
      <c r="AX535" s="92"/>
      <c r="AY535" s="92"/>
      <c r="AZ535" s="92"/>
      <c r="BA535" s="92"/>
    </row>
    <row r="536" spans="2:53" x14ac:dyDescent="0.35">
      <c r="B536" s="92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2"/>
      <c r="P536" s="92"/>
      <c r="Q536" s="92"/>
      <c r="R536" s="92"/>
      <c r="S536" s="92"/>
      <c r="T536" s="92"/>
      <c r="U536" s="92"/>
      <c r="V536" s="92"/>
      <c r="W536" s="92"/>
      <c r="X536" s="92"/>
      <c r="Y536" s="92"/>
      <c r="Z536" s="92"/>
      <c r="AA536" s="92"/>
      <c r="AB536" s="92"/>
      <c r="AC536" s="92"/>
      <c r="AD536" s="92"/>
      <c r="AE536" s="92"/>
      <c r="AF536" s="92"/>
      <c r="AG536" s="92"/>
      <c r="AH536" s="92"/>
      <c r="AI536" s="92"/>
      <c r="AJ536" s="92"/>
      <c r="AK536" s="92"/>
      <c r="AL536" s="92"/>
      <c r="AM536" s="92"/>
      <c r="AN536" s="92"/>
      <c r="AO536" s="92"/>
      <c r="AP536" s="92"/>
      <c r="AQ536" s="92"/>
      <c r="AR536" s="92"/>
      <c r="AS536" s="92"/>
      <c r="AT536" s="92"/>
      <c r="AU536" s="92"/>
      <c r="AV536" s="92"/>
      <c r="AW536" s="92"/>
      <c r="AX536" s="92"/>
      <c r="AY536" s="92"/>
      <c r="AZ536" s="92"/>
      <c r="BA536" s="92"/>
    </row>
    <row r="537" spans="2:53" x14ac:dyDescent="0.35">
      <c r="B537" s="92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2"/>
      <c r="P537" s="92"/>
      <c r="Q537" s="92"/>
      <c r="R537" s="92"/>
      <c r="S537" s="92"/>
      <c r="T537" s="92"/>
      <c r="U537" s="92"/>
      <c r="V537" s="92"/>
      <c r="W537" s="92"/>
      <c r="X537" s="92"/>
      <c r="Y537" s="92"/>
      <c r="Z537" s="92"/>
      <c r="AA537" s="92"/>
      <c r="AB537" s="92"/>
      <c r="AC537" s="92"/>
      <c r="AD537" s="92"/>
      <c r="AE537" s="92"/>
      <c r="AF537" s="92"/>
      <c r="AG537" s="92"/>
      <c r="AH537" s="92"/>
      <c r="AI537" s="92"/>
      <c r="AJ537" s="92"/>
      <c r="AK537" s="92"/>
      <c r="AL537" s="92"/>
      <c r="AM537" s="92"/>
      <c r="AN537" s="92"/>
      <c r="AO537" s="92"/>
      <c r="AP537" s="92"/>
      <c r="AQ537" s="92"/>
      <c r="AR537" s="92"/>
      <c r="AS537" s="92"/>
      <c r="AT537" s="92"/>
      <c r="AU537" s="92"/>
      <c r="AV537" s="92"/>
      <c r="AW537" s="92"/>
      <c r="AX537" s="92"/>
      <c r="AY537" s="92"/>
      <c r="AZ537" s="92"/>
      <c r="BA537" s="92"/>
    </row>
    <row r="538" spans="2:53" x14ac:dyDescent="0.35">
      <c r="B538" s="92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2"/>
      <c r="P538" s="92"/>
      <c r="Q538" s="92"/>
      <c r="R538" s="92"/>
      <c r="S538" s="92"/>
      <c r="T538" s="92"/>
      <c r="U538" s="92"/>
      <c r="V538" s="92"/>
      <c r="W538" s="92"/>
      <c r="X538" s="92"/>
      <c r="Y538" s="92"/>
      <c r="Z538" s="92"/>
      <c r="AA538" s="92"/>
      <c r="AB538" s="92"/>
      <c r="AC538" s="92"/>
      <c r="AD538" s="92"/>
      <c r="AE538" s="92"/>
      <c r="AF538" s="92"/>
      <c r="AG538" s="92"/>
      <c r="AH538" s="92"/>
      <c r="AI538" s="92"/>
      <c r="AJ538" s="92"/>
      <c r="AK538" s="92"/>
      <c r="AL538" s="92"/>
      <c r="AM538" s="92"/>
      <c r="AN538" s="92"/>
      <c r="AO538" s="92"/>
      <c r="AP538" s="92"/>
      <c r="AQ538" s="92"/>
      <c r="AR538" s="92"/>
      <c r="AS538" s="92"/>
      <c r="AT538" s="92"/>
      <c r="AU538" s="92"/>
      <c r="AV538" s="92"/>
      <c r="AW538" s="92"/>
      <c r="AX538" s="92"/>
      <c r="AY538" s="92"/>
      <c r="AZ538" s="92"/>
      <c r="BA538" s="92"/>
    </row>
    <row r="539" spans="2:53" x14ac:dyDescent="0.35">
      <c r="B539" s="92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2"/>
      <c r="P539" s="92"/>
      <c r="Q539" s="92"/>
      <c r="R539" s="92"/>
      <c r="S539" s="92"/>
      <c r="T539" s="92"/>
      <c r="U539" s="92"/>
      <c r="V539" s="92"/>
      <c r="W539" s="92"/>
      <c r="X539" s="92"/>
      <c r="Y539" s="92"/>
      <c r="Z539" s="92"/>
      <c r="AA539" s="92"/>
      <c r="AB539" s="92"/>
      <c r="AC539" s="92"/>
      <c r="AD539" s="92"/>
      <c r="AE539" s="92"/>
      <c r="AF539" s="92"/>
      <c r="AG539" s="92"/>
      <c r="AH539" s="92"/>
      <c r="AI539" s="92"/>
      <c r="AJ539" s="92"/>
      <c r="AK539" s="92"/>
      <c r="AL539" s="92"/>
      <c r="AM539" s="92"/>
      <c r="AN539" s="92"/>
      <c r="AO539" s="92"/>
      <c r="AP539" s="92"/>
      <c r="AQ539" s="92"/>
      <c r="AR539" s="92"/>
      <c r="AS539" s="92"/>
      <c r="AT539" s="92"/>
      <c r="AU539" s="92"/>
      <c r="AV539" s="92"/>
      <c r="AW539" s="92"/>
      <c r="AX539" s="92"/>
      <c r="AY539" s="92"/>
      <c r="AZ539" s="92"/>
      <c r="BA539" s="92"/>
    </row>
    <row r="540" spans="2:53" x14ac:dyDescent="0.35">
      <c r="B540" s="92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2"/>
      <c r="P540" s="92"/>
      <c r="Q540" s="92"/>
      <c r="R540" s="92"/>
      <c r="S540" s="92"/>
      <c r="T540" s="92"/>
      <c r="U540" s="92"/>
      <c r="V540" s="92"/>
      <c r="W540" s="92"/>
      <c r="X540" s="92"/>
      <c r="Y540" s="92"/>
      <c r="Z540" s="92"/>
      <c r="AA540" s="92"/>
      <c r="AB540" s="92"/>
      <c r="AC540" s="92"/>
      <c r="AD540" s="92"/>
      <c r="AE540" s="92"/>
      <c r="AF540" s="92"/>
      <c r="AG540" s="92"/>
      <c r="AH540" s="92"/>
      <c r="AI540" s="92"/>
      <c r="AJ540" s="92"/>
      <c r="AK540" s="92"/>
      <c r="AL540" s="92"/>
      <c r="AM540" s="92"/>
      <c r="AN540" s="92"/>
      <c r="AO540" s="92"/>
      <c r="AP540" s="92"/>
      <c r="AQ540" s="92"/>
      <c r="AR540" s="92"/>
      <c r="AS540" s="92"/>
      <c r="AT540" s="92"/>
      <c r="AU540" s="92"/>
      <c r="AV540" s="92"/>
      <c r="AW540" s="92"/>
      <c r="AX540" s="92"/>
      <c r="AY540" s="92"/>
      <c r="AZ540" s="92"/>
      <c r="BA540" s="92"/>
    </row>
    <row r="541" spans="2:53" x14ac:dyDescent="0.35">
      <c r="B541" s="92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2"/>
      <c r="P541" s="92"/>
      <c r="Q541" s="92"/>
      <c r="R541" s="92"/>
      <c r="S541" s="92"/>
      <c r="T541" s="92"/>
      <c r="U541" s="92"/>
      <c r="V541" s="92"/>
      <c r="W541" s="92"/>
      <c r="X541" s="92"/>
      <c r="Y541" s="92"/>
      <c r="Z541" s="92"/>
      <c r="AA541" s="92"/>
      <c r="AB541" s="92"/>
      <c r="AC541" s="92"/>
      <c r="AD541" s="92"/>
      <c r="AE541" s="92"/>
      <c r="AF541" s="92"/>
      <c r="AG541" s="92"/>
      <c r="AH541" s="92"/>
      <c r="AI541" s="92"/>
      <c r="AJ541" s="92"/>
      <c r="AK541" s="92"/>
      <c r="AL541" s="92"/>
      <c r="AM541" s="92"/>
      <c r="AN541" s="92"/>
      <c r="AO541" s="92"/>
      <c r="AP541" s="92"/>
      <c r="AQ541" s="92"/>
      <c r="AR541" s="92"/>
      <c r="AS541" s="92"/>
      <c r="AT541" s="92"/>
      <c r="AU541" s="92"/>
      <c r="AV541" s="92"/>
      <c r="AW541" s="92"/>
      <c r="AX541" s="92"/>
      <c r="AY541" s="92"/>
      <c r="AZ541" s="92"/>
      <c r="BA541" s="92"/>
    </row>
    <row r="542" spans="2:53" x14ac:dyDescent="0.35">
      <c r="B542" s="92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2"/>
      <c r="P542" s="92"/>
      <c r="Q542" s="92"/>
      <c r="R542" s="92"/>
      <c r="S542" s="92"/>
      <c r="T542" s="92"/>
      <c r="U542" s="92"/>
      <c r="V542" s="92"/>
      <c r="W542" s="92"/>
      <c r="X542" s="92"/>
      <c r="Y542" s="92"/>
      <c r="Z542" s="92"/>
      <c r="AA542" s="92"/>
      <c r="AB542" s="92"/>
      <c r="AC542" s="92"/>
      <c r="AD542" s="92"/>
      <c r="AE542" s="92"/>
      <c r="AF542" s="92"/>
      <c r="AG542" s="92"/>
      <c r="AH542" s="92"/>
      <c r="AI542" s="92"/>
      <c r="AJ542" s="92"/>
      <c r="AK542" s="92"/>
      <c r="AL542" s="92"/>
      <c r="AM542" s="92"/>
      <c r="AN542" s="92"/>
      <c r="AO542" s="92"/>
      <c r="AP542" s="92"/>
      <c r="AQ542" s="92"/>
      <c r="AR542" s="92"/>
      <c r="AS542" s="92"/>
      <c r="AT542" s="92"/>
      <c r="AU542" s="92"/>
      <c r="AV542" s="92"/>
      <c r="AW542" s="92"/>
      <c r="AX542" s="92"/>
      <c r="AY542" s="92"/>
      <c r="AZ542" s="92"/>
      <c r="BA542" s="92"/>
    </row>
    <row r="543" spans="2:53" x14ac:dyDescent="0.35">
      <c r="B543" s="92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2"/>
      <c r="P543" s="92"/>
      <c r="Q543" s="92"/>
      <c r="R543" s="92"/>
      <c r="S543" s="92"/>
      <c r="T543" s="92"/>
      <c r="U543" s="92"/>
      <c r="V543" s="92"/>
      <c r="W543" s="92"/>
      <c r="X543" s="92"/>
      <c r="Y543" s="92"/>
      <c r="Z543" s="92"/>
      <c r="AA543" s="92"/>
      <c r="AB543" s="92"/>
      <c r="AC543" s="92"/>
      <c r="AD543" s="92"/>
      <c r="AE543" s="92"/>
      <c r="AF543" s="92"/>
      <c r="AG543" s="92"/>
      <c r="AH543" s="92"/>
      <c r="AI543" s="92"/>
      <c r="AJ543" s="92"/>
      <c r="AK543" s="92"/>
      <c r="AL543" s="92"/>
      <c r="AM543" s="92"/>
      <c r="AN543" s="92"/>
      <c r="AO543" s="92"/>
      <c r="AP543" s="92"/>
      <c r="AQ543" s="92"/>
      <c r="AR543" s="92"/>
      <c r="AS543" s="92"/>
      <c r="AT543" s="92"/>
      <c r="AU543" s="92"/>
      <c r="AV543" s="92"/>
      <c r="AW543" s="92"/>
      <c r="AX543" s="92"/>
      <c r="AY543" s="92"/>
      <c r="AZ543" s="92"/>
      <c r="BA543" s="92"/>
    </row>
    <row r="544" spans="2:53" x14ac:dyDescent="0.35">
      <c r="B544" s="92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2"/>
      <c r="P544" s="92"/>
      <c r="Q544" s="92"/>
      <c r="R544" s="92"/>
      <c r="S544" s="92"/>
      <c r="T544" s="92"/>
      <c r="U544" s="92"/>
      <c r="V544" s="92"/>
      <c r="W544" s="92"/>
      <c r="X544" s="92"/>
      <c r="Y544" s="92"/>
      <c r="Z544" s="92"/>
      <c r="AA544" s="92"/>
      <c r="AB544" s="92"/>
      <c r="AC544" s="92"/>
      <c r="AD544" s="92"/>
      <c r="AE544" s="92"/>
      <c r="AF544" s="92"/>
      <c r="AG544" s="92"/>
      <c r="AH544" s="92"/>
      <c r="AI544" s="92"/>
      <c r="AJ544" s="92"/>
      <c r="AK544" s="92"/>
      <c r="AL544" s="92"/>
      <c r="AM544" s="92"/>
      <c r="AN544" s="92"/>
      <c r="AO544" s="92"/>
      <c r="AP544" s="92"/>
      <c r="AQ544" s="92"/>
      <c r="AR544" s="92"/>
      <c r="AS544" s="92"/>
      <c r="AT544" s="92"/>
      <c r="AU544" s="92"/>
      <c r="AV544" s="92"/>
      <c r="AW544" s="92"/>
      <c r="AX544" s="92"/>
      <c r="AY544" s="92"/>
      <c r="AZ544" s="92"/>
      <c r="BA544" s="92"/>
    </row>
    <row r="545" spans="2:53" x14ac:dyDescent="0.35">
      <c r="B545" s="92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2"/>
      <c r="P545" s="92"/>
      <c r="Q545" s="92"/>
      <c r="R545" s="92"/>
      <c r="S545" s="92"/>
      <c r="T545" s="92"/>
      <c r="U545" s="92"/>
      <c r="V545" s="92"/>
      <c r="W545" s="92"/>
      <c r="X545" s="92"/>
      <c r="Y545" s="92"/>
      <c r="Z545" s="92"/>
      <c r="AA545" s="92"/>
      <c r="AB545" s="92"/>
      <c r="AC545" s="92"/>
      <c r="AD545" s="92"/>
      <c r="AE545" s="92"/>
      <c r="AF545" s="92"/>
      <c r="AG545" s="92"/>
      <c r="AH545" s="92"/>
      <c r="AI545" s="92"/>
      <c r="AJ545" s="92"/>
      <c r="AK545" s="92"/>
      <c r="AL545" s="92"/>
      <c r="AM545" s="92"/>
      <c r="AN545" s="92"/>
      <c r="AO545" s="92"/>
      <c r="AP545" s="92"/>
      <c r="AQ545" s="92"/>
      <c r="AR545" s="92"/>
      <c r="AS545" s="92"/>
      <c r="AT545" s="92"/>
      <c r="AU545" s="92"/>
      <c r="AV545" s="92"/>
      <c r="AW545" s="92"/>
      <c r="AX545" s="92"/>
      <c r="AY545" s="92"/>
      <c r="AZ545" s="92"/>
      <c r="BA545" s="92"/>
    </row>
    <row r="546" spans="2:53" x14ac:dyDescent="0.35">
      <c r="B546" s="92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  <c r="AA546" s="92"/>
      <c r="AB546" s="92"/>
      <c r="AC546" s="92"/>
      <c r="AD546" s="92"/>
      <c r="AE546" s="92"/>
      <c r="AF546" s="92"/>
      <c r="AG546" s="92"/>
      <c r="AH546" s="92"/>
      <c r="AI546" s="92"/>
      <c r="AJ546" s="92"/>
      <c r="AK546" s="92"/>
      <c r="AL546" s="92"/>
      <c r="AM546" s="92"/>
      <c r="AN546" s="92"/>
      <c r="AO546" s="92"/>
      <c r="AP546" s="92"/>
      <c r="AQ546" s="92"/>
      <c r="AR546" s="92"/>
      <c r="AS546" s="92"/>
      <c r="AT546" s="92"/>
      <c r="AU546" s="92"/>
      <c r="AV546" s="92"/>
      <c r="AW546" s="92"/>
      <c r="AX546" s="92"/>
      <c r="AY546" s="92"/>
      <c r="AZ546" s="92"/>
      <c r="BA546" s="92"/>
    </row>
    <row r="547" spans="2:53" x14ac:dyDescent="0.35">
      <c r="B547" s="92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  <c r="AA547" s="92"/>
      <c r="AB547" s="92"/>
      <c r="AC547" s="92"/>
      <c r="AD547" s="92"/>
      <c r="AE547" s="92"/>
      <c r="AF547" s="92"/>
      <c r="AG547" s="92"/>
      <c r="AH547" s="92"/>
      <c r="AI547" s="92"/>
      <c r="AJ547" s="92"/>
      <c r="AK547" s="92"/>
      <c r="AL547" s="92"/>
      <c r="AM547" s="92"/>
      <c r="AN547" s="92"/>
      <c r="AO547" s="92"/>
      <c r="AP547" s="92"/>
      <c r="AQ547" s="92"/>
      <c r="AR547" s="92"/>
      <c r="AS547" s="92"/>
      <c r="AT547" s="92"/>
      <c r="AU547" s="92"/>
      <c r="AV547" s="92"/>
      <c r="AW547" s="92"/>
      <c r="AX547" s="92"/>
      <c r="AY547" s="92"/>
      <c r="AZ547" s="92"/>
      <c r="BA547" s="92"/>
    </row>
    <row r="548" spans="2:53" x14ac:dyDescent="0.35">
      <c r="B548" s="92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2"/>
      <c r="P548" s="92"/>
      <c r="Q548" s="92"/>
      <c r="R548" s="92"/>
      <c r="S548" s="92"/>
      <c r="T548" s="92"/>
      <c r="U548" s="92"/>
      <c r="V548" s="92"/>
      <c r="W548" s="92"/>
      <c r="X548" s="92"/>
      <c r="Y548" s="92"/>
      <c r="Z548" s="92"/>
      <c r="AA548" s="92"/>
      <c r="AB548" s="92"/>
      <c r="AC548" s="92"/>
      <c r="AD548" s="92"/>
      <c r="AE548" s="92"/>
      <c r="AF548" s="92"/>
      <c r="AG548" s="92"/>
      <c r="AH548" s="92"/>
      <c r="AI548" s="92"/>
      <c r="AJ548" s="92"/>
      <c r="AK548" s="92"/>
      <c r="AL548" s="92"/>
      <c r="AM548" s="92"/>
      <c r="AN548" s="92"/>
      <c r="AO548" s="92"/>
      <c r="AP548" s="92"/>
      <c r="AQ548" s="92"/>
      <c r="AR548" s="92"/>
      <c r="AS548" s="92"/>
      <c r="AT548" s="92"/>
      <c r="AU548" s="92"/>
      <c r="AV548" s="92"/>
      <c r="AW548" s="92"/>
      <c r="AX548" s="92"/>
      <c r="AY548" s="92"/>
      <c r="AZ548" s="92"/>
      <c r="BA548" s="92"/>
    </row>
    <row r="549" spans="2:53" x14ac:dyDescent="0.35">
      <c r="B549" s="92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  <c r="AA549" s="92"/>
      <c r="AB549" s="92"/>
      <c r="AC549" s="92"/>
      <c r="AD549" s="92"/>
      <c r="AE549" s="92"/>
      <c r="AF549" s="92"/>
      <c r="AG549" s="92"/>
      <c r="AH549" s="92"/>
      <c r="AI549" s="92"/>
      <c r="AJ549" s="92"/>
      <c r="AK549" s="92"/>
      <c r="AL549" s="92"/>
      <c r="AM549" s="92"/>
      <c r="AN549" s="92"/>
      <c r="AO549" s="92"/>
      <c r="AP549" s="92"/>
      <c r="AQ549" s="92"/>
      <c r="AR549" s="92"/>
      <c r="AS549" s="92"/>
      <c r="AT549" s="92"/>
      <c r="AU549" s="92"/>
      <c r="AV549" s="92"/>
      <c r="AW549" s="92"/>
      <c r="AX549" s="92"/>
      <c r="AY549" s="92"/>
      <c r="AZ549" s="92"/>
      <c r="BA549" s="92"/>
    </row>
    <row r="550" spans="2:53" x14ac:dyDescent="0.35">
      <c r="B550" s="92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  <c r="AA550" s="92"/>
      <c r="AB550" s="92"/>
      <c r="AC550" s="92"/>
      <c r="AD550" s="92"/>
      <c r="AE550" s="92"/>
      <c r="AF550" s="92"/>
      <c r="AG550" s="92"/>
      <c r="AH550" s="92"/>
      <c r="AI550" s="92"/>
      <c r="AJ550" s="92"/>
      <c r="AK550" s="92"/>
      <c r="AL550" s="92"/>
      <c r="AM550" s="92"/>
      <c r="AN550" s="92"/>
      <c r="AO550" s="92"/>
      <c r="AP550" s="92"/>
      <c r="AQ550" s="92"/>
      <c r="AR550" s="92"/>
      <c r="AS550" s="92"/>
      <c r="AT550" s="92"/>
      <c r="AU550" s="92"/>
      <c r="AV550" s="92"/>
      <c r="AW550" s="92"/>
      <c r="AX550" s="92"/>
      <c r="AY550" s="92"/>
      <c r="AZ550" s="92"/>
      <c r="BA550" s="92"/>
    </row>
    <row r="551" spans="2:53" x14ac:dyDescent="0.35">
      <c r="B551" s="92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2"/>
      <c r="P551" s="92"/>
      <c r="Q551" s="92"/>
      <c r="R551" s="92"/>
      <c r="S551" s="92"/>
      <c r="T551" s="92"/>
      <c r="U551" s="92"/>
      <c r="V551" s="92"/>
      <c r="W551" s="92"/>
      <c r="X551" s="92"/>
      <c r="Y551" s="92"/>
      <c r="Z551" s="92"/>
      <c r="AA551" s="92"/>
      <c r="AB551" s="92"/>
      <c r="AC551" s="92"/>
      <c r="AD551" s="92"/>
      <c r="AE551" s="92"/>
      <c r="AF551" s="92"/>
      <c r="AG551" s="92"/>
      <c r="AH551" s="92"/>
      <c r="AI551" s="92"/>
      <c r="AJ551" s="92"/>
      <c r="AK551" s="92"/>
      <c r="AL551" s="92"/>
      <c r="AM551" s="92"/>
      <c r="AN551" s="92"/>
      <c r="AO551" s="92"/>
      <c r="AP551" s="92"/>
      <c r="AQ551" s="92"/>
      <c r="AR551" s="92"/>
      <c r="AS551" s="92"/>
      <c r="AT551" s="92"/>
      <c r="AU551" s="92"/>
      <c r="AV551" s="92"/>
      <c r="AW551" s="92"/>
      <c r="AX551" s="92"/>
      <c r="AY551" s="92"/>
      <c r="AZ551" s="92"/>
      <c r="BA551" s="92"/>
    </row>
    <row r="552" spans="2:53" x14ac:dyDescent="0.35">
      <c r="B552" s="92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2"/>
      <c r="P552" s="92"/>
      <c r="Q552" s="92"/>
      <c r="R552" s="92"/>
      <c r="S552" s="92"/>
      <c r="T552" s="92"/>
      <c r="U552" s="92"/>
      <c r="V552" s="92"/>
      <c r="W552" s="92"/>
      <c r="X552" s="92"/>
      <c r="Y552" s="92"/>
      <c r="Z552" s="92"/>
      <c r="AA552" s="92"/>
      <c r="AB552" s="92"/>
      <c r="AC552" s="92"/>
      <c r="AD552" s="92"/>
      <c r="AE552" s="92"/>
      <c r="AF552" s="92"/>
      <c r="AG552" s="92"/>
      <c r="AH552" s="92"/>
      <c r="AI552" s="92"/>
      <c r="AJ552" s="92"/>
      <c r="AK552" s="92"/>
      <c r="AL552" s="92"/>
      <c r="AM552" s="92"/>
      <c r="AN552" s="92"/>
      <c r="AO552" s="92"/>
      <c r="AP552" s="92"/>
      <c r="AQ552" s="92"/>
      <c r="AR552" s="92"/>
      <c r="AS552" s="92"/>
      <c r="AT552" s="92"/>
      <c r="AU552" s="92"/>
      <c r="AV552" s="92"/>
      <c r="AW552" s="92"/>
      <c r="AX552" s="92"/>
      <c r="AY552" s="92"/>
      <c r="AZ552" s="92"/>
      <c r="BA552" s="92"/>
    </row>
    <row r="553" spans="2:53" x14ac:dyDescent="0.35">
      <c r="B553" s="92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2"/>
      <c r="P553" s="92"/>
      <c r="Q553" s="92"/>
      <c r="R553" s="92"/>
      <c r="S553" s="92"/>
      <c r="T553" s="92"/>
      <c r="U553" s="92"/>
      <c r="V553" s="92"/>
      <c r="W553" s="92"/>
      <c r="X553" s="92"/>
      <c r="Y553" s="92"/>
      <c r="Z553" s="92"/>
      <c r="AA553" s="92"/>
      <c r="AB553" s="92"/>
      <c r="AC553" s="92"/>
      <c r="AD553" s="92"/>
      <c r="AE553" s="92"/>
      <c r="AF553" s="92"/>
      <c r="AG553" s="92"/>
      <c r="AH553" s="92"/>
      <c r="AI553" s="92"/>
      <c r="AJ553" s="92"/>
      <c r="AK553" s="92"/>
      <c r="AL553" s="92"/>
      <c r="AM553" s="92"/>
      <c r="AN553" s="92"/>
      <c r="AO553" s="92"/>
      <c r="AP553" s="92"/>
      <c r="AQ553" s="92"/>
      <c r="AR553" s="92"/>
      <c r="AS553" s="92"/>
      <c r="AT553" s="92"/>
      <c r="AU553" s="92"/>
      <c r="AV553" s="92"/>
      <c r="AW553" s="92"/>
      <c r="AX553" s="92"/>
      <c r="AY553" s="92"/>
      <c r="AZ553" s="92"/>
      <c r="BA553" s="92"/>
    </row>
    <row r="554" spans="2:53" x14ac:dyDescent="0.35">
      <c r="B554" s="92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2"/>
      <c r="P554" s="92"/>
      <c r="Q554" s="92"/>
      <c r="R554" s="92"/>
      <c r="S554" s="92"/>
      <c r="T554" s="92"/>
      <c r="U554" s="92"/>
      <c r="V554" s="92"/>
      <c r="W554" s="92"/>
      <c r="X554" s="92"/>
      <c r="Y554" s="92"/>
      <c r="Z554" s="92"/>
      <c r="AA554" s="92"/>
      <c r="AB554" s="92"/>
      <c r="AC554" s="92"/>
      <c r="AD554" s="92"/>
      <c r="AE554" s="92"/>
      <c r="AF554" s="92"/>
      <c r="AG554" s="92"/>
      <c r="AH554" s="92"/>
      <c r="AI554" s="92"/>
      <c r="AJ554" s="92"/>
      <c r="AK554" s="92"/>
      <c r="AL554" s="92"/>
      <c r="AM554" s="92"/>
      <c r="AN554" s="92"/>
      <c r="AO554" s="92"/>
      <c r="AP554" s="92"/>
      <c r="AQ554" s="92"/>
      <c r="AR554" s="92"/>
      <c r="AS554" s="92"/>
      <c r="AT554" s="92"/>
      <c r="AU554" s="92"/>
      <c r="AV554" s="92"/>
      <c r="AW554" s="92"/>
      <c r="AX554" s="92"/>
      <c r="AY554" s="92"/>
      <c r="AZ554" s="92"/>
      <c r="BA554" s="92"/>
    </row>
    <row r="555" spans="2:53" x14ac:dyDescent="0.35">
      <c r="B555" s="92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2"/>
      <c r="P555" s="92"/>
      <c r="Q555" s="92"/>
      <c r="R555" s="92"/>
      <c r="S555" s="92"/>
      <c r="T555" s="92"/>
      <c r="U555" s="92"/>
      <c r="V555" s="92"/>
      <c r="W555" s="92"/>
      <c r="X555" s="92"/>
      <c r="Y555" s="92"/>
      <c r="Z555" s="92"/>
      <c r="AA555" s="92"/>
      <c r="AB555" s="92"/>
      <c r="AC555" s="92"/>
      <c r="AD555" s="92"/>
      <c r="AE555" s="92"/>
      <c r="AF555" s="92"/>
      <c r="AG555" s="92"/>
      <c r="AH555" s="92"/>
      <c r="AI555" s="92"/>
      <c r="AJ555" s="92"/>
      <c r="AK555" s="92"/>
      <c r="AL555" s="92"/>
      <c r="AM555" s="92"/>
      <c r="AN555" s="92"/>
      <c r="AO555" s="92"/>
      <c r="AP555" s="92"/>
      <c r="AQ555" s="92"/>
      <c r="AR555" s="92"/>
      <c r="AS555" s="92"/>
      <c r="AT555" s="92"/>
      <c r="AU555" s="92"/>
      <c r="AV555" s="92"/>
      <c r="AW555" s="92"/>
      <c r="AX555" s="92"/>
      <c r="AY555" s="92"/>
      <c r="AZ555" s="92"/>
      <c r="BA555" s="92"/>
    </row>
    <row r="556" spans="2:53" x14ac:dyDescent="0.35">
      <c r="B556" s="92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  <c r="AA556" s="92"/>
      <c r="AB556" s="92"/>
      <c r="AC556" s="92"/>
      <c r="AD556" s="92"/>
      <c r="AE556" s="92"/>
      <c r="AF556" s="92"/>
      <c r="AG556" s="92"/>
      <c r="AH556" s="92"/>
      <c r="AI556" s="92"/>
      <c r="AJ556" s="92"/>
      <c r="AK556" s="92"/>
      <c r="AL556" s="92"/>
      <c r="AM556" s="92"/>
      <c r="AN556" s="92"/>
      <c r="AO556" s="92"/>
      <c r="AP556" s="92"/>
      <c r="AQ556" s="92"/>
      <c r="AR556" s="92"/>
      <c r="AS556" s="92"/>
      <c r="AT556" s="92"/>
      <c r="AU556" s="92"/>
      <c r="AV556" s="92"/>
      <c r="AW556" s="92"/>
      <c r="AX556" s="92"/>
      <c r="AY556" s="92"/>
      <c r="AZ556" s="92"/>
      <c r="BA556" s="92"/>
    </row>
    <row r="557" spans="2:53" x14ac:dyDescent="0.35">
      <c r="B557" s="92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2"/>
      <c r="P557" s="92"/>
      <c r="Q557" s="92"/>
      <c r="R557" s="92"/>
      <c r="S557" s="92"/>
      <c r="T557" s="92"/>
      <c r="U557" s="92"/>
      <c r="V557" s="92"/>
      <c r="W557" s="92"/>
      <c r="X557" s="92"/>
      <c r="Y557" s="92"/>
      <c r="Z557" s="92"/>
      <c r="AA557" s="92"/>
      <c r="AB557" s="92"/>
      <c r="AC557" s="92"/>
      <c r="AD557" s="92"/>
      <c r="AE557" s="92"/>
      <c r="AF557" s="92"/>
      <c r="AG557" s="92"/>
      <c r="AH557" s="92"/>
      <c r="AI557" s="92"/>
      <c r="AJ557" s="92"/>
      <c r="AK557" s="92"/>
      <c r="AL557" s="92"/>
      <c r="AM557" s="92"/>
      <c r="AN557" s="92"/>
      <c r="AO557" s="92"/>
      <c r="AP557" s="92"/>
      <c r="AQ557" s="92"/>
      <c r="AR557" s="92"/>
      <c r="AS557" s="92"/>
      <c r="AT557" s="92"/>
      <c r="AU557" s="92"/>
      <c r="AV557" s="92"/>
      <c r="AW557" s="92"/>
      <c r="AX557" s="92"/>
      <c r="AY557" s="92"/>
      <c r="AZ557" s="92"/>
      <c r="BA557" s="92"/>
    </row>
    <row r="558" spans="2:53" x14ac:dyDescent="0.35">
      <c r="B558" s="92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2"/>
      <c r="P558" s="92"/>
      <c r="Q558" s="92"/>
      <c r="R558" s="92"/>
      <c r="S558" s="92"/>
      <c r="T558" s="92"/>
      <c r="U558" s="92"/>
      <c r="V558" s="92"/>
      <c r="W558" s="92"/>
      <c r="X558" s="92"/>
      <c r="Y558" s="92"/>
      <c r="Z558" s="92"/>
      <c r="AA558" s="92"/>
      <c r="AB558" s="92"/>
      <c r="AC558" s="92"/>
      <c r="AD558" s="92"/>
      <c r="AE558" s="92"/>
      <c r="AF558" s="92"/>
      <c r="AG558" s="92"/>
      <c r="AH558" s="92"/>
      <c r="AI558" s="92"/>
      <c r="AJ558" s="92"/>
      <c r="AK558" s="92"/>
      <c r="AL558" s="92"/>
      <c r="AM558" s="92"/>
      <c r="AN558" s="92"/>
      <c r="AO558" s="92"/>
      <c r="AP558" s="92"/>
      <c r="AQ558" s="92"/>
      <c r="AR558" s="92"/>
      <c r="AS558" s="92"/>
      <c r="AT558" s="92"/>
      <c r="AU558" s="92"/>
      <c r="AV558" s="92"/>
      <c r="AW558" s="92"/>
      <c r="AX558" s="92"/>
      <c r="AY558" s="92"/>
      <c r="AZ558" s="92"/>
      <c r="BA558" s="92"/>
    </row>
    <row r="559" spans="2:53" x14ac:dyDescent="0.35">
      <c r="B559" s="92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  <c r="AA559" s="92"/>
      <c r="AB559" s="92"/>
      <c r="AC559" s="92"/>
      <c r="AD559" s="92"/>
      <c r="AE559" s="92"/>
      <c r="AF559" s="92"/>
      <c r="AG559" s="92"/>
      <c r="AH559" s="92"/>
      <c r="AI559" s="92"/>
      <c r="AJ559" s="92"/>
      <c r="AK559" s="92"/>
      <c r="AL559" s="92"/>
      <c r="AM559" s="92"/>
      <c r="AN559" s="92"/>
      <c r="AO559" s="92"/>
      <c r="AP559" s="92"/>
      <c r="AQ559" s="92"/>
      <c r="AR559" s="92"/>
      <c r="AS559" s="92"/>
      <c r="AT559" s="92"/>
      <c r="AU559" s="92"/>
      <c r="AV559" s="92"/>
      <c r="AW559" s="92"/>
      <c r="AX559" s="92"/>
      <c r="AY559" s="92"/>
      <c r="AZ559" s="92"/>
      <c r="BA559" s="92"/>
    </row>
    <row r="560" spans="2:53" x14ac:dyDescent="0.35">
      <c r="B560" s="92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  <c r="AA560" s="92"/>
      <c r="AB560" s="92"/>
      <c r="AC560" s="92"/>
      <c r="AD560" s="92"/>
      <c r="AE560" s="92"/>
      <c r="AF560" s="92"/>
      <c r="AG560" s="92"/>
      <c r="AH560" s="92"/>
      <c r="AI560" s="92"/>
      <c r="AJ560" s="92"/>
      <c r="AK560" s="92"/>
      <c r="AL560" s="92"/>
      <c r="AM560" s="92"/>
      <c r="AN560" s="92"/>
      <c r="AO560" s="92"/>
      <c r="AP560" s="92"/>
      <c r="AQ560" s="92"/>
      <c r="AR560" s="92"/>
      <c r="AS560" s="92"/>
      <c r="AT560" s="92"/>
      <c r="AU560" s="92"/>
      <c r="AV560" s="92"/>
      <c r="AW560" s="92"/>
      <c r="AX560" s="92"/>
      <c r="AY560" s="92"/>
      <c r="AZ560" s="92"/>
      <c r="BA560" s="92"/>
    </row>
    <row r="561" spans="2:53" x14ac:dyDescent="0.35">
      <c r="B561" s="92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2"/>
      <c r="P561" s="92"/>
      <c r="Q561" s="92"/>
      <c r="R561" s="92"/>
      <c r="S561" s="92"/>
      <c r="T561" s="92"/>
      <c r="U561" s="92"/>
      <c r="V561" s="92"/>
      <c r="W561" s="92"/>
      <c r="X561" s="92"/>
      <c r="Y561" s="92"/>
      <c r="Z561" s="92"/>
      <c r="AA561" s="92"/>
      <c r="AB561" s="92"/>
      <c r="AC561" s="92"/>
      <c r="AD561" s="92"/>
      <c r="AE561" s="92"/>
      <c r="AF561" s="92"/>
      <c r="AG561" s="92"/>
      <c r="AH561" s="92"/>
      <c r="AI561" s="92"/>
      <c r="AJ561" s="92"/>
      <c r="AK561" s="92"/>
      <c r="AL561" s="92"/>
      <c r="AM561" s="92"/>
      <c r="AN561" s="92"/>
      <c r="AO561" s="92"/>
      <c r="AP561" s="92"/>
      <c r="AQ561" s="92"/>
      <c r="AR561" s="92"/>
      <c r="AS561" s="92"/>
      <c r="AT561" s="92"/>
      <c r="AU561" s="92"/>
      <c r="AV561" s="92"/>
      <c r="AW561" s="92"/>
      <c r="AX561" s="92"/>
      <c r="AY561" s="92"/>
      <c r="AZ561" s="92"/>
      <c r="BA561" s="92"/>
    </row>
    <row r="562" spans="2:53" x14ac:dyDescent="0.35">
      <c r="B562" s="92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2"/>
      <c r="P562" s="92"/>
      <c r="Q562" s="92"/>
      <c r="R562" s="92"/>
      <c r="S562" s="92"/>
      <c r="T562" s="92"/>
      <c r="U562" s="92"/>
      <c r="V562" s="92"/>
      <c r="W562" s="92"/>
      <c r="X562" s="92"/>
      <c r="Y562" s="92"/>
      <c r="Z562" s="92"/>
      <c r="AA562" s="92"/>
      <c r="AB562" s="92"/>
      <c r="AC562" s="92"/>
      <c r="AD562" s="92"/>
      <c r="AE562" s="92"/>
      <c r="AF562" s="92"/>
      <c r="AG562" s="92"/>
      <c r="AH562" s="92"/>
      <c r="AI562" s="92"/>
      <c r="AJ562" s="92"/>
      <c r="AK562" s="92"/>
      <c r="AL562" s="92"/>
      <c r="AM562" s="92"/>
      <c r="AN562" s="92"/>
      <c r="AO562" s="92"/>
      <c r="AP562" s="92"/>
      <c r="AQ562" s="92"/>
      <c r="AR562" s="92"/>
      <c r="AS562" s="92"/>
      <c r="AT562" s="92"/>
      <c r="AU562" s="92"/>
      <c r="AV562" s="92"/>
      <c r="AW562" s="92"/>
      <c r="AX562" s="92"/>
      <c r="AY562" s="92"/>
      <c r="AZ562" s="92"/>
      <c r="BA562" s="92"/>
    </row>
    <row r="563" spans="2:53" x14ac:dyDescent="0.35">
      <c r="B563" s="92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  <c r="AA563" s="92"/>
      <c r="AB563" s="92"/>
      <c r="AC563" s="92"/>
      <c r="AD563" s="92"/>
      <c r="AE563" s="92"/>
      <c r="AF563" s="92"/>
      <c r="AG563" s="92"/>
      <c r="AH563" s="92"/>
      <c r="AI563" s="92"/>
      <c r="AJ563" s="92"/>
      <c r="AK563" s="92"/>
      <c r="AL563" s="92"/>
      <c r="AM563" s="92"/>
      <c r="AN563" s="92"/>
      <c r="AO563" s="92"/>
      <c r="AP563" s="92"/>
      <c r="AQ563" s="92"/>
      <c r="AR563" s="92"/>
      <c r="AS563" s="92"/>
      <c r="AT563" s="92"/>
      <c r="AU563" s="92"/>
      <c r="AV563" s="92"/>
      <c r="AW563" s="92"/>
      <c r="AX563" s="92"/>
      <c r="AY563" s="92"/>
      <c r="AZ563" s="92"/>
      <c r="BA563" s="92"/>
    </row>
    <row r="564" spans="2:53" x14ac:dyDescent="0.35">
      <c r="B564" s="92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  <c r="AM564" s="92"/>
      <c r="AN564" s="92"/>
      <c r="AO564" s="92"/>
      <c r="AP564" s="92"/>
      <c r="AQ564" s="92"/>
      <c r="AR564" s="92"/>
      <c r="AS564" s="92"/>
      <c r="AT564" s="92"/>
      <c r="AU564" s="92"/>
      <c r="AV564" s="92"/>
      <c r="AW564" s="92"/>
      <c r="AX564" s="92"/>
      <c r="AY564" s="92"/>
      <c r="AZ564" s="92"/>
      <c r="BA564" s="92"/>
    </row>
    <row r="565" spans="2:53" x14ac:dyDescent="0.35">
      <c r="B565" s="92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  <c r="AM565" s="92"/>
      <c r="AN565" s="92"/>
      <c r="AO565" s="92"/>
      <c r="AP565" s="92"/>
      <c r="AQ565" s="92"/>
      <c r="AR565" s="92"/>
      <c r="AS565" s="92"/>
      <c r="AT565" s="92"/>
      <c r="AU565" s="92"/>
      <c r="AV565" s="92"/>
      <c r="AW565" s="92"/>
      <c r="AX565" s="92"/>
      <c r="AY565" s="92"/>
      <c r="AZ565" s="92"/>
      <c r="BA565" s="92"/>
    </row>
    <row r="566" spans="2:53" x14ac:dyDescent="0.35">
      <c r="B566" s="92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2"/>
      <c r="P566" s="92"/>
      <c r="Q566" s="92"/>
      <c r="R566" s="92"/>
      <c r="S566" s="92"/>
      <c r="T566" s="92"/>
      <c r="U566" s="92"/>
      <c r="V566" s="92"/>
      <c r="W566" s="92"/>
      <c r="X566" s="92"/>
      <c r="Y566" s="92"/>
      <c r="Z566" s="92"/>
      <c r="AA566" s="92"/>
      <c r="AB566" s="92"/>
      <c r="AC566" s="92"/>
      <c r="AD566" s="92"/>
      <c r="AE566" s="92"/>
      <c r="AF566" s="92"/>
      <c r="AG566" s="92"/>
      <c r="AH566" s="92"/>
      <c r="AI566" s="92"/>
      <c r="AJ566" s="92"/>
      <c r="AK566" s="92"/>
      <c r="AL566" s="92"/>
      <c r="AM566" s="92"/>
      <c r="AN566" s="92"/>
      <c r="AO566" s="92"/>
      <c r="AP566" s="92"/>
      <c r="AQ566" s="92"/>
      <c r="AR566" s="92"/>
      <c r="AS566" s="92"/>
      <c r="AT566" s="92"/>
      <c r="AU566" s="92"/>
      <c r="AV566" s="92"/>
      <c r="AW566" s="92"/>
      <c r="AX566" s="92"/>
      <c r="AY566" s="92"/>
      <c r="AZ566" s="92"/>
      <c r="BA566" s="92"/>
    </row>
    <row r="567" spans="2:53" x14ac:dyDescent="0.35"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  <c r="AM567" s="92"/>
      <c r="AN567" s="92"/>
      <c r="AO567" s="92"/>
      <c r="AP567" s="92"/>
      <c r="AQ567" s="92"/>
      <c r="AR567" s="92"/>
      <c r="AS567" s="92"/>
      <c r="AT567" s="92"/>
      <c r="AU567" s="92"/>
      <c r="AV567" s="92"/>
      <c r="AW567" s="92"/>
      <c r="AX567" s="92"/>
      <c r="AY567" s="92"/>
      <c r="AZ567" s="92"/>
      <c r="BA567" s="92"/>
    </row>
    <row r="568" spans="2:53" x14ac:dyDescent="0.35">
      <c r="B568" s="92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2"/>
      <c r="P568" s="92"/>
      <c r="Q568" s="92"/>
      <c r="R568" s="92"/>
      <c r="S568" s="92"/>
      <c r="T568" s="92"/>
      <c r="U568" s="92"/>
      <c r="V568" s="92"/>
      <c r="W568" s="92"/>
      <c r="X568" s="92"/>
      <c r="Y568" s="92"/>
      <c r="Z568" s="92"/>
      <c r="AA568" s="92"/>
      <c r="AB568" s="92"/>
      <c r="AC568" s="92"/>
      <c r="AD568" s="92"/>
      <c r="AE568" s="92"/>
      <c r="AF568" s="92"/>
      <c r="AG568" s="92"/>
      <c r="AH568" s="92"/>
      <c r="AI568" s="92"/>
      <c r="AJ568" s="92"/>
      <c r="AK568" s="92"/>
      <c r="AL568" s="92"/>
      <c r="AM568" s="92"/>
      <c r="AN568" s="92"/>
      <c r="AO568" s="92"/>
      <c r="AP568" s="92"/>
      <c r="AQ568" s="92"/>
      <c r="AR568" s="92"/>
      <c r="AS568" s="92"/>
      <c r="AT568" s="92"/>
      <c r="AU568" s="92"/>
      <c r="AV568" s="92"/>
      <c r="AW568" s="92"/>
      <c r="AX568" s="92"/>
      <c r="AY568" s="92"/>
      <c r="AZ568" s="92"/>
      <c r="BA568" s="92"/>
    </row>
    <row r="569" spans="2:53" x14ac:dyDescent="0.35">
      <c r="B569" s="92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2"/>
      <c r="P569" s="92"/>
      <c r="Q569" s="92"/>
      <c r="R569" s="92"/>
      <c r="S569" s="92"/>
      <c r="T569" s="92"/>
      <c r="U569" s="92"/>
      <c r="V569" s="92"/>
      <c r="W569" s="92"/>
      <c r="X569" s="92"/>
      <c r="Y569" s="92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  <c r="AM569" s="92"/>
      <c r="AN569" s="92"/>
      <c r="AO569" s="92"/>
      <c r="AP569" s="92"/>
      <c r="AQ569" s="92"/>
      <c r="AR569" s="92"/>
      <c r="AS569" s="92"/>
      <c r="AT569" s="92"/>
      <c r="AU569" s="92"/>
      <c r="AV569" s="92"/>
      <c r="AW569" s="92"/>
      <c r="AX569" s="92"/>
      <c r="AY569" s="92"/>
      <c r="AZ569" s="92"/>
      <c r="BA569" s="92"/>
    </row>
    <row r="570" spans="2:53" x14ac:dyDescent="0.35">
      <c r="B570" s="92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  <c r="AM570" s="92"/>
      <c r="AN570" s="92"/>
      <c r="AO570" s="92"/>
      <c r="AP570" s="92"/>
      <c r="AQ570" s="92"/>
      <c r="AR570" s="92"/>
      <c r="AS570" s="92"/>
      <c r="AT570" s="92"/>
      <c r="AU570" s="92"/>
      <c r="AV570" s="92"/>
      <c r="AW570" s="92"/>
      <c r="AX570" s="92"/>
      <c r="AY570" s="92"/>
      <c r="AZ570" s="92"/>
      <c r="BA570" s="92"/>
    </row>
    <row r="571" spans="2:53" x14ac:dyDescent="0.35">
      <c r="B571" s="92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2"/>
      <c r="P571" s="92"/>
      <c r="Q571" s="92"/>
      <c r="R571" s="92"/>
      <c r="S571" s="92"/>
      <c r="T571" s="92"/>
      <c r="U571" s="92"/>
      <c r="V571" s="92"/>
      <c r="W571" s="92"/>
      <c r="X571" s="92"/>
      <c r="Y571" s="92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  <c r="AM571" s="92"/>
      <c r="AN571" s="92"/>
      <c r="AO571" s="92"/>
      <c r="AP571" s="92"/>
      <c r="AQ571" s="92"/>
      <c r="AR571" s="92"/>
      <c r="AS571" s="92"/>
      <c r="AT571" s="92"/>
      <c r="AU571" s="92"/>
      <c r="AV571" s="92"/>
      <c r="AW571" s="92"/>
      <c r="AX571" s="92"/>
      <c r="AY571" s="92"/>
      <c r="AZ571" s="92"/>
      <c r="BA571" s="92"/>
    </row>
    <row r="572" spans="2:53" x14ac:dyDescent="0.35">
      <c r="B572" s="92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  <c r="AM572" s="92"/>
      <c r="AN572" s="92"/>
      <c r="AO572" s="92"/>
      <c r="AP572" s="92"/>
      <c r="AQ572" s="92"/>
      <c r="AR572" s="92"/>
      <c r="AS572" s="92"/>
      <c r="AT572" s="92"/>
      <c r="AU572" s="92"/>
      <c r="AV572" s="92"/>
      <c r="AW572" s="92"/>
      <c r="AX572" s="92"/>
      <c r="AY572" s="92"/>
      <c r="AZ572" s="92"/>
      <c r="BA572" s="92"/>
    </row>
    <row r="573" spans="2:53" x14ac:dyDescent="0.35">
      <c r="B573" s="92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  <c r="AM573" s="92"/>
      <c r="AN573" s="92"/>
      <c r="AO573" s="92"/>
      <c r="AP573" s="92"/>
      <c r="AQ573" s="92"/>
      <c r="AR573" s="92"/>
      <c r="AS573" s="92"/>
      <c r="AT573" s="92"/>
      <c r="AU573" s="92"/>
      <c r="AV573" s="92"/>
      <c r="AW573" s="92"/>
      <c r="AX573" s="92"/>
      <c r="AY573" s="92"/>
      <c r="AZ573" s="92"/>
      <c r="BA573" s="92"/>
    </row>
    <row r="574" spans="2:53" x14ac:dyDescent="0.35">
      <c r="B574" s="92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2"/>
      <c r="P574" s="92"/>
      <c r="Q574" s="92"/>
      <c r="R574" s="92"/>
      <c r="S574" s="92"/>
      <c r="T574" s="92"/>
      <c r="U574" s="92"/>
      <c r="V574" s="92"/>
      <c r="W574" s="92"/>
      <c r="X574" s="92"/>
      <c r="Y574" s="92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  <c r="AM574" s="92"/>
      <c r="AN574" s="92"/>
      <c r="AO574" s="92"/>
      <c r="AP574" s="92"/>
      <c r="AQ574" s="92"/>
      <c r="AR574" s="92"/>
      <c r="AS574" s="92"/>
      <c r="AT574" s="92"/>
      <c r="AU574" s="92"/>
      <c r="AV574" s="92"/>
      <c r="AW574" s="92"/>
      <c r="AX574" s="92"/>
      <c r="AY574" s="92"/>
      <c r="AZ574" s="92"/>
      <c r="BA574" s="92"/>
    </row>
    <row r="575" spans="2:53" x14ac:dyDescent="0.35">
      <c r="B575" s="92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2"/>
      <c r="P575" s="92"/>
      <c r="Q575" s="92"/>
      <c r="R575" s="92"/>
      <c r="S575" s="92"/>
      <c r="T575" s="92"/>
      <c r="U575" s="92"/>
      <c r="V575" s="92"/>
      <c r="W575" s="92"/>
      <c r="X575" s="92"/>
      <c r="Y575" s="92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  <c r="AM575" s="92"/>
      <c r="AN575" s="92"/>
      <c r="AO575" s="92"/>
      <c r="AP575" s="92"/>
      <c r="AQ575" s="92"/>
      <c r="AR575" s="92"/>
      <c r="AS575" s="92"/>
      <c r="AT575" s="92"/>
      <c r="AU575" s="92"/>
      <c r="AV575" s="92"/>
      <c r="AW575" s="92"/>
      <c r="AX575" s="92"/>
      <c r="AY575" s="92"/>
      <c r="AZ575" s="92"/>
      <c r="BA575" s="92"/>
    </row>
    <row r="576" spans="2:53" x14ac:dyDescent="0.35">
      <c r="B576" s="92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2"/>
      <c r="T576" s="92"/>
      <c r="U576" s="92"/>
      <c r="V576" s="92"/>
      <c r="W576" s="92"/>
      <c r="X576" s="92"/>
      <c r="Y576" s="92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  <c r="AM576" s="92"/>
      <c r="AN576" s="92"/>
      <c r="AO576" s="92"/>
      <c r="AP576" s="92"/>
      <c r="AQ576" s="92"/>
      <c r="AR576" s="92"/>
      <c r="AS576" s="92"/>
      <c r="AT576" s="92"/>
      <c r="AU576" s="92"/>
      <c r="AV576" s="92"/>
      <c r="AW576" s="92"/>
      <c r="AX576" s="92"/>
      <c r="AY576" s="92"/>
      <c r="AZ576" s="92"/>
      <c r="BA576" s="92"/>
    </row>
    <row r="577" spans="2:53" x14ac:dyDescent="0.35">
      <c r="B577" s="92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  <c r="AM577" s="92"/>
      <c r="AN577" s="92"/>
      <c r="AO577" s="92"/>
      <c r="AP577" s="92"/>
      <c r="AQ577" s="92"/>
      <c r="AR577" s="92"/>
      <c r="AS577" s="92"/>
      <c r="AT577" s="92"/>
      <c r="AU577" s="92"/>
      <c r="AV577" s="92"/>
      <c r="AW577" s="92"/>
      <c r="AX577" s="92"/>
      <c r="AY577" s="92"/>
      <c r="AZ577" s="92"/>
      <c r="BA577" s="92"/>
    </row>
    <row r="578" spans="2:53" x14ac:dyDescent="0.35">
      <c r="B578" s="92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2"/>
      <c r="P578" s="92"/>
      <c r="Q578" s="92"/>
      <c r="R578" s="92"/>
      <c r="S578" s="92"/>
      <c r="T578" s="92"/>
      <c r="U578" s="92"/>
      <c r="V578" s="92"/>
      <c r="W578" s="92"/>
      <c r="X578" s="92"/>
      <c r="Y578" s="92"/>
      <c r="Z578" s="92"/>
      <c r="AA578" s="92"/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  <c r="AM578" s="92"/>
      <c r="AN578" s="92"/>
      <c r="AO578" s="92"/>
      <c r="AP578" s="92"/>
      <c r="AQ578" s="92"/>
      <c r="AR578" s="92"/>
      <c r="AS578" s="92"/>
      <c r="AT578" s="92"/>
      <c r="AU578" s="92"/>
      <c r="AV578" s="92"/>
      <c r="AW578" s="92"/>
      <c r="AX578" s="92"/>
      <c r="AY578" s="92"/>
      <c r="AZ578" s="92"/>
      <c r="BA578" s="92"/>
    </row>
    <row r="579" spans="2:53" x14ac:dyDescent="0.35">
      <c r="B579" s="92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  <c r="AM579" s="92"/>
      <c r="AN579" s="92"/>
      <c r="AO579" s="92"/>
      <c r="AP579" s="92"/>
      <c r="AQ579" s="92"/>
      <c r="AR579" s="92"/>
      <c r="AS579" s="92"/>
      <c r="AT579" s="92"/>
      <c r="AU579" s="92"/>
      <c r="AV579" s="92"/>
      <c r="AW579" s="92"/>
      <c r="AX579" s="92"/>
      <c r="AY579" s="92"/>
      <c r="AZ579" s="92"/>
      <c r="BA579" s="92"/>
    </row>
    <row r="580" spans="2:53" x14ac:dyDescent="0.35">
      <c r="B580" s="92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  <c r="AM580" s="92"/>
      <c r="AN580" s="92"/>
      <c r="AO580" s="92"/>
      <c r="AP580" s="92"/>
      <c r="AQ580" s="92"/>
      <c r="AR580" s="92"/>
      <c r="AS580" s="92"/>
      <c r="AT580" s="92"/>
      <c r="AU580" s="92"/>
      <c r="AV580" s="92"/>
      <c r="AW580" s="92"/>
      <c r="AX580" s="92"/>
      <c r="AY580" s="92"/>
      <c r="AZ580" s="92"/>
      <c r="BA580" s="92"/>
    </row>
    <row r="581" spans="2:53" x14ac:dyDescent="0.35">
      <c r="B581" s="92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  <c r="AM581" s="92"/>
      <c r="AN581" s="92"/>
      <c r="AO581" s="92"/>
      <c r="AP581" s="92"/>
      <c r="AQ581" s="92"/>
      <c r="AR581" s="92"/>
      <c r="AS581" s="92"/>
      <c r="AT581" s="92"/>
      <c r="AU581" s="92"/>
      <c r="AV581" s="92"/>
      <c r="AW581" s="92"/>
      <c r="AX581" s="92"/>
      <c r="AY581" s="92"/>
      <c r="AZ581" s="92"/>
      <c r="BA581" s="92"/>
    </row>
    <row r="582" spans="2:53" x14ac:dyDescent="0.35">
      <c r="B582" s="92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2"/>
      <c r="P582" s="92"/>
      <c r="Q582" s="92"/>
      <c r="R582" s="92"/>
      <c r="S582" s="92"/>
      <c r="T582" s="92"/>
      <c r="U582" s="92"/>
      <c r="V582" s="92"/>
      <c r="W582" s="92"/>
      <c r="X582" s="92"/>
      <c r="Y582" s="92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  <c r="AM582" s="92"/>
      <c r="AN582" s="92"/>
      <c r="AO582" s="92"/>
      <c r="AP582" s="92"/>
      <c r="AQ582" s="92"/>
      <c r="AR582" s="92"/>
      <c r="AS582" s="92"/>
      <c r="AT582" s="92"/>
      <c r="AU582" s="92"/>
      <c r="AV582" s="92"/>
      <c r="AW582" s="92"/>
      <c r="AX582" s="92"/>
      <c r="AY582" s="92"/>
      <c r="AZ582" s="92"/>
      <c r="BA582" s="92"/>
    </row>
    <row r="583" spans="2:53" x14ac:dyDescent="0.35">
      <c r="B583" s="92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2"/>
      <c r="P583" s="92"/>
      <c r="Q583" s="92"/>
      <c r="R583" s="92"/>
      <c r="S583" s="92"/>
      <c r="T583" s="92"/>
      <c r="U583" s="92"/>
      <c r="V583" s="92"/>
      <c r="W583" s="92"/>
      <c r="X583" s="92"/>
      <c r="Y583" s="92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  <c r="AM583" s="92"/>
      <c r="AN583" s="92"/>
      <c r="AO583" s="92"/>
      <c r="AP583" s="92"/>
      <c r="AQ583" s="92"/>
      <c r="AR583" s="92"/>
      <c r="AS583" s="92"/>
      <c r="AT583" s="92"/>
      <c r="AU583" s="92"/>
      <c r="AV583" s="92"/>
      <c r="AW583" s="92"/>
      <c r="AX583" s="92"/>
      <c r="AY583" s="92"/>
      <c r="AZ583" s="92"/>
      <c r="BA583" s="92"/>
    </row>
    <row r="584" spans="2:53" x14ac:dyDescent="0.35">
      <c r="B584" s="92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2"/>
      <c r="P584" s="92"/>
      <c r="Q584" s="92"/>
      <c r="R584" s="92"/>
      <c r="S584" s="92"/>
      <c r="T584" s="92"/>
      <c r="U584" s="92"/>
      <c r="V584" s="92"/>
      <c r="W584" s="92"/>
      <c r="X584" s="92"/>
      <c r="Y584" s="92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  <c r="AM584" s="92"/>
      <c r="AN584" s="92"/>
      <c r="AO584" s="92"/>
      <c r="AP584" s="92"/>
      <c r="AQ584" s="92"/>
      <c r="AR584" s="92"/>
      <c r="AS584" s="92"/>
      <c r="AT584" s="92"/>
      <c r="AU584" s="92"/>
      <c r="AV584" s="92"/>
      <c r="AW584" s="92"/>
      <c r="AX584" s="92"/>
      <c r="AY584" s="92"/>
      <c r="AZ584" s="92"/>
      <c r="BA584" s="92"/>
    </row>
    <row r="585" spans="2:53" x14ac:dyDescent="0.35">
      <c r="B585" s="92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  <c r="AM585" s="92"/>
      <c r="AN585" s="92"/>
      <c r="AO585" s="92"/>
      <c r="AP585" s="92"/>
      <c r="AQ585" s="92"/>
      <c r="AR585" s="92"/>
      <c r="AS585" s="92"/>
      <c r="AT585" s="92"/>
      <c r="AU585" s="92"/>
      <c r="AV585" s="92"/>
      <c r="AW585" s="92"/>
      <c r="AX585" s="92"/>
      <c r="AY585" s="92"/>
      <c r="AZ585" s="92"/>
      <c r="BA585" s="92"/>
    </row>
    <row r="586" spans="2:53" x14ac:dyDescent="0.35">
      <c r="B586" s="92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2"/>
      <c r="P586" s="92"/>
      <c r="Q586" s="92"/>
      <c r="R586" s="92"/>
      <c r="S586" s="92"/>
      <c r="T586" s="92"/>
      <c r="U586" s="92"/>
      <c r="V586" s="92"/>
      <c r="W586" s="92"/>
      <c r="X586" s="92"/>
      <c r="Y586" s="92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  <c r="AM586" s="92"/>
      <c r="AN586" s="92"/>
      <c r="AO586" s="92"/>
      <c r="AP586" s="92"/>
      <c r="AQ586" s="92"/>
      <c r="AR586" s="92"/>
      <c r="AS586" s="92"/>
      <c r="AT586" s="92"/>
      <c r="AU586" s="92"/>
      <c r="AV586" s="92"/>
      <c r="AW586" s="92"/>
      <c r="AX586" s="92"/>
      <c r="AY586" s="92"/>
      <c r="AZ586" s="92"/>
      <c r="BA586" s="92"/>
    </row>
    <row r="587" spans="2:53" x14ac:dyDescent="0.35">
      <c r="B587" s="92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  <c r="AM587" s="92"/>
      <c r="AN587" s="92"/>
      <c r="AO587" s="92"/>
      <c r="AP587" s="92"/>
      <c r="AQ587" s="92"/>
      <c r="AR587" s="92"/>
      <c r="AS587" s="92"/>
      <c r="AT587" s="92"/>
      <c r="AU587" s="92"/>
      <c r="AV587" s="92"/>
      <c r="AW587" s="92"/>
      <c r="AX587" s="92"/>
      <c r="AY587" s="92"/>
      <c r="AZ587" s="92"/>
      <c r="BA587" s="92"/>
    </row>
    <row r="588" spans="2:53" x14ac:dyDescent="0.35">
      <c r="B588" s="92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2"/>
      <c r="P588" s="92"/>
      <c r="Q588" s="92"/>
      <c r="R588" s="92"/>
      <c r="S588" s="92"/>
      <c r="T588" s="92"/>
      <c r="U588" s="92"/>
      <c r="V588" s="92"/>
      <c r="W588" s="92"/>
      <c r="X588" s="92"/>
      <c r="Y588" s="92"/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  <c r="AM588" s="92"/>
      <c r="AN588" s="92"/>
      <c r="AO588" s="92"/>
      <c r="AP588" s="92"/>
      <c r="AQ588" s="92"/>
      <c r="AR588" s="92"/>
      <c r="AS588" s="92"/>
      <c r="AT588" s="92"/>
      <c r="AU588" s="92"/>
      <c r="AV588" s="92"/>
      <c r="AW588" s="92"/>
      <c r="AX588" s="92"/>
      <c r="AY588" s="92"/>
      <c r="AZ588" s="92"/>
      <c r="BA588" s="92"/>
    </row>
    <row r="589" spans="2:53" x14ac:dyDescent="0.35">
      <c r="B589" s="92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2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  <c r="AM589" s="92"/>
      <c r="AN589" s="92"/>
      <c r="AO589" s="92"/>
      <c r="AP589" s="92"/>
      <c r="AQ589" s="92"/>
      <c r="AR589" s="92"/>
      <c r="AS589" s="92"/>
      <c r="AT589" s="92"/>
      <c r="AU589" s="92"/>
      <c r="AV589" s="92"/>
      <c r="AW589" s="92"/>
      <c r="AX589" s="92"/>
      <c r="AY589" s="92"/>
      <c r="AZ589" s="92"/>
      <c r="BA589" s="92"/>
    </row>
    <row r="590" spans="2:53" x14ac:dyDescent="0.35">
      <c r="B590" s="92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2"/>
      <c r="P590" s="92"/>
      <c r="Q590" s="92"/>
      <c r="R590" s="92"/>
      <c r="S590" s="92"/>
      <c r="T590" s="92"/>
      <c r="U590" s="92"/>
      <c r="V590" s="92"/>
      <c r="W590" s="92"/>
      <c r="X590" s="92"/>
      <c r="Y590" s="92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  <c r="AM590" s="92"/>
      <c r="AN590" s="92"/>
      <c r="AO590" s="92"/>
      <c r="AP590" s="92"/>
      <c r="AQ590" s="92"/>
      <c r="AR590" s="92"/>
      <c r="AS590" s="92"/>
      <c r="AT590" s="92"/>
      <c r="AU590" s="92"/>
      <c r="AV590" s="92"/>
      <c r="AW590" s="92"/>
      <c r="AX590" s="92"/>
      <c r="AY590" s="92"/>
      <c r="AZ590" s="92"/>
      <c r="BA590" s="92"/>
    </row>
    <row r="591" spans="2:53" x14ac:dyDescent="0.35">
      <c r="B591" s="92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  <c r="AM591" s="92"/>
      <c r="AN591" s="92"/>
      <c r="AO591" s="92"/>
      <c r="AP591" s="92"/>
      <c r="AQ591" s="92"/>
      <c r="AR591" s="92"/>
      <c r="AS591" s="92"/>
      <c r="AT591" s="92"/>
      <c r="AU591" s="92"/>
      <c r="AV591" s="92"/>
      <c r="AW591" s="92"/>
      <c r="AX591" s="92"/>
      <c r="AY591" s="92"/>
      <c r="AZ591" s="92"/>
      <c r="BA591" s="92"/>
    </row>
    <row r="592" spans="2:53" x14ac:dyDescent="0.35">
      <c r="B592" s="92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2"/>
      <c r="P592" s="92"/>
      <c r="Q592" s="92"/>
      <c r="R592" s="92"/>
      <c r="S592" s="92"/>
      <c r="T592" s="92"/>
      <c r="U592" s="92"/>
      <c r="V592" s="92"/>
      <c r="W592" s="92"/>
      <c r="X592" s="92"/>
      <c r="Y592" s="92"/>
      <c r="Z592" s="92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  <c r="AM592" s="92"/>
      <c r="AN592" s="92"/>
      <c r="AO592" s="92"/>
      <c r="AP592" s="92"/>
      <c r="AQ592" s="92"/>
      <c r="AR592" s="92"/>
      <c r="AS592" s="92"/>
      <c r="AT592" s="92"/>
      <c r="AU592" s="92"/>
      <c r="AV592" s="92"/>
      <c r="AW592" s="92"/>
      <c r="AX592" s="92"/>
      <c r="AY592" s="92"/>
      <c r="AZ592" s="92"/>
      <c r="BA592" s="92"/>
    </row>
    <row r="593" spans="2:53" x14ac:dyDescent="0.35">
      <c r="B593" s="92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2"/>
      <c r="P593" s="92"/>
      <c r="Q593" s="92"/>
      <c r="R593" s="92"/>
      <c r="S593" s="92"/>
      <c r="T593" s="92"/>
      <c r="U593" s="92"/>
      <c r="V593" s="92"/>
      <c r="W593" s="92"/>
      <c r="X593" s="92"/>
      <c r="Y593" s="92"/>
      <c r="Z593" s="92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/>
      <c r="AK593" s="92"/>
      <c r="AL593" s="92"/>
      <c r="AM593" s="92"/>
      <c r="AN593" s="92"/>
      <c r="AO593" s="92"/>
      <c r="AP593" s="92"/>
      <c r="AQ593" s="92"/>
      <c r="AR593" s="92"/>
      <c r="AS593" s="92"/>
      <c r="AT593" s="92"/>
      <c r="AU593" s="92"/>
      <c r="AV593" s="92"/>
      <c r="AW593" s="92"/>
      <c r="AX593" s="92"/>
      <c r="AY593" s="92"/>
      <c r="AZ593" s="92"/>
      <c r="BA593" s="92"/>
    </row>
    <row r="594" spans="2:53" x14ac:dyDescent="0.35">
      <c r="B594" s="92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2"/>
      <c r="P594" s="92"/>
      <c r="Q594" s="92"/>
      <c r="R594" s="92"/>
      <c r="S594" s="92"/>
      <c r="T594" s="92"/>
      <c r="U594" s="92"/>
      <c r="V594" s="92"/>
      <c r="W594" s="92"/>
      <c r="X594" s="92"/>
      <c r="Y594" s="92"/>
      <c r="Z594" s="92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/>
      <c r="AK594" s="92"/>
      <c r="AL594" s="92"/>
      <c r="AM594" s="92"/>
      <c r="AN594" s="92"/>
      <c r="AO594" s="92"/>
      <c r="AP594" s="92"/>
      <c r="AQ594" s="92"/>
      <c r="AR594" s="92"/>
      <c r="AS594" s="92"/>
      <c r="AT594" s="92"/>
      <c r="AU594" s="92"/>
      <c r="AV594" s="92"/>
      <c r="AW594" s="92"/>
      <c r="AX594" s="92"/>
      <c r="AY594" s="92"/>
      <c r="AZ594" s="92"/>
      <c r="BA594" s="92"/>
    </row>
    <row r="595" spans="2:53" x14ac:dyDescent="0.35">
      <c r="B595" s="92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2"/>
      <c r="P595" s="92"/>
      <c r="Q595" s="92"/>
      <c r="R595" s="92"/>
      <c r="S595" s="92"/>
      <c r="T595" s="92"/>
      <c r="U595" s="92"/>
      <c r="V595" s="92"/>
      <c r="W595" s="92"/>
      <c r="X595" s="92"/>
      <c r="Y595" s="92"/>
      <c r="Z595" s="92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  <c r="AM595" s="92"/>
      <c r="AN595" s="92"/>
      <c r="AO595" s="92"/>
      <c r="AP595" s="92"/>
      <c r="AQ595" s="92"/>
      <c r="AR595" s="92"/>
      <c r="AS595" s="92"/>
      <c r="AT595" s="92"/>
      <c r="AU595" s="92"/>
      <c r="AV595" s="92"/>
      <c r="AW595" s="92"/>
      <c r="AX595" s="92"/>
      <c r="AY595" s="92"/>
      <c r="AZ595" s="92"/>
      <c r="BA595" s="92"/>
    </row>
    <row r="596" spans="2:53" x14ac:dyDescent="0.35">
      <c r="B596" s="92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2"/>
      <c r="P596" s="92"/>
      <c r="Q596" s="92"/>
      <c r="R596" s="92"/>
      <c r="S596" s="92"/>
      <c r="T596" s="92"/>
      <c r="U596" s="92"/>
      <c r="V596" s="92"/>
      <c r="W596" s="92"/>
      <c r="X596" s="92"/>
      <c r="Y596" s="92"/>
      <c r="Z596" s="92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  <c r="AM596" s="92"/>
      <c r="AN596" s="92"/>
      <c r="AO596" s="92"/>
      <c r="AP596" s="92"/>
      <c r="AQ596" s="92"/>
      <c r="AR596" s="92"/>
      <c r="AS596" s="92"/>
      <c r="AT596" s="92"/>
      <c r="AU596" s="92"/>
      <c r="AV596" s="92"/>
      <c r="AW596" s="92"/>
      <c r="AX596" s="92"/>
      <c r="AY596" s="92"/>
      <c r="AZ596" s="92"/>
      <c r="BA596" s="92"/>
    </row>
    <row r="597" spans="2:53" x14ac:dyDescent="0.35">
      <c r="B597" s="92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2"/>
      <c r="P597" s="92"/>
      <c r="Q597" s="92"/>
      <c r="R597" s="92"/>
      <c r="S597" s="92"/>
      <c r="T597" s="92"/>
      <c r="U597" s="92"/>
      <c r="V597" s="92"/>
      <c r="W597" s="92"/>
      <c r="X597" s="92"/>
      <c r="Y597" s="92"/>
      <c r="Z597" s="92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  <c r="AM597" s="92"/>
      <c r="AN597" s="92"/>
      <c r="AO597" s="92"/>
      <c r="AP597" s="92"/>
      <c r="AQ597" s="92"/>
      <c r="AR597" s="92"/>
      <c r="AS597" s="92"/>
      <c r="AT597" s="92"/>
      <c r="AU597" s="92"/>
      <c r="AV597" s="92"/>
      <c r="AW597" s="92"/>
      <c r="AX597" s="92"/>
      <c r="AY597" s="92"/>
      <c r="AZ597" s="92"/>
      <c r="BA597" s="92"/>
    </row>
    <row r="598" spans="2:53" x14ac:dyDescent="0.35">
      <c r="B598" s="92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2"/>
      <c r="P598" s="92"/>
      <c r="Q598" s="92"/>
      <c r="R598" s="92"/>
      <c r="S598" s="92"/>
      <c r="T598" s="92"/>
      <c r="U598" s="92"/>
      <c r="V598" s="92"/>
      <c r="W598" s="92"/>
      <c r="X598" s="92"/>
      <c r="Y598" s="92"/>
      <c r="Z598" s="92"/>
      <c r="AA598" s="92"/>
      <c r="AB598" s="92"/>
      <c r="AC598" s="92"/>
      <c r="AD598" s="92"/>
      <c r="AE598" s="92"/>
      <c r="AF598" s="92"/>
      <c r="AG598" s="92"/>
      <c r="AH598" s="92"/>
      <c r="AI598" s="92"/>
      <c r="AJ598" s="92"/>
      <c r="AK598" s="92"/>
      <c r="AL598" s="92"/>
      <c r="AM598" s="92"/>
      <c r="AN598" s="92"/>
      <c r="AO598" s="92"/>
      <c r="AP598" s="92"/>
      <c r="AQ598" s="92"/>
      <c r="AR598" s="92"/>
      <c r="AS598" s="92"/>
      <c r="AT598" s="92"/>
      <c r="AU598" s="92"/>
      <c r="AV598" s="92"/>
      <c r="AW598" s="92"/>
      <c r="AX598" s="92"/>
      <c r="AY598" s="92"/>
      <c r="AZ598" s="92"/>
      <c r="BA598" s="92"/>
    </row>
    <row r="599" spans="2:53" x14ac:dyDescent="0.35">
      <c r="B599" s="92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2"/>
      <c r="P599" s="92"/>
      <c r="Q599" s="92"/>
      <c r="R599" s="92"/>
      <c r="S599" s="92"/>
      <c r="T599" s="92"/>
      <c r="U599" s="92"/>
      <c r="V599" s="92"/>
      <c r="W599" s="92"/>
      <c r="X599" s="92"/>
      <c r="Y599" s="92"/>
      <c r="Z599" s="92"/>
      <c r="AA599" s="92"/>
      <c r="AB599" s="92"/>
      <c r="AC599" s="92"/>
      <c r="AD599" s="92"/>
      <c r="AE599" s="92"/>
      <c r="AF599" s="92"/>
      <c r="AG599" s="92"/>
      <c r="AH599" s="92"/>
      <c r="AI599" s="92"/>
      <c r="AJ599" s="92"/>
      <c r="AK599" s="92"/>
      <c r="AL599" s="92"/>
      <c r="AM599" s="92"/>
      <c r="AN599" s="92"/>
      <c r="AO599" s="92"/>
      <c r="AP599" s="92"/>
      <c r="AQ599" s="92"/>
      <c r="AR599" s="92"/>
      <c r="AS599" s="92"/>
      <c r="AT599" s="92"/>
      <c r="AU599" s="92"/>
      <c r="AV599" s="92"/>
      <c r="AW599" s="92"/>
      <c r="AX599" s="92"/>
      <c r="AY599" s="92"/>
      <c r="AZ599" s="92"/>
      <c r="BA599" s="92"/>
    </row>
    <row r="600" spans="2:53" x14ac:dyDescent="0.35">
      <c r="B600" s="92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2"/>
      <c r="P600" s="92"/>
      <c r="Q600" s="92"/>
      <c r="R600" s="92"/>
      <c r="S600" s="92"/>
      <c r="T600" s="92"/>
      <c r="U600" s="92"/>
      <c r="V600" s="92"/>
      <c r="W600" s="92"/>
      <c r="X600" s="92"/>
      <c r="Y600" s="92"/>
      <c r="Z600" s="92"/>
      <c r="AA600" s="92"/>
      <c r="AB600" s="92"/>
      <c r="AC600" s="92"/>
      <c r="AD600" s="92"/>
      <c r="AE600" s="92"/>
      <c r="AF600" s="92"/>
      <c r="AG600" s="92"/>
      <c r="AH600" s="92"/>
      <c r="AI600" s="92"/>
      <c r="AJ600" s="92"/>
      <c r="AK600" s="92"/>
      <c r="AL600" s="92"/>
      <c r="AM600" s="92"/>
      <c r="AN600" s="92"/>
      <c r="AO600" s="92"/>
      <c r="AP600" s="92"/>
      <c r="AQ600" s="92"/>
      <c r="AR600" s="92"/>
      <c r="AS600" s="92"/>
      <c r="AT600" s="92"/>
      <c r="AU600" s="92"/>
      <c r="AV600" s="92"/>
      <c r="AW600" s="92"/>
      <c r="AX600" s="92"/>
      <c r="AY600" s="92"/>
      <c r="AZ600" s="92"/>
      <c r="BA600" s="92"/>
    </row>
    <row r="601" spans="2:53" x14ac:dyDescent="0.35">
      <c r="B601" s="92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2"/>
      <c r="P601" s="92"/>
      <c r="Q601" s="92"/>
      <c r="R601" s="92"/>
      <c r="S601" s="92"/>
      <c r="T601" s="92"/>
      <c r="U601" s="92"/>
      <c r="V601" s="92"/>
      <c r="W601" s="92"/>
      <c r="X601" s="92"/>
      <c r="Y601" s="92"/>
      <c r="Z601" s="92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  <c r="AM601" s="92"/>
      <c r="AN601" s="92"/>
      <c r="AO601" s="92"/>
      <c r="AP601" s="92"/>
      <c r="AQ601" s="92"/>
      <c r="AR601" s="92"/>
      <c r="AS601" s="92"/>
      <c r="AT601" s="92"/>
      <c r="AU601" s="92"/>
      <c r="AV601" s="92"/>
      <c r="AW601" s="92"/>
      <c r="AX601" s="92"/>
      <c r="AY601" s="92"/>
      <c r="AZ601" s="92"/>
      <c r="BA601" s="92"/>
    </row>
    <row r="602" spans="2:53" x14ac:dyDescent="0.35">
      <c r="B602" s="92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2"/>
      <c r="P602" s="92"/>
      <c r="Q602" s="92"/>
      <c r="R602" s="92"/>
      <c r="S602" s="92"/>
      <c r="T602" s="92"/>
      <c r="U602" s="92"/>
      <c r="V602" s="92"/>
      <c r="W602" s="92"/>
      <c r="X602" s="92"/>
      <c r="Y602" s="92"/>
      <c r="Z602" s="92"/>
      <c r="AA602" s="92"/>
      <c r="AB602" s="92"/>
      <c r="AC602" s="92"/>
      <c r="AD602" s="92"/>
      <c r="AE602" s="92"/>
      <c r="AF602" s="92"/>
      <c r="AG602" s="92"/>
      <c r="AH602" s="92"/>
      <c r="AI602" s="92"/>
      <c r="AJ602" s="92"/>
      <c r="AK602" s="92"/>
      <c r="AL602" s="92"/>
      <c r="AM602" s="92"/>
      <c r="AN602" s="92"/>
      <c r="AO602" s="92"/>
      <c r="AP602" s="92"/>
      <c r="AQ602" s="92"/>
      <c r="AR602" s="92"/>
      <c r="AS602" s="92"/>
      <c r="AT602" s="92"/>
      <c r="AU602" s="92"/>
      <c r="AV602" s="92"/>
      <c r="AW602" s="92"/>
      <c r="AX602" s="92"/>
      <c r="AY602" s="92"/>
      <c r="AZ602" s="92"/>
      <c r="BA602" s="92"/>
    </row>
    <row r="603" spans="2:53" x14ac:dyDescent="0.35">
      <c r="B603" s="92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2"/>
      <c r="P603" s="92"/>
      <c r="Q603" s="92"/>
      <c r="R603" s="92"/>
      <c r="S603" s="92"/>
      <c r="T603" s="92"/>
      <c r="U603" s="92"/>
      <c r="V603" s="92"/>
      <c r="W603" s="92"/>
      <c r="X603" s="92"/>
      <c r="Y603" s="92"/>
      <c r="Z603" s="92"/>
      <c r="AA603" s="92"/>
      <c r="AB603" s="92"/>
      <c r="AC603" s="92"/>
      <c r="AD603" s="92"/>
      <c r="AE603" s="92"/>
      <c r="AF603" s="92"/>
      <c r="AG603" s="92"/>
      <c r="AH603" s="92"/>
      <c r="AI603" s="92"/>
      <c r="AJ603" s="92"/>
      <c r="AK603" s="92"/>
      <c r="AL603" s="92"/>
      <c r="AM603" s="92"/>
      <c r="AN603" s="92"/>
      <c r="AO603" s="92"/>
      <c r="AP603" s="92"/>
      <c r="AQ603" s="92"/>
      <c r="AR603" s="92"/>
      <c r="AS603" s="92"/>
      <c r="AT603" s="92"/>
      <c r="AU603" s="92"/>
      <c r="AV603" s="92"/>
      <c r="AW603" s="92"/>
      <c r="AX603" s="92"/>
      <c r="AY603" s="92"/>
      <c r="AZ603" s="92"/>
      <c r="BA603" s="92"/>
    </row>
    <row r="604" spans="2:53" x14ac:dyDescent="0.35">
      <c r="B604" s="92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2"/>
      <c r="P604" s="92"/>
      <c r="Q604" s="92"/>
      <c r="R604" s="92"/>
      <c r="S604" s="92"/>
      <c r="T604" s="92"/>
      <c r="U604" s="92"/>
      <c r="V604" s="92"/>
      <c r="W604" s="92"/>
      <c r="X604" s="92"/>
      <c r="Y604" s="92"/>
      <c r="Z604" s="92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  <c r="AM604" s="92"/>
      <c r="AN604" s="92"/>
      <c r="AO604" s="92"/>
      <c r="AP604" s="92"/>
      <c r="AQ604" s="92"/>
      <c r="AR604" s="92"/>
      <c r="AS604" s="92"/>
      <c r="AT604" s="92"/>
      <c r="AU604" s="92"/>
      <c r="AV604" s="92"/>
      <c r="AW604" s="92"/>
      <c r="AX604" s="92"/>
      <c r="AY604" s="92"/>
      <c r="AZ604" s="92"/>
      <c r="BA604" s="92"/>
    </row>
    <row r="605" spans="2:53" x14ac:dyDescent="0.35">
      <c r="B605" s="92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2"/>
      <c r="P605" s="92"/>
      <c r="Q605" s="92"/>
      <c r="R605" s="92"/>
      <c r="S605" s="92"/>
      <c r="T605" s="92"/>
      <c r="U605" s="92"/>
      <c r="V605" s="92"/>
      <c r="W605" s="92"/>
      <c r="X605" s="92"/>
      <c r="Y605" s="92"/>
      <c r="Z605" s="92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  <c r="AM605" s="92"/>
      <c r="AN605" s="92"/>
      <c r="AO605" s="92"/>
      <c r="AP605" s="92"/>
      <c r="AQ605" s="92"/>
      <c r="AR605" s="92"/>
      <c r="AS605" s="92"/>
      <c r="AT605" s="92"/>
      <c r="AU605" s="92"/>
      <c r="AV605" s="92"/>
      <c r="AW605" s="92"/>
      <c r="AX605" s="92"/>
      <c r="AY605" s="92"/>
      <c r="AZ605" s="92"/>
      <c r="BA605" s="92"/>
    </row>
    <row r="606" spans="2:53" x14ac:dyDescent="0.35">
      <c r="B606" s="92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2"/>
      <c r="P606" s="92"/>
      <c r="Q606" s="92"/>
      <c r="R606" s="92"/>
      <c r="S606" s="92"/>
      <c r="T606" s="92"/>
      <c r="U606" s="92"/>
      <c r="V606" s="92"/>
      <c r="W606" s="92"/>
      <c r="X606" s="92"/>
      <c r="Y606" s="92"/>
      <c r="Z606" s="92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  <c r="AM606" s="92"/>
      <c r="AN606" s="92"/>
      <c r="AO606" s="92"/>
      <c r="AP606" s="92"/>
      <c r="AQ606" s="92"/>
      <c r="AR606" s="92"/>
      <c r="AS606" s="92"/>
      <c r="AT606" s="92"/>
      <c r="AU606" s="92"/>
      <c r="AV606" s="92"/>
      <c r="AW606" s="92"/>
      <c r="AX606" s="92"/>
      <c r="AY606" s="92"/>
      <c r="AZ606" s="92"/>
      <c r="BA606" s="92"/>
    </row>
    <row r="607" spans="2:53" x14ac:dyDescent="0.35">
      <c r="B607" s="92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2"/>
      <c r="P607" s="92"/>
      <c r="Q607" s="92"/>
      <c r="R607" s="92"/>
      <c r="S607" s="92"/>
      <c r="T607" s="92"/>
      <c r="U607" s="92"/>
      <c r="V607" s="92"/>
      <c r="W607" s="92"/>
      <c r="X607" s="92"/>
      <c r="Y607" s="92"/>
      <c r="Z607" s="92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  <c r="AM607" s="92"/>
      <c r="AN607" s="92"/>
      <c r="AO607" s="92"/>
      <c r="AP607" s="92"/>
      <c r="AQ607" s="92"/>
      <c r="AR607" s="92"/>
      <c r="AS607" s="92"/>
      <c r="AT607" s="92"/>
      <c r="AU607" s="92"/>
      <c r="AV607" s="92"/>
      <c r="AW607" s="92"/>
      <c r="AX607" s="92"/>
      <c r="AY607" s="92"/>
      <c r="AZ607" s="92"/>
      <c r="BA607" s="92"/>
    </row>
    <row r="608" spans="2:53" x14ac:dyDescent="0.35">
      <c r="B608" s="92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2"/>
      <c r="P608" s="92"/>
      <c r="Q608" s="92"/>
      <c r="R608" s="92"/>
      <c r="S608" s="92"/>
      <c r="T608" s="92"/>
      <c r="U608" s="92"/>
      <c r="V608" s="92"/>
      <c r="W608" s="92"/>
      <c r="X608" s="92"/>
      <c r="Y608" s="92"/>
      <c r="Z608" s="92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  <c r="AM608" s="92"/>
      <c r="AN608" s="92"/>
      <c r="AO608" s="92"/>
      <c r="AP608" s="92"/>
      <c r="AQ608" s="92"/>
      <c r="AR608" s="92"/>
      <c r="AS608" s="92"/>
      <c r="AT608" s="92"/>
      <c r="AU608" s="92"/>
      <c r="AV608" s="92"/>
      <c r="AW608" s="92"/>
      <c r="AX608" s="92"/>
      <c r="AY608" s="92"/>
      <c r="AZ608" s="92"/>
      <c r="BA608" s="92"/>
    </row>
    <row r="609" spans="2:53" x14ac:dyDescent="0.35">
      <c r="B609" s="92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2"/>
      <c r="U609" s="92"/>
      <c r="V609" s="92"/>
      <c r="W609" s="92"/>
      <c r="X609" s="92"/>
      <c r="Y609" s="92"/>
      <c r="Z609" s="92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  <c r="AM609" s="92"/>
      <c r="AN609" s="92"/>
      <c r="AO609" s="92"/>
      <c r="AP609" s="92"/>
      <c r="AQ609" s="92"/>
      <c r="AR609" s="92"/>
      <c r="AS609" s="92"/>
      <c r="AT609" s="92"/>
      <c r="AU609" s="92"/>
      <c r="AV609" s="92"/>
      <c r="AW609" s="92"/>
      <c r="AX609" s="92"/>
      <c r="AY609" s="92"/>
      <c r="AZ609" s="92"/>
      <c r="BA609" s="92"/>
    </row>
    <row r="610" spans="2:53" x14ac:dyDescent="0.35">
      <c r="B610" s="92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2"/>
      <c r="P610" s="92"/>
      <c r="Q610" s="92"/>
      <c r="R610" s="92"/>
      <c r="S610" s="92"/>
      <c r="T610" s="92"/>
      <c r="U610" s="92"/>
      <c r="V610" s="92"/>
      <c r="W610" s="92"/>
      <c r="X610" s="92"/>
      <c r="Y610" s="92"/>
      <c r="Z610" s="92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  <c r="AM610" s="92"/>
      <c r="AN610" s="92"/>
      <c r="AO610" s="92"/>
      <c r="AP610" s="92"/>
      <c r="AQ610" s="92"/>
      <c r="AR610" s="92"/>
      <c r="AS610" s="92"/>
      <c r="AT610" s="92"/>
      <c r="AU610" s="92"/>
      <c r="AV610" s="92"/>
      <c r="AW610" s="92"/>
      <c r="AX610" s="92"/>
      <c r="AY610" s="92"/>
      <c r="AZ610" s="92"/>
      <c r="BA610" s="92"/>
    </row>
    <row r="611" spans="2:53" x14ac:dyDescent="0.35">
      <c r="B611" s="92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2"/>
      <c r="P611" s="92"/>
      <c r="Q611" s="92"/>
      <c r="R611" s="92"/>
      <c r="S611" s="92"/>
      <c r="T611" s="92"/>
      <c r="U611" s="92"/>
      <c r="V611" s="92"/>
      <c r="W611" s="92"/>
      <c r="X611" s="92"/>
      <c r="Y611" s="92"/>
      <c r="Z611" s="92"/>
      <c r="AA611" s="92"/>
      <c r="AB611" s="92"/>
      <c r="AC611" s="92"/>
      <c r="AD611" s="92"/>
      <c r="AE611" s="92"/>
      <c r="AF611" s="92"/>
      <c r="AG611" s="92"/>
      <c r="AH611" s="92"/>
      <c r="AI611" s="92"/>
      <c r="AJ611" s="92"/>
      <c r="AK611" s="92"/>
      <c r="AL611" s="92"/>
      <c r="AM611" s="92"/>
      <c r="AN611" s="92"/>
      <c r="AO611" s="92"/>
      <c r="AP611" s="92"/>
      <c r="AQ611" s="92"/>
      <c r="AR611" s="92"/>
      <c r="AS611" s="92"/>
      <c r="AT611" s="92"/>
      <c r="AU611" s="92"/>
      <c r="AV611" s="92"/>
      <c r="AW611" s="92"/>
      <c r="AX611" s="92"/>
      <c r="AY611" s="92"/>
      <c r="AZ611" s="92"/>
      <c r="BA611" s="92"/>
    </row>
    <row r="612" spans="2:53" x14ac:dyDescent="0.35">
      <c r="B612" s="92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2"/>
      <c r="P612" s="92"/>
      <c r="Q612" s="92"/>
      <c r="R612" s="92"/>
      <c r="S612" s="92"/>
      <c r="T612" s="92"/>
      <c r="U612" s="92"/>
      <c r="V612" s="92"/>
      <c r="W612" s="92"/>
      <c r="X612" s="92"/>
      <c r="Y612" s="92"/>
      <c r="Z612" s="92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  <c r="AM612" s="92"/>
      <c r="AN612" s="92"/>
      <c r="AO612" s="92"/>
      <c r="AP612" s="92"/>
      <c r="AQ612" s="92"/>
      <c r="AR612" s="92"/>
      <c r="AS612" s="92"/>
      <c r="AT612" s="92"/>
      <c r="AU612" s="92"/>
      <c r="AV612" s="92"/>
      <c r="AW612" s="92"/>
      <c r="AX612" s="92"/>
      <c r="AY612" s="92"/>
      <c r="AZ612" s="92"/>
      <c r="BA612" s="92"/>
    </row>
    <row r="613" spans="2:53" x14ac:dyDescent="0.35">
      <c r="B613" s="92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2"/>
      <c r="P613" s="92"/>
      <c r="Q613" s="92"/>
      <c r="R613" s="92"/>
      <c r="S613" s="92"/>
      <c r="T613" s="92"/>
      <c r="U613" s="92"/>
      <c r="V613" s="92"/>
      <c r="W613" s="92"/>
      <c r="X613" s="92"/>
      <c r="Y613" s="92"/>
      <c r="Z613" s="92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  <c r="AM613" s="92"/>
      <c r="AN613" s="92"/>
      <c r="AO613" s="92"/>
      <c r="AP613" s="92"/>
      <c r="AQ613" s="92"/>
      <c r="AR613" s="92"/>
      <c r="AS613" s="92"/>
      <c r="AT613" s="92"/>
      <c r="AU613" s="92"/>
      <c r="AV613" s="92"/>
      <c r="AW613" s="92"/>
      <c r="AX613" s="92"/>
      <c r="AY613" s="92"/>
      <c r="AZ613" s="92"/>
      <c r="BA613" s="92"/>
    </row>
    <row r="614" spans="2:53" x14ac:dyDescent="0.35">
      <c r="B614" s="92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2"/>
      <c r="U614" s="92"/>
      <c r="V614" s="92"/>
      <c r="W614" s="92"/>
      <c r="X614" s="92"/>
      <c r="Y614" s="92"/>
      <c r="Z614" s="92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  <c r="AM614" s="92"/>
      <c r="AN614" s="92"/>
      <c r="AO614" s="92"/>
      <c r="AP614" s="92"/>
      <c r="AQ614" s="92"/>
      <c r="AR614" s="92"/>
      <c r="AS614" s="92"/>
      <c r="AT614" s="92"/>
      <c r="AU614" s="92"/>
      <c r="AV614" s="92"/>
      <c r="AW614" s="92"/>
      <c r="AX614" s="92"/>
      <c r="AY614" s="92"/>
      <c r="AZ614" s="92"/>
      <c r="BA614" s="92"/>
    </row>
    <row r="615" spans="2:53" x14ac:dyDescent="0.35">
      <c r="B615" s="92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2"/>
      <c r="P615" s="92"/>
      <c r="Q615" s="92"/>
      <c r="R615" s="92"/>
      <c r="S615" s="92"/>
      <c r="T615" s="92"/>
      <c r="U615" s="92"/>
      <c r="V615" s="92"/>
      <c r="W615" s="92"/>
      <c r="X615" s="92"/>
      <c r="Y615" s="92"/>
      <c r="Z615" s="92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  <c r="AM615" s="92"/>
      <c r="AN615" s="92"/>
      <c r="AO615" s="92"/>
      <c r="AP615" s="92"/>
      <c r="AQ615" s="92"/>
      <c r="AR615" s="92"/>
      <c r="AS615" s="92"/>
      <c r="AT615" s="92"/>
      <c r="AU615" s="92"/>
      <c r="AV615" s="92"/>
      <c r="AW615" s="92"/>
      <c r="AX615" s="92"/>
      <c r="AY615" s="92"/>
      <c r="AZ615" s="92"/>
      <c r="BA615" s="92"/>
    </row>
    <row r="616" spans="2:53" x14ac:dyDescent="0.35">
      <c r="B616" s="92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2"/>
      <c r="P616" s="92"/>
      <c r="Q616" s="92"/>
      <c r="R616" s="92"/>
      <c r="S616" s="92"/>
      <c r="T616" s="92"/>
      <c r="U616" s="92"/>
      <c r="V616" s="92"/>
      <c r="W616" s="92"/>
      <c r="X616" s="92"/>
      <c r="Y616" s="92"/>
      <c r="Z616" s="92"/>
      <c r="AA616" s="92"/>
      <c r="AB616" s="92"/>
      <c r="AC616" s="92"/>
      <c r="AD616" s="92"/>
      <c r="AE616" s="92"/>
      <c r="AF616" s="92"/>
      <c r="AG616" s="92"/>
      <c r="AH616" s="92"/>
      <c r="AI616" s="92"/>
      <c r="AJ616" s="92"/>
      <c r="AK616" s="92"/>
      <c r="AL616" s="92"/>
      <c r="AM616" s="92"/>
      <c r="AN616" s="92"/>
      <c r="AO616" s="92"/>
      <c r="AP616" s="92"/>
      <c r="AQ616" s="92"/>
      <c r="AR616" s="92"/>
      <c r="AS616" s="92"/>
      <c r="AT616" s="92"/>
      <c r="AU616" s="92"/>
      <c r="AV616" s="92"/>
      <c r="AW616" s="92"/>
      <c r="AX616" s="92"/>
      <c r="AY616" s="92"/>
      <c r="AZ616" s="92"/>
      <c r="BA616" s="92"/>
    </row>
    <row r="617" spans="2:53" x14ac:dyDescent="0.35">
      <c r="B617" s="92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  <c r="AM617" s="92"/>
      <c r="AN617" s="92"/>
      <c r="AO617" s="92"/>
      <c r="AP617" s="92"/>
      <c r="AQ617" s="92"/>
      <c r="AR617" s="92"/>
      <c r="AS617" s="92"/>
      <c r="AT617" s="92"/>
      <c r="AU617" s="92"/>
      <c r="AV617" s="92"/>
      <c r="AW617" s="92"/>
      <c r="AX617" s="92"/>
      <c r="AY617" s="92"/>
      <c r="AZ617" s="92"/>
      <c r="BA617" s="92"/>
    </row>
    <row r="618" spans="2:53" x14ac:dyDescent="0.35">
      <c r="B618" s="92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2"/>
      <c r="P618" s="92"/>
      <c r="Q618" s="92"/>
      <c r="R618" s="92"/>
      <c r="S618" s="92"/>
      <c r="T618" s="92"/>
      <c r="U618" s="92"/>
      <c r="V618" s="92"/>
      <c r="W618" s="92"/>
      <c r="X618" s="92"/>
      <c r="Y618" s="92"/>
      <c r="Z618" s="92"/>
      <c r="AA618" s="92"/>
      <c r="AB618" s="92"/>
      <c r="AC618" s="92"/>
      <c r="AD618" s="92"/>
      <c r="AE618" s="92"/>
      <c r="AF618" s="92"/>
      <c r="AG618" s="92"/>
      <c r="AH618" s="92"/>
      <c r="AI618" s="92"/>
      <c r="AJ618" s="92"/>
      <c r="AK618" s="92"/>
      <c r="AL618" s="92"/>
      <c r="AM618" s="92"/>
      <c r="AN618" s="92"/>
      <c r="AO618" s="92"/>
      <c r="AP618" s="92"/>
      <c r="AQ618" s="92"/>
      <c r="AR618" s="92"/>
      <c r="AS618" s="92"/>
      <c r="AT618" s="92"/>
      <c r="AU618" s="92"/>
      <c r="AV618" s="92"/>
      <c r="AW618" s="92"/>
      <c r="AX618" s="92"/>
      <c r="AY618" s="92"/>
      <c r="AZ618" s="92"/>
      <c r="BA618" s="92"/>
    </row>
    <row r="619" spans="2:53" x14ac:dyDescent="0.35">
      <c r="B619" s="92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2"/>
      <c r="P619" s="92"/>
      <c r="Q619" s="92"/>
      <c r="R619" s="92"/>
      <c r="S619" s="92"/>
      <c r="T619" s="92"/>
      <c r="U619" s="92"/>
      <c r="V619" s="92"/>
      <c r="W619" s="92"/>
      <c r="X619" s="92"/>
      <c r="Y619" s="92"/>
      <c r="Z619" s="92"/>
      <c r="AA619" s="92"/>
      <c r="AB619" s="92"/>
      <c r="AC619" s="92"/>
      <c r="AD619" s="92"/>
      <c r="AE619" s="92"/>
      <c r="AF619" s="92"/>
      <c r="AG619" s="92"/>
      <c r="AH619" s="92"/>
      <c r="AI619" s="92"/>
      <c r="AJ619" s="92"/>
      <c r="AK619" s="92"/>
      <c r="AL619" s="92"/>
      <c r="AM619" s="92"/>
      <c r="AN619" s="92"/>
      <c r="AO619" s="92"/>
      <c r="AP619" s="92"/>
      <c r="AQ619" s="92"/>
      <c r="AR619" s="92"/>
      <c r="AS619" s="92"/>
      <c r="AT619" s="92"/>
      <c r="AU619" s="92"/>
      <c r="AV619" s="92"/>
      <c r="AW619" s="92"/>
      <c r="AX619" s="92"/>
      <c r="AY619" s="92"/>
      <c r="AZ619" s="92"/>
      <c r="BA619" s="92"/>
    </row>
    <row r="620" spans="2:53" x14ac:dyDescent="0.35">
      <c r="B620" s="92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2"/>
      <c r="P620" s="92"/>
      <c r="Q620" s="92"/>
      <c r="R620" s="92"/>
      <c r="S620" s="92"/>
      <c r="T620" s="92"/>
      <c r="U620" s="92"/>
      <c r="V620" s="92"/>
      <c r="W620" s="92"/>
      <c r="X620" s="92"/>
      <c r="Y620" s="92"/>
      <c r="Z620" s="92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  <c r="AM620" s="92"/>
      <c r="AN620" s="92"/>
      <c r="AO620" s="92"/>
      <c r="AP620" s="92"/>
      <c r="AQ620" s="92"/>
      <c r="AR620" s="92"/>
      <c r="AS620" s="92"/>
      <c r="AT620" s="92"/>
      <c r="AU620" s="92"/>
      <c r="AV620" s="92"/>
      <c r="AW620" s="92"/>
      <c r="AX620" s="92"/>
      <c r="AY620" s="92"/>
      <c r="AZ620" s="92"/>
      <c r="BA620" s="92"/>
    </row>
    <row r="621" spans="2:53" x14ac:dyDescent="0.35">
      <c r="B621" s="92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2"/>
      <c r="P621" s="92"/>
      <c r="Q621" s="92"/>
      <c r="R621" s="92"/>
      <c r="S621" s="92"/>
      <c r="T621" s="92"/>
      <c r="U621" s="92"/>
      <c r="V621" s="92"/>
      <c r="W621" s="92"/>
      <c r="X621" s="92"/>
      <c r="Y621" s="92"/>
      <c r="Z621" s="92"/>
      <c r="AA621" s="92"/>
      <c r="AB621" s="92"/>
      <c r="AC621" s="92"/>
      <c r="AD621" s="92"/>
      <c r="AE621" s="92"/>
      <c r="AF621" s="92"/>
      <c r="AG621" s="92"/>
      <c r="AH621" s="92"/>
      <c r="AI621" s="92"/>
      <c r="AJ621" s="92"/>
      <c r="AK621" s="92"/>
      <c r="AL621" s="92"/>
      <c r="AM621" s="92"/>
      <c r="AN621" s="92"/>
      <c r="AO621" s="92"/>
      <c r="AP621" s="92"/>
      <c r="AQ621" s="92"/>
      <c r="AR621" s="92"/>
      <c r="AS621" s="92"/>
      <c r="AT621" s="92"/>
      <c r="AU621" s="92"/>
      <c r="AV621" s="92"/>
      <c r="AW621" s="92"/>
      <c r="AX621" s="92"/>
      <c r="AY621" s="92"/>
      <c r="AZ621" s="92"/>
      <c r="BA621" s="92"/>
    </row>
    <row r="622" spans="2:53" x14ac:dyDescent="0.35">
      <c r="B622" s="92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2"/>
      <c r="P622" s="92"/>
      <c r="Q622" s="92"/>
      <c r="R622" s="92"/>
      <c r="S622" s="92"/>
      <c r="T622" s="92"/>
      <c r="U622" s="92"/>
      <c r="V622" s="92"/>
      <c r="W622" s="92"/>
      <c r="X622" s="92"/>
      <c r="Y622" s="92"/>
      <c r="Z622" s="92"/>
      <c r="AA622" s="92"/>
      <c r="AB622" s="92"/>
      <c r="AC622" s="92"/>
      <c r="AD622" s="92"/>
      <c r="AE622" s="92"/>
      <c r="AF622" s="92"/>
      <c r="AG622" s="92"/>
      <c r="AH622" s="92"/>
      <c r="AI622" s="92"/>
      <c r="AJ622" s="92"/>
      <c r="AK622" s="92"/>
      <c r="AL622" s="92"/>
      <c r="AM622" s="92"/>
      <c r="AN622" s="92"/>
      <c r="AO622" s="92"/>
      <c r="AP622" s="92"/>
      <c r="AQ622" s="92"/>
      <c r="AR622" s="92"/>
      <c r="AS622" s="92"/>
      <c r="AT622" s="92"/>
      <c r="AU622" s="92"/>
      <c r="AV622" s="92"/>
      <c r="AW622" s="92"/>
      <c r="AX622" s="92"/>
      <c r="AY622" s="92"/>
      <c r="AZ622" s="92"/>
      <c r="BA622" s="92"/>
    </row>
    <row r="623" spans="2:53" x14ac:dyDescent="0.35">
      <c r="B623" s="92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2"/>
      <c r="P623" s="92"/>
      <c r="Q623" s="92"/>
      <c r="R623" s="92"/>
      <c r="S623" s="92"/>
      <c r="T623" s="92"/>
      <c r="U623" s="92"/>
      <c r="V623" s="92"/>
      <c r="W623" s="92"/>
      <c r="X623" s="92"/>
      <c r="Y623" s="92"/>
      <c r="Z623" s="92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  <c r="AM623" s="92"/>
      <c r="AN623" s="92"/>
      <c r="AO623" s="92"/>
      <c r="AP623" s="92"/>
      <c r="AQ623" s="92"/>
      <c r="AR623" s="92"/>
      <c r="AS623" s="92"/>
      <c r="AT623" s="92"/>
      <c r="AU623" s="92"/>
      <c r="AV623" s="92"/>
      <c r="AW623" s="92"/>
      <c r="AX623" s="92"/>
      <c r="AY623" s="92"/>
      <c r="AZ623" s="92"/>
      <c r="BA623" s="92"/>
    </row>
    <row r="624" spans="2:53" x14ac:dyDescent="0.35">
      <c r="B624" s="92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2"/>
      <c r="P624" s="92"/>
      <c r="Q624" s="92"/>
      <c r="R624" s="92"/>
      <c r="S624" s="92"/>
      <c r="T624" s="92"/>
      <c r="U624" s="92"/>
      <c r="V624" s="92"/>
      <c r="W624" s="92"/>
      <c r="X624" s="92"/>
      <c r="Y624" s="92"/>
      <c r="Z624" s="92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  <c r="AM624" s="92"/>
      <c r="AN624" s="92"/>
      <c r="AO624" s="92"/>
      <c r="AP624" s="92"/>
      <c r="AQ624" s="92"/>
      <c r="AR624" s="92"/>
      <c r="AS624" s="92"/>
      <c r="AT624" s="92"/>
      <c r="AU624" s="92"/>
      <c r="AV624" s="92"/>
      <c r="AW624" s="92"/>
      <c r="AX624" s="92"/>
      <c r="AY624" s="92"/>
      <c r="AZ624" s="92"/>
      <c r="BA624" s="92"/>
    </row>
    <row r="625" spans="2:53" x14ac:dyDescent="0.35">
      <c r="B625" s="92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2"/>
      <c r="P625" s="92"/>
      <c r="Q625" s="92"/>
      <c r="R625" s="92"/>
      <c r="S625" s="92"/>
      <c r="T625" s="92"/>
      <c r="U625" s="92"/>
      <c r="V625" s="92"/>
      <c r="W625" s="92"/>
      <c r="X625" s="92"/>
      <c r="Y625" s="92"/>
      <c r="Z625" s="92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  <c r="AM625" s="92"/>
      <c r="AN625" s="92"/>
      <c r="AO625" s="92"/>
      <c r="AP625" s="92"/>
      <c r="AQ625" s="92"/>
      <c r="AR625" s="92"/>
      <c r="AS625" s="92"/>
      <c r="AT625" s="92"/>
      <c r="AU625" s="92"/>
      <c r="AV625" s="92"/>
      <c r="AW625" s="92"/>
      <c r="AX625" s="92"/>
      <c r="AY625" s="92"/>
      <c r="AZ625" s="92"/>
      <c r="BA625" s="92"/>
    </row>
    <row r="626" spans="2:53" x14ac:dyDescent="0.35">
      <c r="B626" s="92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2"/>
      <c r="P626" s="92"/>
      <c r="Q626" s="92"/>
      <c r="R626" s="92"/>
      <c r="S626" s="92"/>
      <c r="T626" s="92"/>
      <c r="U626" s="92"/>
      <c r="V626" s="92"/>
      <c r="W626" s="92"/>
      <c r="X626" s="92"/>
      <c r="Y626" s="92"/>
      <c r="Z626" s="92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  <c r="AM626" s="92"/>
      <c r="AN626" s="92"/>
      <c r="AO626" s="92"/>
      <c r="AP626" s="92"/>
      <c r="AQ626" s="92"/>
      <c r="AR626" s="92"/>
      <c r="AS626" s="92"/>
      <c r="AT626" s="92"/>
      <c r="AU626" s="92"/>
      <c r="AV626" s="92"/>
      <c r="AW626" s="92"/>
      <c r="AX626" s="92"/>
      <c r="AY626" s="92"/>
      <c r="AZ626" s="92"/>
      <c r="BA626" s="92"/>
    </row>
    <row r="627" spans="2:53" x14ac:dyDescent="0.35">
      <c r="B627" s="92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2"/>
      <c r="P627" s="92"/>
      <c r="Q627" s="92"/>
      <c r="R627" s="92"/>
      <c r="S627" s="92"/>
      <c r="T627" s="92"/>
      <c r="U627" s="92"/>
      <c r="V627" s="92"/>
      <c r="W627" s="92"/>
      <c r="X627" s="92"/>
      <c r="Y627" s="92"/>
      <c r="Z627" s="92"/>
      <c r="AA627" s="92"/>
      <c r="AB627" s="92"/>
      <c r="AC627" s="92"/>
      <c r="AD627" s="92"/>
      <c r="AE627" s="92"/>
      <c r="AF627" s="92"/>
      <c r="AG627" s="92"/>
      <c r="AH627" s="92"/>
      <c r="AI627" s="92"/>
      <c r="AJ627" s="92"/>
      <c r="AK627" s="92"/>
      <c r="AL627" s="92"/>
      <c r="AM627" s="92"/>
      <c r="AN627" s="92"/>
      <c r="AO627" s="92"/>
      <c r="AP627" s="92"/>
      <c r="AQ627" s="92"/>
      <c r="AR627" s="92"/>
      <c r="AS627" s="92"/>
      <c r="AT627" s="92"/>
      <c r="AU627" s="92"/>
      <c r="AV627" s="92"/>
      <c r="AW627" s="92"/>
      <c r="AX627" s="92"/>
      <c r="AY627" s="92"/>
      <c r="AZ627" s="92"/>
      <c r="BA627" s="92"/>
    </row>
    <row r="628" spans="2:53" x14ac:dyDescent="0.35">
      <c r="B628" s="92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2"/>
      <c r="P628" s="92"/>
      <c r="Q628" s="92"/>
      <c r="R628" s="92"/>
      <c r="S628" s="92"/>
      <c r="T628" s="92"/>
      <c r="U628" s="92"/>
      <c r="V628" s="92"/>
      <c r="W628" s="92"/>
      <c r="X628" s="92"/>
      <c r="Y628" s="92"/>
      <c r="Z628" s="92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  <c r="AM628" s="92"/>
      <c r="AN628" s="92"/>
      <c r="AO628" s="92"/>
      <c r="AP628" s="92"/>
      <c r="AQ628" s="92"/>
      <c r="AR628" s="92"/>
      <c r="AS628" s="92"/>
      <c r="AT628" s="92"/>
      <c r="AU628" s="92"/>
      <c r="AV628" s="92"/>
      <c r="AW628" s="92"/>
      <c r="AX628" s="92"/>
      <c r="AY628" s="92"/>
      <c r="AZ628" s="92"/>
      <c r="BA628" s="92"/>
    </row>
    <row r="629" spans="2:53" x14ac:dyDescent="0.35">
      <c r="B629" s="92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2"/>
      <c r="P629" s="92"/>
      <c r="Q629" s="92"/>
      <c r="R629" s="92"/>
      <c r="S629" s="92"/>
      <c r="T629" s="92"/>
      <c r="U629" s="92"/>
      <c r="V629" s="92"/>
      <c r="W629" s="92"/>
      <c r="X629" s="92"/>
      <c r="Y629" s="92"/>
      <c r="Z629" s="92"/>
      <c r="AA629" s="92"/>
      <c r="AB629" s="92"/>
      <c r="AC629" s="92"/>
      <c r="AD629" s="92"/>
      <c r="AE629" s="92"/>
      <c r="AF629" s="92"/>
      <c r="AG629" s="92"/>
      <c r="AH629" s="92"/>
      <c r="AI629" s="92"/>
      <c r="AJ629" s="92"/>
      <c r="AK629" s="92"/>
      <c r="AL629" s="92"/>
      <c r="AM629" s="92"/>
      <c r="AN629" s="92"/>
      <c r="AO629" s="92"/>
      <c r="AP629" s="92"/>
      <c r="AQ629" s="92"/>
      <c r="AR629" s="92"/>
      <c r="AS629" s="92"/>
      <c r="AT629" s="92"/>
      <c r="AU629" s="92"/>
      <c r="AV629" s="92"/>
      <c r="AW629" s="92"/>
      <c r="AX629" s="92"/>
      <c r="AY629" s="92"/>
      <c r="AZ629" s="92"/>
      <c r="BA629" s="92"/>
    </row>
    <row r="630" spans="2:53" x14ac:dyDescent="0.35">
      <c r="B630" s="92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2"/>
      <c r="P630" s="92"/>
      <c r="Q630" s="92"/>
      <c r="R630" s="92"/>
      <c r="S630" s="92"/>
      <c r="T630" s="92"/>
      <c r="U630" s="92"/>
      <c r="V630" s="92"/>
      <c r="W630" s="92"/>
      <c r="X630" s="92"/>
      <c r="Y630" s="92"/>
      <c r="Z630" s="92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  <c r="AM630" s="92"/>
      <c r="AN630" s="92"/>
      <c r="AO630" s="92"/>
      <c r="AP630" s="92"/>
      <c r="AQ630" s="92"/>
      <c r="AR630" s="92"/>
      <c r="AS630" s="92"/>
      <c r="AT630" s="92"/>
      <c r="AU630" s="92"/>
      <c r="AV630" s="92"/>
      <c r="AW630" s="92"/>
      <c r="AX630" s="92"/>
      <c r="AY630" s="92"/>
      <c r="AZ630" s="92"/>
      <c r="BA630" s="92"/>
    </row>
    <row r="631" spans="2:53" x14ac:dyDescent="0.35">
      <c r="B631" s="92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2"/>
      <c r="P631" s="92"/>
      <c r="Q631" s="92"/>
      <c r="R631" s="92"/>
      <c r="S631" s="92"/>
      <c r="T631" s="92"/>
      <c r="U631" s="92"/>
      <c r="V631" s="92"/>
      <c r="W631" s="92"/>
      <c r="X631" s="92"/>
      <c r="Y631" s="92"/>
      <c r="Z631" s="92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  <c r="AM631" s="92"/>
      <c r="AN631" s="92"/>
      <c r="AO631" s="92"/>
      <c r="AP631" s="92"/>
      <c r="AQ631" s="92"/>
      <c r="AR631" s="92"/>
      <c r="AS631" s="92"/>
      <c r="AT631" s="92"/>
      <c r="AU631" s="92"/>
      <c r="AV631" s="92"/>
      <c r="AW631" s="92"/>
      <c r="AX631" s="92"/>
      <c r="AY631" s="92"/>
      <c r="AZ631" s="92"/>
      <c r="BA631" s="92"/>
    </row>
    <row r="632" spans="2:53" x14ac:dyDescent="0.35">
      <c r="B632" s="92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2"/>
      <c r="P632" s="92"/>
      <c r="Q632" s="92"/>
      <c r="R632" s="92"/>
      <c r="S632" s="92"/>
      <c r="T632" s="92"/>
      <c r="U632" s="92"/>
      <c r="V632" s="92"/>
      <c r="W632" s="92"/>
      <c r="X632" s="92"/>
      <c r="Y632" s="92"/>
      <c r="Z632" s="92"/>
      <c r="AA632" s="92"/>
      <c r="AB632" s="92"/>
      <c r="AC632" s="92"/>
      <c r="AD632" s="92"/>
      <c r="AE632" s="92"/>
      <c r="AF632" s="92"/>
      <c r="AG632" s="92"/>
      <c r="AH632" s="92"/>
      <c r="AI632" s="92"/>
      <c r="AJ632" s="92"/>
      <c r="AK632" s="92"/>
      <c r="AL632" s="92"/>
      <c r="AM632" s="92"/>
      <c r="AN632" s="92"/>
      <c r="AO632" s="92"/>
      <c r="AP632" s="92"/>
      <c r="AQ632" s="92"/>
      <c r="AR632" s="92"/>
      <c r="AS632" s="92"/>
      <c r="AT632" s="92"/>
      <c r="AU632" s="92"/>
      <c r="AV632" s="92"/>
      <c r="AW632" s="92"/>
      <c r="AX632" s="92"/>
      <c r="AY632" s="92"/>
      <c r="AZ632" s="92"/>
      <c r="BA632" s="92"/>
    </row>
    <row r="633" spans="2:53" x14ac:dyDescent="0.35">
      <c r="B633" s="92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  <c r="AM633" s="92"/>
      <c r="AN633" s="92"/>
      <c r="AO633" s="92"/>
      <c r="AP633" s="92"/>
      <c r="AQ633" s="92"/>
      <c r="AR633" s="92"/>
      <c r="AS633" s="92"/>
      <c r="AT633" s="92"/>
      <c r="AU633" s="92"/>
      <c r="AV633" s="92"/>
      <c r="AW633" s="92"/>
      <c r="AX633" s="92"/>
      <c r="AY633" s="92"/>
      <c r="AZ633" s="92"/>
      <c r="BA633" s="92"/>
    </row>
    <row r="634" spans="2:53" x14ac:dyDescent="0.35">
      <c r="B634" s="92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2"/>
      <c r="P634" s="92"/>
      <c r="Q634" s="92"/>
      <c r="R634" s="92"/>
      <c r="S634" s="92"/>
      <c r="T634" s="92"/>
      <c r="U634" s="92"/>
      <c r="V634" s="92"/>
      <c r="W634" s="92"/>
      <c r="X634" s="92"/>
      <c r="Y634" s="92"/>
      <c r="Z634" s="92"/>
      <c r="AA634" s="92"/>
      <c r="AB634" s="92"/>
      <c r="AC634" s="92"/>
      <c r="AD634" s="92"/>
      <c r="AE634" s="92"/>
      <c r="AF634" s="92"/>
      <c r="AG634" s="92"/>
      <c r="AH634" s="92"/>
      <c r="AI634" s="92"/>
      <c r="AJ634" s="92"/>
      <c r="AK634" s="92"/>
      <c r="AL634" s="92"/>
      <c r="AM634" s="92"/>
      <c r="AN634" s="92"/>
      <c r="AO634" s="92"/>
      <c r="AP634" s="92"/>
      <c r="AQ634" s="92"/>
      <c r="AR634" s="92"/>
      <c r="AS634" s="92"/>
      <c r="AT634" s="92"/>
      <c r="AU634" s="92"/>
      <c r="AV634" s="92"/>
      <c r="AW634" s="92"/>
      <c r="AX634" s="92"/>
      <c r="AY634" s="92"/>
      <c r="AZ634" s="92"/>
      <c r="BA634" s="92"/>
    </row>
    <row r="635" spans="2:53" x14ac:dyDescent="0.35">
      <c r="B635" s="92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2"/>
      <c r="P635" s="92"/>
      <c r="Q635" s="92"/>
      <c r="R635" s="92"/>
      <c r="S635" s="92"/>
      <c r="T635" s="92"/>
      <c r="U635" s="92"/>
      <c r="V635" s="92"/>
      <c r="W635" s="92"/>
      <c r="X635" s="92"/>
      <c r="Y635" s="92"/>
      <c r="Z635" s="92"/>
      <c r="AA635" s="92"/>
      <c r="AB635" s="92"/>
      <c r="AC635" s="92"/>
      <c r="AD635" s="92"/>
      <c r="AE635" s="92"/>
      <c r="AF635" s="92"/>
      <c r="AG635" s="92"/>
      <c r="AH635" s="92"/>
      <c r="AI635" s="92"/>
      <c r="AJ635" s="92"/>
      <c r="AK635" s="92"/>
      <c r="AL635" s="92"/>
      <c r="AM635" s="92"/>
      <c r="AN635" s="92"/>
      <c r="AO635" s="92"/>
      <c r="AP635" s="92"/>
      <c r="AQ635" s="92"/>
      <c r="AR635" s="92"/>
      <c r="AS635" s="92"/>
      <c r="AT635" s="92"/>
      <c r="AU635" s="92"/>
      <c r="AV635" s="92"/>
      <c r="AW635" s="92"/>
      <c r="AX635" s="92"/>
      <c r="AY635" s="92"/>
      <c r="AZ635" s="92"/>
      <c r="BA635" s="92"/>
    </row>
    <row r="636" spans="2:53" x14ac:dyDescent="0.35">
      <c r="B636" s="92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2"/>
      <c r="P636" s="92"/>
      <c r="Q636" s="92"/>
      <c r="R636" s="92"/>
      <c r="S636" s="92"/>
      <c r="T636" s="92"/>
      <c r="U636" s="92"/>
      <c r="V636" s="92"/>
      <c r="W636" s="92"/>
      <c r="X636" s="92"/>
      <c r="Y636" s="92"/>
      <c r="Z636" s="92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  <c r="AM636" s="92"/>
      <c r="AN636" s="92"/>
      <c r="AO636" s="92"/>
      <c r="AP636" s="92"/>
      <c r="AQ636" s="92"/>
      <c r="AR636" s="92"/>
      <c r="AS636" s="92"/>
      <c r="AT636" s="92"/>
      <c r="AU636" s="92"/>
      <c r="AV636" s="92"/>
      <c r="AW636" s="92"/>
      <c r="AX636" s="92"/>
      <c r="AY636" s="92"/>
      <c r="AZ636" s="92"/>
      <c r="BA636" s="92"/>
    </row>
    <row r="637" spans="2:53" x14ac:dyDescent="0.35">
      <c r="B637" s="92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2"/>
      <c r="P637" s="92"/>
      <c r="Q637" s="92"/>
      <c r="R637" s="92"/>
      <c r="S637" s="92"/>
      <c r="T637" s="92"/>
      <c r="U637" s="92"/>
      <c r="V637" s="92"/>
      <c r="W637" s="92"/>
      <c r="X637" s="92"/>
      <c r="Y637" s="92"/>
      <c r="Z637" s="92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  <c r="AM637" s="92"/>
      <c r="AN637" s="92"/>
      <c r="AO637" s="92"/>
      <c r="AP637" s="92"/>
      <c r="AQ637" s="92"/>
      <c r="AR637" s="92"/>
      <c r="AS637" s="92"/>
      <c r="AT637" s="92"/>
      <c r="AU637" s="92"/>
      <c r="AV637" s="92"/>
      <c r="AW637" s="92"/>
      <c r="AX637" s="92"/>
      <c r="AY637" s="92"/>
      <c r="AZ637" s="92"/>
      <c r="BA637" s="92"/>
    </row>
    <row r="638" spans="2:53" x14ac:dyDescent="0.35">
      <c r="B638" s="92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2"/>
      <c r="P638" s="92"/>
      <c r="Q638" s="92"/>
      <c r="R638" s="92"/>
      <c r="S638" s="92"/>
      <c r="T638" s="92"/>
      <c r="U638" s="92"/>
      <c r="V638" s="92"/>
      <c r="W638" s="92"/>
      <c r="X638" s="92"/>
      <c r="Y638" s="92"/>
      <c r="Z638" s="92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  <c r="AM638" s="92"/>
      <c r="AN638" s="92"/>
      <c r="AO638" s="92"/>
      <c r="AP638" s="92"/>
      <c r="AQ638" s="92"/>
      <c r="AR638" s="92"/>
      <c r="AS638" s="92"/>
      <c r="AT638" s="92"/>
      <c r="AU638" s="92"/>
      <c r="AV638" s="92"/>
      <c r="AW638" s="92"/>
      <c r="AX638" s="92"/>
      <c r="AY638" s="92"/>
      <c r="AZ638" s="92"/>
      <c r="BA638" s="92"/>
    </row>
    <row r="639" spans="2:53" x14ac:dyDescent="0.35">
      <c r="B639" s="92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2"/>
      <c r="P639" s="92"/>
      <c r="Q639" s="92"/>
      <c r="R639" s="92"/>
      <c r="S639" s="92"/>
      <c r="T639" s="92"/>
      <c r="U639" s="92"/>
      <c r="V639" s="92"/>
      <c r="W639" s="92"/>
      <c r="X639" s="92"/>
      <c r="Y639" s="92"/>
      <c r="Z639" s="92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  <c r="AM639" s="92"/>
      <c r="AN639" s="92"/>
      <c r="AO639" s="92"/>
      <c r="AP639" s="92"/>
      <c r="AQ639" s="92"/>
      <c r="AR639" s="92"/>
      <c r="AS639" s="92"/>
      <c r="AT639" s="92"/>
      <c r="AU639" s="92"/>
      <c r="AV639" s="92"/>
      <c r="AW639" s="92"/>
      <c r="AX639" s="92"/>
      <c r="AY639" s="92"/>
      <c r="AZ639" s="92"/>
      <c r="BA639" s="92"/>
    </row>
    <row r="640" spans="2:53" x14ac:dyDescent="0.35">
      <c r="B640" s="92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2"/>
      <c r="P640" s="92"/>
      <c r="Q640" s="92"/>
      <c r="R640" s="92"/>
      <c r="S640" s="92"/>
      <c r="T640" s="92"/>
      <c r="U640" s="92"/>
      <c r="V640" s="92"/>
      <c r="W640" s="92"/>
      <c r="X640" s="92"/>
      <c r="Y640" s="92"/>
      <c r="Z640" s="92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  <c r="AM640" s="92"/>
      <c r="AN640" s="92"/>
      <c r="AO640" s="92"/>
      <c r="AP640" s="92"/>
      <c r="AQ640" s="92"/>
      <c r="AR640" s="92"/>
      <c r="AS640" s="92"/>
      <c r="AT640" s="92"/>
      <c r="AU640" s="92"/>
      <c r="AV640" s="92"/>
      <c r="AW640" s="92"/>
      <c r="AX640" s="92"/>
      <c r="AY640" s="92"/>
      <c r="AZ640" s="92"/>
      <c r="BA640" s="92"/>
    </row>
    <row r="641" spans="2:53" x14ac:dyDescent="0.35">
      <c r="B641" s="92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2"/>
      <c r="P641" s="92"/>
      <c r="Q641" s="92"/>
      <c r="R641" s="92"/>
      <c r="S641" s="92"/>
      <c r="T641" s="92"/>
      <c r="U641" s="92"/>
      <c r="V641" s="92"/>
      <c r="W641" s="92"/>
      <c r="X641" s="92"/>
      <c r="Y641" s="92"/>
      <c r="Z641" s="92"/>
      <c r="AA641" s="92"/>
      <c r="AB641" s="92"/>
      <c r="AC641" s="92"/>
      <c r="AD641" s="92"/>
      <c r="AE641" s="92"/>
      <c r="AF641" s="92"/>
      <c r="AG641" s="92"/>
      <c r="AH641" s="92"/>
      <c r="AI641" s="92"/>
      <c r="AJ641" s="92"/>
      <c r="AK641" s="92"/>
      <c r="AL641" s="92"/>
      <c r="AM641" s="92"/>
      <c r="AN641" s="92"/>
      <c r="AO641" s="92"/>
      <c r="AP641" s="92"/>
      <c r="AQ641" s="92"/>
      <c r="AR641" s="92"/>
      <c r="AS641" s="92"/>
      <c r="AT641" s="92"/>
      <c r="AU641" s="92"/>
      <c r="AV641" s="92"/>
      <c r="AW641" s="92"/>
      <c r="AX641" s="92"/>
      <c r="AY641" s="92"/>
      <c r="AZ641" s="92"/>
      <c r="BA641" s="92"/>
    </row>
    <row r="642" spans="2:53" x14ac:dyDescent="0.35">
      <c r="B642" s="92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2"/>
      <c r="P642" s="92"/>
      <c r="Q642" s="92"/>
      <c r="R642" s="92"/>
      <c r="S642" s="92"/>
      <c r="T642" s="92"/>
      <c r="U642" s="92"/>
      <c r="V642" s="92"/>
      <c r="W642" s="92"/>
      <c r="X642" s="92"/>
      <c r="Y642" s="92"/>
      <c r="Z642" s="92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  <c r="AM642" s="92"/>
      <c r="AN642" s="92"/>
      <c r="AO642" s="92"/>
      <c r="AP642" s="92"/>
      <c r="AQ642" s="92"/>
      <c r="AR642" s="92"/>
      <c r="AS642" s="92"/>
      <c r="AT642" s="92"/>
      <c r="AU642" s="92"/>
      <c r="AV642" s="92"/>
      <c r="AW642" s="92"/>
      <c r="AX642" s="92"/>
      <c r="AY642" s="92"/>
      <c r="AZ642" s="92"/>
      <c r="BA642" s="92"/>
    </row>
    <row r="643" spans="2:53" x14ac:dyDescent="0.35">
      <c r="B643" s="92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2"/>
      <c r="P643" s="92"/>
      <c r="Q643" s="92"/>
      <c r="R643" s="92"/>
      <c r="S643" s="92"/>
      <c r="T643" s="92"/>
      <c r="U643" s="92"/>
      <c r="V643" s="92"/>
      <c r="W643" s="92"/>
      <c r="X643" s="92"/>
      <c r="Y643" s="92"/>
      <c r="Z643" s="92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  <c r="AM643" s="92"/>
      <c r="AN643" s="92"/>
      <c r="AO643" s="92"/>
      <c r="AP643" s="92"/>
      <c r="AQ643" s="92"/>
      <c r="AR643" s="92"/>
      <c r="AS643" s="92"/>
      <c r="AT643" s="92"/>
      <c r="AU643" s="92"/>
      <c r="AV643" s="92"/>
      <c r="AW643" s="92"/>
      <c r="AX643" s="92"/>
      <c r="AY643" s="92"/>
      <c r="AZ643" s="92"/>
      <c r="BA643" s="92"/>
    </row>
    <row r="644" spans="2:53" x14ac:dyDescent="0.35">
      <c r="B644" s="92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2"/>
      <c r="P644" s="92"/>
      <c r="Q644" s="92"/>
      <c r="R644" s="92"/>
      <c r="S644" s="92"/>
      <c r="T644" s="92"/>
      <c r="U644" s="92"/>
      <c r="V644" s="92"/>
      <c r="W644" s="92"/>
      <c r="X644" s="92"/>
      <c r="Y644" s="92"/>
      <c r="Z644" s="92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  <c r="AM644" s="92"/>
      <c r="AN644" s="92"/>
      <c r="AO644" s="92"/>
      <c r="AP644" s="92"/>
      <c r="AQ644" s="92"/>
      <c r="AR644" s="92"/>
      <c r="AS644" s="92"/>
      <c r="AT644" s="92"/>
      <c r="AU644" s="92"/>
      <c r="AV644" s="92"/>
      <c r="AW644" s="92"/>
      <c r="AX644" s="92"/>
      <c r="AY644" s="92"/>
      <c r="AZ644" s="92"/>
      <c r="BA644" s="92"/>
    </row>
    <row r="645" spans="2:53" x14ac:dyDescent="0.35">
      <c r="B645" s="92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2"/>
      <c r="P645" s="92"/>
      <c r="Q645" s="92"/>
      <c r="R645" s="92"/>
      <c r="S645" s="92"/>
      <c r="T645" s="92"/>
      <c r="U645" s="92"/>
      <c r="V645" s="92"/>
      <c r="W645" s="92"/>
      <c r="X645" s="92"/>
      <c r="Y645" s="92"/>
      <c r="Z645" s="92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  <c r="AM645" s="92"/>
      <c r="AN645" s="92"/>
      <c r="AO645" s="92"/>
      <c r="AP645" s="92"/>
      <c r="AQ645" s="92"/>
      <c r="AR645" s="92"/>
      <c r="AS645" s="92"/>
      <c r="AT645" s="92"/>
      <c r="AU645" s="92"/>
      <c r="AV645" s="92"/>
      <c r="AW645" s="92"/>
      <c r="AX645" s="92"/>
      <c r="AY645" s="92"/>
      <c r="AZ645" s="92"/>
      <c r="BA645" s="92"/>
    </row>
    <row r="646" spans="2:53" x14ac:dyDescent="0.35">
      <c r="B646" s="92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2"/>
      <c r="P646" s="92"/>
      <c r="Q646" s="92"/>
      <c r="R646" s="92"/>
      <c r="S646" s="92"/>
      <c r="T646" s="92"/>
      <c r="U646" s="92"/>
      <c r="V646" s="92"/>
      <c r="W646" s="92"/>
      <c r="X646" s="92"/>
      <c r="Y646" s="92"/>
      <c r="Z646" s="92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  <c r="AM646" s="92"/>
      <c r="AN646" s="92"/>
      <c r="AO646" s="92"/>
      <c r="AP646" s="92"/>
      <c r="AQ646" s="92"/>
      <c r="AR646" s="92"/>
      <c r="AS646" s="92"/>
      <c r="AT646" s="92"/>
      <c r="AU646" s="92"/>
      <c r="AV646" s="92"/>
      <c r="AW646" s="92"/>
      <c r="AX646" s="92"/>
      <c r="AY646" s="92"/>
      <c r="AZ646" s="92"/>
      <c r="BA646" s="92"/>
    </row>
    <row r="647" spans="2:53" x14ac:dyDescent="0.35">
      <c r="B647" s="92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2"/>
      <c r="P647" s="92"/>
      <c r="Q647" s="92"/>
      <c r="R647" s="92"/>
      <c r="S647" s="92"/>
      <c r="T647" s="92"/>
      <c r="U647" s="92"/>
      <c r="V647" s="92"/>
      <c r="W647" s="92"/>
      <c r="X647" s="92"/>
      <c r="Y647" s="92"/>
      <c r="Z647" s="92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  <c r="AM647" s="92"/>
      <c r="AN647" s="92"/>
      <c r="AO647" s="92"/>
      <c r="AP647" s="92"/>
      <c r="AQ647" s="92"/>
      <c r="AR647" s="92"/>
      <c r="AS647" s="92"/>
      <c r="AT647" s="92"/>
      <c r="AU647" s="92"/>
      <c r="AV647" s="92"/>
      <c r="AW647" s="92"/>
      <c r="AX647" s="92"/>
      <c r="AY647" s="92"/>
      <c r="AZ647" s="92"/>
      <c r="BA647" s="92"/>
    </row>
    <row r="648" spans="2:53" x14ac:dyDescent="0.35">
      <c r="B648" s="92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2"/>
      <c r="P648" s="92"/>
      <c r="Q648" s="92"/>
      <c r="R648" s="92"/>
      <c r="S648" s="92"/>
      <c r="T648" s="92"/>
      <c r="U648" s="92"/>
      <c r="V648" s="92"/>
      <c r="W648" s="92"/>
      <c r="X648" s="92"/>
      <c r="Y648" s="92"/>
      <c r="Z648" s="92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  <c r="AM648" s="92"/>
      <c r="AN648" s="92"/>
      <c r="AO648" s="92"/>
      <c r="AP648" s="92"/>
      <c r="AQ648" s="92"/>
      <c r="AR648" s="92"/>
      <c r="AS648" s="92"/>
      <c r="AT648" s="92"/>
      <c r="AU648" s="92"/>
      <c r="AV648" s="92"/>
      <c r="AW648" s="92"/>
      <c r="AX648" s="92"/>
      <c r="AY648" s="92"/>
      <c r="AZ648" s="92"/>
      <c r="BA648" s="92"/>
    </row>
    <row r="649" spans="2:53" x14ac:dyDescent="0.35">
      <c r="B649" s="92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2"/>
      <c r="P649" s="92"/>
      <c r="Q649" s="92"/>
      <c r="R649" s="92"/>
      <c r="S649" s="92"/>
      <c r="T649" s="92"/>
      <c r="U649" s="92"/>
      <c r="V649" s="92"/>
      <c r="W649" s="92"/>
      <c r="X649" s="92"/>
      <c r="Y649" s="92"/>
      <c r="Z649" s="92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  <c r="AM649" s="92"/>
      <c r="AN649" s="92"/>
      <c r="AO649" s="92"/>
      <c r="AP649" s="92"/>
      <c r="AQ649" s="92"/>
      <c r="AR649" s="92"/>
      <c r="AS649" s="92"/>
      <c r="AT649" s="92"/>
      <c r="AU649" s="92"/>
      <c r="AV649" s="92"/>
      <c r="AW649" s="92"/>
      <c r="AX649" s="92"/>
      <c r="AY649" s="92"/>
      <c r="AZ649" s="92"/>
      <c r="BA649" s="92"/>
    </row>
    <row r="650" spans="2:53" x14ac:dyDescent="0.35">
      <c r="B650" s="92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2"/>
      <c r="P650" s="92"/>
      <c r="Q650" s="92"/>
      <c r="R650" s="92"/>
      <c r="S650" s="92"/>
      <c r="T650" s="92"/>
      <c r="U650" s="92"/>
      <c r="V650" s="92"/>
      <c r="W650" s="92"/>
      <c r="X650" s="92"/>
      <c r="Y650" s="92"/>
      <c r="Z650" s="92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  <c r="AM650" s="92"/>
      <c r="AN650" s="92"/>
      <c r="AO650" s="92"/>
      <c r="AP650" s="92"/>
      <c r="AQ650" s="92"/>
      <c r="AR650" s="92"/>
      <c r="AS650" s="92"/>
      <c r="AT650" s="92"/>
      <c r="AU650" s="92"/>
      <c r="AV650" s="92"/>
      <c r="AW650" s="92"/>
      <c r="AX650" s="92"/>
      <c r="AY650" s="92"/>
      <c r="AZ650" s="92"/>
      <c r="BA650" s="92"/>
    </row>
    <row r="651" spans="2:53" x14ac:dyDescent="0.35">
      <c r="B651" s="92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2"/>
      <c r="P651" s="92"/>
      <c r="Q651" s="92"/>
      <c r="R651" s="92"/>
      <c r="S651" s="92"/>
      <c r="T651" s="92"/>
      <c r="U651" s="92"/>
      <c r="V651" s="92"/>
      <c r="W651" s="92"/>
      <c r="X651" s="92"/>
      <c r="Y651" s="92"/>
      <c r="Z651" s="92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  <c r="AM651" s="92"/>
      <c r="AN651" s="92"/>
      <c r="AO651" s="92"/>
      <c r="AP651" s="92"/>
      <c r="AQ651" s="92"/>
      <c r="AR651" s="92"/>
      <c r="AS651" s="92"/>
      <c r="AT651" s="92"/>
      <c r="AU651" s="92"/>
      <c r="AV651" s="92"/>
      <c r="AW651" s="92"/>
      <c r="AX651" s="92"/>
      <c r="AY651" s="92"/>
      <c r="AZ651" s="92"/>
      <c r="BA651" s="92"/>
    </row>
    <row r="652" spans="2:53" x14ac:dyDescent="0.35">
      <c r="B652" s="92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2"/>
      <c r="P652" s="92"/>
      <c r="Q652" s="92"/>
      <c r="R652" s="92"/>
      <c r="S652" s="92"/>
      <c r="T652" s="92"/>
      <c r="U652" s="92"/>
      <c r="V652" s="92"/>
      <c r="W652" s="92"/>
      <c r="X652" s="92"/>
      <c r="Y652" s="92"/>
      <c r="Z652" s="92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  <c r="AM652" s="92"/>
      <c r="AN652" s="92"/>
      <c r="AO652" s="92"/>
      <c r="AP652" s="92"/>
      <c r="AQ652" s="92"/>
      <c r="AR652" s="92"/>
      <c r="AS652" s="92"/>
      <c r="AT652" s="92"/>
      <c r="AU652" s="92"/>
      <c r="AV652" s="92"/>
      <c r="AW652" s="92"/>
      <c r="AX652" s="92"/>
      <c r="AY652" s="92"/>
      <c r="AZ652" s="92"/>
      <c r="BA652" s="92"/>
    </row>
    <row r="653" spans="2:53" x14ac:dyDescent="0.35">
      <c r="B653" s="92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2"/>
      <c r="P653" s="92"/>
      <c r="Q653" s="92"/>
      <c r="R653" s="92"/>
      <c r="S653" s="92"/>
      <c r="T653" s="92"/>
      <c r="U653" s="92"/>
      <c r="V653" s="92"/>
      <c r="W653" s="92"/>
      <c r="X653" s="92"/>
      <c r="Y653" s="92"/>
      <c r="Z653" s="92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  <c r="AM653" s="92"/>
      <c r="AN653" s="92"/>
      <c r="AO653" s="92"/>
      <c r="AP653" s="92"/>
      <c r="AQ653" s="92"/>
      <c r="AR653" s="92"/>
      <c r="AS653" s="92"/>
      <c r="AT653" s="92"/>
      <c r="AU653" s="92"/>
      <c r="AV653" s="92"/>
      <c r="AW653" s="92"/>
      <c r="AX653" s="92"/>
      <c r="AY653" s="92"/>
      <c r="AZ653" s="92"/>
      <c r="BA653" s="92"/>
    </row>
    <row r="654" spans="2:53" x14ac:dyDescent="0.35">
      <c r="B654" s="92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2"/>
      <c r="P654" s="92"/>
      <c r="Q654" s="92"/>
      <c r="R654" s="92"/>
      <c r="S654" s="92"/>
      <c r="T654" s="92"/>
      <c r="U654" s="92"/>
      <c r="V654" s="92"/>
      <c r="W654" s="92"/>
      <c r="X654" s="92"/>
      <c r="Y654" s="92"/>
      <c r="Z654" s="92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  <c r="AM654" s="92"/>
      <c r="AN654" s="92"/>
      <c r="AO654" s="92"/>
      <c r="AP654" s="92"/>
      <c r="AQ654" s="92"/>
      <c r="AR654" s="92"/>
      <c r="AS654" s="92"/>
      <c r="AT654" s="92"/>
      <c r="AU654" s="92"/>
      <c r="AV654" s="92"/>
      <c r="AW654" s="92"/>
      <c r="AX654" s="92"/>
      <c r="AY654" s="92"/>
      <c r="AZ654" s="92"/>
      <c r="BA654" s="92"/>
    </row>
    <row r="655" spans="2:53" x14ac:dyDescent="0.35">
      <c r="B655" s="92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2"/>
      <c r="P655" s="92"/>
      <c r="Q655" s="92"/>
      <c r="R655" s="92"/>
      <c r="S655" s="92"/>
      <c r="T655" s="92"/>
      <c r="U655" s="92"/>
      <c r="V655" s="92"/>
      <c r="W655" s="92"/>
      <c r="X655" s="92"/>
      <c r="Y655" s="92"/>
      <c r="Z655" s="92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  <c r="AM655" s="92"/>
      <c r="AN655" s="92"/>
      <c r="AO655" s="92"/>
      <c r="AP655" s="92"/>
      <c r="AQ655" s="92"/>
      <c r="AR655" s="92"/>
      <c r="AS655" s="92"/>
      <c r="AT655" s="92"/>
      <c r="AU655" s="92"/>
      <c r="AV655" s="92"/>
      <c r="AW655" s="92"/>
      <c r="AX655" s="92"/>
      <c r="AY655" s="92"/>
      <c r="AZ655" s="92"/>
      <c r="BA655" s="92"/>
    </row>
    <row r="656" spans="2:53" x14ac:dyDescent="0.35">
      <c r="B656" s="92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2"/>
      <c r="P656" s="92"/>
      <c r="Q656" s="92"/>
      <c r="R656" s="92"/>
      <c r="S656" s="92"/>
      <c r="T656" s="92"/>
      <c r="U656" s="92"/>
      <c r="V656" s="92"/>
      <c r="W656" s="92"/>
      <c r="X656" s="92"/>
      <c r="Y656" s="92"/>
      <c r="Z656" s="92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  <c r="AM656" s="92"/>
      <c r="AN656" s="92"/>
      <c r="AO656" s="92"/>
      <c r="AP656" s="92"/>
      <c r="AQ656" s="92"/>
      <c r="AR656" s="92"/>
      <c r="AS656" s="92"/>
      <c r="AT656" s="92"/>
      <c r="AU656" s="92"/>
      <c r="AV656" s="92"/>
      <c r="AW656" s="92"/>
      <c r="AX656" s="92"/>
      <c r="AY656" s="92"/>
      <c r="AZ656" s="92"/>
      <c r="BA656" s="92"/>
    </row>
    <row r="657" spans="2:53" x14ac:dyDescent="0.35">
      <c r="B657" s="92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2"/>
      <c r="P657" s="92"/>
      <c r="Q657" s="92"/>
      <c r="R657" s="92"/>
      <c r="S657" s="92"/>
      <c r="T657" s="92"/>
      <c r="U657" s="92"/>
      <c r="V657" s="92"/>
      <c r="W657" s="92"/>
      <c r="X657" s="92"/>
      <c r="Y657" s="92"/>
      <c r="Z657" s="92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  <c r="AM657" s="92"/>
      <c r="AN657" s="92"/>
      <c r="AO657" s="92"/>
      <c r="AP657" s="92"/>
      <c r="AQ657" s="92"/>
      <c r="AR657" s="92"/>
      <c r="AS657" s="92"/>
      <c r="AT657" s="92"/>
      <c r="AU657" s="92"/>
      <c r="AV657" s="92"/>
      <c r="AW657" s="92"/>
      <c r="AX657" s="92"/>
      <c r="AY657" s="92"/>
      <c r="AZ657" s="92"/>
      <c r="BA657" s="92"/>
    </row>
    <row r="658" spans="2:53" x14ac:dyDescent="0.35">
      <c r="B658" s="92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2"/>
      <c r="P658" s="92"/>
      <c r="Q658" s="92"/>
      <c r="R658" s="92"/>
      <c r="S658" s="92"/>
      <c r="T658" s="92"/>
      <c r="U658" s="92"/>
      <c r="V658" s="92"/>
      <c r="W658" s="92"/>
      <c r="X658" s="92"/>
      <c r="Y658" s="92"/>
      <c r="Z658" s="92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  <c r="AM658" s="92"/>
      <c r="AN658" s="92"/>
      <c r="AO658" s="92"/>
      <c r="AP658" s="92"/>
      <c r="AQ658" s="92"/>
      <c r="AR658" s="92"/>
      <c r="AS658" s="92"/>
      <c r="AT658" s="92"/>
      <c r="AU658" s="92"/>
      <c r="AV658" s="92"/>
      <c r="AW658" s="92"/>
      <c r="AX658" s="92"/>
      <c r="AY658" s="92"/>
      <c r="AZ658" s="92"/>
      <c r="BA658" s="92"/>
    </row>
    <row r="659" spans="2:53" x14ac:dyDescent="0.35">
      <c r="B659" s="92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2"/>
      <c r="P659" s="92"/>
      <c r="Q659" s="92"/>
      <c r="R659" s="92"/>
      <c r="S659" s="92"/>
      <c r="T659" s="92"/>
      <c r="U659" s="92"/>
      <c r="V659" s="92"/>
      <c r="W659" s="92"/>
      <c r="X659" s="92"/>
      <c r="Y659" s="92"/>
      <c r="Z659" s="92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  <c r="AM659" s="92"/>
      <c r="AN659" s="92"/>
      <c r="AO659" s="92"/>
      <c r="AP659" s="92"/>
      <c r="AQ659" s="92"/>
      <c r="AR659" s="92"/>
      <c r="AS659" s="92"/>
      <c r="AT659" s="92"/>
      <c r="AU659" s="92"/>
      <c r="AV659" s="92"/>
      <c r="AW659" s="92"/>
      <c r="AX659" s="92"/>
      <c r="AY659" s="92"/>
      <c r="AZ659" s="92"/>
      <c r="BA659" s="92"/>
    </row>
    <row r="660" spans="2:53" x14ac:dyDescent="0.35">
      <c r="B660" s="92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2"/>
      <c r="P660" s="92"/>
      <c r="Q660" s="92"/>
      <c r="R660" s="92"/>
      <c r="S660" s="92"/>
      <c r="T660" s="92"/>
      <c r="U660" s="92"/>
      <c r="V660" s="92"/>
      <c r="W660" s="92"/>
      <c r="X660" s="92"/>
      <c r="Y660" s="92"/>
      <c r="Z660" s="92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  <c r="AM660" s="92"/>
      <c r="AN660" s="92"/>
      <c r="AO660" s="92"/>
      <c r="AP660" s="92"/>
      <c r="AQ660" s="92"/>
      <c r="AR660" s="92"/>
      <c r="AS660" s="92"/>
      <c r="AT660" s="92"/>
      <c r="AU660" s="92"/>
      <c r="AV660" s="92"/>
      <c r="AW660" s="92"/>
      <c r="AX660" s="92"/>
      <c r="AY660" s="92"/>
      <c r="AZ660" s="92"/>
      <c r="BA660" s="92"/>
    </row>
    <row r="661" spans="2:53" x14ac:dyDescent="0.35">
      <c r="B661" s="92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2"/>
      <c r="P661" s="92"/>
      <c r="Q661" s="92"/>
      <c r="R661" s="92"/>
      <c r="S661" s="92"/>
      <c r="T661" s="92"/>
      <c r="U661" s="92"/>
      <c r="V661" s="92"/>
      <c r="W661" s="92"/>
      <c r="X661" s="92"/>
      <c r="Y661" s="92"/>
      <c r="Z661" s="92"/>
      <c r="AA661" s="92"/>
      <c r="AB661" s="92"/>
      <c r="AC661" s="92"/>
      <c r="AD661" s="92"/>
      <c r="AE661" s="92"/>
      <c r="AF661" s="92"/>
      <c r="AG661" s="92"/>
      <c r="AH661" s="92"/>
      <c r="AI661" s="92"/>
      <c r="AJ661" s="92"/>
      <c r="AK661" s="92"/>
      <c r="AL661" s="92"/>
      <c r="AM661" s="92"/>
      <c r="AN661" s="92"/>
      <c r="AO661" s="92"/>
      <c r="AP661" s="92"/>
      <c r="AQ661" s="92"/>
      <c r="AR661" s="92"/>
      <c r="AS661" s="92"/>
      <c r="AT661" s="92"/>
      <c r="AU661" s="92"/>
      <c r="AV661" s="92"/>
      <c r="AW661" s="92"/>
      <c r="AX661" s="92"/>
      <c r="AY661" s="92"/>
      <c r="AZ661" s="92"/>
      <c r="BA661" s="92"/>
    </row>
    <row r="662" spans="2:53" x14ac:dyDescent="0.35">
      <c r="B662" s="92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2"/>
      <c r="P662" s="92"/>
      <c r="Q662" s="92"/>
      <c r="R662" s="92"/>
      <c r="S662" s="92"/>
      <c r="T662" s="92"/>
      <c r="U662" s="92"/>
      <c r="V662" s="92"/>
      <c r="W662" s="92"/>
      <c r="X662" s="92"/>
      <c r="Y662" s="92"/>
      <c r="Z662" s="92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  <c r="AM662" s="92"/>
      <c r="AN662" s="92"/>
      <c r="AO662" s="92"/>
      <c r="AP662" s="92"/>
      <c r="AQ662" s="92"/>
      <c r="AR662" s="92"/>
      <c r="AS662" s="92"/>
      <c r="AT662" s="92"/>
      <c r="AU662" s="92"/>
      <c r="AV662" s="92"/>
      <c r="AW662" s="92"/>
      <c r="AX662" s="92"/>
      <c r="AY662" s="92"/>
      <c r="AZ662" s="92"/>
      <c r="BA662" s="92"/>
    </row>
    <row r="663" spans="2:53" x14ac:dyDescent="0.35">
      <c r="B663" s="92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2"/>
      <c r="P663" s="92"/>
      <c r="Q663" s="92"/>
      <c r="R663" s="92"/>
      <c r="S663" s="92"/>
      <c r="T663" s="92"/>
      <c r="U663" s="92"/>
      <c r="V663" s="92"/>
      <c r="W663" s="92"/>
      <c r="X663" s="92"/>
      <c r="Y663" s="92"/>
      <c r="Z663" s="92"/>
      <c r="AA663" s="92"/>
      <c r="AB663" s="92"/>
      <c r="AC663" s="92"/>
      <c r="AD663" s="92"/>
      <c r="AE663" s="92"/>
      <c r="AF663" s="92"/>
      <c r="AG663" s="92"/>
      <c r="AH663" s="92"/>
      <c r="AI663" s="92"/>
      <c r="AJ663" s="92"/>
      <c r="AK663" s="92"/>
      <c r="AL663" s="92"/>
      <c r="AM663" s="92"/>
      <c r="AN663" s="92"/>
      <c r="AO663" s="92"/>
      <c r="AP663" s="92"/>
      <c r="AQ663" s="92"/>
      <c r="AR663" s="92"/>
      <c r="AS663" s="92"/>
      <c r="AT663" s="92"/>
      <c r="AU663" s="92"/>
      <c r="AV663" s="92"/>
      <c r="AW663" s="92"/>
      <c r="AX663" s="92"/>
      <c r="AY663" s="92"/>
      <c r="AZ663" s="92"/>
      <c r="BA663" s="92"/>
    </row>
    <row r="664" spans="2:53" x14ac:dyDescent="0.35">
      <c r="B664" s="92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2"/>
      <c r="P664" s="92"/>
      <c r="Q664" s="92"/>
      <c r="R664" s="92"/>
      <c r="S664" s="92"/>
      <c r="T664" s="92"/>
      <c r="U664" s="92"/>
      <c r="V664" s="92"/>
      <c r="W664" s="92"/>
      <c r="X664" s="92"/>
      <c r="Y664" s="92"/>
      <c r="Z664" s="92"/>
      <c r="AA664" s="92"/>
      <c r="AB664" s="92"/>
      <c r="AC664" s="92"/>
      <c r="AD664" s="92"/>
      <c r="AE664" s="92"/>
      <c r="AF664" s="92"/>
      <c r="AG664" s="92"/>
      <c r="AH664" s="92"/>
      <c r="AI664" s="92"/>
      <c r="AJ664" s="92"/>
      <c r="AK664" s="92"/>
      <c r="AL664" s="92"/>
      <c r="AM664" s="92"/>
      <c r="AN664" s="92"/>
      <c r="AO664" s="92"/>
      <c r="AP664" s="92"/>
      <c r="AQ664" s="92"/>
      <c r="AR664" s="92"/>
      <c r="AS664" s="92"/>
      <c r="AT664" s="92"/>
      <c r="AU664" s="92"/>
      <c r="AV664" s="92"/>
      <c r="AW664" s="92"/>
      <c r="AX664" s="92"/>
      <c r="AY664" s="92"/>
      <c r="AZ664" s="92"/>
      <c r="BA664" s="92"/>
    </row>
    <row r="665" spans="2:53" x14ac:dyDescent="0.35">
      <c r="B665" s="92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2"/>
      <c r="P665" s="92"/>
      <c r="Q665" s="92"/>
      <c r="R665" s="92"/>
      <c r="S665" s="92"/>
      <c r="T665" s="92"/>
      <c r="U665" s="92"/>
      <c r="V665" s="92"/>
      <c r="W665" s="92"/>
      <c r="X665" s="92"/>
      <c r="Y665" s="92"/>
      <c r="Z665" s="92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  <c r="AM665" s="92"/>
      <c r="AN665" s="92"/>
      <c r="AO665" s="92"/>
      <c r="AP665" s="92"/>
      <c r="AQ665" s="92"/>
      <c r="AR665" s="92"/>
      <c r="AS665" s="92"/>
      <c r="AT665" s="92"/>
      <c r="AU665" s="92"/>
      <c r="AV665" s="92"/>
      <c r="AW665" s="92"/>
      <c r="AX665" s="92"/>
      <c r="AY665" s="92"/>
      <c r="AZ665" s="92"/>
      <c r="BA665" s="92"/>
    </row>
    <row r="666" spans="2:53" x14ac:dyDescent="0.35">
      <c r="B666" s="92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2"/>
      <c r="P666" s="92"/>
      <c r="Q666" s="92"/>
      <c r="R666" s="92"/>
      <c r="S666" s="92"/>
      <c r="T666" s="92"/>
      <c r="U666" s="92"/>
      <c r="V666" s="92"/>
      <c r="W666" s="92"/>
      <c r="X666" s="92"/>
      <c r="Y666" s="92"/>
      <c r="Z666" s="92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  <c r="AM666" s="92"/>
      <c r="AN666" s="92"/>
      <c r="AO666" s="92"/>
      <c r="AP666" s="92"/>
      <c r="AQ666" s="92"/>
      <c r="AR666" s="92"/>
      <c r="AS666" s="92"/>
      <c r="AT666" s="92"/>
      <c r="AU666" s="92"/>
      <c r="AV666" s="92"/>
      <c r="AW666" s="92"/>
      <c r="AX666" s="92"/>
      <c r="AY666" s="92"/>
      <c r="AZ666" s="92"/>
      <c r="BA666" s="92"/>
    </row>
    <row r="667" spans="2:53" x14ac:dyDescent="0.35">
      <c r="B667" s="92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2"/>
      <c r="P667" s="92"/>
      <c r="Q667" s="92"/>
      <c r="R667" s="92"/>
      <c r="S667" s="92"/>
      <c r="T667" s="92"/>
      <c r="U667" s="92"/>
      <c r="V667" s="92"/>
      <c r="W667" s="92"/>
      <c r="X667" s="92"/>
      <c r="Y667" s="92"/>
      <c r="Z667" s="92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  <c r="AM667" s="92"/>
      <c r="AN667" s="92"/>
      <c r="AO667" s="92"/>
      <c r="AP667" s="92"/>
      <c r="AQ667" s="92"/>
      <c r="AR667" s="92"/>
      <c r="AS667" s="92"/>
      <c r="AT667" s="92"/>
      <c r="AU667" s="92"/>
      <c r="AV667" s="92"/>
      <c r="AW667" s="92"/>
      <c r="AX667" s="92"/>
      <c r="AY667" s="92"/>
      <c r="AZ667" s="92"/>
      <c r="BA667" s="92"/>
    </row>
    <row r="668" spans="2:53" x14ac:dyDescent="0.35">
      <c r="B668" s="92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2"/>
      <c r="P668" s="92"/>
      <c r="Q668" s="92"/>
      <c r="R668" s="92"/>
      <c r="S668" s="92"/>
      <c r="T668" s="92"/>
      <c r="U668" s="92"/>
      <c r="V668" s="92"/>
      <c r="W668" s="92"/>
      <c r="X668" s="92"/>
      <c r="Y668" s="92"/>
      <c r="Z668" s="92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  <c r="AM668" s="92"/>
      <c r="AN668" s="92"/>
      <c r="AO668" s="92"/>
      <c r="AP668" s="92"/>
      <c r="AQ668" s="92"/>
      <c r="AR668" s="92"/>
      <c r="AS668" s="92"/>
      <c r="AT668" s="92"/>
      <c r="AU668" s="92"/>
      <c r="AV668" s="92"/>
      <c r="AW668" s="92"/>
      <c r="AX668" s="92"/>
      <c r="AY668" s="92"/>
      <c r="AZ668" s="92"/>
      <c r="BA668" s="92"/>
    </row>
    <row r="669" spans="2:53" x14ac:dyDescent="0.35">
      <c r="B669" s="92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2"/>
      <c r="P669" s="92"/>
      <c r="Q669" s="92"/>
      <c r="R669" s="92"/>
      <c r="S669" s="92"/>
      <c r="T669" s="92"/>
      <c r="U669" s="92"/>
      <c r="V669" s="92"/>
      <c r="W669" s="92"/>
      <c r="X669" s="92"/>
      <c r="Y669" s="92"/>
      <c r="Z669" s="92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  <c r="AM669" s="92"/>
      <c r="AN669" s="92"/>
      <c r="AO669" s="92"/>
      <c r="AP669" s="92"/>
      <c r="AQ669" s="92"/>
      <c r="AR669" s="92"/>
      <c r="AS669" s="92"/>
      <c r="AT669" s="92"/>
      <c r="AU669" s="92"/>
      <c r="AV669" s="92"/>
      <c r="AW669" s="92"/>
      <c r="AX669" s="92"/>
      <c r="AY669" s="92"/>
      <c r="AZ669" s="92"/>
      <c r="BA669" s="92"/>
    </row>
    <row r="670" spans="2:53" x14ac:dyDescent="0.35">
      <c r="B670" s="92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2"/>
      <c r="P670" s="92"/>
      <c r="Q670" s="92"/>
      <c r="R670" s="92"/>
      <c r="S670" s="92"/>
      <c r="T670" s="92"/>
      <c r="U670" s="92"/>
      <c r="V670" s="92"/>
      <c r="W670" s="92"/>
      <c r="X670" s="92"/>
      <c r="Y670" s="92"/>
      <c r="Z670" s="92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  <c r="AM670" s="92"/>
      <c r="AN670" s="92"/>
      <c r="AO670" s="92"/>
      <c r="AP670" s="92"/>
      <c r="AQ670" s="92"/>
      <c r="AR670" s="92"/>
      <c r="AS670" s="92"/>
      <c r="AT670" s="92"/>
      <c r="AU670" s="92"/>
      <c r="AV670" s="92"/>
      <c r="AW670" s="92"/>
      <c r="AX670" s="92"/>
      <c r="AY670" s="92"/>
      <c r="AZ670" s="92"/>
      <c r="BA670" s="92"/>
    </row>
    <row r="671" spans="2:53" x14ac:dyDescent="0.35">
      <c r="B671" s="92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2"/>
      <c r="P671" s="92"/>
      <c r="Q671" s="92"/>
      <c r="R671" s="92"/>
      <c r="S671" s="92"/>
      <c r="T671" s="92"/>
      <c r="U671" s="92"/>
      <c r="V671" s="92"/>
      <c r="W671" s="92"/>
      <c r="X671" s="92"/>
      <c r="Y671" s="92"/>
      <c r="Z671" s="92"/>
      <c r="AA671" s="92"/>
      <c r="AB671" s="92"/>
      <c r="AC671" s="92"/>
      <c r="AD671" s="92"/>
      <c r="AE671" s="92"/>
      <c r="AF671" s="92"/>
      <c r="AG671" s="92"/>
      <c r="AH671" s="92"/>
      <c r="AI671" s="92"/>
      <c r="AJ671" s="92"/>
      <c r="AK671" s="92"/>
      <c r="AL671" s="92"/>
      <c r="AM671" s="92"/>
      <c r="AN671" s="92"/>
      <c r="AO671" s="92"/>
      <c r="AP671" s="92"/>
      <c r="AQ671" s="92"/>
      <c r="AR671" s="92"/>
      <c r="AS671" s="92"/>
      <c r="AT671" s="92"/>
      <c r="AU671" s="92"/>
      <c r="AV671" s="92"/>
      <c r="AW671" s="92"/>
      <c r="AX671" s="92"/>
      <c r="AY671" s="92"/>
      <c r="AZ671" s="92"/>
      <c r="BA671" s="92"/>
    </row>
    <row r="672" spans="2:53" x14ac:dyDescent="0.35">
      <c r="B672" s="92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2"/>
      <c r="P672" s="92"/>
      <c r="Q672" s="92"/>
      <c r="R672" s="92"/>
      <c r="S672" s="92"/>
      <c r="T672" s="92"/>
      <c r="U672" s="92"/>
      <c r="V672" s="92"/>
      <c r="W672" s="92"/>
      <c r="X672" s="92"/>
      <c r="Y672" s="92"/>
      <c r="Z672" s="92"/>
      <c r="AA672" s="92"/>
      <c r="AB672" s="92"/>
      <c r="AC672" s="92"/>
      <c r="AD672" s="92"/>
      <c r="AE672" s="92"/>
      <c r="AF672" s="92"/>
      <c r="AG672" s="92"/>
      <c r="AH672" s="92"/>
      <c r="AI672" s="92"/>
      <c r="AJ672" s="92"/>
      <c r="AK672" s="92"/>
      <c r="AL672" s="92"/>
      <c r="AM672" s="92"/>
      <c r="AN672" s="92"/>
      <c r="AO672" s="92"/>
      <c r="AP672" s="92"/>
      <c r="AQ672" s="92"/>
      <c r="AR672" s="92"/>
      <c r="AS672" s="92"/>
      <c r="AT672" s="92"/>
      <c r="AU672" s="92"/>
      <c r="AV672" s="92"/>
      <c r="AW672" s="92"/>
      <c r="AX672" s="92"/>
      <c r="AY672" s="92"/>
      <c r="AZ672" s="92"/>
      <c r="BA672" s="92"/>
    </row>
    <row r="673" spans="2:53" x14ac:dyDescent="0.35">
      <c r="B673" s="92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2"/>
      <c r="P673" s="92"/>
      <c r="Q673" s="92"/>
      <c r="R673" s="92"/>
      <c r="S673" s="92"/>
      <c r="T673" s="92"/>
      <c r="U673" s="92"/>
      <c r="V673" s="92"/>
      <c r="W673" s="92"/>
      <c r="X673" s="92"/>
      <c r="Y673" s="92"/>
      <c r="Z673" s="92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  <c r="AM673" s="92"/>
      <c r="AN673" s="92"/>
      <c r="AO673" s="92"/>
      <c r="AP673" s="92"/>
      <c r="AQ673" s="92"/>
      <c r="AR673" s="92"/>
      <c r="AS673" s="92"/>
      <c r="AT673" s="92"/>
      <c r="AU673" s="92"/>
      <c r="AV673" s="92"/>
      <c r="AW673" s="92"/>
      <c r="AX673" s="92"/>
      <c r="AY673" s="92"/>
      <c r="AZ673" s="92"/>
      <c r="BA673" s="92"/>
    </row>
    <row r="674" spans="2:53" x14ac:dyDescent="0.35">
      <c r="B674" s="92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2"/>
      <c r="P674" s="92"/>
      <c r="Q674" s="92"/>
      <c r="R674" s="92"/>
      <c r="S674" s="92"/>
      <c r="T674" s="92"/>
      <c r="U674" s="92"/>
      <c r="V674" s="92"/>
      <c r="W674" s="92"/>
      <c r="X674" s="92"/>
      <c r="Y674" s="92"/>
      <c r="Z674" s="92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  <c r="AM674" s="92"/>
      <c r="AN674" s="92"/>
      <c r="AO674" s="92"/>
      <c r="AP674" s="92"/>
      <c r="AQ674" s="92"/>
      <c r="AR674" s="92"/>
      <c r="AS674" s="92"/>
      <c r="AT674" s="92"/>
      <c r="AU674" s="92"/>
      <c r="AV674" s="92"/>
      <c r="AW674" s="92"/>
      <c r="AX674" s="92"/>
      <c r="AY674" s="92"/>
      <c r="AZ674" s="92"/>
      <c r="BA674" s="92"/>
    </row>
    <row r="675" spans="2:53" x14ac:dyDescent="0.35">
      <c r="B675" s="92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2"/>
      <c r="P675" s="92"/>
      <c r="Q675" s="92"/>
      <c r="R675" s="92"/>
      <c r="S675" s="92"/>
      <c r="T675" s="92"/>
      <c r="U675" s="92"/>
      <c r="V675" s="92"/>
      <c r="W675" s="92"/>
      <c r="X675" s="92"/>
      <c r="Y675" s="92"/>
      <c r="Z675" s="92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  <c r="AM675" s="92"/>
      <c r="AN675" s="92"/>
      <c r="AO675" s="92"/>
      <c r="AP675" s="92"/>
      <c r="AQ675" s="92"/>
      <c r="AR675" s="92"/>
      <c r="AS675" s="92"/>
      <c r="AT675" s="92"/>
      <c r="AU675" s="92"/>
      <c r="AV675" s="92"/>
      <c r="AW675" s="92"/>
      <c r="AX675" s="92"/>
      <c r="AY675" s="92"/>
      <c r="AZ675" s="92"/>
      <c r="BA675" s="92"/>
    </row>
    <row r="676" spans="2:53" x14ac:dyDescent="0.35">
      <c r="B676" s="92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2"/>
      <c r="P676" s="92"/>
      <c r="Q676" s="92"/>
      <c r="R676" s="92"/>
      <c r="S676" s="92"/>
      <c r="T676" s="92"/>
      <c r="U676" s="92"/>
      <c r="V676" s="92"/>
      <c r="W676" s="92"/>
      <c r="X676" s="92"/>
      <c r="Y676" s="92"/>
      <c r="Z676" s="92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  <c r="AM676" s="92"/>
      <c r="AN676" s="92"/>
      <c r="AO676" s="92"/>
      <c r="AP676" s="92"/>
      <c r="AQ676" s="92"/>
      <c r="AR676" s="92"/>
      <c r="AS676" s="92"/>
      <c r="AT676" s="92"/>
      <c r="AU676" s="92"/>
      <c r="AV676" s="92"/>
      <c r="AW676" s="92"/>
      <c r="AX676" s="92"/>
      <c r="AY676" s="92"/>
      <c r="AZ676" s="92"/>
      <c r="BA676" s="92"/>
    </row>
    <row r="677" spans="2:53" x14ac:dyDescent="0.35">
      <c r="B677" s="92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2"/>
      <c r="P677" s="92"/>
      <c r="Q677" s="92"/>
      <c r="R677" s="92"/>
      <c r="S677" s="92"/>
      <c r="T677" s="92"/>
      <c r="U677" s="92"/>
      <c r="V677" s="92"/>
      <c r="W677" s="92"/>
      <c r="X677" s="92"/>
      <c r="Y677" s="92"/>
      <c r="Z677" s="92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  <c r="AM677" s="92"/>
      <c r="AN677" s="92"/>
      <c r="AO677" s="92"/>
      <c r="AP677" s="92"/>
      <c r="AQ677" s="92"/>
      <c r="AR677" s="92"/>
      <c r="AS677" s="92"/>
      <c r="AT677" s="92"/>
      <c r="AU677" s="92"/>
      <c r="AV677" s="92"/>
      <c r="AW677" s="92"/>
      <c r="AX677" s="92"/>
      <c r="AY677" s="92"/>
      <c r="AZ677" s="92"/>
      <c r="BA677" s="92"/>
    </row>
    <row r="678" spans="2:53" x14ac:dyDescent="0.35">
      <c r="B678" s="92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2"/>
      <c r="P678" s="92"/>
      <c r="Q678" s="92"/>
      <c r="R678" s="92"/>
      <c r="S678" s="92"/>
      <c r="T678" s="92"/>
      <c r="U678" s="92"/>
      <c r="V678" s="92"/>
      <c r="W678" s="92"/>
      <c r="X678" s="92"/>
      <c r="Y678" s="92"/>
      <c r="Z678" s="92"/>
      <c r="AA678" s="92"/>
      <c r="AB678" s="92"/>
      <c r="AC678" s="92"/>
      <c r="AD678" s="92"/>
      <c r="AE678" s="92"/>
      <c r="AF678" s="92"/>
      <c r="AG678" s="92"/>
      <c r="AH678" s="92"/>
      <c r="AI678" s="92"/>
      <c r="AJ678" s="92"/>
      <c r="AK678" s="92"/>
      <c r="AL678" s="92"/>
      <c r="AM678" s="92"/>
      <c r="AN678" s="92"/>
      <c r="AO678" s="92"/>
      <c r="AP678" s="92"/>
      <c r="AQ678" s="92"/>
      <c r="AR678" s="92"/>
      <c r="AS678" s="92"/>
      <c r="AT678" s="92"/>
      <c r="AU678" s="92"/>
      <c r="AV678" s="92"/>
      <c r="AW678" s="92"/>
      <c r="AX678" s="92"/>
      <c r="AY678" s="92"/>
      <c r="AZ678" s="92"/>
      <c r="BA678" s="92"/>
    </row>
    <row r="679" spans="2:53" x14ac:dyDescent="0.35">
      <c r="B679" s="92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2"/>
      <c r="P679" s="92"/>
      <c r="Q679" s="92"/>
      <c r="R679" s="92"/>
      <c r="S679" s="92"/>
      <c r="T679" s="92"/>
      <c r="U679" s="92"/>
      <c r="V679" s="92"/>
      <c r="W679" s="92"/>
      <c r="X679" s="92"/>
      <c r="Y679" s="92"/>
      <c r="Z679" s="92"/>
      <c r="AA679" s="92"/>
      <c r="AB679" s="92"/>
      <c r="AC679" s="92"/>
      <c r="AD679" s="92"/>
      <c r="AE679" s="92"/>
      <c r="AF679" s="92"/>
      <c r="AG679" s="92"/>
      <c r="AH679" s="92"/>
      <c r="AI679" s="92"/>
      <c r="AJ679" s="92"/>
      <c r="AK679" s="92"/>
      <c r="AL679" s="92"/>
      <c r="AM679" s="92"/>
      <c r="AN679" s="92"/>
      <c r="AO679" s="92"/>
      <c r="AP679" s="92"/>
      <c r="AQ679" s="92"/>
      <c r="AR679" s="92"/>
      <c r="AS679" s="92"/>
      <c r="AT679" s="92"/>
      <c r="AU679" s="92"/>
      <c r="AV679" s="92"/>
      <c r="AW679" s="92"/>
      <c r="AX679" s="92"/>
      <c r="AY679" s="92"/>
      <c r="AZ679" s="92"/>
      <c r="BA679" s="92"/>
    </row>
    <row r="680" spans="2:53" x14ac:dyDescent="0.35">
      <c r="B680" s="92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2"/>
      <c r="P680" s="92"/>
      <c r="Q680" s="92"/>
      <c r="R680" s="92"/>
      <c r="S680" s="92"/>
      <c r="T680" s="92"/>
      <c r="U680" s="92"/>
      <c r="V680" s="92"/>
      <c r="W680" s="92"/>
      <c r="X680" s="92"/>
      <c r="Y680" s="92"/>
      <c r="Z680" s="92"/>
      <c r="AA680" s="92"/>
      <c r="AB680" s="92"/>
      <c r="AC680" s="92"/>
      <c r="AD680" s="92"/>
      <c r="AE680" s="92"/>
      <c r="AF680" s="92"/>
      <c r="AG680" s="92"/>
      <c r="AH680" s="92"/>
      <c r="AI680" s="92"/>
      <c r="AJ680" s="92"/>
      <c r="AK680" s="92"/>
      <c r="AL680" s="92"/>
      <c r="AM680" s="92"/>
      <c r="AN680" s="92"/>
      <c r="AO680" s="92"/>
      <c r="AP680" s="92"/>
      <c r="AQ680" s="92"/>
      <c r="AR680" s="92"/>
      <c r="AS680" s="92"/>
      <c r="AT680" s="92"/>
      <c r="AU680" s="92"/>
      <c r="AV680" s="92"/>
      <c r="AW680" s="92"/>
      <c r="AX680" s="92"/>
      <c r="AY680" s="92"/>
      <c r="AZ680" s="92"/>
      <c r="BA680" s="92"/>
    </row>
    <row r="681" spans="2:53" x14ac:dyDescent="0.35">
      <c r="B681" s="92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2"/>
      <c r="P681" s="92"/>
      <c r="Q681" s="92"/>
      <c r="R681" s="92"/>
      <c r="S681" s="92"/>
      <c r="T681" s="92"/>
      <c r="U681" s="92"/>
      <c r="V681" s="92"/>
      <c r="W681" s="92"/>
      <c r="X681" s="92"/>
      <c r="Y681" s="92"/>
      <c r="Z681" s="92"/>
      <c r="AA681" s="92"/>
      <c r="AB681" s="92"/>
      <c r="AC681" s="92"/>
      <c r="AD681" s="92"/>
      <c r="AE681" s="92"/>
      <c r="AF681" s="92"/>
      <c r="AG681" s="92"/>
      <c r="AH681" s="92"/>
      <c r="AI681" s="92"/>
      <c r="AJ681" s="92"/>
      <c r="AK681" s="92"/>
      <c r="AL681" s="92"/>
      <c r="AM681" s="92"/>
      <c r="AN681" s="92"/>
      <c r="AO681" s="92"/>
      <c r="AP681" s="92"/>
      <c r="AQ681" s="92"/>
      <c r="AR681" s="92"/>
      <c r="AS681" s="92"/>
      <c r="AT681" s="92"/>
      <c r="AU681" s="92"/>
      <c r="AV681" s="92"/>
      <c r="AW681" s="92"/>
      <c r="AX681" s="92"/>
      <c r="AY681" s="92"/>
      <c r="AZ681" s="92"/>
      <c r="BA681" s="92"/>
    </row>
    <row r="682" spans="2:53" x14ac:dyDescent="0.35">
      <c r="B682" s="92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2"/>
      <c r="P682" s="92"/>
      <c r="Q682" s="92"/>
      <c r="R682" s="92"/>
      <c r="S682" s="92"/>
      <c r="T682" s="92"/>
      <c r="U682" s="92"/>
      <c r="V682" s="92"/>
      <c r="W682" s="92"/>
      <c r="X682" s="92"/>
      <c r="Y682" s="92"/>
      <c r="Z682" s="92"/>
      <c r="AA682" s="92"/>
      <c r="AB682" s="92"/>
      <c r="AC682" s="92"/>
      <c r="AD682" s="92"/>
      <c r="AE682" s="92"/>
      <c r="AF682" s="92"/>
      <c r="AG682" s="92"/>
      <c r="AH682" s="92"/>
      <c r="AI682" s="92"/>
      <c r="AJ682" s="92"/>
      <c r="AK682" s="92"/>
      <c r="AL682" s="92"/>
      <c r="AM682" s="92"/>
      <c r="AN682" s="92"/>
      <c r="AO682" s="92"/>
      <c r="AP682" s="92"/>
      <c r="AQ682" s="92"/>
      <c r="AR682" s="92"/>
      <c r="AS682" s="92"/>
      <c r="AT682" s="92"/>
      <c r="AU682" s="92"/>
      <c r="AV682" s="92"/>
      <c r="AW682" s="92"/>
      <c r="AX682" s="92"/>
      <c r="AY682" s="92"/>
      <c r="AZ682" s="92"/>
      <c r="BA682" s="92"/>
    </row>
    <row r="683" spans="2:53" x14ac:dyDescent="0.35">
      <c r="B683" s="92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2"/>
      <c r="P683" s="92"/>
      <c r="Q683" s="92"/>
      <c r="R683" s="92"/>
      <c r="S683" s="92"/>
      <c r="T683" s="92"/>
      <c r="U683" s="92"/>
      <c r="V683" s="92"/>
      <c r="W683" s="92"/>
      <c r="X683" s="92"/>
      <c r="Y683" s="92"/>
      <c r="Z683" s="92"/>
      <c r="AA683" s="92"/>
      <c r="AB683" s="92"/>
      <c r="AC683" s="92"/>
      <c r="AD683" s="92"/>
      <c r="AE683" s="92"/>
      <c r="AF683" s="92"/>
      <c r="AG683" s="92"/>
      <c r="AH683" s="92"/>
      <c r="AI683" s="92"/>
      <c r="AJ683" s="92"/>
      <c r="AK683" s="92"/>
      <c r="AL683" s="92"/>
      <c r="AM683" s="92"/>
      <c r="AN683" s="92"/>
      <c r="AO683" s="92"/>
      <c r="AP683" s="92"/>
      <c r="AQ683" s="92"/>
      <c r="AR683" s="92"/>
      <c r="AS683" s="92"/>
      <c r="AT683" s="92"/>
      <c r="AU683" s="92"/>
      <c r="AV683" s="92"/>
      <c r="AW683" s="92"/>
      <c r="AX683" s="92"/>
      <c r="AY683" s="92"/>
      <c r="AZ683" s="92"/>
      <c r="BA683" s="92"/>
    </row>
    <row r="684" spans="2:53" x14ac:dyDescent="0.35">
      <c r="B684" s="92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2"/>
      <c r="P684" s="92"/>
      <c r="Q684" s="92"/>
      <c r="R684" s="92"/>
      <c r="S684" s="92"/>
      <c r="T684" s="92"/>
      <c r="U684" s="92"/>
      <c r="V684" s="92"/>
      <c r="W684" s="92"/>
      <c r="X684" s="92"/>
      <c r="Y684" s="92"/>
      <c r="Z684" s="92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  <c r="AM684" s="92"/>
      <c r="AN684" s="92"/>
      <c r="AO684" s="92"/>
      <c r="AP684" s="92"/>
      <c r="AQ684" s="92"/>
      <c r="AR684" s="92"/>
      <c r="AS684" s="92"/>
      <c r="AT684" s="92"/>
      <c r="AU684" s="92"/>
      <c r="AV684" s="92"/>
      <c r="AW684" s="92"/>
      <c r="AX684" s="92"/>
      <c r="AY684" s="92"/>
      <c r="AZ684" s="92"/>
      <c r="BA684" s="92"/>
    </row>
    <row r="685" spans="2:53" x14ac:dyDescent="0.35">
      <c r="B685" s="92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2"/>
      <c r="P685" s="92"/>
      <c r="Q685" s="92"/>
      <c r="R685" s="92"/>
      <c r="S685" s="92"/>
      <c r="T685" s="92"/>
      <c r="U685" s="92"/>
      <c r="V685" s="92"/>
      <c r="W685" s="92"/>
      <c r="X685" s="92"/>
      <c r="Y685" s="92"/>
      <c r="Z685" s="92"/>
      <c r="AA685" s="92"/>
      <c r="AB685" s="92"/>
      <c r="AC685" s="92"/>
      <c r="AD685" s="92"/>
      <c r="AE685" s="92"/>
      <c r="AF685" s="92"/>
      <c r="AG685" s="92"/>
      <c r="AH685" s="92"/>
      <c r="AI685" s="92"/>
      <c r="AJ685" s="92"/>
      <c r="AK685" s="92"/>
      <c r="AL685" s="92"/>
      <c r="AM685" s="92"/>
      <c r="AN685" s="92"/>
      <c r="AO685" s="92"/>
      <c r="AP685" s="92"/>
      <c r="AQ685" s="92"/>
      <c r="AR685" s="92"/>
      <c r="AS685" s="92"/>
      <c r="AT685" s="92"/>
      <c r="AU685" s="92"/>
      <c r="AV685" s="92"/>
      <c r="AW685" s="92"/>
      <c r="AX685" s="92"/>
      <c r="AY685" s="92"/>
      <c r="AZ685" s="92"/>
      <c r="BA685" s="92"/>
    </row>
    <row r="686" spans="2:53" x14ac:dyDescent="0.35">
      <c r="B686" s="92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2"/>
      <c r="P686" s="92"/>
      <c r="Q686" s="92"/>
      <c r="R686" s="92"/>
      <c r="S686" s="92"/>
      <c r="T686" s="92"/>
      <c r="U686" s="92"/>
      <c r="V686" s="92"/>
      <c r="W686" s="92"/>
      <c r="X686" s="92"/>
      <c r="Y686" s="92"/>
      <c r="Z686" s="92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  <c r="AM686" s="92"/>
      <c r="AN686" s="92"/>
      <c r="AO686" s="92"/>
      <c r="AP686" s="92"/>
      <c r="AQ686" s="92"/>
      <c r="AR686" s="92"/>
      <c r="AS686" s="92"/>
      <c r="AT686" s="92"/>
      <c r="AU686" s="92"/>
      <c r="AV686" s="92"/>
      <c r="AW686" s="92"/>
      <c r="AX686" s="92"/>
      <c r="AY686" s="92"/>
      <c r="AZ686" s="92"/>
      <c r="BA686" s="92"/>
    </row>
    <row r="687" spans="2:53" x14ac:dyDescent="0.35">
      <c r="B687" s="92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2"/>
      <c r="P687" s="92"/>
      <c r="Q687" s="92"/>
      <c r="R687" s="92"/>
      <c r="S687" s="92"/>
      <c r="T687" s="92"/>
      <c r="U687" s="92"/>
      <c r="V687" s="92"/>
      <c r="W687" s="92"/>
      <c r="X687" s="92"/>
      <c r="Y687" s="92"/>
      <c r="Z687" s="92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  <c r="AM687" s="92"/>
      <c r="AN687" s="92"/>
      <c r="AO687" s="92"/>
      <c r="AP687" s="92"/>
      <c r="AQ687" s="92"/>
      <c r="AR687" s="92"/>
      <c r="AS687" s="92"/>
      <c r="AT687" s="92"/>
      <c r="AU687" s="92"/>
      <c r="AV687" s="92"/>
      <c r="AW687" s="92"/>
      <c r="AX687" s="92"/>
      <c r="AY687" s="92"/>
      <c r="AZ687" s="92"/>
      <c r="BA687" s="92"/>
    </row>
    <row r="688" spans="2:53" x14ac:dyDescent="0.35">
      <c r="B688" s="92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2"/>
      <c r="P688" s="92"/>
      <c r="Q688" s="92"/>
      <c r="R688" s="92"/>
      <c r="S688" s="92"/>
      <c r="T688" s="92"/>
      <c r="U688" s="92"/>
      <c r="V688" s="92"/>
      <c r="W688" s="92"/>
      <c r="X688" s="92"/>
      <c r="Y688" s="92"/>
      <c r="Z688" s="92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  <c r="AM688" s="92"/>
      <c r="AN688" s="92"/>
      <c r="AO688" s="92"/>
      <c r="AP688" s="92"/>
      <c r="AQ688" s="92"/>
      <c r="AR688" s="92"/>
      <c r="AS688" s="92"/>
      <c r="AT688" s="92"/>
      <c r="AU688" s="92"/>
      <c r="AV688" s="92"/>
      <c r="AW688" s="92"/>
      <c r="AX688" s="92"/>
      <c r="AY688" s="92"/>
      <c r="AZ688" s="92"/>
      <c r="BA688" s="92"/>
    </row>
    <row r="689" spans="2:53" x14ac:dyDescent="0.35">
      <c r="B689" s="92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2"/>
      <c r="P689" s="92"/>
      <c r="Q689" s="92"/>
      <c r="R689" s="92"/>
      <c r="S689" s="92"/>
      <c r="T689" s="92"/>
      <c r="U689" s="92"/>
      <c r="V689" s="92"/>
      <c r="W689" s="92"/>
      <c r="X689" s="92"/>
      <c r="Y689" s="92"/>
      <c r="Z689" s="92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  <c r="AM689" s="92"/>
      <c r="AN689" s="92"/>
      <c r="AO689" s="92"/>
      <c r="AP689" s="92"/>
      <c r="AQ689" s="92"/>
      <c r="AR689" s="92"/>
      <c r="AS689" s="92"/>
      <c r="AT689" s="92"/>
      <c r="AU689" s="92"/>
      <c r="AV689" s="92"/>
      <c r="AW689" s="92"/>
      <c r="AX689" s="92"/>
      <c r="AY689" s="92"/>
      <c r="AZ689" s="92"/>
      <c r="BA689" s="92"/>
    </row>
    <row r="690" spans="2:53" x14ac:dyDescent="0.35">
      <c r="B690" s="92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2"/>
      <c r="P690" s="92"/>
      <c r="Q690" s="92"/>
      <c r="R690" s="92"/>
      <c r="S690" s="92"/>
      <c r="T690" s="92"/>
      <c r="U690" s="92"/>
      <c r="V690" s="92"/>
      <c r="W690" s="92"/>
      <c r="X690" s="92"/>
      <c r="Y690" s="92"/>
      <c r="Z690" s="92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  <c r="AM690" s="92"/>
      <c r="AN690" s="92"/>
      <c r="AO690" s="92"/>
      <c r="AP690" s="92"/>
      <c r="AQ690" s="92"/>
      <c r="AR690" s="92"/>
      <c r="AS690" s="92"/>
      <c r="AT690" s="92"/>
      <c r="AU690" s="92"/>
      <c r="AV690" s="92"/>
      <c r="AW690" s="92"/>
      <c r="AX690" s="92"/>
      <c r="AY690" s="92"/>
      <c r="AZ690" s="92"/>
      <c r="BA690" s="92"/>
    </row>
    <row r="691" spans="2:53" x14ac:dyDescent="0.35">
      <c r="B691" s="92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2"/>
      <c r="P691" s="92"/>
      <c r="Q691" s="92"/>
      <c r="R691" s="92"/>
      <c r="S691" s="92"/>
      <c r="T691" s="92"/>
      <c r="U691" s="92"/>
      <c r="V691" s="92"/>
      <c r="W691" s="92"/>
      <c r="X691" s="92"/>
      <c r="Y691" s="92"/>
      <c r="Z691" s="92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  <c r="AM691" s="92"/>
      <c r="AN691" s="92"/>
      <c r="AO691" s="92"/>
      <c r="AP691" s="92"/>
      <c r="AQ691" s="92"/>
      <c r="AR691" s="92"/>
      <c r="AS691" s="92"/>
      <c r="AT691" s="92"/>
      <c r="AU691" s="92"/>
      <c r="AV691" s="92"/>
      <c r="AW691" s="92"/>
      <c r="AX691" s="92"/>
      <c r="AY691" s="92"/>
      <c r="AZ691" s="92"/>
      <c r="BA691" s="92"/>
    </row>
    <row r="692" spans="2:53" x14ac:dyDescent="0.35">
      <c r="B692" s="92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2"/>
      <c r="P692" s="92"/>
      <c r="Q692" s="92"/>
      <c r="R692" s="92"/>
      <c r="S692" s="92"/>
      <c r="T692" s="92"/>
      <c r="U692" s="92"/>
      <c r="V692" s="92"/>
      <c r="W692" s="92"/>
      <c r="X692" s="92"/>
      <c r="Y692" s="92"/>
      <c r="Z692" s="92"/>
      <c r="AA692" s="92"/>
      <c r="AB692" s="92"/>
      <c r="AC692" s="92"/>
      <c r="AD692" s="92"/>
      <c r="AE692" s="92"/>
      <c r="AF692" s="92"/>
      <c r="AG692" s="92"/>
      <c r="AH692" s="92"/>
      <c r="AI692" s="92"/>
      <c r="AJ692" s="92"/>
      <c r="AK692" s="92"/>
      <c r="AL692" s="92"/>
      <c r="AM692" s="92"/>
      <c r="AN692" s="92"/>
      <c r="AO692" s="92"/>
      <c r="AP692" s="92"/>
      <c r="AQ692" s="92"/>
      <c r="AR692" s="92"/>
      <c r="AS692" s="92"/>
      <c r="AT692" s="92"/>
      <c r="AU692" s="92"/>
      <c r="AV692" s="92"/>
      <c r="AW692" s="92"/>
      <c r="AX692" s="92"/>
      <c r="AY692" s="92"/>
      <c r="AZ692" s="92"/>
      <c r="BA692" s="92"/>
    </row>
    <row r="693" spans="2:53" x14ac:dyDescent="0.35">
      <c r="B693" s="92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2"/>
      <c r="P693" s="92"/>
      <c r="Q693" s="92"/>
      <c r="R693" s="92"/>
      <c r="S693" s="92"/>
      <c r="T693" s="92"/>
      <c r="U693" s="92"/>
      <c r="V693" s="92"/>
      <c r="W693" s="92"/>
      <c r="X693" s="92"/>
      <c r="Y693" s="92"/>
      <c r="Z693" s="92"/>
      <c r="AA693" s="92"/>
      <c r="AB693" s="92"/>
      <c r="AC693" s="92"/>
      <c r="AD693" s="92"/>
      <c r="AE693" s="92"/>
      <c r="AF693" s="92"/>
      <c r="AG693" s="92"/>
      <c r="AH693" s="92"/>
      <c r="AI693" s="92"/>
      <c r="AJ693" s="92"/>
      <c r="AK693" s="92"/>
      <c r="AL693" s="92"/>
      <c r="AM693" s="92"/>
      <c r="AN693" s="92"/>
      <c r="AO693" s="92"/>
      <c r="AP693" s="92"/>
      <c r="AQ693" s="92"/>
      <c r="AR693" s="92"/>
      <c r="AS693" s="92"/>
      <c r="AT693" s="92"/>
      <c r="AU693" s="92"/>
      <c r="AV693" s="92"/>
      <c r="AW693" s="92"/>
      <c r="AX693" s="92"/>
      <c r="AY693" s="92"/>
      <c r="AZ693" s="92"/>
      <c r="BA693" s="92"/>
    </row>
    <row r="694" spans="2:53" x14ac:dyDescent="0.35">
      <c r="B694" s="92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2"/>
      <c r="P694" s="92"/>
      <c r="Q694" s="92"/>
      <c r="R694" s="92"/>
      <c r="S694" s="92"/>
      <c r="T694" s="92"/>
      <c r="U694" s="92"/>
      <c r="V694" s="92"/>
      <c r="W694" s="92"/>
      <c r="X694" s="92"/>
      <c r="Y694" s="92"/>
      <c r="Z694" s="92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  <c r="AM694" s="92"/>
      <c r="AN694" s="92"/>
      <c r="AO694" s="92"/>
      <c r="AP694" s="92"/>
      <c r="AQ694" s="92"/>
      <c r="AR694" s="92"/>
      <c r="AS694" s="92"/>
      <c r="AT694" s="92"/>
      <c r="AU694" s="92"/>
      <c r="AV694" s="92"/>
      <c r="AW694" s="92"/>
      <c r="AX694" s="92"/>
      <c r="AY694" s="92"/>
      <c r="AZ694" s="92"/>
      <c r="BA694" s="92"/>
    </row>
    <row r="695" spans="2:53" x14ac:dyDescent="0.35">
      <c r="B695" s="92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2"/>
      <c r="P695" s="92"/>
      <c r="Q695" s="92"/>
      <c r="R695" s="92"/>
      <c r="S695" s="92"/>
      <c r="T695" s="92"/>
      <c r="U695" s="92"/>
      <c r="V695" s="92"/>
      <c r="W695" s="92"/>
      <c r="X695" s="92"/>
      <c r="Y695" s="92"/>
      <c r="Z695" s="92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  <c r="AM695" s="92"/>
      <c r="AN695" s="92"/>
      <c r="AO695" s="92"/>
      <c r="AP695" s="92"/>
      <c r="AQ695" s="92"/>
      <c r="AR695" s="92"/>
      <c r="AS695" s="92"/>
      <c r="AT695" s="92"/>
      <c r="AU695" s="92"/>
      <c r="AV695" s="92"/>
      <c r="AW695" s="92"/>
      <c r="AX695" s="92"/>
      <c r="AY695" s="92"/>
      <c r="AZ695" s="92"/>
      <c r="BA695" s="92"/>
    </row>
    <row r="696" spans="2:53" x14ac:dyDescent="0.35">
      <c r="B696" s="92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2"/>
      <c r="P696" s="92"/>
      <c r="Q696" s="92"/>
      <c r="R696" s="92"/>
      <c r="S696" s="92"/>
      <c r="T696" s="92"/>
      <c r="U696" s="92"/>
      <c r="V696" s="92"/>
      <c r="W696" s="92"/>
      <c r="X696" s="92"/>
      <c r="Y696" s="92"/>
      <c r="Z696" s="92"/>
      <c r="AA696" s="92"/>
      <c r="AB696" s="92"/>
      <c r="AC696" s="92"/>
      <c r="AD696" s="92"/>
      <c r="AE696" s="92"/>
      <c r="AF696" s="92"/>
      <c r="AG696" s="92"/>
      <c r="AH696" s="92"/>
      <c r="AI696" s="92"/>
      <c r="AJ696" s="92"/>
      <c r="AK696" s="92"/>
      <c r="AL696" s="92"/>
      <c r="AM696" s="92"/>
      <c r="AN696" s="92"/>
      <c r="AO696" s="92"/>
      <c r="AP696" s="92"/>
      <c r="AQ696" s="92"/>
      <c r="AR696" s="92"/>
      <c r="AS696" s="92"/>
      <c r="AT696" s="92"/>
      <c r="AU696" s="92"/>
      <c r="AV696" s="92"/>
      <c r="AW696" s="92"/>
      <c r="AX696" s="92"/>
      <c r="AY696" s="92"/>
      <c r="AZ696" s="92"/>
      <c r="BA696" s="92"/>
    </row>
    <row r="697" spans="2:53" x14ac:dyDescent="0.35">
      <c r="B697" s="92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2"/>
      <c r="P697" s="92"/>
      <c r="Q697" s="92"/>
      <c r="R697" s="92"/>
      <c r="S697" s="92"/>
      <c r="T697" s="92"/>
      <c r="U697" s="92"/>
      <c r="V697" s="92"/>
      <c r="W697" s="92"/>
      <c r="X697" s="92"/>
      <c r="Y697" s="92"/>
      <c r="Z697" s="92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  <c r="AM697" s="92"/>
      <c r="AN697" s="92"/>
      <c r="AO697" s="92"/>
      <c r="AP697" s="92"/>
      <c r="AQ697" s="92"/>
      <c r="AR697" s="92"/>
      <c r="AS697" s="92"/>
      <c r="AT697" s="92"/>
      <c r="AU697" s="92"/>
      <c r="AV697" s="92"/>
      <c r="AW697" s="92"/>
      <c r="AX697" s="92"/>
      <c r="AY697" s="92"/>
      <c r="AZ697" s="92"/>
      <c r="BA697" s="92"/>
    </row>
    <row r="698" spans="2:53" x14ac:dyDescent="0.35">
      <c r="B698" s="92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2"/>
      <c r="P698" s="92"/>
      <c r="Q698" s="92"/>
      <c r="R698" s="92"/>
      <c r="S698" s="92"/>
      <c r="T698" s="92"/>
      <c r="U698" s="92"/>
      <c r="V698" s="92"/>
      <c r="W698" s="92"/>
      <c r="X698" s="92"/>
      <c r="Y698" s="92"/>
      <c r="Z698" s="92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  <c r="AM698" s="92"/>
      <c r="AN698" s="92"/>
      <c r="AO698" s="92"/>
      <c r="AP698" s="92"/>
      <c r="AQ698" s="92"/>
      <c r="AR698" s="92"/>
      <c r="AS698" s="92"/>
      <c r="AT698" s="92"/>
      <c r="AU698" s="92"/>
      <c r="AV698" s="92"/>
      <c r="AW698" s="92"/>
      <c r="AX698" s="92"/>
      <c r="AY698" s="92"/>
      <c r="AZ698" s="92"/>
      <c r="BA698" s="92"/>
    </row>
    <row r="699" spans="2:53" x14ac:dyDescent="0.35">
      <c r="B699" s="92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2"/>
      <c r="P699" s="92"/>
      <c r="Q699" s="92"/>
      <c r="R699" s="92"/>
      <c r="S699" s="92"/>
      <c r="T699" s="92"/>
      <c r="U699" s="92"/>
      <c r="V699" s="92"/>
      <c r="W699" s="92"/>
      <c r="X699" s="92"/>
      <c r="Y699" s="92"/>
      <c r="Z699" s="92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  <c r="AM699" s="92"/>
      <c r="AN699" s="92"/>
      <c r="AO699" s="92"/>
      <c r="AP699" s="92"/>
      <c r="AQ699" s="92"/>
      <c r="AR699" s="92"/>
      <c r="AS699" s="92"/>
      <c r="AT699" s="92"/>
      <c r="AU699" s="92"/>
      <c r="AV699" s="92"/>
      <c r="AW699" s="92"/>
      <c r="AX699" s="92"/>
      <c r="AY699" s="92"/>
      <c r="AZ699" s="92"/>
      <c r="BA699" s="92"/>
    </row>
    <row r="700" spans="2:53" x14ac:dyDescent="0.35">
      <c r="B700" s="92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2"/>
      <c r="P700" s="92"/>
      <c r="Q700" s="92"/>
      <c r="R700" s="92"/>
      <c r="S700" s="92"/>
      <c r="T700" s="92"/>
      <c r="U700" s="92"/>
      <c r="V700" s="92"/>
      <c r="W700" s="92"/>
      <c r="X700" s="92"/>
      <c r="Y700" s="92"/>
      <c r="Z700" s="92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  <c r="AM700" s="92"/>
      <c r="AN700" s="92"/>
      <c r="AO700" s="92"/>
      <c r="AP700" s="92"/>
      <c r="AQ700" s="92"/>
      <c r="AR700" s="92"/>
      <c r="AS700" s="92"/>
      <c r="AT700" s="92"/>
      <c r="AU700" s="92"/>
      <c r="AV700" s="92"/>
      <c r="AW700" s="92"/>
      <c r="AX700" s="92"/>
      <c r="AY700" s="92"/>
      <c r="AZ700" s="92"/>
      <c r="BA700" s="92"/>
    </row>
    <row r="701" spans="2:53" x14ac:dyDescent="0.35">
      <c r="B701" s="92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2"/>
      <c r="P701" s="92"/>
      <c r="Q701" s="92"/>
      <c r="R701" s="92"/>
      <c r="S701" s="92"/>
      <c r="T701" s="92"/>
      <c r="U701" s="92"/>
      <c r="V701" s="92"/>
      <c r="W701" s="92"/>
      <c r="X701" s="92"/>
      <c r="Y701" s="92"/>
      <c r="Z701" s="92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  <c r="AM701" s="92"/>
      <c r="AN701" s="92"/>
      <c r="AO701" s="92"/>
      <c r="AP701" s="92"/>
      <c r="AQ701" s="92"/>
      <c r="AR701" s="92"/>
      <c r="AS701" s="92"/>
      <c r="AT701" s="92"/>
      <c r="AU701" s="92"/>
      <c r="AV701" s="92"/>
      <c r="AW701" s="92"/>
      <c r="AX701" s="92"/>
      <c r="AY701" s="92"/>
      <c r="AZ701" s="92"/>
      <c r="BA701" s="92"/>
    </row>
    <row r="702" spans="2:53" x14ac:dyDescent="0.35">
      <c r="B702" s="92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2"/>
      <c r="P702" s="92"/>
      <c r="Q702" s="92"/>
      <c r="R702" s="92"/>
      <c r="S702" s="92"/>
      <c r="T702" s="92"/>
      <c r="U702" s="92"/>
      <c r="V702" s="92"/>
      <c r="W702" s="92"/>
      <c r="X702" s="92"/>
      <c r="Y702" s="92"/>
      <c r="Z702" s="92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  <c r="AM702" s="92"/>
      <c r="AN702" s="92"/>
      <c r="AO702" s="92"/>
      <c r="AP702" s="92"/>
      <c r="AQ702" s="92"/>
      <c r="AR702" s="92"/>
      <c r="AS702" s="92"/>
      <c r="AT702" s="92"/>
      <c r="AU702" s="92"/>
      <c r="AV702" s="92"/>
      <c r="AW702" s="92"/>
      <c r="AX702" s="92"/>
      <c r="AY702" s="92"/>
      <c r="AZ702" s="92"/>
      <c r="BA702" s="92"/>
    </row>
    <row r="703" spans="2:53" x14ac:dyDescent="0.35">
      <c r="B703" s="92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2"/>
      <c r="P703" s="92"/>
      <c r="Q703" s="92"/>
      <c r="R703" s="92"/>
      <c r="S703" s="92"/>
      <c r="T703" s="92"/>
      <c r="U703" s="92"/>
      <c r="V703" s="92"/>
      <c r="W703" s="92"/>
      <c r="X703" s="92"/>
      <c r="Y703" s="92"/>
      <c r="Z703" s="92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  <c r="AM703" s="92"/>
      <c r="AN703" s="92"/>
      <c r="AO703" s="92"/>
      <c r="AP703" s="92"/>
      <c r="AQ703" s="92"/>
      <c r="AR703" s="92"/>
      <c r="AS703" s="92"/>
      <c r="AT703" s="92"/>
      <c r="AU703" s="92"/>
      <c r="AV703" s="92"/>
      <c r="AW703" s="92"/>
      <c r="AX703" s="92"/>
      <c r="AY703" s="92"/>
      <c r="AZ703" s="92"/>
      <c r="BA703" s="92"/>
    </row>
    <row r="704" spans="2:53" x14ac:dyDescent="0.35">
      <c r="B704" s="92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2"/>
      <c r="P704" s="92"/>
      <c r="Q704" s="92"/>
      <c r="R704" s="92"/>
      <c r="S704" s="92"/>
      <c r="T704" s="92"/>
      <c r="U704" s="92"/>
      <c r="V704" s="92"/>
      <c r="W704" s="92"/>
      <c r="X704" s="92"/>
      <c r="Y704" s="92"/>
      <c r="Z704" s="92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  <c r="AM704" s="92"/>
      <c r="AN704" s="92"/>
      <c r="AO704" s="92"/>
      <c r="AP704" s="92"/>
      <c r="AQ704" s="92"/>
      <c r="AR704" s="92"/>
      <c r="AS704" s="92"/>
      <c r="AT704" s="92"/>
      <c r="AU704" s="92"/>
      <c r="AV704" s="92"/>
      <c r="AW704" s="92"/>
      <c r="AX704" s="92"/>
      <c r="AY704" s="92"/>
      <c r="AZ704" s="92"/>
      <c r="BA704" s="92"/>
    </row>
    <row r="705" spans="2:53" x14ac:dyDescent="0.35">
      <c r="B705" s="92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2"/>
      <c r="P705" s="92"/>
      <c r="Q705" s="92"/>
      <c r="R705" s="92"/>
      <c r="S705" s="92"/>
      <c r="T705" s="92"/>
      <c r="U705" s="92"/>
      <c r="V705" s="92"/>
      <c r="W705" s="92"/>
      <c r="X705" s="92"/>
      <c r="Y705" s="92"/>
      <c r="Z705" s="92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  <c r="AM705" s="92"/>
      <c r="AN705" s="92"/>
      <c r="AO705" s="92"/>
      <c r="AP705" s="92"/>
      <c r="AQ705" s="92"/>
      <c r="AR705" s="92"/>
      <c r="AS705" s="92"/>
      <c r="AT705" s="92"/>
      <c r="AU705" s="92"/>
      <c r="AV705" s="92"/>
      <c r="AW705" s="92"/>
      <c r="AX705" s="92"/>
      <c r="AY705" s="92"/>
      <c r="AZ705" s="92"/>
      <c r="BA705" s="92"/>
    </row>
    <row r="706" spans="2:53" x14ac:dyDescent="0.35">
      <c r="B706" s="92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2"/>
      <c r="P706" s="92"/>
      <c r="Q706" s="92"/>
      <c r="R706" s="92"/>
      <c r="S706" s="92"/>
      <c r="T706" s="92"/>
      <c r="U706" s="92"/>
      <c r="V706" s="92"/>
      <c r="W706" s="92"/>
      <c r="X706" s="92"/>
      <c r="Y706" s="92"/>
      <c r="Z706" s="92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  <c r="AM706" s="92"/>
      <c r="AN706" s="92"/>
      <c r="AO706" s="92"/>
      <c r="AP706" s="92"/>
      <c r="AQ706" s="92"/>
      <c r="AR706" s="92"/>
      <c r="AS706" s="92"/>
      <c r="AT706" s="92"/>
      <c r="AU706" s="92"/>
      <c r="AV706" s="92"/>
      <c r="AW706" s="92"/>
      <c r="AX706" s="92"/>
      <c r="AY706" s="92"/>
      <c r="AZ706" s="92"/>
      <c r="BA706" s="92"/>
    </row>
    <row r="707" spans="2:53" x14ac:dyDescent="0.35">
      <c r="B707" s="92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2"/>
      <c r="P707" s="92"/>
      <c r="Q707" s="92"/>
      <c r="R707" s="92"/>
      <c r="S707" s="92"/>
      <c r="T707" s="92"/>
      <c r="U707" s="92"/>
      <c r="V707" s="92"/>
      <c r="W707" s="92"/>
      <c r="X707" s="92"/>
      <c r="Y707" s="92"/>
      <c r="Z707" s="92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  <c r="AM707" s="92"/>
      <c r="AN707" s="92"/>
      <c r="AO707" s="92"/>
      <c r="AP707" s="92"/>
      <c r="AQ707" s="92"/>
      <c r="AR707" s="92"/>
      <c r="AS707" s="92"/>
      <c r="AT707" s="92"/>
      <c r="AU707" s="92"/>
      <c r="AV707" s="92"/>
      <c r="AW707" s="92"/>
      <c r="AX707" s="92"/>
      <c r="AY707" s="92"/>
      <c r="AZ707" s="92"/>
      <c r="BA707" s="92"/>
    </row>
    <row r="708" spans="2:53" x14ac:dyDescent="0.35">
      <c r="B708" s="92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2"/>
      <c r="P708" s="92"/>
      <c r="Q708" s="92"/>
      <c r="R708" s="92"/>
      <c r="S708" s="92"/>
      <c r="T708" s="92"/>
      <c r="U708" s="92"/>
      <c r="V708" s="92"/>
      <c r="W708" s="92"/>
      <c r="X708" s="92"/>
      <c r="Y708" s="92"/>
      <c r="Z708" s="92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  <c r="AM708" s="92"/>
      <c r="AN708" s="92"/>
      <c r="AO708" s="92"/>
      <c r="AP708" s="92"/>
      <c r="AQ708" s="92"/>
      <c r="AR708" s="92"/>
      <c r="AS708" s="92"/>
      <c r="AT708" s="92"/>
      <c r="AU708" s="92"/>
      <c r="AV708" s="92"/>
      <c r="AW708" s="92"/>
      <c r="AX708" s="92"/>
      <c r="AY708" s="92"/>
      <c r="AZ708" s="92"/>
      <c r="BA708" s="92"/>
    </row>
    <row r="709" spans="2:53" x14ac:dyDescent="0.35">
      <c r="B709" s="92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2"/>
      <c r="P709" s="92"/>
      <c r="Q709" s="92"/>
      <c r="R709" s="92"/>
      <c r="S709" s="92"/>
      <c r="T709" s="92"/>
      <c r="U709" s="92"/>
      <c r="V709" s="92"/>
      <c r="W709" s="92"/>
      <c r="X709" s="92"/>
      <c r="Y709" s="92"/>
      <c r="Z709" s="92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  <c r="AM709" s="92"/>
      <c r="AN709" s="92"/>
      <c r="AO709" s="92"/>
      <c r="AP709" s="92"/>
      <c r="AQ709" s="92"/>
      <c r="AR709" s="92"/>
      <c r="AS709" s="92"/>
      <c r="AT709" s="92"/>
      <c r="AU709" s="92"/>
      <c r="AV709" s="92"/>
      <c r="AW709" s="92"/>
      <c r="AX709" s="92"/>
      <c r="AY709" s="92"/>
      <c r="AZ709" s="92"/>
      <c r="BA709" s="92"/>
    </row>
    <row r="710" spans="2:53" x14ac:dyDescent="0.35">
      <c r="B710" s="92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2"/>
      <c r="P710" s="92"/>
      <c r="Q710" s="92"/>
      <c r="R710" s="92"/>
      <c r="S710" s="92"/>
      <c r="T710" s="92"/>
      <c r="U710" s="92"/>
      <c r="V710" s="92"/>
      <c r="W710" s="92"/>
      <c r="X710" s="92"/>
      <c r="Y710" s="92"/>
      <c r="Z710" s="92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  <c r="AM710" s="92"/>
      <c r="AN710" s="92"/>
      <c r="AO710" s="92"/>
      <c r="AP710" s="92"/>
      <c r="AQ710" s="92"/>
      <c r="AR710" s="92"/>
      <c r="AS710" s="92"/>
      <c r="AT710" s="92"/>
      <c r="AU710" s="92"/>
      <c r="AV710" s="92"/>
      <c r="AW710" s="92"/>
      <c r="AX710" s="92"/>
      <c r="AY710" s="92"/>
      <c r="AZ710" s="92"/>
      <c r="BA710" s="92"/>
    </row>
    <row r="711" spans="2:53" x14ac:dyDescent="0.35">
      <c r="B711" s="92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2"/>
      <c r="P711" s="92"/>
      <c r="Q711" s="92"/>
      <c r="R711" s="92"/>
      <c r="S711" s="92"/>
      <c r="T711" s="92"/>
      <c r="U711" s="92"/>
      <c r="V711" s="92"/>
      <c r="W711" s="92"/>
      <c r="X711" s="92"/>
      <c r="Y711" s="92"/>
      <c r="Z711" s="92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  <c r="AM711" s="92"/>
      <c r="AN711" s="92"/>
      <c r="AO711" s="92"/>
      <c r="AP711" s="92"/>
      <c r="AQ711" s="92"/>
      <c r="AR711" s="92"/>
      <c r="AS711" s="92"/>
      <c r="AT711" s="92"/>
      <c r="AU711" s="92"/>
      <c r="AV711" s="92"/>
      <c r="AW711" s="92"/>
      <c r="AX711" s="92"/>
      <c r="AY711" s="92"/>
      <c r="AZ711" s="92"/>
      <c r="BA711" s="92"/>
    </row>
    <row r="712" spans="2:53" x14ac:dyDescent="0.35">
      <c r="B712" s="92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2"/>
      <c r="P712" s="92"/>
      <c r="Q712" s="92"/>
      <c r="R712" s="92"/>
      <c r="S712" s="92"/>
      <c r="T712" s="92"/>
      <c r="U712" s="92"/>
      <c r="V712" s="92"/>
      <c r="W712" s="92"/>
      <c r="X712" s="92"/>
      <c r="Y712" s="92"/>
      <c r="Z712" s="92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  <c r="AM712" s="92"/>
      <c r="AN712" s="92"/>
      <c r="AO712" s="92"/>
      <c r="AP712" s="92"/>
      <c r="AQ712" s="92"/>
      <c r="AR712" s="92"/>
      <c r="AS712" s="92"/>
      <c r="AT712" s="92"/>
      <c r="AU712" s="92"/>
      <c r="AV712" s="92"/>
      <c r="AW712" s="92"/>
      <c r="AX712" s="92"/>
      <c r="AY712" s="92"/>
      <c r="AZ712" s="92"/>
      <c r="BA712" s="92"/>
    </row>
    <row r="713" spans="2:53" x14ac:dyDescent="0.35">
      <c r="B713" s="92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2"/>
      <c r="P713" s="92"/>
      <c r="Q713" s="92"/>
      <c r="R713" s="92"/>
      <c r="S713" s="92"/>
      <c r="T713" s="92"/>
      <c r="U713" s="92"/>
      <c r="V713" s="92"/>
      <c r="W713" s="92"/>
      <c r="X713" s="92"/>
      <c r="Y713" s="92"/>
      <c r="Z713" s="92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  <c r="AM713" s="92"/>
      <c r="AN713" s="92"/>
      <c r="AO713" s="92"/>
      <c r="AP713" s="92"/>
      <c r="AQ713" s="92"/>
      <c r="AR713" s="92"/>
      <c r="AS713" s="92"/>
      <c r="AT713" s="92"/>
      <c r="AU713" s="92"/>
      <c r="AV713" s="92"/>
      <c r="AW713" s="92"/>
      <c r="AX713" s="92"/>
      <c r="AY713" s="92"/>
      <c r="AZ713" s="92"/>
      <c r="BA713" s="92"/>
    </row>
    <row r="714" spans="2:53" x14ac:dyDescent="0.35">
      <c r="B714" s="92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2"/>
      <c r="P714" s="92"/>
      <c r="Q714" s="92"/>
      <c r="R714" s="92"/>
      <c r="S714" s="92"/>
      <c r="T714" s="92"/>
      <c r="U714" s="92"/>
      <c r="V714" s="92"/>
      <c r="W714" s="92"/>
      <c r="X714" s="92"/>
      <c r="Y714" s="92"/>
      <c r="Z714" s="92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  <c r="AM714" s="92"/>
      <c r="AN714" s="92"/>
      <c r="AO714" s="92"/>
      <c r="AP714" s="92"/>
      <c r="AQ714" s="92"/>
      <c r="AR714" s="92"/>
      <c r="AS714" s="92"/>
      <c r="AT714" s="92"/>
      <c r="AU714" s="92"/>
      <c r="AV714" s="92"/>
      <c r="AW714" s="92"/>
      <c r="AX714" s="92"/>
      <c r="AY714" s="92"/>
      <c r="AZ714" s="92"/>
      <c r="BA714" s="92"/>
    </row>
    <row r="715" spans="2:53" x14ac:dyDescent="0.35">
      <c r="B715" s="92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2"/>
      <c r="P715" s="92"/>
      <c r="Q715" s="92"/>
      <c r="R715" s="92"/>
      <c r="S715" s="92"/>
      <c r="T715" s="92"/>
      <c r="U715" s="92"/>
      <c r="V715" s="92"/>
      <c r="W715" s="92"/>
      <c r="X715" s="92"/>
      <c r="Y715" s="92"/>
      <c r="Z715" s="92"/>
      <c r="AA715" s="92"/>
      <c r="AB715" s="92"/>
      <c r="AC715" s="92"/>
      <c r="AD715" s="92"/>
      <c r="AE715" s="92"/>
      <c r="AF715" s="92"/>
      <c r="AG715" s="92"/>
      <c r="AH715" s="92"/>
      <c r="AI715" s="92"/>
      <c r="AJ715" s="92"/>
      <c r="AK715" s="92"/>
      <c r="AL715" s="92"/>
      <c r="AM715" s="92"/>
      <c r="AN715" s="92"/>
      <c r="AO715" s="92"/>
      <c r="AP715" s="92"/>
      <c r="AQ715" s="92"/>
      <c r="AR715" s="92"/>
      <c r="AS715" s="92"/>
      <c r="AT715" s="92"/>
      <c r="AU715" s="92"/>
      <c r="AV715" s="92"/>
      <c r="AW715" s="92"/>
      <c r="AX715" s="92"/>
      <c r="AY715" s="92"/>
      <c r="AZ715" s="92"/>
      <c r="BA715" s="92"/>
    </row>
    <row r="716" spans="2:53" x14ac:dyDescent="0.35">
      <c r="B716" s="92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2"/>
      <c r="P716" s="92"/>
      <c r="Q716" s="92"/>
      <c r="R716" s="92"/>
      <c r="S716" s="92"/>
      <c r="T716" s="92"/>
      <c r="U716" s="92"/>
      <c r="V716" s="92"/>
      <c r="W716" s="92"/>
      <c r="X716" s="92"/>
      <c r="Y716" s="92"/>
      <c r="Z716" s="92"/>
      <c r="AA716" s="92"/>
      <c r="AB716" s="92"/>
      <c r="AC716" s="92"/>
      <c r="AD716" s="92"/>
      <c r="AE716" s="92"/>
      <c r="AF716" s="92"/>
      <c r="AG716" s="92"/>
      <c r="AH716" s="92"/>
      <c r="AI716" s="92"/>
      <c r="AJ716" s="92"/>
      <c r="AK716" s="92"/>
      <c r="AL716" s="92"/>
      <c r="AM716" s="92"/>
      <c r="AN716" s="92"/>
      <c r="AO716" s="92"/>
      <c r="AP716" s="92"/>
      <c r="AQ716" s="92"/>
      <c r="AR716" s="92"/>
      <c r="AS716" s="92"/>
      <c r="AT716" s="92"/>
      <c r="AU716" s="92"/>
      <c r="AV716" s="92"/>
      <c r="AW716" s="92"/>
      <c r="AX716" s="92"/>
      <c r="AY716" s="92"/>
      <c r="AZ716" s="92"/>
      <c r="BA716" s="92"/>
    </row>
    <row r="717" spans="2:53" x14ac:dyDescent="0.35">
      <c r="B717" s="92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2"/>
      <c r="P717" s="92"/>
      <c r="Q717" s="92"/>
      <c r="R717" s="92"/>
      <c r="S717" s="92"/>
      <c r="T717" s="92"/>
      <c r="U717" s="92"/>
      <c r="V717" s="92"/>
      <c r="W717" s="92"/>
      <c r="X717" s="92"/>
      <c r="Y717" s="92"/>
      <c r="Z717" s="92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  <c r="AM717" s="92"/>
      <c r="AN717" s="92"/>
      <c r="AO717" s="92"/>
      <c r="AP717" s="92"/>
      <c r="AQ717" s="92"/>
      <c r="AR717" s="92"/>
      <c r="AS717" s="92"/>
      <c r="AT717" s="92"/>
      <c r="AU717" s="92"/>
      <c r="AV717" s="92"/>
      <c r="AW717" s="92"/>
      <c r="AX717" s="92"/>
      <c r="AY717" s="92"/>
      <c r="AZ717" s="92"/>
      <c r="BA717" s="92"/>
    </row>
    <row r="718" spans="2:53" x14ac:dyDescent="0.35">
      <c r="B718" s="92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2"/>
      <c r="P718" s="92"/>
      <c r="Q718" s="92"/>
      <c r="R718" s="92"/>
      <c r="S718" s="92"/>
      <c r="T718" s="92"/>
      <c r="U718" s="92"/>
      <c r="V718" s="92"/>
      <c r="W718" s="92"/>
      <c r="X718" s="92"/>
      <c r="Y718" s="92"/>
      <c r="Z718" s="92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  <c r="AM718" s="92"/>
      <c r="AN718" s="92"/>
      <c r="AO718" s="92"/>
      <c r="AP718" s="92"/>
      <c r="AQ718" s="92"/>
      <c r="AR718" s="92"/>
      <c r="AS718" s="92"/>
      <c r="AT718" s="92"/>
      <c r="AU718" s="92"/>
      <c r="AV718" s="92"/>
      <c r="AW718" s="92"/>
      <c r="AX718" s="92"/>
      <c r="AY718" s="92"/>
      <c r="AZ718" s="92"/>
      <c r="BA718" s="92"/>
    </row>
    <row r="719" spans="2:53" x14ac:dyDescent="0.35">
      <c r="B719" s="92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2"/>
      <c r="P719" s="92"/>
      <c r="Q719" s="92"/>
      <c r="R719" s="92"/>
      <c r="S719" s="92"/>
      <c r="T719" s="92"/>
      <c r="U719" s="92"/>
      <c r="V719" s="92"/>
      <c r="W719" s="92"/>
      <c r="X719" s="92"/>
      <c r="Y719" s="92"/>
      <c r="Z719" s="92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  <c r="AM719" s="92"/>
      <c r="AN719" s="92"/>
      <c r="AO719" s="92"/>
      <c r="AP719" s="92"/>
      <c r="AQ719" s="92"/>
      <c r="AR719" s="92"/>
      <c r="AS719" s="92"/>
      <c r="AT719" s="92"/>
      <c r="AU719" s="92"/>
      <c r="AV719" s="92"/>
      <c r="AW719" s="92"/>
      <c r="AX719" s="92"/>
      <c r="AY719" s="92"/>
      <c r="AZ719" s="92"/>
      <c r="BA719" s="92"/>
    </row>
    <row r="720" spans="2:53" x14ac:dyDescent="0.35">
      <c r="B720" s="92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2"/>
      <c r="P720" s="92"/>
      <c r="Q720" s="92"/>
      <c r="R720" s="92"/>
      <c r="S720" s="92"/>
      <c r="T720" s="92"/>
      <c r="U720" s="92"/>
      <c r="V720" s="92"/>
      <c r="W720" s="92"/>
      <c r="X720" s="92"/>
      <c r="Y720" s="92"/>
      <c r="Z720" s="92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  <c r="AM720" s="92"/>
      <c r="AN720" s="92"/>
      <c r="AO720" s="92"/>
      <c r="AP720" s="92"/>
      <c r="AQ720" s="92"/>
      <c r="AR720" s="92"/>
      <c r="AS720" s="92"/>
      <c r="AT720" s="92"/>
      <c r="AU720" s="92"/>
      <c r="AV720" s="92"/>
      <c r="AW720" s="92"/>
      <c r="AX720" s="92"/>
      <c r="AY720" s="92"/>
      <c r="AZ720" s="92"/>
      <c r="BA720" s="92"/>
    </row>
    <row r="721" spans="2:53" x14ac:dyDescent="0.35">
      <c r="B721" s="92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2"/>
      <c r="P721" s="92"/>
      <c r="Q721" s="92"/>
      <c r="R721" s="92"/>
      <c r="S721" s="92"/>
      <c r="T721" s="92"/>
      <c r="U721" s="92"/>
      <c r="V721" s="92"/>
      <c r="W721" s="92"/>
      <c r="X721" s="92"/>
      <c r="Y721" s="92"/>
      <c r="Z721" s="92"/>
      <c r="AA721" s="92"/>
      <c r="AB721" s="92"/>
      <c r="AC721" s="92"/>
      <c r="AD721" s="92"/>
      <c r="AE721" s="92"/>
      <c r="AF721" s="92"/>
      <c r="AG721" s="92"/>
      <c r="AH721" s="92"/>
      <c r="AI721" s="92"/>
      <c r="AJ721" s="92"/>
      <c r="AK721" s="92"/>
      <c r="AL721" s="92"/>
      <c r="AM721" s="92"/>
      <c r="AN721" s="92"/>
      <c r="AO721" s="92"/>
      <c r="AP721" s="92"/>
      <c r="AQ721" s="92"/>
      <c r="AR721" s="92"/>
      <c r="AS721" s="92"/>
      <c r="AT721" s="92"/>
      <c r="AU721" s="92"/>
      <c r="AV721" s="92"/>
      <c r="AW721" s="92"/>
      <c r="AX721" s="92"/>
      <c r="AY721" s="92"/>
      <c r="AZ721" s="92"/>
      <c r="BA721" s="92"/>
    </row>
    <row r="722" spans="2:53" x14ac:dyDescent="0.35">
      <c r="B722" s="92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2"/>
      <c r="P722" s="92"/>
      <c r="Q722" s="92"/>
      <c r="R722" s="92"/>
      <c r="S722" s="92"/>
      <c r="T722" s="92"/>
      <c r="U722" s="92"/>
      <c r="V722" s="92"/>
      <c r="W722" s="92"/>
      <c r="X722" s="92"/>
      <c r="Y722" s="92"/>
      <c r="Z722" s="92"/>
      <c r="AA722" s="92"/>
      <c r="AB722" s="92"/>
      <c r="AC722" s="92"/>
      <c r="AD722" s="92"/>
      <c r="AE722" s="92"/>
      <c r="AF722" s="92"/>
      <c r="AG722" s="92"/>
      <c r="AH722" s="92"/>
      <c r="AI722" s="92"/>
      <c r="AJ722" s="92"/>
      <c r="AK722" s="92"/>
      <c r="AL722" s="92"/>
      <c r="AM722" s="92"/>
      <c r="AN722" s="92"/>
      <c r="AO722" s="92"/>
      <c r="AP722" s="92"/>
      <c r="AQ722" s="92"/>
      <c r="AR722" s="92"/>
      <c r="AS722" s="92"/>
      <c r="AT722" s="92"/>
      <c r="AU722" s="92"/>
      <c r="AV722" s="92"/>
      <c r="AW722" s="92"/>
      <c r="AX722" s="92"/>
      <c r="AY722" s="92"/>
      <c r="AZ722" s="92"/>
      <c r="BA722" s="92"/>
    </row>
    <row r="723" spans="2:53" x14ac:dyDescent="0.35">
      <c r="B723" s="92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2"/>
      <c r="P723" s="92"/>
      <c r="Q723" s="92"/>
      <c r="R723" s="92"/>
      <c r="S723" s="92"/>
      <c r="T723" s="92"/>
      <c r="U723" s="92"/>
      <c r="V723" s="92"/>
      <c r="W723" s="92"/>
      <c r="X723" s="92"/>
      <c r="Y723" s="92"/>
      <c r="Z723" s="92"/>
      <c r="AA723" s="92"/>
      <c r="AB723" s="92"/>
      <c r="AC723" s="92"/>
      <c r="AD723" s="92"/>
      <c r="AE723" s="92"/>
      <c r="AF723" s="92"/>
      <c r="AG723" s="92"/>
      <c r="AH723" s="92"/>
      <c r="AI723" s="92"/>
      <c r="AJ723" s="92"/>
      <c r="AK723" s="92"/>
      <c r="AL723" s="92"/>
      <c r="AM723" s="92"/>
      <c r="AN723" s="92"/>
      <c r="AO723" s="92"/>
      <c r="AP723" s="92"/>
      <c r="AQ723" s="92"/>
      <c r="AR723" s="92"/>
      <c r="AS723" s="92"/>
      <c r="AT723" s="92"/>
      <c r="AU723" s="92"/>
      <c r="AV723" s="92"/>
      <c r="AW723" s="92"/>
      <c r="AX723" s="92"/>
      <c r="AY723" s="92"/>
      <c r="AZ723" s="92"/>
      <c r="BA723" s="92"/>
    </row>
    <row r="724" spans="2:53" x14ac:dyDescent="0.35">
      <c r="B724" s="92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2"/>
      <c r="P724" s="92"/>
      <c r="Q724" s="92"/>
      <c r="R724" s="92"/>
      <c r="S724" s="92"/>
      <c r="T724" s="92"/>
      <c r="U724" s="92"/>
      <c r="V724" s="92"/>
      <c r="W724" s="92"/>
      <c r="X724" s="92"/>
      <c r="Y724" s="92"/>
      <c r="Z724" s="92"/>
      <c r="AA724" s="92"/>
      <c r="AB724" s="92"/>
      <c r="AC724" s="92"/>
      <c r="AD724" s="92"/>
      <c r="AE724" s="92"/>
      <c r="AF724" s="92"/>
      <c r="AG724" s="92"/>
      <c r="AH724" s="92"/>
      <c r="AI724" s="92"/>
      <c r="AJ724" s="92"/>
      <c r="AK724" s="92"/>
      <c r="AL724" s="92"/>
      <c r="AM724" s="92"/>
      <c r="AN724" s="92"/>
      <c r="AO724" s="92"/>
      <c r="AP724" s="92"/>
      <c r="AQ724" s="92"/>
      <c r="AR724" s="92"/>
      <c r="AS724" s="92"/>
      <c r="AT724" s="92"/>
      <c r="AU724" s="92"/>
      <c r="AV724" s="92"/>
      <c r="AW724" s="92"/>
      <c r="AX724" s="92"/>
      <c r="AY724" s="92"/>
      <c r="AZ724" s="92"/>
      <c r="BA724" s="92"/>
    </row>
    <row r="725" spans="2:53" x14ac:dyDescent="0.35">
      <c r="B725" s="92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2"/>
      <c r="P725" s="92"/>
      <c r="Q725" s="92"/>
      <c r="R725" s="92"/>
      <c r="S725" s="92"/>
      <c r="T725" s="92"/>
      <c r="U725" s="92"/>
      <c r="V725" s="92"/>
      <c r="W725" s="92"/>
      <c r="X725" s="92"/>
      <c r="Y725" s="92"/>
      <c r="Z725" s="92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  <c r="AM725" s="92"/>
      <c r="AN725" s="92"/>
      <c r="AO725" s="92"/>
      <c r="AP725" s="92"/>
      <c r="AQ725" s="92"/>
      <c r="AR725" s="92"/>
      <c r="AS725" s="92"/>
      <c r="AT725" s="92"/>
      <c r="AU725" s="92"/>
      <c r="AV725" s="92"/>
      <c r="AW725" s="92"/>
      <c r="AX725" s="92"/>
      <c r="AY725" s="92"/>
      <c r="AZ725" s="92"/>
      <c r="BA725" s="92"/>
    </row>
    <row r="726" spans="2:53" x14ac:dyDescent="0.35">
      <c r="B726" s="92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2"/>
      <c r="P726" s="92"/>
      <c r="Q726" s="92"/>
      <c r="R726" s="92"/>
      <c r="S726" s="92"/>
      <c r="T726" s="92"/>
      <c r="U726" s="92"/>
      <c r="V726" s="92"/>
      <c r="W726" s="92"/>
      <c r="X726" s="92"/>
      <c r="Y726" s="92"/>
      <c r="Z726" s="92"/>
      <c r="AA726" s="92"/>
      <c r="AB726" s="92"/>
      <c r="AC726" s="92"/>
      <c r="AD726" s="92"/>
      <c r="AE726" s="92"/>
      <c r="AF726" s="92"/>
      <c r="AG726" s="92"/>
      <c r="AH726" s="92"/>
      <c r="AI726" s="92"/>
      <c r="AJ726" s="92"/>
      <c r="AK726" s="92"/>
      <c r="AL726" s="92"/>
      <c r="AM726" s="92"/>
      <c r="AN726" s="92"/>
      <c r="AO726" s="92"/>
      <c r="AP726" s="92"/>
      <c r="AQ726" s="92"/>
      <c r="AR726" s="92"/>
      <c r="AS726" s="92"/>
      <c r="AT726" s="92"/>
      <c r="AU726" s="92"/>
      <c r="AV726" s="92"/>
      <c r="AW726" s="92"/>
      <c r="AX726" s="92"/>
      <c r="AY726" s="92"/>
      <c r="AZ726" s="92"/>
      <c r="BA726" s="92"/>
    </row>
    <row r="727" spans="2:53" x14ac:dyDescent="0.35">
      <c r="B727" s="92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2"/>
      <c r="P727" s="92"/>
      <c r="Q727" s="92"/>
      <c r="R727" s="92"/>
      <c r="S727" s="92"/>
      <c r="T727" s="92"/>
      <c r="U727" s="92"/>
      <c r="V727" s="92"/>
      <c r="W727" s="92"/>
      <c r="X727" s="92"/>
      <c r="Y727" s="92"/>
      <c r="Z727" s="92"/>
      <c r="AA727" s="92"/>
      <c r="AB727" s="92"/>
      <c r="AC727" s="92"/>
      <c r="AD727" s="92"/>
      <c r="AE727" s="92"/>
      <c r="AF727" s="92"/>
      <c r="AG727" s="92"/>
      <c r="AH727" s="92"/>
      <c r="AI727" s="92"/>
      <c r="AJ727" s="92"/>
      <c r="AK727" s="92"/>
      <c r="AL727" s="92"/>
      <c r="AM727" s="92"/>
      <c r="AN727" s="92"/>
      <c r="AO727" s="92"/>
      <c r="AP727" s="92"/>
      <c r="AQ727" s="92"/>
      <c r="AR727" s="92"/>
      <c r="AS727" s="92"/>
      <c r="AT727" s="92"/>
      <c r="AU727" s="92"/>
      <c r="AV727" s="92"/>
      <c r="AW727" s="92"/>
      <c r="AX727" s="92"/>
      <c r="AY727" s="92"/>
      <c r="AZ727" s="92"/>
      <c r="BA727" s="92"/>
    </row>
    <row r="728" spans="2:53" x14ac:dyDescent="0.35">
      <c r="B728" s="92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2"/>
      <c r="P728" s="92"/>
      <c r="Q728" s="92"/>
      <c r="R728" s="92"/>
      <c r="S728" s="92"/>
      <c r="T728" s="92"/>
      <c r="U728" s="92"/>
      <c r="V728" s="92"/>
      <c r="W728" s="92"/>
      <c r="X728" s="92"/>
      <c r="Y728" s="92"/>
      <c r="Z728" s="92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  <c r="AM728" s="92"/>
      <c r="AN728" s="92"/>
      <c r="AO728" s="92"/>
      <c r="AP728" s="92"/>
      <c r="AQ728" s="92"/>
      <c r="AR728" s="92"/>
      <c r="AS728" s="92"/>
      <c r="AT728" s="92"/>
      <c r="AU728" s="92"/>
      <c r="AV728" s="92"/>
      <c r="AW728" s="92"/>
      <c r="AX728" s="92"/>
      <c r="AY728" s="92"/>
      <c r="AZ728" s="92"/>
      <c r="BA728" s="92"/>
    </row>
    <row r="729" spans="2:53" x14ac:dyDescent="0.35">
      <c r="B729" s="92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2"/>
      <c r="P729" s="92"/>
      <c r="Q729" s="92"/>
      <c r="R729" s="92"/>
      <c r="S729" s="92"/>
      <c r="T729" s="92"/>
      <c r="U729" s="92"/>
      <c r="V729" s="92"/>
      <c r="W729" s="92"/>
      <c r="X729" s="92"/>
      <c r="Y729" s="92"/>
      <c r="Z729" s="92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  <c r="AM729" s="92"/>
      <c r="AN729" s="92"/>
      <c r="AO729" s="92"/>
      <c r="AP729" s="92"/>
      <c r="AQ729" s="92"/>
      <c r="AR729" s="92"/>
      <c r="AS729" s="92"/>
      <c r="AT729" s="92"/>
      <c r="AU729" s="92"/>
      <c r="AV729" s="92"/>
      <c r="AW729" s="92"/>
      <c r="AX729" s="92"/>
      <c r="AY729" s="92"/>
      <c r="AZ729" s="92"/>
      <c r="BA729" s="92"/>
    </row>
    <row r="730" spans="2:53" x14ac:dyDescent="0.35">
      <c r="B730" s="92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2"/>
      <c r="P730" s="92"/>
      <c r="Q730" s="92"/>
      <c r="R730" s="92"/>
      <c r="S730" s="92"/>
      <c r="T730" s="92"/>
      <c r="U730" s="92"/>
      <c r="V730" s="92"/>
      <c r="W730" s="92"/>
      <c r="X730" s="92"/>
      <c r="Y730" s="92"/>
      <c r="Z730" s="92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  <c r="AM730" s="92"/>
      <c r="AN730" s="92"/>
      <c r="AO730" s="92"/>
      <c r="AP730" s="92"/>
      <c r="AQ730" s="92"/>
      <c r="AR730" s="92"/>
      <c r="AS730" s="92"/>
      <c r="AT730" s="92"/>
      <c r="AU730" s="92"/>
      <c r="AV730" s="92"/>
      <c r="AW730" s="92"/>
      <c r="AX730" s="92"/>
      <c r="AY730" s="92"/>
      <c r="AZ730" s="92"/>
      <c r="BA730" s="92"/>
    </row>
    <row r="731" spans="2:53" x14ac:dyDescent="0.35">
      <c r="B731" s="92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2"/>
      <c r="P731" s="92"/>
      <c r="Q731" s="92"/>
      <c r="R731" s="92"/>
      <c r="S731" s="92"/>
      <c r="T731" s="92"/>
      <c r="U731" s="92"/>
      <c r="V731" s="92"/>
      <c r="W731" s="92"/>
      <c r="X731" s="92"/>
      <c r="Y731" s="92"/>
      <c r="Z731" s="92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  <c r="AM731" s="92"/>
      <c r="AN731" s="92"/>
      <c r="AO731" s="92"/>
      <c r="AP731" s="92"/>
      <c r="AQ731" s="92"/>
      <c r="AR731" s="92"/>
      <c r="AS731" s="92"/>
      <c r="AT731" s="92"/>
      <c r="AU731" s="92"/>
      <c r="AV731" s="92"/>
      <c r="AW731" s="92"/>
      <c r="AX731" s="92"/>
      <c r="AY731" s="92"/>
      <c r="AZ731" s="92"/>
      <c r="BA731" s="92"/>
    </row>
    <row r="732" spans="2:53" x14ac:dyDescent="0.35">
      <c r="B732" s="92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2"/>
      <c r="P732" s="92"/>
      <c r="Q732" s="92"/>
      <c r="R732" s="92"/>
      <c r="S732" s="92"/>
      <c r="T732" s="92"/>
      <c r="U732" s="92"/>
      <c r="V732" s="92"/>
      <c r="W732" s="92"/>
      <c r="X732" s="92"/>
      <c r="Y732" s="92"/>
      <c r="Z732" s="92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  <c r="AM732" s="92"/>
      <c r="AN732" s="92"/>
      <c r="AO732" s="92"/>
      <c r="AP732" s="92"/>
      <c r="AQ732" s="92"/>
      <c r="AR732" s="92"/>
      <c r="AS732" s="92"/>
      <c r="AT732" s="92"/>
      <c r="AU732" s="92"/>
      <c r="AV732" s="92"/>
      <c r="AW732" s="92"/>
      <c r="AX732" s="92"/>
      <c r="AY732" s="92"/>
      <c r="AZ732" s="92"/>
      <c r="BA732" s="92"/>
    </row>
    <row r="733" spans="2:53" x14ac:dyDescent="0.35">
      <c r="B733" s="92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2"/>
      <c r="P733" s="92"/>
      <c r="Q733" s="92"/>
      <c r="R733" s="92"/>
      <c r="S733" s="92"/>
      <c r="T733" s="92"/>
      <c r="U733" s="92"/>
      <c r="V733" s="92"/>
      <c r="W733" s="92"/>
      <c r="X733" s="92"/>
      <c r="Y733" s="92"/>
      <c r="Z733" s="92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  <c r="AM733" s="92"/>
      <c r="AN733" s="92"/>
      <c r="AO733" s="92"/>
      <c r="AP733" s="92"/>
      <c r="AQ733" s="92"/>
      <c r="AR733" s="92"/>
      <c r="AS733" s="92"/>
      <c r="AT733" s="92"/>
      <c r="AU733" s="92"/>
      <c r="AV733" s="92"/>
      <c r="AW733" s="92"/>
      <c r="AX733" s="92"/>
      <c r="AY733" s="92"/>
      <c r="AZ733" s="92"/>
      <c r="BA733" s="92"/>
    </row>
    <row r="734" spans="2:53" x14ac:dyDescent="0.35">
      <c r="B734" s="92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2"/>
      <c r="P734" s="92"/>
      <c r="Q734" s="92"/>
      <c r="R734" s="92"/>
      <c r="S734" s="92"/>
      <c r="T734" s="92"/>
      <c r="U734" s="92"/>
      <c r="V734" s="92"/>
      <c r="W734" s="92"/>
      <c r="X734" s="92"/>
      <c r="Y734" s="92"/>
      <c r="Z734" s="92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  <c r="AM734" s="92"/>
      <c r="AN734" s="92"/>
      <c r="AO734" s="92"/>
      <c r="AP734" s="92"/>
      <c r="AQ734" s="92"/>
      <c r="AR734" s="92"/>
      <c r="AS734" s="92"/>
      <c r="AT734" s="92"/>
      <c r="AU734" s="92"/>
      <c r="AV734" s="92"/>
      <c r="AW734" s="92"/>
      <c r="AX734" s="92"/>
      <c r="AY734" s="92"/>
      <c r="AZ734" s="92"/>
      <c r="BA734" s="92"/>
    </row>
    <row r="735" spans="2:53" x14ac:dyDescent="0.35">
      <c r="B735" s="92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2"/>
      <c r="P735" s="92"/>
      <c r="Q735" s="92"/>
      <c r="R735" s="92"/>
      <c r="S735" s="92"/>
      <c r="T735" s="92"/>
      <c r="U735" s="92"/>
      <c r="V735" s="92"/>
      <c r="W735" s="92"/>
      <c r="X735" s="92"/>
      <c r="Y735" s="92"/>
      <c r="Z735" s="92"/>
      <c r="AA735" s="92"/>
      <c r="AB735" s="92"/>
      <c r="AC735" s="92"/>
      <c r="AD735" s="92"/>
      <c r="AE735" s="92"/>
      <c r="AF735" s="92"/>
      <c r="AG735" s="92"/>
      <c r="AH735" s="92"/>
      <c r="AI735" s="92"/>
      <c r="AJ735" s="92"/>
      <c r="AK735" s="92"/>
      <c r="AL735" s="92"/>
      <c r="AM735" s="92"/>
      <c r="AN735" s="92"/>
      <c r="AO735" s="92"/>
      <c r="AP735" s="92"/>
      <c r="AQ735" s="92"/>
      <c r="AR735" s="92"/>
      <c r="AS735" s="92"/>
      <c r="AT735" s="92"/>
      <c r="AU735" s="92"/>
      <c r="AV735" s="92"/>
      <c r="AW735" s="92"/>
      <c r="AX735" s="92"/>
      <c r="AY735" s="92"/>
      <c r="AZ735" s="92"/>
      <c r="BA735" s="92"/>
    </row>
    <row r="736" spans="2:53" x14ac:dyDescent="0.35">
      <c r="B736" s="92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2"/>
      <c r="P736" s="92"/>
      <c r="Q736" s="92"/>
      <c r="R736" s="92"/>
      <c r="S736" s="92"/>
      <c r="T736" s="92"/>
      <c r="U736" s="92"/>
      <c r="V736" s="92"/>
      <c r="W736" s="92"/>
      <c r="X736" s="92"/>
      <c r="Y736" s="92"/>
      <c r="Z736" s="92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  <c r="AM736" s="92"/>
      <c r="AN736" s="92"/>
      <c r="AO736" s="92"/>
      <c r="AP736" s="92"/>
      <c r="AQ736" s="92"/>
      <c r="AR736" s="92"/>
      <c r="AS736" s="92"/>
      <c r="AT736" s="92"/>
      <c r="AU736" s="92"/>
      <c r="AV736" s="92"/>
      <c r="AW736" s="92"/>
      <c r="AX736" s="92"/>
      <c r="AY736" s="92"/>
      <c r="AZ736" s="92"/>
      <c r="BA736" s="92"/>
    </row>
    <row r="737" spans="2:53" x14ac:dyDescent="0.35">
      <c r="B737" s="92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2"/>
      <c r="P737" s="92"/>
      <c r="Q737" s="92"/>
      <c r="R737" s="92"/>
      <c r="S737" s="92"/>
      <c r="T737" s="92"/>
      <c r="U737" s="92"/>
      <c r="V737" s="92"/>
      <c r="W737" s="92"/>
      <c r="X737" s="92"/>
      <c r="Y737" s="92"/>
      <c r="Z737" s="92"/>
      <c r="AA737" s="92"/>
      <c r="AB737" s="92"/>
      <c r="AC737" s="92"/>
      <c r="AD737" s="92"/>
      <c r="AE737" s="92"/>
      <c r="AF737" s="92"/>
      <c r="AG737" s="92"/>
      <c r="AH737" s="92"/>
      <c r="AI737" s="92"/>
      <c r="AJ737" s="92"/>
      <c r="AK737" s="92"/>
      <c r="AL737" s="92"/>
      <c r="AM737" s="92"/>
      <c r="AN737" s="92"/>
      <c r="AO737" s="92"/>
      <c r="AP737" s="92"/>
      <c r="AQ737" s="92"/>
      <c r="AR737" s="92"/>
      <c r="AS737" s="92"/>
      <c r="AT737" s="92"/>
      <c r="AU737" s="92"/>
      <c r="AV737" s="92"/>
      <c r="AW737" s="92"/>
      <c r="AX737" s="92"/>
      <c r="AY737" s="92"/>
      <c r="AZ737" s="92"/>
      <c r="BA737" s="92"/>
    </row>
    <row r="738" spans="2:53" x14ac:dyDescent="0.35">
      <c r="B738" s="92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2"/>
      <c r="P738" s="92"/>
      <c r="Q738" s="92"/>
      <c r="R738" s="92"/>
      <c r="S738" s="92"/>
      <c r="T738" s="92"/>
      <c r="U738" s="92"/>
      <c r="V738" s="92"/>
      <c r="W738" s="92"/>
      <c r="X738" s="92"/>
      <c r="Y738" s="92"/>
      <c r="Z738" s="92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  <c r="AM738" s="92"/>
      <c r="AN738" s="92"/>
      <c r="AO738" s="92"/>
      <c r="AP738" s="92"/>
      <c r="AQ738" s="92"/>
      <c r="AR738" s="92"/>
      <c r="AS738" s="92"/>
      <c r="AT738" s="92"/>
      <c r="AU738" s="92"/>
      <c r="AV738" s="92"/>
      <c r="AW738" s="92"/>
      <c r="AX738" s="92"/>
      <c r="AY738" s="92"/>
      <c r="AZ738" s="92"/>
      <c r="BA738" s="92"/>
    </row>
    <row r="739" spans="2:53" x14ac:dyDescent="0.35">
      <c r="B739" s="92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2"/>
      <c r="P739" s="92"/>
      <c r="Q739" s="92"/>
      <c r="R739" s="92"/>
      <c r="S739" s="92"/>
      <c r="T739" s="92"/>
      <c r="U739" s="92"/>
      <c r="V739" s="92"/>
      <c r="W739" s="92"/>
      <c r="X739" s="92"/>
      <c r="Y739" s="92"/>
      <c r="Z739" s="92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  <c r="AM739" s="92"/>
      <c r="AN739" s="92"/>
      <c r="AO739" s="92"/>
      <c r="AP739" s="92"/>
      <c r="AQ739" s="92"/>
      <c r="AR739" s="92"/>
      <c r="AS739" s="92"/>
      <c r="AT739" s="92"/>
      <c r="AU739" s="92"/>
      <c r="AV739" s="92"/>
      <c r="AW739" s="92"/>
      <c r="AX739" s="92"/>
      <c r="AY739" s="92"/>
      <c r="AZ739" s="92"/>
      <c r="BA739" s="92"/>
    </row>
    <row r="740" spans="2:53" x14ac:dyDescent="0.35">
      <c r="B740" s="92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2"/>
      <c r="P740" s="92"/>
      <c r="Q740" s="92"/>
      <c r="R740" s="92"/>
      <c r="S740" s="92"/>
      <c r="T740" s="92"/>
      <c r="U740" s="92"/>
      <c r="V740" s="92"/>
      <c r="W740" s="92"/>
      <c r="X740" s="92"/>
      <c r="Y740" s="92"/>
      <c r="Z740" s="92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  <c r="AM740" s="92"/>
      <c r="AN740" s="92"/>
      <c r="AO740" s="92"/>
      <c r="AP740" s="92"/>
      <c r="AQ740" s="92"/>
      <c r="AR740" s="92"/>
      <c r="AS740" s="92"/>
      <c r="AT740" s="92"/>
      <c r="AU740" s="92"/>
      <c r="AV740" s="92"/>
      <c r="AW740" s="92"/>
      <c r="AX740" s="92"/>
      <c r="AY740" s="92"/>
      <c r="AZ740" s="92"/>
      <c r="BA740" s="92"/>
    </row>
    <row r="741" spans="2:53" x14ac:dyDescent="0.35">
      <c r="B741" s="92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2"/>
      <c r="P741" s="92"/>
      <c r="Q741" s="92"/>
      <c r="R741" s="92"/>
      <c r="S741" s="92"/>
      <c r="T741" s="92"/>
      <c r="U741" s="92"/>
      <c r="V741" s="92"/>
      <c r="W741" s="92"/>
      <c r="X741" s="92"/>
      <c r="Y741" s="92"/>
      <c r="Z741" s="92"/>
      <c r="AA741" s="92"/>
      <c r="AB741" s="92"/>
      <c r="AC741" s="92"/>
      <c r="AD741" s="92"/>
      <c r="AE741" s="92"/>
      <c r="AF741" s="92"/>
      <c r="AG741" s="92"/>
      <c r="AH741" s="92"/>
      <c r="AI741" s="92"/>
      <c r="AJ741" s="92"/>
      <c r="AK741" s="92"/>
      <c r="AL741" s="92"/>
      <c r="AM741" s="92"/>
      <c r="AN741" s="92"/>
      <c r="AO741" s="92"/>
      <c r="AP741" s="92"/>
      <c r="AQ741" s="92"/>
      <c r="AR741" s="92"/>
      <c r="AS741" s="92"/>
      <c r="AT741" s="92"/>
      <c r="AU741" s="92"/>
      <c r="AV741" s="92"/>
      <c r="AW741" s="92"/>
      <c r="AX741" s="92"/>
      <c r="AY741" s="92"/>
      <c r="AZ741" s="92"/>
      <c r="BA741" s="92"/>
    </row>
    <row r="742" spans="2:53" x14ac:dyDescent="0.35">
      <c r="B742" s="92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2"/>
      <c r="P742" s="92"/>
      <c r="Q742" s="92"/>
      <c r="R742" s="92"/>
      <c r="S742" s="92"/>
      <c r="T742" s="92"/>
      <c r="U742" s="92"/>
      <c r="V742" s="92"/>
      <c r="W742" s="92"/>
      <c r="X742" s="92"/>
      <c r="Y742" s="92"/>
      <c r="Z742" s="92"/>
      <c r="AA742" s="92"/>
      <c r="AB742" s="92"/>
      <c r="AC742" s="92"/>
      <c r="AD742" s="92"/>
      <c r="AE742" s="92"/>
      <c r="AF742" s="92"/>
      <c r="AG742" s="92"/>
      <c r="AH742" s="92"/>
      <c r="AI742" s="92"/>
      <c r="AJ742" s="92"/>
      <c r="AK742" s="92"/>
      <c r="AL742" s="92"/>
      <c r="AM742" s="92"/>
      <c r="AN742" s="92"/>
      <c r="AO742" s="92"/>
      <c r="AP742" s="92"/>
      <c r="AQ742" s="92"/>
      <c r="AR742" s="92"/>
      <c r="AS742" s="92"/>
      <c r="AT742" s="92"/>
      <c r="AU742" s="92"/>
      <c r="AV742" s="92"/>
      <c r="AW742" s="92"/>
      <c r="AX742" s="92"/>
      <c r="AY742" s="92"/>
      <c r="AZ742" s="92"/>
      <c r="BA742" s="92"/>
    </row>
    <row r="743" spans="2:53" x14ac:dyDescent="0.35">
      <c r="B743" s="92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2"/>
      <c r="P743" s="92"/>
      <c r="Q743" s="92"/>
      <c r="R743" s="92"/>
      <c r="S743" s="92"/>
      <c r="T743" s="92"/>
      <c r="U743" s="92"/>
      <c r="V743" s="92"/>
      <c r="W743" s="92"/>
      <c r="X743" s="92"/>
      <c r="Y743" s="92"/>
      <c r="Z743" s="92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  <c r="AM743" s="92"/>
      <c r="AN743" s="92"/>
      <c r="AO743" s="92"/>
      <c r="AP743" s="92"/>
      <c r="AQ743" s="92"/>
      <c r="AR743" s="92"/>
      <c r="AS743" s="92"/>
      <c r="AT743" s="92"/>
      <c r="AU743" s="92"/>
      <c r="AV743" s="92"/>
      <c r="AW743" s="92"/>
      <c r="AX743" s="92"/>
      <c r="AY743" s="92"/>
      <c r="AZ743" s="92"/>
      <c r="BA743" s="92"/>
    </row>
    <row r="744" spans="2:53" x14ac:dyDescent="0.35">
      <c r="B744" s="92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2"/>
      <c r="P744" s="92"/>
      <c r="Q744" s="92"/>
      <c r="R744" s="92"/>
      <c r="S744" s="92"/>
      <c r="T744" s="92"/>
      <c r="U744" s="92"/>
      <c r="V744" s="92"/>
      <c r="W744" s="92"/>
      <c r="X744" s="92"/>
      <c r="Y744" s="92"/>
      <c r="Z744" s="92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  <c r="AM744" s="92"/>
      <c r="AN744" s="92"/>
      <c r="AO744" s="92"/>
      <c r="AP744" s="92"/>
      <c r="AQ744" s="92"/>
      <c r="AR744" s="92"/>
      <c r="AS744" s="92"/>
      <c r="AT744" s="92"/>
      <c r="AU744" s="92"/>
      <c r="AV744" s="92"/>
      <c r="AW744" s="92"/>
      <c r="AX744" s="92"/>
      <c r="AY744" s="92"/>
      <c r="AZ744" s="92"/>
      <c r="BA744" s="92"/>
    </row>
    <row r="745" spans="2:53" x14ac:dyDescent="0.35">
      <c r="B745" s="92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2"/>
      <c r="P745" s="92"/>
      <c r="Q745" s="92"/>
      <c r="R745" s="92"/>
      <c r="S745" s="92"/>
      <c r="T745" s="92"/>
      <c r="U745" s="92"/>
      <c r="V745" s="92"/>
      <c r="W745" s="92"/>
      <c r="X745" s="92"/>
      <c r="Y745" s="92"/>
      <c r="Z745" s="92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  <c r="AM745" s="92"/>
      <c r="AN745" s="92"/>
      <c r="AO745" s="92"/>
      <c r="AP745" s="92"/>
      <c r="AQ745" s="92"/>
      <c r="AR745" s="92"/>
      <c r="AS745" s="92"/>
      <c r="AT745" s="92"/>
      <c r="AU745" s="92"/>
      <c r="AV745" s="92"/>
      <c r="AW745" s="92"/>
      <c r="AX745" s="92"/>
      <c r="AY745" s="92"/>
      <c r="AZ745" s="92"/>
      <c r="BA745" s="92"/>
    </row>
    <row r="746" spans="2:53" x14ac:dyDescent="0.35">
      <c r="B746" s="92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2"/>
      <c r="P746" s="92"/>
      <c r="Q746" s="92"/>
      <c r="R746" s="92"/>
      <c r="S746" s="92"/>
      <c r="T746" s="92"/>
      <c r="U746" s="92"/>
      <c r="V746" s="92"/>
      <c r="W746" s="92"/>
      <c r="X746" s="92"/>
      <c r="Y746" s="92"/>
      <c r="Z746" s="92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  <c r="AM746" s="92"/>
      <c r="AN746" s="92"/>
      <c r="AO746" s="92"/>
      <c r="AP746" s="92"/>
      <c r="AQ746" s="92"/>
      <c r="AR746" s="92"/>
      <c r="AS746" s="92"/>
      <c r="AT746" s="92"/>
      <c r="AU746" s="92"/>
      <c r="AV746" s="92"/>
      <c r="AW746" s="92"/>
      <c r="AX746" s="92"/>
      <c r="AY746" s="92"/>
      <c r="AZ746" s="92"/>
      <c r="BA746" s="92"/>
    </row>
    <row r="747" spans="2:53" x14ac:dyDescent="0.35">
      <c r="B747" s="92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2"/>
      <c r="P747" s="92"/>
      <c r="Q747" s="92"/>
      <c r="R747" s="92"/>
      <c r="S747" s="92"/>
      <c r="T747" s="92"/>
      <c r="U747" s="92"/>
      <c r="V747" s="92"/>
      <c r="W747" s="92"/>
      <c r="X747" s="92"/>
      <c r="Y747" s="92"/>
      <c r="Z747" s="92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  <c r="AM747" s="92"/>
      <c r="AN747" s="92"/>
      <c r="AO747" s="92"/>
      <c r="AP747" s="92"/>
      <c r="AQ747" s="92"/>
      <c r="AR747" s="92"/>
      <c r="AS747" s="92"/>
      <c r="AT747" s="92"/>
      <c r="AU747" s="92"/>
      <c r="AV747" s="92"/>
      <c r="AW747" s="92"/>
      <c r="AX747" s="92"/>
      <c r="AY747" s="92"/>
      <c r="AZ747" s="92"/>
      <c r="BA747" s="92"/>
    </row>
    <row r="748" spans="2:53" x14ac:dyDescent="0.35">
      <c r="B748" s="92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2"/>
      <c r="P748" s="92"/>
      <c r="Q748" s="92"/>
      <c r="R748" s="92"/>
      <c r="S748" s="92"/>
      <c r="T748" s="92"/>
      <c r="U748" s="92"/>
      <c r="V748" s="92"/>
      <c r="W748" s="92"/>
      <c r="X748" s="92"/>
      <c r="Y748" s="92"/>
      <c r="Z748" s="92"/>
      <c r="AA748" s="92"/>
      <c r="AB748" s="92"/>
      <c r="AC748" s="92"/>
      <c r="AD748" s="92"/>
      <c r="AE748" s="92"/>
      <c r="AF748" s="92"/>
      <c r="AG748" s="92"/>
      <c r="AH748" s="92"/>
      <c r="AI748" s="92"/>
      <c r="AJ748" s="92"/>
      <c r="AK748" s="92"/>
      <c r="AL748" s="92"/>
      <c r="AM748" s="92"/>
      <c r="AN748" s="92"/>
      <c r="AO748" s="92"/>
      <c r="AP748" s="92"/>
      <c r="AQ748" s="92"/>
      <c r="AR748" s="92"/>
      <c r="AS748" s="92"/>
      <c r="AT748" s="92"/>
      <c r="AU748" s="92"/>
      <c r="AV748" s="92"/>
      <c r="AW748" s="92"/>
      <c r="AX748" s="92"/>
      <c r="AY748" s="92"/>
      <c r="AZ748" s="92"/>
      <c r="BA748" s="92"/>
    </row>
    <row r="749" spans="2:53" x14ac:dyDescent="0.35">
      <c r="B749" s="92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2"/>
      <c r="P749" s="92"/>
      <c r="Q749" s="92"/>
      <c r="R749" s="92"/>
      <c r="S749" s="92"/>
      <c r="T749" s="92"/>
      <c r="U749" s="92"/>
      <c r="V749" s="92"/>
      <c r="W749" s="92"/>
      <c r="X749" s="92"/>
      <c r="Y749" s="92"/>
      <c r="Z749" s="92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  <c r="AM749" s="92"/>
      <c r="AN749" s="92"/>
      <c r="AO749" s="92"/>
      <c r="AP749" s="92"/>
      <c r="AQ749" s="92"/>
      <c r="AR749" s="92"/>
      <c r="AS749" s="92"/>
      <c r="AT749" s="92"/>
      <c r="AU749" s="92"/>
      <c r="AV749" s="92"/>
      <c r="AW749" s="92"/>
      <c r="AX749" s="92"/>
      <c r="AY749" s="92"/>
      <c r="AZ749" s="92"/>
      <c r="BA749" s="92"/>
    </row>
    <row r="750" spans="2:53" x14ac:dyDescent="0.35">
      <c r="B750" s="92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2"/>
      <c r="P750" s="92"/>
      <c r="Q750" s="92"/>
      <c r="R750" s="92"/>
      <c r="S750" s="92"/>
      <c r="T750" s="92"/>
      <c r="U750" s="92"/>
      <c r="V750" s="92"/>
      <c r="W750" s="92"/>
      <c r="X750" s="92"/>
      <c r="Y750" s="92"/>
      <c r="Z750" s="92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  <c r="AM750" s="92"/>
      <c r="AN750" s="92"/>
      <c r="AO750" s="92"/>
      <c r="AP750" s="92"/>
      <c r="AQ750" s="92"/>
      <c r="AR750" s="92"/>
      <c r="AS750" s="92"/>
      <c r="AT750" s="92"/>
      <c r="AU750" s="92"/>
      <c r="AV750" s="92"/>
      <c r="AW750" s="92"/>
      <c r="AX750" s="92"/>
      <c r="AY750" s="92"/>
      <c r="AZ750" s="92"/>
      <c r="BA750" s="92"/>
    </row>
    <row r="751" spans="2:53" x14ac:dyDescent="0.35">
      <c r="B751" s="92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2"/>
      <c r="P751" s="92"/>
      <c r="Q751" s="92"/>
      <c r="R751" s="92"/>
      <c r="S751" s="92"/>
      <c r="T751" s="92"/>
      <c r="U751" s="92"/>
      <c r="V751" s="92"/>
      <c r="W751" s="92"/>
      <c r="X751" s="92"/>
      <c r="Y751" s="92"/>
      <c r="Z751" s="92"/>
      <c r="AA751" s="92"/>
      <c r="AB751" s="92"/>
      <c r="AC751" s="92"/>
      <c r="AD751" s="92"/>
      <c r="AE751" s="92"/>
      <c r="AF751" s="92"/>
      <c r="AG751" s="92"/>
      <c r="AH751" s="92"/>
      <c r="AI751" s="92"/>
      <c r="AJ751" s="92"/>
      <c r="AK751" s="92"/>
      <c r="AL751" s="92"/>
      <c r="AM751" s="92"/>
      <c r="AN751" s="92"/>
      <c r="AO751" s="92"/>
      <c r="AP751" s="92"/>
      <c r="AQ751" s="92"/>
      <c r="AR751" s="92"/>
      <c r="AS751" s="92"/>
      <c r="AT751" s="92"/>
      <c r="AU751" s="92"/>
      <c r="AV751" s="92"/>
      <c r="AW751" s="92"/>
      <c r="AX751" s="92"/>
      <c r="AY751" s="92"/>
      <c r="AZ751" s="92"/>
      <c r="BA751" s="92"/>
    </row>
    <row r="752" spans="2:53" x14ac:dyDescent="0.35">
      <c r="B752" s="92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2"/>
      <c r="P752" s="92"/>
      <c r="Q752" s="92"/>
      <c r="R752" s="92"/>
      <c r="S752" s="92"/>
      <c r="T752" s="92"/>
      <c r="U752" s="92"/>
      <c r="V752" s="92"/>
      <c r="W752" s="92"/>
      <c r="X752" s="92"/>
      <c r="Y752" s="92"/>
      <c r="Z752" s="92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  <c r="AM752" s="92"/>
      <c r="AN752" s="92"/>
      <c r="AO752" s="92"/>
      <c r="AP752" s="92"/>
      <c r="AQ752" s="92"/>
      <c r="AR752" s="92"/>
      <c r="AS752" s="92"/>
      <c r="AT752" s="92"/>
      <c r="AU752" s="92"/>
      <c r="AV752" s="92"/>
      <c r="AW752" s="92"/>
      <c r="AX752" s="92"/>
      <c r="AY752" s="92"/>
      <c r="AZ752" s="92"/>
      <c r="BA752" s="92"/>
    </row>
    <row r="753" spans="2:53" x14ac:dyDescent="0.35">
      <c r="B753" s="92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2"/>
      <c r="P753" s="92"/>
      <c r="Q753" s="92"/>
      <c r="R753" s="92"/>
      <c r="S753" s="92"/>
      <c r="T753" s="92"/>
      <c r="U753" s="92"/>
      <c r="V753" s="92"/>
      <c r="W753" s="92"/>
      <c r="X753" s="92"/>
      <c r="Y753" s="92"/>
      <c r="Z753" s="92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  <c r="AM753" s="92"/>
      <c r="AN753" s="92"/>
      <c r="AO753" s="92"/>
      <c r="AP753" s="92"/>
      <c r="AQ753" s="92"/>
      <c r="AR753" s="92"/>
      <c r="AS753" s="92"/>
      <c r="AT753" s="92"/>
      <c r="AU753" s="92"/>
      <c r="AV753" s="92"/>
      <c r="AW753" s="92"/>
      <c r="AX753" s="92"/>
      <c r="AY753" s="92"/>
      <c r="AZ753" s="92"/>
      <c r="BA753" s="92"/>
    </row>
    <row r="754" spans="2:53" x14ac:dyDescent="0.35">
      <c r="B754" s="92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2"/>
      <c r="P754" s="92"/>
      <c r="Q754" s="92"/>
      <c r="R754" s="92"/>
      <c r="S754" s="92"/>
      <c r="T754" s="92"/>
      <c r="U754" s="92"/>
      <c r="V754" s="92"/>
      <c r="W754" s="92"/>
      <c r="X754" s="92"/>
      <c r="Y754" s="92"/>
      <c r="Z754" s="92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  <c r="AM754" s="92"/>
      <c r="AN754" s="92"/>
      <c r="AO754" s="92"/>
      <c r="AP754" s="92"/>
      <c r="AQ754" s="92"/>
      <c r="AR754" s="92"/>
      <c r="AS754" s="92"/>
      <c r="AT754" s="92"/>
      <c r="AU754" s="92"/>
      <c r="AV754" s="92"/>
      <c r="AW754" s="92"/>
      <c r="AX754" s="92"/>
      <c r="AY754" s="92"/>
      <c r="AZ754" s="92"/>
      <c r="BA754" s="92"/>
    </row>
    <row r="755" spans="2:53" x14ac:dyDescent="0.35">
      <c r="B755" s="92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2"/>
      <c r="P755" s="92"/>
      <c r="Q755" s="92"/>
      <c r="R755" s="92"/>
      <c r="S755" s="92"/>
      <c r="T755" s="92"/>
      <c r="U755" s="92"/>
      <c r="V755" s="92"/>
      <c r="W755" s="92"/>
      <c r="X755" s="92"/>
      <c r="Y755" s="92"/>
      <c r="Z755" s="92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  <c r="AM755" s="92"/>
      <c r="AN755" s="92"/>
      <c r="AO755" s="92"/>
      <c r="AP755" s="92"/>
      <c r="AQ755" s="92"/>
      <c r="AR755" s="92"/>
      <c r="AS755" s="92"/>
      <c r="AT755" s="92"/>
      <c r="AU755" s="92"/>
      <c r="AV755" s="92"/>
      <c r="AW755" s="92"/>
      <c r="AX755" s="92"/>
      <c r="AY755" s="92"/>
      <c r="AZ755" s="92"/>
      <c r="BA755" s="92"/>
    </row>
    <row r="756" spans="2:53" x14ac:dyDescent="0.35">
      <c r="B756" s="92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2"/>
      <c r="P756" s="92"/>
      <c r="Q756" s="92"/>
      <c r="R756" s="92"/>
      <c r="S756" s="92"/>
      <c r="T756" s="92"/>
      <c r="U756" s="92"/>
      <c r="V756" s="92"/>
      <c r="W756" s="92"/>
      <c r="X756" s="92"/>
      <c r="Y756" s="92"/>
      <c r="Z756" s="92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  <c r="AM756" s="92"/>
      <c r="AN756" s="92"/>
      <c r="AO756" s="92"/>
      <c r="AP756" s="92"/>
      <c r="AQ756" s="92"/>
      <c r="AR756" s="92"/>
      <c r="AS756" s="92"/>
      <c r="AT756" s="92"/>
      <c r="AU756" s="92"/>
      <c r="AV756" s="92"/>
      <c r="AW756" s="92"/>
      <c r="AX756" s="92"/>
      <c r="AY756" s="92"/>
      <c r="AZ756" s="92"/>
      <c r="BA756" s="92"/>
    </row>
    <row r="757" spans="2:53" x14ac:dyDescent="0.35">
      <c r="B757" s="92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2"/>
      <c r="P757" s="92"/>
      <c r="Q757" s="92"/>
      <c r="R757" s="92"/>
      <c r="S757" s="92"/>
      <c r="T757" s="92"/>
      <c r="U757" s="92"/>
      <c r="V757" s="92"/>
      <c r="W757" s="92"/>
      <c r="X757" s="92"/>
      <c r="Y757" s="92"/>
      <c r="Z757" s="92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  <c r="AM757" s="92"/>
      <c r="AN757" s="92"/>
      <c r="AO757" s="92"/>
      <c r="AP757" s="92"/>
      <c r="AQ757" s="92"/>
      <c r="AR757" s="92"/>
      <c r="AS757" s="92"/>
      <c r="AT757" s="92"/>
      <c r="AU757" s="92"/>
      <c r="AV757" s="92"/>
      <c r="AW757" s="92"/>
      <c r="AX757" s="92"/>
      <c r="AY757" s="92"/>
      <c r="AZ757" s="92"/>
      <c r="BA757" s="92"/>
    </row>
    <row r="758" spans="2:53" x14ac:dyDescent="0.35">
      <c r="B758" s="92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  <c r="AM758" s="92"/>
      <c r="AN758" s="92"/>
      <c r="AO758" s="92"/>
      <c r="AP758" s="92"/>
      <c r="AQ758" s="92"/>
      <c r="AR758" s="92"/>
      <c r="AS758" s="92"/>
      <c r="AT758" s="92"/>
      <c r="AU758" s="92"/>
      <c r="AV758" s="92"/>
      <c r="AW758" s="92"/>
      <c r="AX758" s="92"/>
      <c r="AY758" s="92"/>
      <c r="AZ758" s="92"/>
      <c r="BA758" s="92"/>
    </row>
    <row r="759" spans="2:53" x14ac:dyDescent="0.35">
      <c r="B759" s="92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  <c r="AM759" s="92"/>
      <c r="AN759" s="92"/>
      <c r="AO759" s="92"/>
      <c r="AP759" s="92"/>
      <c r="AQ759" s="92"/>
      <c r="AR759" s="92"/>
      <c r="AS759" s="92"/>
      <c r="AT759" s="92"/>
      <c r="AU759" s="92"/>
      <c r="AV759" s="92"/>
      <c r="AW759" s="92"/>
      <c r="AX759" s="92"/>
      <c r="AY759" s="92"/>
      <c r="AZ759" s="92"/>
      <c r="BA759" s="92"/>
    </row>
    <row r="760" spans="2:53" x14ac:dyDescent="0.35">
      <c r="B760" s="92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  <c r="AM760" s="92"/>
      <c r="AN760" s="92"/>
      <c r="AO760" s="92"/>
      <c r="AP760" s="92"/>
      <c r="AQ760" s="92"/>
      <c r="AR760" s="92"/>
      <c r="AS760" s="92"/>
      <c r="AT760" s="92"/>
      <c r="AU760" s="92"/>
      <c r="AV760" s="92"/>
      <c r="AW760" s="92"/>
      <c r="AX760" s="92"/>
      <c r="AY760" s="92"/>
      <c r="AZ760" s="92"/>
      <c r="BA760" s="92"/>
    </row>
    <row r="761" spans="2:53" x14ac:dyDescent="0.35">
      <c r="B761" s="92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  <c r="AM761" s="92"/>
      <c r="AN761" s="92"/>
      <c r="AO761" s="92"/>
      <c r="AP761" s="92"/>
      <c r="AQ761" s="92"/>
      <c r="AR761" s="92"/>
      <c r="AS761" s="92"/>
      <c r="AT761" s="92"/>
      <c r="AU761" s="92"/>
      <c r="AV761" s="92"/>
      <c r="AW761" s="92"/>
      <c r="AX761" s="92"/>
      <c r="AY761" s="92"/>
      <c r="AZ761" s="92"/>
      <c r="BA761" s="92"/>
    </row>
    <row r="762" spans="2:53" x14ac:dyDescent="0.35">
      <c r="B762" s="92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  <c r="AM762" s="92"/>
      <c r="AN762" s="92"/>
      <c r="AO762" s="92"/>
      <c r="AP762" s="92"/>
      <c r="AQ762" s="92"/>
      <c r="AR762" s="92"/>
      <c r="AS762" s="92"/>
      <c r="AT762" s="92"/>
      <c r="AU762" s="92"/>
      <c r="AV762" s="92"/>
      <c r="AW762" s="92"/>
      <c r="AX762" s="92"/>
      <c r="AY762" s="92"/>
      <c r="AZ762" s="92"/>
      <c r="BA762" s="92"/>
    </row>
    <row r="763" spans="2:53" x14ac:dyDescent="0.35">
      <c r="B763" s="92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  <c r="AM763" s="92"/>
      <c r="AN763" s="92"/>
      <c r="AO763" s="92"/>
      <c r="AP763" s="92"/>
      <c r="AQ763" s="92"/>
      <c r="AR763" s="92"/>
      <c r="AS763" s="92"/>
      <c r="AT763" s="92"/>
      <c r="AU763" s="92"/>
      <c r="AV763" s="92"/>
      <c r="AW763" s="92"/>
      <c r="AX763" s="92"/>
      <c r="AY763" s="92"/>
      <c r="AZ763" s="92"/>
      <c r="BA763" s="92"/>
    </row>
    <row r="764" spans="2:53" x14ac:dyDescent="0.35">
      <c r="B764" s="92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  <c r="AM764" s="92"/>
      <c r="AN764" s="92"/>
      <c r="AO764" s="92"/>
      <c r="AP764" s="92"/>
      <c r="AQ764" s="92"/>
      <c r="AR764" s="92"/>
      <c r="AS764" s="92"/>
      <c r="AT764" s="92"/>
      <c r="AU764" s="92"/>
      <c r="AV764" s="92"/>
      <c r="AW764" s="92"/>
      <c r="AX764" s="92"/>
      <c r="AY764" s="92"/>
      <c r="AZ764" s="92"/>
      <c r="BA764" s="92"/>
    </row>
    <row r="765" spans="2:53" x14ac:dyDescent="0.35">
      <c r="B765" s="92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  <c r="AM765" s="92"/>
      <c r="AN765" s="92"/>
      <c r="AO765" s="92"/>
      <c r="AP765" s="92"/>
      <c r="AQ765" s="92"/>
      <c r="AR765" s="92"/>
      <c r="AS765" s="92"/>
      <c r="AT765" s="92"/>
      <c r="AU765" s="92"/>
      <c r="AV765" s="92"/>
      <c r="AW765" s="92"/>
      <c r="AX765" s="92"/>
      <c r="AY765" s="92"/>
      <c r="AZ765" s="92"/>
      <c r="BA765" s="92"/>
    </row>
    <row r="766" spans="2:53" x14ac:dyDescent="0.35">
      <c r="B766" s="92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  <c r="AM766" s="92"/>
      <c r="AN766" s="92"/>
      <c r="AO766" s="92"/>
      <c r="AP766" s="92"/>
      <c r="AQ766" s="92"/>
      <c r="AR766" s="92"/>
      <c r="AS766" s="92"/>
      <c r="AT766" s="92"/>
      <c r="AU766" s="92"/>
      <c r="AV766" s="92"/>
      <c r="AW766" s="92"/>
      <c r="AX766" s="92"/>
      <c r="AY766" s="92"/>
      <c r="AZ766" s="92"/>
      <c r="BA766" s="92"/>
    </row>
    <row r="767" spans="2:53" x14ac:dyDescent="0.35">
      <c r="B767" s="92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  <c r="AM767" s="92"/>
      <c r="AN767" s="92"/>
      <c r="AO767" s="92"/>
      <c r="AP767" s="92"/>
      <c r="AQ767" s="92"/>
      <c r="AR767" s="92"/>
      <c r="AS767" s="92"/>
      <c r="AT767" s="92"/>
      <c r="AU767" s="92"/>
      <c r="AV767" s="92"/>
      <c r="AW767" s="92"/>
      <c r="AX767" s="92"/>
      <c r="AY767" s="92"/>
      <c r="AZ767" s="92"/>
      <c r="BA767" s="92"/>
    </row>
    <row r="768" spans="2:53" x14ac:dyDescent="0.35">
      <c r="B768" s="92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  <c r="AM768" s="92"/>
      <c r="AN768" s="92"/>
      <c r="AO768" s="92"/>
      <c r="AP768" s="92"/>
      <c r="AQ768" s="92"/>
      <c r="AR768" s="92"/>
      <c r="AS768" s="92"/>
      <c r="AT768" s="92"/>
      <c r="AU768" s="92"/>
      <c r="AV768" s="92"/>
      <c r="AW768" s="92"/>
      <c r="AX768" s="92"/>
      <c r="AY768" s="92"/>
      <c r="AZ768" s="92"/>
      <c r="BA768" s="92"/>
    </row>
    <row r="769" spans="2:53" x14ac:dyDescent="0.35">
      <c r="B769" s="92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  <c r="AM769" s="92"/>
      <c r="AN769" s="92"/>
      <c r="AO769" s="92"/>
      <c r="AP769" s="92"/>
      <c r="AQ769" s="92"/>
      <c r="AR769" s="92"/>
      <c r="AS769" s="92"/>
      <c r="AT769" s="92"/>
      <c r="AU769" s="92"/>
      <c r="AV769" s="92"/>
      <c r="AW769" s="92"/>
      <c r="AX769" s="92"/>
      <c r="AY769" s="92"/>
      <c r="AZ769" s="92"/>
      <c r="BA769" s="92"/>
    </row>
    <row r="770" spans="2:53" x14ac:dyDescent="0.35">
      <c r="B770" s="92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  <c r="AM770" s="92"/>
      <c r="AN770" s="92"/>
      <c r="AO770" s="92"/>
      <c r="AP770" s="92"/>
      <c r="AQ770" s="92"/>
      <c r="AR770" s="92"/>
      <c r="AS770" s="92"/>
      <c r="AT770" s="92"/>
      <c r="AU770" s="92"/>
      <c r="AV770" s="92"/>
      <c r="AW770" s="92"/>
      <c r="AX770" s="92"/>
      <c r="AY770" s="92"/>
      <c r="AZ770" s="92"/>
      <c r="BA770" s="92"/>
    </row>
    <row r="771" spans="2:53" x14ac:dyDescent="0.35">
      <c r="B771" s="92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  <c r="AM771" s="92"/>
      <c r="AN771" s="92"/>
      <c r="AO771" s="92"/>
      <c r="AP771" s="92"/>
      <c r="AQ771" s="92"/>
      <c r="AR771" s="92"/>
      <c r="AS771" s="92"/>
      <c r="AT771" s="92"/>
      <c r="AU771" s="92"/>
      <c r="AV771" s="92"/>
      <c r="AW771" s="92"/>
      <c r="AX771" s="92"/>
      <c r="AY771" s="92"/>
      <c r="AZ771" s="92"/>
      <c r="BA771" s="92"/>
    </row>
    <row r="772" spans="2:53" x14ac:dyDescent="0.35">
      <c r="B772" s="92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  <c r="AM772" s="92"/>
      <c r="AN772" s="92"/>
      <c r="AO772" s="92"/>
      <c r="AP772" s="92"/>
      <c r="AQ772" s="92"/>
      <c r="AR772" s="92"/>
      <c r="AS772" s="92"/>
      <c r="AT772" s="92"/>
      <c r="AU772" s="92"/>
      <c r="AV772" s="92"/>
      <c r="AW772" s="92"/>
      <c r="AX772" s="92"/>
      <c r="AY772" s="92"/>
      <c r="AZ772" s="92"/>
      <c r="BA772" s="92"/>
    </row>
    <row r="773" spans="2:53" x14ac:dyDescent="0.35">
      <c r="B773" s="92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  <c r="AM773" s="92"/>
      <c r="AN773" s="92"/>
      <c r="AO773" s="92"/>
      <c r="AP773" s="92"/>
      <c r="AQ773" s="92"/>
      <c r="AR773" s="92"/>
      <c r="AS773" s="92"/>
      <c r="AT773" s="92"/>
      <c r="AU773" s="92"/>
      <c r="AV773" s="92"/>
      <c r="AW773" s="92"/>
      <c r="AX773" s="92"/>
      <c r="AY773" s="92"/>
      <c r="AZ773" s="92"/>
      <c r="BA773" s="92"/>
    </row>
    <row r="774" spans="2:53" x14ac:dyDescent="0.35">
      <c r="B774" s="92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  <c r="AM774" s="92"/>
      <c r="AN774" s="92"/>
      <c r="AO774" s="92"/>
      <c r="AP774" s="92"/>
      <c r="AQ774" s="92"/>
      <c r="AR774" s="92"/>
      <c r="AS774" s="92"/>
      <c r="AT774" s="92"/>
      <c r="AU774" s="92"/>
      <c r="AV774" s="92"/>
      <c r="AW774" s="92"/>
      <c r="AX774" s="92"/>
      <c r="AY774" s="92"/>
      <c r="AZ774" s="92"/>
      <c r="BA774" s="92"/>
    </row>
    <row r="775" spans="2:53" x14ac:dyDescent="0.35">
      <c r="B775" s="92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  <c r="AM775" s="92"/>
      <c r="AN775" s="92"/>
      <c r="AO775" s="92"/>
      <c r="AP775" s="92"/>
      <c r="AQ775" s="92"/>
      <c r="AR775" s="92"/>
      <c r="AS775" s="92"/>
      <c r="AT775" s="92"/>
      <c r="AU775" s="92"/>
      <c r="AV775" s="92"/>
      <c r="AW775" s="92"/>
      <c r="AX775" s="92"/>
      <c r="AY775" s="92"/>
      <c r="AZ775" s="92"/>
      <c r="BA775" s="92"/>
    </row>
    <row r="776" spans="2:53" x14ac:dyDescent="0.35">
      <c r="B776" s="92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  <c r="AM776" s="92"/>
      <c r="AN776" s="92"/>
      <c r="AO776" s="92"/>
      <c r="AP776" s="92"/>
      <c r="AQ776" s="92"/>
      <c r="AR776" s="92"/>
      <c r="AS776" s="92"/>
      <c r="AT776" s="92"/>
      <c r="AU776" s="92"/>
      <c r="AV776" s="92"/>
      <c r="AW776" s="92"/>
      <c r="AX776" s="92"/>
      <c r="AY776" s="92"/>
      <c r="AZ776" s="92"/>
      <c r="BA776" s="92"/>
    </row>
    <row r="777" spans="2:53" x14ac:dyDescent="0.35">
      <c r="B777" s="92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  <c r="AM777" s="92"/>
      <c r="AN777" s="92"/>
      <c r="AO777" s="92"/>
      <c r="AP777" s="92"/>
      <c r="AQ777" s="92"/>
      <c r="AR777" s="92"/>
      <c r="AS777" s="92"/>
      <c r="AT777" s="92"/>
      <c r="AU777" s="92"/>
      <c r="AV777" s="92"/>
      <c r="AW777" s="92"/>
      <c r="AX777" s="92"/>
      <c r="AY777" s="92"/>
      <c r="AZ777" s="92"/>
      <c r="BA777" s="92"/>
    </row>
    <row r="778" spans="2:53" x14ac:dyDescent="0.35">
      <c r="B778" s="92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  <c r="AM778" s="92"/>
      <c r="AN778" s="92"/>
      <c r="AO778" s="92"/>
      <c r="AP778" s="92"/>
      <c r="AQ778" s="92"/>
      <c r="AR778" s="92"/>
      <c r="AS778" s="92"/>
      <c r="AT778" s="92"/>
      <c r="AU778" s="92"/>
      <c r="AV778" s="92"/>
      <c r="AW778" s="92"/>
      <c r="AX778" s="92"/>
      <c r="AY778" s="92"/>
      <c r="AZ778" s="92"/>
      <c r="BA778" s="92"/>
    </row>
    <row r="779" spans="2:53" x14ac:dyDescent="0.35">
      <c r="B779" s="92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  <c r="AM779" s="92"/>
      <c r="AN779" s="92"/>
      <c r="AO779" s="92"/>
      <c r="AP779" s="92"/>
      <c r="AQ779" s="92"/>
      <c r="AR779" s="92"/>
      <c r="AS779" s="92"/>
      <c r="AT779" s="92"/>
      <c r="AU779" s="92"/>
      <c r="AV779" s="92"/>
      <c r="AW779" s="92"/>
      <c r="AX779" s="92"/>
      <c r="AY779" s="92"/>
      <c r="AZ779" s="92"/>
      <c r="BA779" s="92"/>
    </row>
    <row r="780" spans="2:53" x14ac:dyDescent="0.35">
      <c r="B780" s="92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  <c r="AM780" s="92"/>
      <c r="AN780" s="92"/>
      <c r="AO780" s="92"/>
      <c r="AP780" s="92"/>
      <c r="AQ780" s="92"/>
      <c r="AR780" s="92"/>
      <c r="AS780" s="92"/>
      <c r="AT780" s="92"/>
      <c r="AU780" s="92"/>
      <c r="AV780" s="92"/>
      <c r="AW780" s="92"/>
      <c r="AX780" s="92"/>
      <c r="AY780" s="92"/>
      <c r="AZ780" s="92"/>
      <c r="BA780" s="92"/>
    </row>
    <row r="781" spans="2:53" x14ac:dyDescent="0.35">
      <c r="B781" s="92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  <c r="AM781" s="92"/>
      <c r="AN781" s="92"/>
      <c r="AO781" s="92"/>
      <c r="AP781" s="92"/>
      <c r="AQ781" s="92"/>
      <c r="AR781" s="92"/>
      <c r="AS781" s="92"/>
      <c r="AT781" s="92"/>
      <c r="AU781" s="92"/>
      <c r="AV781" s="92"/>
      <c r="AW781" s="92"/>
      <c r="AX781" s="92"/>
      <c r="AY781" s="92"/>
      <c r="AZ781" s="92"/>
      <c r="BA781" s="92"/>
    </row>
    <row r="782" spans="2:53" x14ac:dyDescent="0.35">
      <c r="B782" s="92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  <c r="AM782" s="92"/>
      <c r="AN782" s="92"/>
      <c r="AO782" s="92"/>
      <c r="AP782" s="92"/>
      <c r="AQ782" s="92"/>
      <c r="AR782" s="92"/>
      <c r="AS782" s="92"/>
      <c r="AT782" s="92"/>
      <c r="AU782" s="92"/>
      <c r="AV782" s="92"/>
      <c r="AW782" s="92"/>
      <c r="AX782" s="92"/>
      <c r="AY782" s="92"/>
      <c r="AZ782" s="92"/>
      <c r="BA782" s="92"/>
    </row>
    <row r="783" spans="2:53" x14ac:dyDescent="0.35">
      <c r="B783" s="92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  <c r="AM783" s="92"/>
      <c r="AN783" s="92"/>
      <c r="AO783" s="92"/>
      <c r="AP783" s="92"/>
      <c r="AQ783" s="92"/>
      <c r="AR783" s="92"/>
      <c r="AS783" s="92"/>
      <c r="AT783" s="92"/>
      <c r="AU783" s="92"/>
      <c r="AV783" s="92"/>
      <c r="AW783" s="92"/>
      <c r="AX783" s="92"/>
      <c r="AY783" s="92"/>
      <c r="AZ783" s="92"/>
      <c r="BA783" s="92"/>
    </row>
    <row r="784" spans="2:53" x14ac:dyDescent="0.35">
      <c r="B784" s="92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  <c r="AM784" s="92"/>
      <c r="AN784" s="92"/>
      <c r="AO784" s="92"/>
      <c r="AP784" s="92"/>
      <c r="AQ784" s="92"/>
      <c r="AR784" s="92"/>
      <c r="AS784" s="92"/>
      <c r="AT784" s="92"/>
      <c r="AU784" s="92"/>
      <c r="AV784" s="92"/>
      <c r="AW784" s="92"/>
      <c r="AX784" s="92"/>
      <c r="AY784" s="92"/>
      <c r="AZ784" s="92"/>
      <c r="BA784" s="92"/>
    </row>
    <row r="785" spans="2:53" x14ac:dyDescent="0.35">
      <c r="B785" s="92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  <c r="AM785" s="92"/>
      <c r="AN785" s="92"/>
      <c r="AO785" s="92"/>
      <c r="AP785" s="92"/>
      <c r="AQ785" s="92"/>
      <c r="AR785" s="92"/>
      <c r="AS785" s="92"/>
      <c r="AT785" s="92"/>
      <c r="AU785" s="92"/>
      <c r="AV785" s="92"/>
      <c r="AW785" s="92"/>
      <c r="AX785" s="92"/>
      <c r="AY785" s="92"/>
      <c r="AZ785" s="92"/>
      <c r="BA785" s="92"/>
    </row>
    <row r="786" spans="2:53" x14ac:dyDescent="0.35">
      <c r="B786" s="92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  <c r="AM786" s="92"/>
      <c r="AN786" s="92"/>
      <c r="AO786" s="92"/>
      <c r="AP786" s="92"/>
      <c r="AQ786" s="92"/>
      <c r="AR786" s="92"/>
      <c r="AS786" s="92"/>
      <c r="AT786" s="92"/>
      <c r="AU786" s="92"/>
      <c r="AV786" s="92"/>
      <c r="AW786" s="92"/>
      <c r="AX786" s="92"/>
      <c r="AY786" s="92"/>
      <c r="AZ786" s="92"/>
      <c r="BA786" s="92"/>
    </row>
    <row r="787" spans="2:53" x14ac:dyDescent="0.35">
      <c r="B787" s="92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  <c r="AM787" s="92"/>
      <c r="AN787" s="92"/>
      <c r="AO787" s="92"/>
      <c r="AP787" s="92"/>
      <c r="AQ787" s="92"/>
      <c r="AR787" s="92"/>
      <c r="AS787" s="92"/>
      <c r="AT787" s="92"/>
      <c r="AU787" s="92"/>
      <c r="AV787" s="92"/>
      <c r="AW787" s="92"/>
      <c r="AX787" s="92"/>
      <c r="AY787" s="92"/>
      <c r="AZ787" s="92"/>
      <c r="BA787" s="92"/>
    </row>
    <row r="788" spans="2:53" x14ac:dyDescent="0.35">
      <c r="B788" s="92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  <c r="AM788" s="92"/>
      <c r="AN788" s="92"/>
      <c r="AO788" s="92"/>
      <c r="AP788" s="92"/>
      <c r="AQ788" s="92"/>
      <c r="AR788" s="92"/>
      <c r="AS788" s="92"/>
      <c r="AT788" s="92"/>
      <c r="AU788" s="92"/>
      <c r="AV788" s="92"/>
      <c r="AW788" s="92"/>
      <c r="AX788" s="92"/>
      <c r="AY788" s="92"/>
      <c r="AZ788" s="92"/>
      <c r="BA788" s="92"/>
    </row>
    <row r="789" spans="2:53" x14ac:dyDescent="0.35">
      <c r="B789" s="92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  <c r="AM789" s="92"/>
      <c r="AN789" s="92"/>
      <c r="AO789" s="92"/>
      <c r="AP789" s="92"/>
      <c r="AQ789" s="92"/>
      <c r="AR789" s="92"/>
      <c r="AS789" s="92"/>
      <c r="AT789" s="92"/>
      <c r="AU789" s="92"/>
      <c r="AV789" s="92"/>
      <c r="AW789" s="92"/>
      <c r="AX789" s="92"/>
      <c r="AY789" s="92"/>
      <c r="AZ789" s="92"/>
      <c r="BA789" s="92"/>
    </row>
    <row r="790" spans="2:53" x14ac:dyDescent="0.35">
      <c r="B790" s="92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  <c r="AM790" s="92"/>
      <c r="AN790" s="92"/>
      <c r="AO790" s="92"/>
      <c r="AP790" s="92"/>
      <c r="AQ790" s="92"/>
      <c r="AR790" s="92"/>
      <c r="AS790" s="92"/>
      <c r="AT790" s="92"/>
      <c r="AU790" s="92"/>
      <c r="AV790" s="92"/>
      <c r="AW790" s="92"/>
      <c r="AX790" s="92"/>
      <c r="AY790" s="92"/>
      <c r="AZ790" s="92"/>
      <c r="BA790" s="92"/>
    </row>
    <row r="791" spans="2:53" x14ac:dyDescent="0.35">
      <c r="B791" s="92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  <c r="AM791" s="92"/>
      <c r="AN791" s="92"/>
      <c r="AO791" s="92"/>
      <c r="AP791" s="92"/>
      <c r="AQ791" s="92"/>
      <c r="AR791" s="92"/>
      <c r="AS791" s="92"/>
      <c r="AT791" s="92"/>
      <c r="AU791" s="92"/>
      <c r="AV791" s="92"/>
      <c r="AW791" s="92"/>
      <c r="AX791" s="92"/>
      <c r="AY791" s="92"/>
      <c r="AZ791" s="92"/>
      <c r="BA791" s="92"/>
    </row>
    <row r="792" spans="2:53" x14ac:dyDescent="0.35">
      <c r="B792" s="92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  <c r="AM792" s="92"/>
      <c r="AN792" s="92"/>
      <c r="AO792" s="92"/>
      <c r="AP792" s="92"/>
      <c r="AQ792" s="92"/>
      <c r="AR792" s="92"/>
      <c r="AS792" s="92"/>
      <c r="AT792" s="92"/>
      <c r="AU792" s="92"/>
      <c r="AV792" s="92"/>
      <c r="AW792" s="92"/>
      <c r="AX792" s="92"/>
      <c r="AY792" s="92"/>
      <c r="AZ792" s="92"/>
      <c r="BA792" s="92"/>
    </row>
    <row r="793" spans="2:53" x14ac:dyDescent="0.35">
      <c r="B793" s="92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  <c r="AM793" s="92"/>
      <c r="AN793" s="92"/>
      <c r="AO793" s="92"/>
      <c r="AP793" s="92"/>
      <c r="AQ793" s="92"/>
      <c r="AR793" s="92"/>
      <c r="AS793" s="92"/>
      <c r="AT793" s="92"/>
      <c r="AU793" s="92"/>
      <c r="AV793" s="92"/>
      <c r="AW793" s="92"/>
      <c r="AX793" s="92"/>
      <c r="AY793" s="92"/>
      <c r="AZ793" s="92"/>
      <c r="BA793" s="92"/>
    </row>
    <row r="794" spans="2:53" x14ac:dyDescent="0.35">
      <c r="B794" s="92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  <c r="AM794" s="92"/>
      <c r="AN794" s="92"/>
      <c r="AO794" s="92"/>
      <c r="AP794" s="92"/>
      <c r="AQ794" s="92"/>
      <c r="AR794" s="92"/>
      <c r="AS794" s="92"/>
      <c r="AT794" s="92"/>
      <c r="AU794" s="92"/>
      <c r="AV794" s="92"/>
      <c r="AW794" s="92"/>
      <c r="AX794" s="92"/>
      <c r="AY794" s="92"/>
      <c r="AZ794" s="92"/>
      <c r="BA794" s="92"/>
    </row>
    <row r="795" spans="2:53" x14ac:dyDescent="0.35">
      <c r="B795" s="92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  <c r="AM795" s="92"/>
      <c r="AN795" s="92"/>
      <c r="AO795" s="92"/>
      <c r="AP795" s="92"/>
      <c r="AQ795" s="92"/>
      <c r="AR795" s="92"/>
      <c r="AS795" s="92"/>
      <c r="AT795" s="92"/>
      <c r="AU795" s="92"/>
      <c r="AV795" s="92"/>
      <c r="AW795" s="92"/>
      <c r="AX795" s="92"/>
      <c r="AY795" s="92"/>
      <c r="AZ795" s="92"/>
      <c r="BA795" s="92"/>
    </row>
    <row r="796" spans="2:53" x14ac:dyDescent="0.35">
      <c r="B796" s="92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  <c r="AM796" s="92"/>
      <c r="AN796" s="92"/>
      <c r="AO796" s="92"/>
      <c r="AP796" s="92"/>
      <c r="AQ796" s="92"/>
      <c r="AR796" s="92"/>
      <c r="AS796" s="92"/>
      <c r="AT796" s="92"/>
      <c r="AU796" s="92"/>
      <c r="AV796" s="92"/>
      <c r="AW796" s="92"/>
      <c r="AX796" s="92"/>
      <c r="AY796" s="92"/>
      <c r="AZ796" s="92"/>
      <c r="BA796" s="92"/>
    </row>
    <row r="797" spans="2:53" x14ac:dyDescent="0.35">
      <c r="B797" s="92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  <c r="AM797" s="92"/>
      <c r="AN797" s="92"/>
      <c r="AO797" s="92"/>
      <c r="AP797" s="92"/>
      <c r="AQ797" s="92"/>
      <c r="AR797" s="92"/>
      <c r="AS797" s="92"/>
      <c r="AT797" s="92"/>
      <c r="AU797" s="92"/>
      <c r="AV797" s="92"/>
      <c r="AW797" s="92"/>
      <c r="AX797" s="92"/>
      <c r="AY797" s="92"/>
      <c r="AZ797" s="92"/>
      <c r="BA797" s="92"/>
    </row>
    <row r="798" spans="2:53" x14ac:dyDescent="0.35">
      <c r="B798" s="92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  <c r="AM798" s="92"/>
      <c r="AN798" s="92"/>
      <c r="AO798" s="92"/>
      <c r="AP798" s="92"/>
      <c r="AQ798" s="92"/>
      <c r="AR798" s="92"/>
      <c r="AS798" s="92"/>
      <c r="AT798" s="92"/>
      <c r="AU798" s="92"/>
      <c r="AV798" s="92"/>
      <c r="AW798" s="92"/>
      <c r="AX798" s="92"/>
      <c r="AY798" s="92"/>
      <c r="AZ798" s="92"/>
      <c r="BA798" s="92"/>
    </row>
    <row r="799" spans="2:53" x14ac:dyDescent="0.35">
      <c r="B799" s="92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  <c r="AM799" s="92"/>
      <c r="AN799" s="92"/>
      <c r="AO799" s="92"/>
      <c r="AP799" s="92"/>
      <c r="AQ799" s="92"/>
      <c r="AR799" s="92"/>
      <c r="AS799" s="92"/>
      <c r="AT799" s="92"/>
      <c r="AU799" s="92"/>
      <c r="AV799" s="92"/>
      <c r="AW799" s="92"/>
      <c r="AX799" s="92"/>
      <c r="AY799" s="92"/>
      <c r="AZ799" s="92"/>
      <c r="BA799" s="92"/>
    </row>
    <row r="800" spans="2:53" x14ac:dyDescent="0.35">
      <c r="B800" s="92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  <c r="AM800" s="92"/>
      <c r="AN800" s="92"/>
      <c r="AO800" s="92"/>
      <c r="AP800" s="92"/>
      <c r="AQ800" s="92"/>
      <c r="AR800" s="92"/>
      <c r="AS800" s="92"/>
      <c r="AT800" s="92"/>
      <c r="AU800" s="92"/>
      <c r="AV800" s="92"/>
      <c r="AW800" s="92"/>
      <c r="AX800" s="92"/>
      <c r="AY800" s="92"/>
      <c r="AZ800" s="92"/>
      <c r="BA800" s="92"/>
    </row>
    <row r="801" spans="2:53" x14ac:dyDescent="0.35">
      <c r="B801" s="92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  <c r="AM801" s="92"/>
      <c r="AN801" s="92"/>
      <c r="AO801" s="92"/>
      <c r="AP801" s="92"/>
      <c r="AQ801" s="92"/>
      <c r="AR801" s="92"/>
      <c r="AS801" s="92"/>
      <c r="AT801" s="92"/>
      <c r="AU801" s="92"/>
      <c r="AV801" s="92"/>
      <c r="AW801" s="92"/>
      <c r="AX801" s="92"/>
      <c r="AY801" s="92"/>
      <c r="AZ801" s="92"/>
      <c r="BA801" s="92"/>
    </row>
    <row r="802" spans="2:53" x14ac:dyDescent="0.35">
      <c r="B802" s="92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  <c r="AM802" s="92"/>
      <c r="AN802" s="92"/>
      <c r="AO802" s="92"/>
      <c r="AP802" s="92"/>
      <c r="AQ802" s="92"/>
      <c r="AR802" s="92"/>
      <c r="AS802" s="92"/>
      <c r="AT802" s="92"/>
      <c r="AU802" s="92"/>
      <c r="AV802" s="92"/>
      <c r="AW802" s="92"/>
      <c r="AX802" s="92"/>
      <c r="AY802" s="92"/>
      <c r="AZ802" s="92"/>
      <c r="BA802" s="92"/>
    </row>
    <row r="803" spans="2:53" x14ac:dyDescent="0.35">
      <c r="B803" s="92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  <c r="AM803" s="92"/>
      <c r="AN803" s="92"/>
      <c r="AO803" s="92"/>
      <c r="AP803" s="92"/>
      <c r="AQ803" s="92"/>
      <c r="AR803" s="92"/>
      <c r="AS803" s="92"/>
      <c r="AT803" s="92"/>
      <c r="AU803" s="92"/>
      <c r="AV803" s="92"/>
      <c r="AW803" s="92"/>
      <c r="AX803" s="92"/>
      <c r="AY803" s="92"/>
      <c r="AZ803" s="92"/>
      <c r="BA803" s="92"/>
    </row>
    <row r="804" spans="2:53" x14ac:dyDescent="0.35">
      <c r="B804" s="92"/>
      <c r="C804" s="92"/>
      <c r="D804" s="92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  <c r="AM804" s="92"/>
      <c r="AN804" s="92"/>
      <c r="AO804" s="92"/>
      <c r="AP804" s="92"/>
      <c r="AQ804" s="92"/>
      <c r="AR804" s="92"/>
      <c r="AS804" s="92"/>
      <c r="AT804" s="92"/>
      <c r="AU804" s="92"/>
      <c r="AV804" s="92"/>
      <c r="AW804" s="92"/>
      <c r="AX804" s="92"/>
      <c r="AY804" s="92"/>
      <c r="AZ804" s="92"/>
      <c r="BA804" s="92"/>
    </row>
    <row r="805" spans="2:53" x14ac:dyDescent="0.35">
      <c r="B805" s="92"/>
      <c r="C805" s="92"/>
      <c r="D805" s="92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  <c r="AM805" s="92"/>
      <c r="AN805" s="92"/>
      <c r="AO805" s="92"/>
      <c r="AP805" s="92"/>
      <c r="AQ805" s="92"/>
      <c r="AR805" s="92"/>
      <c r="AS805" s="92"/>
      <c r="AT805" s="92"/>
      <c r="AU805" s="92"/>
      <c r="AV805" s="92"/>
      <c r="AW805" s="92"/>
      <c r="AX805" s="92"/>
      <c r="AY805" s="92"/>
      <c r="AZ805" s="92"/>
      <c r="BA805" s="92"/>
    </row>
    <row r="806" spans="2:53" x14ac:dyDescent="0.35">
      <c r="B806" s="92"/>
      <c r="C806" s="92"/>
      <c r="D806" s="92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  <c r="AM806" s="92"/>
      <c r="AN806" s="92"/>
      <c r="AO806" s="92"/>
      <c r="AP806" s="92"/>
      <c r="AQ806" s="92"/>
      <c r="AR806" s="92"/>
      <c r="AS806" s="92"/>
      <c r="AT806" s="92"/>
      <c r="AU806" s="92"/>
      <c r="AV806" s="92"/>
      <c r="AW806" s="92"/>
      <c r="AX806" s="92"/>
      <c r="AY806" s="92"/>
      <c r="AZ806" s="92"/>
      <c r="BA806" s="92"/>
    </row>
    <row r="807" spans="2:53" x14ac:dyDescent="0.35">
      <c r="B807" s="92"/>
      <c r="C807" s="92"/>
      <c r="D807" s="92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  <c r="AM807" s="92"/>
      <c r="AN807" s="92"/>
      <c r="AO807" s="92"/>
      <c r="AP807" s="92"/>
      <c r="AQ807" s="92"/>
      <c r="AR807" s="92"/>
      <c r="AS807" s="92"/>
      <c r="AT807" s="92"/>
      <c r="AU807" s="92"/>
      <c r="AV807" s="92"/>
      <c r="AW807" s="92"/>
      <c r="AX807" s="92"/>
      <c r="AY807" s="92"/>
      <c r="AZ807" s="92"/>
      <c r="BA807" s="92"/>
    </row>
    <row r="808" spans="2:53" x14ac:dyDescent="0.35">
      <c r="B808" s="92"/>
      <c r="C808" s="92"/>
      <c r="D808" s="92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  <c r="AM808" s="92"/>
      <c r="AN808" s="92"/>
      <c r="AO808" s="92"/>
      <c r="AP808" s="92"/>
      <c r="AQ808" s="92"/>
      <c r="AR808" s="92"/>
      <c r="AS808" s="92"/>
      <c r="AT808" s="92"/>
      <c r="AU808" s="92"/>
      <c r="AV808" s="92"/>
      <c r="AW808" s="92"/>
      <c r="AX808" s="92"/>
      <c r="AY808" s="92"/>
      <c r="AZ808" s="92"/>
      <c r="BA808" s="92"/>
    </row>
    <row r="809" spans="2:53" x14ac:dyDescent="0.35">
      <c r="B809" s="92"/>
      <c r="C809" s="92"/>
      <c r="D809" s="92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  <c r="AM809" s="92"/>
      <c r="AN809" s="92"/>
      <c r="AO809" s="92"/>
      <c r="AP809" s="92"/>
      <c r="AQ809" s="92"/>
      <c r="AR809" s="92"/>
      <c r="AS809" s="92"/>
      <c r="AT809" s="92"/>
      <c r="AU809" s="92"/>
      <c r="AV809" s="92"/>
      <c r="AW809" s="92"/>
      <c r="AX809" s="92"/>
      <c r="AY809" s="92"/>
      <c r="AZ809" s="92"/>
      <c r="BA809" s="92"/>
    </row>
    <row r="810" spans="2:53" x14ac:dyDescent="0.35">
      <c r="B810" s="92"/>
      <c r="C810" s="92"/>
      <c r="D810" s="92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  <c r="AM810" s="92"/>
      <c r="AN810" s="92"/>
      <c r="AO810" s="92"/>
      <c r="AP810" s="92"/>
      <c r="AQ810" s="92"/>
      <c r="AR810" s="92"/>
      <c r="AS810" s="92"/>
      <c r="AT810" s="92"/>
      <c r="AU810" s="92"/>
      <c r="AV810" s="92"/>
      <c r="AW810" s="92"/>
      <c r="AX810" s="92"/>
      <c r="AY810" s="92"/>
      <c r="AZ810" s="92"/>
      <c r="BA810" s="92"/>
    </row>
    <row r="811" spans="2:53" x14ac:dyDescent="0.35">
      <c r="B811" s="92"/>
      <c r="C811" s="92"/>
      <c r="D811" s="92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  <c r="AM811" s="92"/>
      <c r="AN811" s="92"/>
      <c r="AO811" s="92"/>
      <c r="AP811" s="92"/>
      <c r="AQ811" s="92"/>
      <c r="AR811" s="92"/>
      <c r="AS811" s="92"/>
      <c r="AT811" s="92"/>
      <c r="AU811" s="92"/>
      <c r="AV811" s="92"/>
      <c r="AW811" s="92"/>
      <c r="AX811" s="92"/>
      <c r="AY811" s="92"/>
      <c r="AZ811" s="92"/>
      <c r="BA811" s="92"/>
    </row>
    <row r="812" spans="2:53" x14ac:dyDescent="0.35">
      <c r="B812" s="92"/>
      <c r="C812" s="92"/>
      <c r="D812" s="92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  <c r="AM812" s="92"/>
      <c r="AN812" s="92"/>
      <c r="AO812" s="92"/>
      <c r="AP812" s="92"/>
      <c r="AQ812" s="92"/>
      <c r="AR812" s="92"/>
      <c r="AS812" s="92"/>
      <c r="AT812" s="92"/>
      <c r="AU812" s="92"/>
      <c r="AV812" s="92"/>
      <c r="AW812" s="92"/>
      <c r="AX812" s="92"/>
      <c r="AY812" s="92"/>
      <c r="AZ812" s="92"/>
      <c r="BA812" s="92"/>
    </row>
    <row r="813" spans="2:53" x14ac:dyDescent="0.35">
      <c r="B813" s="92"/>
      <c r="C813" s="92"/>
      <c r="D813" s="92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  <c r="AM813" s="92"/>
      <c r="AN813" s="92"/>
      <c r="AO813" s="92"/>
      <c r="AP813" s="92"/>
      <c r="AQ813" s="92"/>
      <c r="AR813" s="92"/>
      <c r="AS813" s="92"/>
      <c r="AT813" s="92"/>
      <c r="AU813" s="92"/>
      <c r="AV813" s="92"/>
      <c r="AW813" s="92"/>
      <c r="AX813" s="92"/>
      <c r="AY813" s="92"/>
      <c r="AZ813" s="92"/>
      <c r="BA813" s="92"/>
    </row>
    <row r="814" spans="2:53" x14ac:dyDescent="0.35">
      <c r="B814" s="92"/>
      <c r="C814" s="92"/>
      <c r="D814" s="92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  <c r="AM814" s="92"/>
      <c r="AN814" s="92"/>
      <c r="AO814" s="92"/>
      <c r="AP814" s="92"/>
      <c r="AQ814" s="92"/>
      <c r="AR814" s="92"/>
      <c r="AS814" s="92"/>
      <c r="AT814" s="92"/>
      <c r="AU814" s="92"/>
      <c r="AV814" s="92"/>
      <c r="AW814" s="92"/>
      <c r="AX814" s="92"/>
      <c r="AY814" s="92"/>
      <c r="AZ814" s="92"/>
      <c r="BA814" s="92"/>
    </row>
    <row r="815" spans="2:53" x14ac:dyDescent="0.35">
      <c r="B815" s="92"/>
      <c r="C815" s="92"/>
      <c r="D815" s="92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  <c r="AM815" s="92"/>
      <c r="AN815" s="92"/>
      <c r="AO815" s="92"/>
      <c r="AP815" s="92"/>
      <c r="AQ815" s="92"/>
      <c r="AR815" s="92"/>
      <c r="AS815" s="92"/>
      <c r="AT815" s="92"/>
      <c r="AU815" s="92"/>
      <c r="AV815" s="92"/>
      <c r="AW815" s="92"/>
      <c r="AX815" s="92"/>
      <c r="AY815" s="92"/>
      <c r="AZ815" s="92"/>
      <c r="BA815" s="92"/>
    </row>
    <row r="816" spans="2:53" x14ac:dyDescent="0.35">
      <c r="B816" s="92"/>
      <c r="C816" s="92"/>
      <c r="D816" s="92"/>
      <c r="E816" s="92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  <c r="AA816" s="92"/>
      <c r="AB816" s="92"/>
      <c r="AC816" s="92"/>
      <c r="AD816" s="92"/>
      <c r="AE816" s="92"/>
      <c r="AF816" s="92"/>
      <c r="AG816" s="92"/>
      <c r="AH816" s="92"/>
      <c r="AI816" s="92"/>
      <c r="AJ816" s="92"/>
      <c r="AK816" s="92"/>
      <c r="AL816" s="92"/>
      <c r="AM816" s="92"/>
      <c r="AN816" s="92"/>
      <c r="AO816" s="92"/>
      <c r="AP816" s="92"/>
      <c r="AQ816" s="92"/>
      <c r="AR816" s="92"/>
      <c r="AS816" s="92"/>
      <c r="AT816" s="92"/>
      <c r="AU816" s="92"/>
      <c r="AV816" s="92"/>
      <c r="AW816" s="92"/>
      <c r="AX816" s="92"/>
      <c r="AY816" s="92"/>
      <c r="AZ816" s="92"/>
      <c r="BA816" s="92"/>
    </row>
    <row r="817" spans="2:53" x14ac:dyDescent="0.35">
      <c r="B817" s="92"/>
      <c r="C817" s="92"/>
      <c r="D817" s="92"/>
      <c r="E817" s="92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  <c r="AA817" s="92"/>
      <c r="AB817" s="92"/>
      <c r="AC817" s="92"/>
      <c r="AD817" s="92"/>
      <c r="AE817" s="92"/>
      <c r="AF817" s="92"/>
      <c r="AG817" s="92"/>
      <c r="AH817" s="92"/>
      <c r="AI817" s="92"/>
      <c r="AJ817" s="92"/>
      <c r="AK817" s="92"/>
      <c r="AL817" s="92"/>
      <c r="AM817" s="92"/>
      <c r="AN817" s="92"/>
      <c r="AO817" s="92"/>
      <c r="AP817" s="92"/>
      <c r="AQ817" s="92"/>
      <c r="AR817" s="92"/>
      <c r="AS817" s="92"/>
      <c r="AT817" s="92"/>
      <c r="AU817" s="92"/>
      <c r="AV817" s="92"/>
      <c r="AW817" s="92"/>
      <c r="AX817" s="92"/>
      <c r="AY817" s="92"/>
      <c r="AZ817" s="92"/>
      <c r="BA817" s="92"/>
    </row>
    <row r="818" spans="2:53" x14ac:dyDescent="0.35">
      <c r="B818" s="92"/>
      <c r="C818" s="92"/>
      <c r="D818" s="92"/>
      <c r="E818" s="92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  <c r="AA818" s="92"/>
      <c r="AB818" s="92"/>
      <c r="AC818" s="92"/>
      <c r="AD818" s="92"/>
      <c r="AE818" s="92"/>
      <c r="AF818" s="92"/>
      <c r="AG818" s="92"/>
      <c r="AH818" s="92"/>
      <c r="AI818" s="92"/>
      <c r="AJ818" s="92"/>
      <c r="AK818" s="92"/>
      <c r="AL818" s="92"/>
      <c r="AM818" s="92"/>
      <c r="AN818" s="92"/>
      <c r="AO818" s="92"/>
      <c r="AP818" s="92"/>
      <c r="AQ818" s="92"/>
      <c r="AR818" s="92"/>
      <c r="AS818" s="92"/>
      <c r="AT818" s="92"/>
      <c r="AU818" s="92"/>
      <c r="AV818" s="92"/>
      <c r="AW818" s="92"/>
      <c r="AX818" s="92"/>
      <c r="AY818" s="92"/>
      <c r="AZ818" s="92"/>
      <c r="BA818" s="92"/>
    </row>
    <row r="819" spans="2:53" x14ac:dyDescent="0.35">
      <c r="B819" s="92"/>
      <c r="C819" s="92"/>
      <c r="D819" s="92"/>
      <c r="E819" s="92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  <c r="AA819" s="92"/>
      <c r="AB819" s="92"/>
      <c r="AC819" s="92"/>
      <c r="AD819" s="92"/>
      <c r="AE819" s="92"/>
      <c r="AF819" s="92"/>
      <c r="AG819" s="92"/>
      <c r="AH819" s="92"/>
      <c r="AI819" s="92"/>
      <c r="AJ819" s="92"/>
      <c r="AK819" s="92"/>
      <c r="AL819" s="92"/>
      <c r="AM819" s="92"/>
      <c r="AN819" s="92"/>
      <c r="AO819" s="92"/>
      <c r="AP819" s="92"/>
      <c r="AQ819" s="92"/>
      <c r="AR819" s="92"/>
      <c r="AS819" s="92"/>
      <c r="AT819" s="92"/>
      <c r="AU819" s="92"/>
      <c r="AV819" s="92"/>
      <c r="AW819" s="92"/>
      <c r="AX819" s="92"/>
      <c r="AY819" s="92"/>
      <c r="AZ819" s="92"/>
      <c r="BA819" s="92"/>
    </row>
    <row r="820" spans="2:53" x14ac:dyDescent="0.35">
      <c r="B820" s="92"/>
      <c r="C820" s="92"/>
      <c r="D820" s="92"/>
      <c r="E820" s="92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  <c r="AA820" s="92"/>
      <c r="AB820" s="92"/>
      <c r="AC820" s="92"/>
      <c r="AD820" s="92"/>
      <c r="AE820" s="92"/>
      <c r="AF820" s="92"/>
      <c r="AG820" s="92"/>
      <c r="AH820" s="92"/>
      <c r="AI820" s="92"/>
      <c r="AJ820" s="92"/>
      <c r="AK820" s="92"/>
      <c r="AL820" s="92"/>
      <c r="AM820" s="92"/>
      <c r="AN820" s="92"/>
      <c r="AO820" s="92"/>
      <c r="AP820" s="92"/>
      <c r="AQ820" s="92"/>
      <c r="AR820" s="92"/>
      <c r="AS820" s="92"/>
      <c r="AT820" s="92"/>
      <c r="AU820" s="92"/>
      <c r="AV820" s="92"/>
      <c r="AW820" s="92"/>
      <c r="AX820" s="92"/>
      <c r="AY820" s="92"/>
      <c r="AZ820" s="92"/>
      <c r="BA820" s="92"/>
    </row>
    <row r="821" spans="2:53" x14ac:dyDescent="0.35">
      <c r="B821" s="92"/>
      <c r="C821" s="92"/>
      <c r="D821" s="92"/>
      <c r="E821" s="92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  <c r="AA821" s="92"/>
      <c r="AB821" s="92"/>
      <c r="AC821" s="92"/>
      <c r="AD821" s="92"/>
      <c r="AE821" s="92"/>
      <c r="AF821" s="92"/>
      <c r="AG821" s="92"/>
      <c r="AH821" s="92"/>
      <c r="AI821" s="92"/>
      <c r="AJ821" s="92"/>
      <c r="AK821" s="92"/>
      <c r="AL821" s="92"/>
      <c r="AM821" s="92"/>
      <c r="AN821" s="92"/>
      <c r="AO821" s="92"/>
      <c r="AP821" s="92"/>
      <c r="AQ821" s="92"/>
      <c r="AR821" s="92"/>
      <c r="AS821" s="92"/>
      <c r="AT821" s="92"/>
      <c r="AU821" s="92"/>
      <c r="AV821" s="92"/>
      <c r="AW821" s="92"/>
      <c r="AX821" s="92"/>
      <c r="AY821" s="92"/>
      <c r="AZ821" s="92"/>
      <c r="BA821" s="92"/>
    </row>
    <row r="822" spans="2:53" x14ac:dyDescent="0.35">
      <c r="B822" s="92"/>
      <c r="C822" s="92"/>
      <c r="D822" s="92"/>
      <c r="E822" s="92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  <c r="AA822" s="92"/>
      <c r="AB822" s="92"/>
      <c r="AC822" s="92"/>
      <c r="AD822" s="92"/>
      <c r="AE822" s="92"/>
      <c r="AF822" s="92"/>
      <c r="AG822" s="92"/>
      <c r="AH822" s="92"/>
      <c r="AI822" s="92"/>
      <c r="AJ822" s="92"/>
      <c r="AK822" s="92"/>
      <c r="AL822" s="92"/>
      <c r="AM822" s="92"/>
      <c r="AN822" s="92"/>
      <c r="AO822" s="92"/>
      <c r="AP822" s="92"/>
      <c r="AQ822" s="92"/>
      <c r="AR822" s="92"/>
      <c r="AS822" s="92"/>
      <c r="AT822" s="92"/>
      <c r="AU822" s="92"/>
      <c r="AV822" s="92"/>
      <c r="AW822" s="92"/>
      <c r="AX822" s="92"/>
      <c r="AY822" s="92"/>
      <c r="AZ822" s="92"/>
      <c r="BA822" s="92"/>
    </row>
    <row r="823" spans="2:53" x14ac:dyDescent="0.35">
      <c r="B823" s="92"/>
      <c r="C823" s="92"/>
      <c r="D823" s="92"/>
      <c r="E823" s="92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  <c r="AA823" s="92"/>
      <c r="AB823" s="92"/>
      <c r="AC823" s="92"/>
      <c r="AD823" s="92"/>
      <c r="AE823" s="92"/>
      <c r="AF823" s="92"/>
      <c r="AG823" s="92"/>
      <c r="AH823" s="92"/>
      <c r="AI823" s="92"/>
      <c r="AJ823" s="92"/>
      <c r="AK823" s="92"/>
      <c r="AL823" s="92"/>
      <c r="AM823" s="92"/>
      <c r="AN823" s="92"/>
      <c r="AO823" s="92"/>
      <c r="AP823" s="92"/>
      <c r="AQ823" s="92"/>
      <c r="AR823" s="92"/>
      <c r="AS823" s="92"/>
      <c r="AT823" s="92"/>
      <c r="AU823" s="92"/>
      <c r="AV823" s="92"/>
      <c r="AW823" s="92"/>
      <c r="AX823" s="92"/>
      <c r="AY823" s="92"/>
      <c r="AZ823" s="92"/>
      <c r="BA823" s="92"/>
    </row>
    <row r="824" spans="2:53" x14ac:dyDescent="0.35">
      <c r="B824" s="92"/>
      <c r="C824" s="92"/>
      <c r="D824" s="92"/>
      <c r="E824" s="92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  <c r="AA824" s="92"/>
      <c r="AB824" s="92"/>
      <c r="AC824" s="92"/>
      <c r="AD824" s="92"/>
      <c r="AE824" s="92"/>
      <c r="AF824" s="92"/>
      <c r="AG824" s="92"/>
      <c r="AH824" s="92"/>
      <c r="AI824" s="92"/>
      <c r="AJ824" s="92"/>
      <c r="AK824" s="92"/>
      <c r="AL824" s="92"/>
      <c r="AM824" s="92"/>
      <c r="AN824" s="92"/>
      <c r="AO824" s="92"/>
      <c r="AP824" s="92"/>
      <c r="AQ824" s="92"/>
      <c r="AR824" s="92"/>
      <c r="AS824" s="92"/>
      <c r="AT824" s="92"/>
      <c r="AU824" s="92"/>
      <c r="AV824" s="92"/>
      <c r="AW824" s="92"/>
      <c r="AX824" s="92"/>
      <c r="AY824" s="92"/>
      <c r="AZ824" s="92"/>
      <c r="BA824" s="92"/>
    </row>
    <row r="825" spans="2:53" x14ac:dyDescent="0.35">
      <c r="B825" s="92"/>
      <c r="C825" s="92"/>
      <c r="D825" s="92"/>
      <c r="E825" s="92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  <c r="AA825" s="92"/>
      <c r="AB825" s="92"/>
      <c r="AC825" s="92"/>
      <c r="AD825" s="92"/>
      <c r="AE825" s="92"/>
      <c r="AF825" s="92"/>
      <c r="AG825" s="92"/>
      <c r="AH825" s="92"/>
      <c r="AI825" s="92"/>
      <c r="AJ825" s="92"/>
      <c r="AK825" s="92"/>
      <c r="AL825" s="92"/>
      <c r="AM825" s="92"/>
      <c r="AN825" s="92"/>
      <c r="AO825" s="92"/>
      <c r="AP825" s="92"/>
      <c r="AQ825" s="92"/>
      <c r="AR825" s="92"/>
      <c r="AS825" s="92"/>
      <c r="AT825" s="92"/>
      <c r="AU825" s="92"/>
      <c r="AV825" s="92"/>
      <c r="AW825" s="92"/>
      <c r="AX825" s="92"/>
      <c r="AY825" s="92"/>
      <c r="AZ825" s="92"/>
      <c r="BA825" s="92"/>
    </row>
    <row r="826" spans="2:53" x14ac:dyDescent="0.35">
      <c r="B826" s="92"/>
      <c r="C826" s="92"/>
      <c r="D826" s="92"/>
      <c r="E826" s="92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  <c r="AA826" s="92"/>
      <c r="AB826" s="92"/>
      <c r="AC826" s="92"/>
      <c r="AD826" s="92"/>
      <c r="AE826" s="92"/>
      <c r="AF826" s="92"/>
      <c r="AG826" s="92"/>
      <c r="AH826" s="92"/>
      <c r="AI826" s="92"/>
      <c r="AJ826" s="92"/>
      <c r="AK826" s="92"/>
      <c r="AL826" s="92"/>
      <c r="AM826" s="92"/>
      <c r="AN826" s="92"/>
      <c r="AO826" s="92"/>
      <c r="AP826" s="92"/>
      <c r="AQ826" s="92"/>
      <c r="AR826" s="92"/>
      <c r="AS826" s="92"/>
      <c r="AT826" s="92"/>
      <c r="AU826" s="92"/>
      <c r="AV826" s="92"/>
      <c r="AW826" s="92"/>
      <c r="AX826" s="92"/>
      <c r="AY826" s="92"/>
      <c r="AZ826" s="92"/>
      <c r="BA826" s="92"/>
    </row>
    <row r="827" spans="2:53" x14ac:dyDescent="0.35">
      <c r="B827" s="92"/>
      <c r="C827" s="92"/>
      <c r="D827" s="92"/>
      <c r="E827" s="92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  <c r="AA827" s="92"/>
      <c r="AB827" s="92"/>
      <c r="AC827" s="92"/>
      <c r="AD827" s="92"/>
      <c r="AE827" s="92"/>
      <c r="AF827" s="92"/>
      <c r="AG827" s="92"/>
      <c r="AH827" s="92"/>
      <c r="AI827" s="92"/>
      <c r="AJ827" s="92"/>
      <c r="AK827" s="92"/>
      <c r="AL827" s="92"/>
      <c r="AM827" s="92"/>
      <c r="AN827" s="92"/>
      <c r="AO827" s="92"/>
      <c r="AP827" s="92"/>
      <c r="AQ827" s="92"/>
      <c r="AR827" s="92"/>
      <c r="AS827" s="92"/>
      <c r="AT827" s="92"/>
      <c r="AU827" s="92"/>
      <c r="AV827" s="92"/>
      <c r="AW827" s="92"/>
      <c r="AX827" s="92"/>
      <c r="AY827" s="92"/>
      <c r="AZ827" s="92"/>
      <c r="BA827" s="92"/>
    </row>
    <row r="828" spans="2:53" x14ac:dyDescent="0.35">
      <c r="B828" s="92"/>
      <c r="C828" s="92"/>
      <c r="D828" s="92"/>
      <c r="E828" s="92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  <c r="AA828" s="92"/>
      <c r="AB828" s="92"/>
      <c r="AC828" s="92"/>
      <c r="AD828" s="92"/>
      <c r="AE828" s="92"/>
      <c r="AF828" s="92"/>
      <c r="AG828" s="92"/>
      <c r="AH828" s="92"/>
      <c r="AI828" s="92"/>
      <c r="AJ828" s="92"/>
      <c r="AK828" s="92"/>
      <c r="AL828" s="92"/>
      <c r="AM828" s="92"/>
      <c r="AN828" s="92"/>
      <c r="AO828" s="92"/>
      <c r="AP828" s="92"/>
      <c r="AQ828" s="92"/>
      <c r="AR828" s="92"/>
      <c r="AS828" s="92"/>
      <c r="AT828" s="92"/>
      <c r="AU828" s="92"/>
      <c r="AV828" s="92"/>
      <c r="AW828" s="92"/>
      <c r="AX828" s="92"/>
      <c r="AY828" s="92"/>
      <c r="AZ828" s="92"/>
      <c r="BA828" s="92"/>
    </row>
    <row r="829" spans="2:53" x14ac:dyDescent="0.35">
      <c r="B829" s="92"/>
      <c r="C829" s="92"/>
      <c r="D829" s="92"/>
      <c r="E829" s="92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  <c r="AA829" s="92"/>
      <c r="AB829" s="92"/>
      <c r="AC829" s="92"/>
      <c r="AD829" s="92"/>
      <c r="AE829" s="92"/>
      <c r="AF829" s="92"/>
      <c r="AG829" s="92"/>
      <c r="AH829" s="92"/>
      <c r="AI829" s="92"/>
      <c r="AJ829" s="92"/>
      <c r="AK829" s="92"/>
      <c r="AL829" s="92"/>
      <c r="AM829" s="92"/>
      <c r="AN829" s="92"/>
      <c r="AO829" s="92"/>
      <c r="AP829" s="92"/>
      <c r="AQ829" s="92"/>
      <c r="AR829" s="92"/>
      <c r="AS829" s="92"/>
      <c r="AT829" s="92"/>
      <c r="AU829" s="92"/>
      <c r="AV829" s="92"/>
      <c r="AW829" s="92"/>
      <c r="AX829" s="92"/>
      <c r="AY829" s="92"/>
      <c r="AZ829" s="92"/>
      <c r="BA829" s="92"/>
    </row>
    <row r="830" spans="2:53" x14ac:dyDescent="0.35">
      <c r="B830" s="92"/>
      <c r="C830" s="92"/>
      <c r="D830" s="92"/>
      <c r="E830" s="92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  <c r="AA830" s="92"/>
      <c r="AB830" s="92"/>
      <c r="AC830" s="92"/>
      <c r="AD830" s="92"/>
      <c r="AE830" s="92"/>
      <c r="AF830" s="92"/>
      <c r="AG830" s="92"/>
      <c r="AH830" s="92"/>
      <c r="AI830" s="92"/>
      <c r="AJ830" s="92"/>
      <c r="AK830" s="92"/>
      <c r="AL830" s="92"/>
      <c r="AM830" s="92"/>
      <c r="AN830" s="92"/>
      <c r="AO830" s="92"/>
      <c r="AP830" s="92"/>
      <c r="AQ830" s="92"/>
      <c r="AR830" s="92"/>
      <c r="AS830" s="92"/>
      <c r="AT830" s="92"/>
      <c r="AU830" s="92"/>
      <c r="AV830" s="92"/>
      <c r="AW830" s="92"/>
      <c r="AX830" s="92"/>
      <c r="AY830" s="92"/>
      <c r="AZ830" s="92"/>
      <c r="BA830" s="92"/>
    </row>
    <row r="831" spans="2:53" x14ac:dyDescent="0.35">
      <c r="B831" s="92"/>
      <c r="C831" s="92"/>
      <c r="D831" s="92"/>
      <c r="E831" s="92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  <c r="AA831" s="92"/>
      <c r="AB831" s="92"/>
      <c r="AC831" s="92"/>
      <c r="AD831" s="92"/>
      <c r="AE831" s="92"/>
      <c r="AF831" s="92"/>
      <c r="AG831" s="92"/>
      <c r="AH831" s="92"/>
      <c r="AI831" s="92"/>
      <c r="AJ831" s="92"/>
      <c r="AK831" s="92"/>
      <c r="AL831" s="92"/>
      <c r="AM831" s="92"/>
      <c r="AN831" s="92"/>
      <c r="AO831" s="92"/>
      <c r="AP831" s="92"/>
      <c r="AQ831" s="92"/>
      <c r="AR831" s="92"/>
      <c r="AS831" s="92"/>
      <c r="AT831" s="92"/>
      <c r="AU831" s="92"/>
      <c r="AV831" s="92"/>
      <c r="AW831" s="92"/>
      <c r="AX831" s="92"/>
      <c r="AY831" s="92"/>
      <c r="AZ831" s="92"/>
      <c r="BA831" s="92"/>
    </row>
    <row r="832" spans="2:53" x14ac:dyDescent="0.35">
      <c r="B832" s="92"/>
      <c r="C832" s="92"/>
      <c r="D832" s="92"/>
      <c r="E832" s="92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  <c r="AA832" s="92"/>
      <c r="AB832" s="92"/>
      <c r="AC832" s="92"/>
      <c r="AD832" s="92"/>
      <c r="AE832" s="92"/>
      <c r="AF832" s="92"/>
      <c r="AG832" s="92"/>
      <c r="AH832" s="92"/>
      <c r="AI832" s="92"/>
      <c r="AJ832" s="92"/>
      <c r="AK832" s="92"/>
      <c r="AL832" s="92"/>
      <c r="AM832" s="92"/>
      <c r="AN832" s="92"/>
      <c r="AO832" s="92"/>
      <c r="AP832" s="92"/>
      <c r="AQ832" s="92"/>
      <c r="AR832" s="92"/>
      <c r="AS832" s="92"/>
      <c r="AT832" s="92"/>
      <c r="AU832" s="92"/>
      <c r="AV832" s="92"/>
      <c r="AW832" s="92"/>
      <c r="AX832" s="92"/>
      <c r="AY832" s="92"/>
      <c r="AZ832" s="92"/>
      <c r="BA832" s="92"/>
    </row>
    <row r="833" spans="2:53" x14ac:dyDescent="0.35">
      <c r="B833" s="92"/>
      <c r="C833" s="92"/>
      <c r="D833" s="92"/>
      <c r="E833" s="92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  <c r="AA833" s="92"/>
      <c r="AB833" s="92"/>
      <c r="AC833" s="92"/>
      <c r="AD833" s="92"/>
      <c r="AE833" s="92"/>
      <c r="AF833" s="92"/>
      <c r="AG833" s="92"/>
      <c r="AH833" s="92"/>
      <c r="AI833" s="92"/>
      <c r="AJ833" s="92"/>
      <c r="AK833" s="92"/>
      <c r="AL833" s="92"/>
      <c r="AM833" s="92"/>
      <c r="AN833" s="92"/>
      <c r="AO833" s="92"/>
      <c r="AP833" s="92"/>
      <c r="AQ833" s="92"/>
      <c r="AR833" s="92"/>
      <c r="AS833" s="92"/>
      <c r="AT833" s="92"/>
      <c r="AU833" s="92"/>
      <c r="AV833" s="92"/>
      <c r="AW833" s="92"/>
      <c r="AX833" s="92"/>
      <c r="AY833" s="92"/>
      <c r="AZ833" s="92"/>
      <c r="BA833" s="92"/>
    </row>
    <row r="834" spans="2:53" x14ac:dyDescent="0.35">
      <c r="B834" s="92"/>
      <c r="C834" s="92"/>
      <c r="D834" s="92"/>
      <c r="E834" s="92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  <c r="AA834" s="92"/>
      <c r="AB834" s="92"/>
      <c r="AC834" s="92"/>
      <c r="AD834" s="92"/>
      <c r="AE834" s="92"/>
      <c r="AF834" s="92"/>
      <c r="AG834" s="92"/>
      <c r="AH834" s="92"/>
      <c r="AI834" s="92"/>
      <c r="AJ834" s="92"/>
      <c r="AK834" s="92"/>
      <c r="AL834" s="92"/>
      <c r="AM834" s="92"/>
      <c r="AN834" s="92"/>
      <c r="AO834" s="92"/>
      <c r="AP834" s="92"/>
      <c r="AQ834" s="92"/>
      <c r="AR834" s="92"/>
      <c r="AS834" s="92"/>
      <c r="AT834" s="92"/>
      <c r="AU834" s="92"/>
      <c r="AV834" s="92"/>
      <c r="AW834" s="92"/>
      <c r="AX834" s="92"/>
      <c r="AY834" s="92"/>
      <c r="AZ834" s="92"/>
      <c r="BA834" s="92"/>
    </row>
    <row r="835" spans="2:53" x14ac:dyDescent="0.35">
      <c r="B835" s="92"/>
      <c r="C835" s="92"/>
      <c r="D835" s="92"/>
      <c r="E835" s="92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  <c r="AA835" s="92"/>
      <c r="AB835" s="92"/>
      <c r="AC835" s="92"/>
      <c r="AD835" s="92"/>
      <c r="AE835" s="92"/>
      <c r="AF835" s="92"/>
      <c r="AG835" s="92"/>
      <c r="AH835" s="92"/>
      <c r="AI835" s="92"/>
      <c r="AJ835" s="92"/>
      <c r="AK835" s="92"/>
      <c r="AL835" s="92"/>
      <c r="AM835" s="92"/>
      <c r="AN835" s="92"/>
      <c r="AO835" s="92"/>
      <c r="AP835" s="92"/>
      <c r="AQ835" s="92"/>
      <c r="AR835" s="92"/>
      <c r="AS835" s="92"/>
      <c r="AT835" s="92"/>
      <c r="AU835" s="92"/>
      <c r="AV835" s="92"/>
      <c r="AW835" s="92"/>
      <c r="AX835" s="92"/>
      <c r="AY835" s="92"/>
      <c r="AZ835" s="92"/>
      <c r="BA835" s="92"/>
    </row>
    <row r="836" spans="2:53" x14ac:dyDescent="0.35">
      <c r="B836" s="92"/>
      <c r="C836" s="92"/>
      <c r="D836" s="92"/>
      <c r="E836" s="92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  <c r="AA836" s="92"/>
      <c r="AB836" s="92"/>
      <c r="AC836" s="92"/>
      <c r="AD836" s="92"/>
      <c r="AE836" s="92"/>
      <c r="AF836" s="92"/>
      <c r="AG836" s="92"/>
      <c r="AH836" s="92"/>
      <c r="AI836" s="92"/>
      <c r="AJ836" s="92"/>
      <c r="AK836" s="92"/>
      <c r="AL836" s="92"/>
      <c r="AM836" s="92"/>
      <c r="AN836" s="92"/>
      <c r="AO836" s="92"/>
      <c r="AP836" s="92"/>
      <c r="AQ836" s="92"/>
      <c r="AR836" s="92"/>
      <c r="AS836" s="92"/>
      <c r="AT836" s="92"/>
      <c r="AU836" s="92"/>
      <c r="AV836" s="92"/>
      <c r="AW836" s="92"/>
      <c r="AX836" s="92"/>
      <c r="AY836" s="92"/>
      <c r="AZ836" s="92"/>
      <c r="BA836" s="92"/>
    </row>
    <row r="837" spans="2:53" x14ac:dyDescent="0.35">
      <c r="B837" s="92"/>
      <c r="C837" s="92"/>
      <c r="D837" s="92"/>
      <c r="E837" s="92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  <c r="AA837" s="92"/>
      <c r="AB837" s="92"/>
      <c r="AC837" s="92"/>
      <c r="AD837" s="92"/>
      <c r="AE837" s="92"/>
      <c r="AF837" s="92"/>
      <c r="AG837" s="92"/>
      <c r="AH837" s="92"/>
      <c r="AI837" s="92"/>
      <c r="AJ837" s="92"/>
      <c r="AK837" s="92"/>
      <c r="AL837" s="92"/>
      <c r="AM837" s="92"/>
      <c r="AN837" s="92"/>
      <c r="AO837" s="92"/>
      <c r="AP837" s="92"/>
      <c r="AQ837" s="92"/>
      <c r="AR837" s="92"/>
      <c r="AS837" s="92"/>
      <c r="AT837" s="92"/>
      <c r="AU837" s="92"/>
      <c r="AV837" s="92"/>
      <c r="AW837" s="92"/>
      <c r="AX837" s="92"/>
      <c r="AY837" s="92"/>
      <c r="AZ837" s="92"/>
      <c r="BA837" s="92"/>
    </row>
    <row r="838" spans="2:53" x14ac:dyDescent="0.35">
      <c r="B838" s="92"/>
      <c r="C838" s="92"/>
      <c r="D838" s="92"/>
      <c r="E838" s="92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  <c r="AA838" s="92"/>
      <c r="AB838" s="92"/>
      <c r="AC838" s="92"/>
      <c r="AD838" s="92"/>
      <c r="AE838" s="92"/>
      <c r="AF838" s="92"/>
      <c r="AG838" s="92"/>
      <c r="AH838" s="92"/>
      <c r="AI838" s="92"/>
      <c r="AJ838" s="92"/>
      <c r="AK838" s="92"/>
      <c r="AL838" s="92"/>
      <c r="AM838" s="92"/>
      <c r="AN838" s="92"/>
      <c r="AO838" s="92"/>
      <c r="AP838" s="92"/>
      <c r="AQ838" s="92"/>
      <c r="AR838" s="92"/>
      <c r="AS838" s="92"/>
      <c r="AT838" s="92"/>
      <c r="AU838" s="92"/>
      <c r="AV838" s="92"/>
      <c r="AW838" s="92"/>
      <c r="AX838" s="92"/>
      <c r="AY838" s="92"/>
      <c r="AZ838" s="92"/>
      <c r="BA838" s="92"/>
    </row>
    <row r="839" spans="2:53" x14ac:dyDescent="0.35">
      <c r="B839" s="92"/>
      <c r="C839" s="92"/>
      <c r="D839" s="92"/>
      <c r="E839" s="92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  <c r="AA839" s="92"/>
      <c r="AB839" s="92"/>
      <c r="AC839" s="92"/>
      <c r="AD839" s="92"/>
      <c r="AE839" s="92"/>
      <c r="AF839" s="92"/>
      <c r="AG839" s="92"/>
      <c r="AH839" s="92"/>
      <c r="AI839" s="92"/>
      <c r="AJ839" s="92"/>
      <c r="AK839" s="92"/>
      <c r="AL839" s="92"/>
      <c r="AM839" s="92"/>
      <c r="AN839" s="92"/>
      <c r="AO839" s="92"/>
      <c r="AP839" s="92"/>
      <c r="AQ839" s="92"/>
      <c r="AR839" s="92"/>
      <c r="AS839" s="92"/>
      <c r="AT839" s="92"/>
      <c r="AU839" s="92"/>
      <c r="AV839" s="92"/>
      <c r="AW839" s="92"/>
      <c r="AX839" s="92"/>
      <c r="AY839" s="92"/>
      <c r="AZ839" s="92"/>
      <c r="BA839" s="92"/>
    </row>
    <row r="840" spans="2:53" x14ac:dyDescent="0.35">
      <c r="B840" s="92"/>
      <c r="C840" s="92"/>
      <c r="D840" s="92"/>
      <c r="E840" s="92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  <c r="AA840" s="92"/>
      <c r="AB840" s="92"/>
      <c r="AC840" s="92"/>
      <c r="AD840" s="92"/>
      <c r="AE840" s="92"/>
      <c r="AF840" s="92"/>
      <c r="AG840" s="92"/>
      <c r="AH840" s="92"/>
      <c r="AI840" s="92"/>
      <c r="AJ840" s="92"/>
      <c r="AK840" s="92"/>
      <c r="AL840" s="92"/>
      <c r="AM840" s="92"/>
      <c r="AN840" s="92"/>
      <c r="AO840" s="92"/>
      <c r="AP840" s="92"/>
      <c r="AQ840" s="92"/>
      <c r="AR840" s="92"/>
      <c r="AS840" s="92"/>
      <c r="AT840" s="92"/>
      <c r="AU840" s="92"/>
      <c r="AV840" s="92"/>
      <c r="AW840" s="92"/>
      <c r="AX840" s="92"/>
      <c r="AY840" s="92"/>
      <c r="AZ840" s="92"/>
      <c r="BA840" s="92"/>
    </row>
    <row r="841" spans="2:53" x14ac:dyDescent="0.35">
      <c r="B841" s="92"/>
      <c r="C841" s="92"/>
      <c r="D841" s="92"/>
      <c r="E841" s="92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  <c r="AA841" s="92"/>
      <c r="AB841" s="92"/>
      <c r="AC841" s="92"/>
      <c r="AD841" s="92"/>
      <c r="AE841" s="92"/>
      <c r="AF841" s="92"/>
      <c r="AG841" s="92"/>
      <c r="AH841" s="92"/>
      <c r="AI841" s="92"/>
      <c r="AJ841" s="92"/>
      <c r="AK841" s="92"/>
      <c r="AL841" s="92"/>
      <c r="AM841" s="92"/>
      <c r="AN841" s="92"/>
      <c r="AO841" s="92"/>
      <c r="AP841" s="92"/>
      <c r="AQ841" s="92"/>
      <c r="AR841" s="92"/>
      <c r="AS841" s="92"/>
      <c r="AT841" s="92"/>
      <c r="AU841" s="92"/>
      <c r="AV841" s="92"/>
      <c r="AW841" s="92"/>
      <c r="AX841" s="92"/>
      <c r="AY841" s="92"/>
      <c r="AZ841" s="92"/>
      <c r="BA841" s="92"/>
    </row>
    <row r="842" spans="2:53" x14ac:dyDescent="0.35">
      <c r="B842" s="92"/>
      <c r="C842" s="92"/>
      <c r="D842" s="92"/>
      <c r="E842" s="92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  <c r="AA842" s="92"/>
      <c r="AB842" s="92"/>
      <c r="AC842" s="92"/>
      <c r="AD842" s="92"/>
      <c r="AE842" s="92"/>
      <c r="AF842" s="92"/>
      <c r="AG842" s="92"/>
      <c r="AH842" s="92"/>
      <c r="AI842" s="92"/>
      <c r="AJ842" s="92"/>
      <c r="AK842" s="92"/>
      <c r="AL842" s="92"/>
      <c r="AM842" s="92"/>
      <c r="AN842" s="92"/>
      <c r="AO842" s="92"/>
      <c r="AP842" s="92"/>
      <c r="AQ842" s="92"/>
      <c r="AR842" s="92"/>
      <c r="AS842" s="92"/>
      <c r="AT842" s="92"/>
      <c r="AU842" s="92"/>
      <c r="AV842" s="92"/>
      <c r="AW842" s="92"/>
      <c r="AX842" s="92"/>
      <c r="AY842" s="92"/>
      <c r="AZ842" s="92"/>
      <c r="BA842" s="92"/>
    </row>
    <row r="843" spans="2:53" x14ac:dyDescent="0.35">
      <c r="B843" s="92"/>
      <c r="C843" s="92"/>
      <c r="D843" s="92"/>
      <c r="E843" s="92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  <c r="AA843" s="92"/>
      <c r="AB843" s="92"/>
      <c r="AC843" s="92"/>
      <c r="AD843" s="92"/>
      <c r="AE843" s="92"/>
      <c r="AF843" s="92"/>
      <c r="AG843" s="92"/>
      <c r="AH843" s="92"/>
      <c r="AI843" s="92"/>
      <c r="AJ843" s="92"/>
      <c r="AK843" s="92"/>
      <c r="AL843" s="92"/>
      <c r="AM843" s="92"/>
      <c r="AN843" s="92"/>
      <c r="AO843" s="92"/>
      <c r="AP843" s="92"/>
      <c r="AQ843" s="92"/>
      <c r="AR843" s="92"/>
      <c r="AS843" s="92"/>
      <c r="AT843" s="92"/>
      <c r="AU843" s="92"/>
      <c r="AV843" s="92"/>
      <c r="AW843" s="92"/>
      <c r="AX843" s="92"/>
      <c r="AY843" s="92"/>
      <c r="AZ843" s="92"/>
      <c r="BA843" s="92"/>
    </row>
    <row r="844" spans="2:53" x14ac:dyDescent="0.35">
      <c r="B844" s="92"/>
      <c r="C844" s="92"/>
      <c r="D844" s="92"/>
      <c r="E844" s="92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  <c r="AA844" s="92"/>
      <c r="AB844" s="92"/>
      <c r="AC844" s="92"/>
      <c r="AD844" s="92"/>
      <c r="AE844" s="92"/>
      <c r="AF844" s="92"/>
      <c r="AG844" s="92"/>
      <c r="AH844" s="92"/>
      <c r="AI844" s="92"/>
      <c r="AJ844" s="92"/>
      <c r="AK844" s="92"/>
      <c r="AL844" s="92"/>
      <c r="AM844" s="92"/>
      <c r="AN844" s="92"/>
      <c r="AO844" s="92"/>
      <c r="AP844" s="92"/>
      <c r="AQ844" s="92"/>
      <c r="AR844" s="92"/>
      <c r="AS844" s="92"/>
      <c r="AT844" s="92"/>
      <c r="AU844" s="92"/>
      <c r="AV844" s="92"/>
      <c r="AW844" s="92"/>
      <c r="AX844" s="92"/>
      <c r="AY844" s="92"/>
      <c r="AZ844" s="92"/>
      <c r="BA844" s="92"/>
    </row>
    <row r="845" spans="2:53" x14ac:dyDescent="0.35">
      <c r="B845" s="92"/>
      <c r="C845" s="92"/>
      <c r="D845" s="92"/>
      <c r="E845" s="92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  <c r="AA845" s="92"/>
      <c r="AB845" s="92"/>
      <c r="AC845" s="92"/>
      <c r="AD845" s="92"/>
      <c r="AE845" s="92"/>
      <c r="AF845" s="92"/>
      <c r="AG845" s="92"/>
      <c r="AH845" s="92"/>
      <c r="AI845" s="92"/>
      <c r="AJ845" s="92"/>
      <c r="AK845" s="92"/>
      <c r="AL845" s="92"/>
      <c r="AM845" s="92"/>
      <c r="AN845" s="92"/>
      <c r="AO845" s="92"/>
      <c r="AP845" s="92"/>
      <c r="AQ845" s="92"/>
      <c r="AR845" s="92"/>
      <c r="AS845" s="92"/>
      <c r="AT845" s="92"/>
      <c r="AU845" s="92"/>
      <c r="AV845" s="92"/>
      <c r="AW845" s="92"/>
      <c r="AX845" s="92"/>
      <c r="AY845" s="92"/>
      <c r="AZ845" s="92"/>
      <c r="BA845" s="92"/>
    </row>
    <row r="846" spans="2:53" x14ac:dyDescent="0.35">
      <c r="B846" s="92"/>
      <c r="C846" s="92"/>
      <c r="D846" s="92"/>
      <c r="E846" s="92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  <c r="AA846" s="92"/>
      <c r="AB846" s="92"/>
      <c r="AC846" s="92"/>
      <c r="AD846" s="92"/>
      <c r="AE846" s="92"/>
      <c r="AF846" s="92"/>
      <c r="AG846" s="92"/>
      <c r="AH846" s="92"/>
      <c r="AI846" s="92"/>
      <c r="AJ846" s="92"/>
      <c r="AK846" s="92"/>
      <c r="AL846" s="92"/>
      <c r="AM846" s="92"/>
      <c r="AN846" s="92"/>
      <c r="AO846" s="92"/>
      <c r="AP846" s="92"/>
      <c r="AQ846" s="92"/>
      <c r="AR846" s="92"/>
      <c r="AS846" s="92"/>
      <c r="AT846" s="92"/>
      <c r="AU846" s="92"/>
      <c r="AV846" s="92"/>
      <c r="AW846" s="92"/>
      <c r="AX846" s="92"/>
      <c r="AY846" s="92"/>
      <c r="AZ846" s="92"/>
      <c r="BA846" s="92"/>
    </row>
    <row r="847" spans="2:53" x14ac:dyDescent="0.35">
      <c r="B847" s="92"/>
      <c r="C847" s="92"/>
      <c r="D847" s="92"/>
      <c r="E847" s="92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  <c r="AA847" s="92"/>
      <c r="AB847" s="92"/>
      <c r="AC847" s="92"/>
      <c r="AD847" s="92"/>
      <c r="AE847" s="92"/>
      <c r="AF847" s="92"/>
      <c r="AG847" s="92"/>
      <c r="AH847" s="92"/>
      <c r="AI847" s="92"/>
      <c r="AJ847" s="92"/>
      <c r="AK847" s="92"/>
      <c r="AL847" s="92"/>
      <c r="AM847" s="92"/>
      <c r="AN847" s="92"/>
      <c r="AO847" s="92"/>
      <c r="AP847" s="92"/>
      <c r="AQ847" s="92"/>
      <c r="AR847" s="92"/>
      <c r="AS847" s="92"/>
      <c r="AT847" s="92"/>
      <c r="AU847" s="92"/>
      <c r="AV847" s="92"/>
      <c r="AW847" s="92"/>
      <c r="AX847" s="92"/>
      <c r="AY847" s="92"/>
      <c r="AZ847" s="92"/>
      <c r="BA847" s="92"/>
    </row>
    <row r="848" spans="2:53" x14ac:dyDescent="0.35">
      <c r="B848" s="92"/>
      <c r="C848" s="92"/>
      <c r="D848" s="92"/>
      <c r="E848" s="92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  <c r="AA848" s="92"/>
      <c r="AB848" s="92"/>
      <c r="AC848" s="92"/>
      <c r="AD848" s="92"/>
      <c r="AE848" s="92"/>
      <c r="AF848" s="92"/>
      <c r="AG848" s="92"/>
      <c r="AH848" s="92"/>
      <c r="AI848" s="92"/>
      <c r="AJ848" s="92"/>
      <c r="AK848" s="92"/>
      <c r="AL848" s="92"/>
      <c r="AM848" s="92"/>
      <c r="AN848" s="92"/>
      <c r="AO848" s="92"/>
      <c r="AP848" s="92"/>
      <c r="AQ848" s="92"/>
      <c r="AR848" s="92"/>
      <c r="AS848" s="92"/>
      <c r="AT848" s="92"/>
      <c r="AU848" s="92"/>
      <c r="AV848" s="92"/>
      <c r="AW848" s="92"/>
      <c r="AX848" s="92"/>
      <c r="AY848" s="92"/>
      <c r="AZ848" s="92"/>
      <c r="BA848" s="92"/>
    </row>
    <row r="849" spans="2:53" x14ac:dyDescent="0.35">
      <c r="B849" s="92"/>
      <c r="C849" s="92"/>
      <c r="D849" s="92"/>
      <c r="E849" s="92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  <c r="AA849" s="92"/>
      <c r="AB849" s="92"/>
      <c r="AC849" s="92"/>
      <c r="AD849" s="92"/>
      <c r="AE849" s="92"/>
      <c r="AF849" s="92"/>
      <c r="AG849" s="92"/>
      <c r="AH849" s="92"/>
      <c r="AI849" s="92"/>
      <c r="AJ849" s="92"/>
      <c r="AK849" s="92"/>
      <c r="AL849" s="92"/>
      <c r="AM849" s="92"/>
      <c r="AN849" s="92"/>
      <c r="AO849" s="92"/>
      <c r="AP849" s="92"/>
      <c r="AQ849" s="92"/>
      <c r="AR849" s="92"/>
      <c r="AS849" s="92"/>
      <c r="AT849" s="92"/>
      <c r="AU849" s="92"/>
      <c r="AV849" s="92"/>
      <c r="AW849" s="92"/>
      <c r="AX849" s="92"/>
      <c r="AY849" s="92"/>
      <c r="AZ849" s="92"/>
      <c r="BA849" s="92"/>
    </row>
    <row r="850" spans="2:53" x14ac:dyDescent="0.35">
      <c r="B850" s="92"/>
      <c r="C850" s="92"/>
      <c r="D850" s="92"/>
      <c r="E850" s="92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  <c r="AA850" s="92"/>
      <c r="AB850" s="92"/>
      <c r="AC850" s="92"/>
      <c r="AD850" s="92"/>
      <c r="AE850" s="92"/>
      <c r="AF850" s="92"/>
      <c r="AG850" s="92"/>
      <c r="AH850" s="92"/>
      <c r="AI850" s="92"/>
      <c r="AJ850" s="92"/>
      <c r="AK850" s="92"/>
      <c r="AL850" s="92"/>
      <c r="AM850" s="92"/>
      <c r="AN850" s="92"/>
      <c r="AO850" s="92"/>
      <c r="AP850" s="92"/>
      <c r="AQ850" s="92"/>
      <c r="AR850" s="92"/>
      <c r="AS850" s="92"/>
      <c r="AT850" s="92"/>
      <c r="AU850" s="92"/>
      <c r="AV850" s="92"/>
      <c r="AW850" s="92"/>
      <c r="AX850" s="92"/>
      <c r="AY850" s="92"/>
      <c r="AZ850" s="92"/>
      <c r="BA850" s="92"/>
    </row>
    <row r="851" spans="2:53" x14ac:dyDescent="0.35">
      <c r="B851" s="92"/>
      <c r="C851" s="92"/>
      <c r="D851" s="92"/>
      <c r="E851" s="92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  <c r="AA851" s="92"/>
      <c r="AB851" s="92"/>
      <c r="AC851" s="92"/>
      <c r="AD851" s="92"/>
      <c r="AE851" s="92"/>
      <c r="AF851" s="92"/>
      <c r="AG851" s="92"/>
      <c r="AH851" s="92"/>
      <c r="AI851" s="92"/>
      <c r="AJ851" s="92"/>
      <c r="AK851" s="92"/>
      <c r="AL851" s="92"/>
      <c r="AM851" s="92"/>
      <c r="AN851" s="92"/>
      <c r="AO851" s="92"/>
      <c r="AP851" s="92"/>
      <c r="AQ851" s="92"/>
      <c r="AR851" s="92"/>
      <c r="AS851" s="92"/>
      <c r="AT851" s="92"/>
      <c r="AU851" s="92"/>
      <c r="AV851" s="92"/>
      <c r="AW851" s="92"/>
      <c r="AX851" s="92"/>
      <c r="AY851" s="92"/>
      <c r="AZ851" s="92"/>
      <c r="BA851" s="92"/>
    </row>
    <row r="852" spans="2:53" x14ac:dyDescent="0.35">
      <c r="B852" s="92"/>
      <c r="C852" s="92"/>
      <c r="D852" s="92"/>
      <c r="E852" s="92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  <c r="AA852" s="92"/>
      <c r="AB852" s="92"/>
      <c r="AC852" s="92"/>
      <c r="AD852" s="92"/>
      <c r="AE852" s="92"/>
      <c r="AF852" s="92"/>
      <c r="AG852" s="92"/>
      <c r="AH852" s="92"/>
      <c r="AI852" s="92"/>
      <c r="AJ852" s="92"/>
      <c r="AK852" s="92"/>
      <c r="AL852" s="92"/>
      <c r="AM852" s="92"/>
      <c r="AN852" s="92"/>
      <c r="AO852" s="92"/>
      <c r="AP852" s="92"/>
      <c r="AQ852" s="92"/>
      <c r="AR852" s="92"/>
      <c r="AS852" s="92"/>
      <c r="AT852" s="92"/>
      <c r="AU852" s="92"/>
      <c r="AV852" s="92"/>
      <c r="AW852" s="92"/>
      <c r="AX852" s="92"/>
      <c r="AY852" s="92"/>
      <c r="AZ852" s="92"/>
      <c r="BA852" s="92"/>
    </row>
    <row r="853" spans="2:53" x14ac:dyDescent="0.35">
      <c r="B853" s="92"/>
      <c r="C853" s="92"/>
      <c r="D853" s="92"/>
      <c r="E853" s="92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  <c r="AA853" s="92"/>
      <c r="AB853" s="92"/>
      <c r="AC853" s="92"/>
      <c r="AD853" s="92"/>
      <c r="AE853" s="92"/>
      <c r="AF853" s="92"/>
      <c r="AG853" s="92"/>
      <c r="AH853" s="92"/>
      <c r="AI853" s="92"/>
      <c r="AJ853" s="92"/>
      <c r="AK853" s="92"/>
      <c r="AL853" s="92"/>
      <c r="AM853" s="92"/>
      <c r="AN853" s="92"/>
      <c r="AO853" s="92"/>
      <c r="AP853" s="92"/>
      <c r="AQ853" s="92"/>
      <c r="AR853" s="92"/>
      <c r="AS853" s="92"/>
      <c r="AT853" s="92"/>
      <c r="AU853" s="92"/>
      <c r="AV853" s="92"/>
      <c r="AW853" s="92"/>
      <c r="AX853" s="92"/>
      <c r="AY853" s="92"/>
      <c r="AZ853" s="92"/>
      <c r="BA853" s="92"/>
    </row>
    <row r="854" spans="2:53" x14ac:dyDescent="0.35">
      <c r="B854" s="92"/>
      <c r="C854" s="92"/>
      <c r="D854" s="92"/>
      <c r="E854" s="92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  <c r="AA854" s="92"/>
      <c r="AB854" s="92"/>
      <c r="AC854" s="92"/>
      <c r="AD854" s="92"/>
      <c r="AE854" s="92"/>
      <c r="AF854" s="92"/>
      <c r="AG854" s="92"/>
      <c r="AH854" s="92"/>
      <c r="AI854" s="92"/>
      <c r="AJ854" s="92"/>
      <c r="AK854" s="92"/>
      <c r="AL854" s="92"/>
      <c r="AM854" s="92"/>
      <c r="AN854" s="92"/>
      <c r="AO854" s="92"/>
      <c r="AP854" s="92"/>
      <c r="AQ854" s="92"/>
      <c r="AR854" s="92"/>
      <c r="AS854" s="92"/>
      <c r="AT854" s="92"/>
      <c r="AU854" s="92"/>
      <c r="AV854" s="92"/>
      <c r="AW854" s="92"/>
      <c r="AX854" s="92"/>
      <c r="AY854" s="92"/>
      <c r="AZ854" s="92"/>
      <c r="BA854" s="92"/>
    </row>
    <row r="855" spans="2:53" x14ac:dyDescent="0.35">
      <c r="B855" s="92"/>
      <c r="C855" s="92"/>
      <c r="D855" s="92"/>
      <c r="E855" s="92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  <c r="AA855" s="92"/>
      <c r="AB855" s="92"/>
      <c r="AC855" s="92"/>
      <c r="AD855" s="92"/>
      <c r="AE855" s="92"/>
      <c r="AF855" s="92"/>
      <c r="AG855" s="92"/>
      <c r="AH855" s="92"/>
      <c r="AI855" s="92"/>
      <c r="AJ855" s="92"/>
      <c r="AK855" s="92"/>
      <c r="AL855" s="92"/>
      <c r="AM855" s="92"/>
      <c r="AN855" s="92"/>
      <c r="AO855" s="92"/>
      <c r="AP855" s="92"/>
      <c r="AQ855" s="92"/>
      <c r="AR855" s="92"/>
      <c r="AS855" s="92"/>
      <c r="AT855" s="92"/>
      <c r="AU855" s="92"/>
      <c r="AV855" s="92"/>
      <c r="AW855" s="92"/>
      <c r="AX855" s="92"/>
      <c r="AY855" s="92"/>
      <c r="AZ855" s="92"/>
      <c r="BA855" s="92"/>
    </row>
    <row r="856" spans="2:53" x14ac:dyDescent="0.35">
      <c r="B856" s="92"/>
      <c r="C856" s="92"/>
      <c r="D856" s="92"/>
      <c r="E856" s="92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  <c r="AA856" s="92"/>
      <c r="AB856" s="92"/>
      <c r="AC856" s="92"/>
      <c r="AD856" s="92"/>
      <c r="AE856" s="92"/>
      <c r="AF856" s="92"/>
      <c r="AG856" s="92"/>
      <c r="AH856" s="92"/>
      <c r="AI856" s="92"/>
      <c r="AJ856" s="92"/>
      <c r="AK856" s="92"/>
      <c r="AL856" s="92"/>
      <c r="AM856" s="92"/>
      <c r="AN856" s="92"/>
      <c r="AO856" s="92"/>
      <c r="AP856" s="92"/>
      <c r="AQ856" s="92"/>
      <c r="AR856" s="92"/>
      <c r="AS856" s="92"/>
      <c r="AT856" s="92"/>
      <c r="AU856" s="92"/>
      <c r="AV856" s="92"/>
      <c r="AW856" s="92"/>
      <c r="AX856" s="92"/>
      <c r="AY856" s="92"/>
      <c r="AZ856" s="92"/>
      <c r="BA856" s="92"/>
    </row>
    <row r="857" spans="2:53" x14ac:dyDescent="0.35">
      <c r="B857" s="92"/>
      <c r="C857" s="92"/>
      <c r="D857" s="92"/>
      <c r="E857" s="92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  <c r="AA857" s="92"/>
      <c r="AB857" s="92"/>
      <c r="AC857" s="92"/>
      <c r="AD857" s="92"/>
      <c r="AE857" s="92"/>
      <c r="AF857" s="92"/>
      <c r="AG857" s="92"/>
      <c r="AH857" s="92"/>
      <c r="AI857" s="92"/>
      <c r="AJ857" s="92"/>
      <c r="AK857" s="92"/>
      <c r="AL857" s="92"/>
      <c r="AM857" s="92"/>
      <c r="AN857" s="92"/>
      <c r="AO857" s="92"/>
      <c r="AP857" s="92"/>
      <c r="AQ857" s="92"/>
      <c r="AR857" s="92"/>
      <c r="AS857" s="92"/>
      <c r="AT857" s="92"/>
      <c r="AU857" s="92"/>
      <c r="AV857" s="92"/>
      <c r="AW857" s="92"/>
      <c r="AX857" s="92"/>
      <c r="AY857" s="92"/>
      <c r="AZ857" s="92"/>
      <c r="BA857" s="92"/>
    </row>
    <row r="858" spans="2:53" x14ac:dyDescent="0.35">
      <c r="B858" s="92"/>
      <c r="C858" s="92"/>
      <c r="D858" s="92"/>
      <c r="E858" s="92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  <c r="AA858" s="92"/>
      <c r="AB858" s="92"/>
      <c r="AC858" s="92"/>
      <c r="AD858" s="92"/>
      <c r="AE858" s="92"/>
      <c r="AF858" s="92"/>
      <c r="AG858" s="92"/>
      <c r="AH858" s="92"/>
      <c r="AI858" s="92"/>
      <c r="AJ858" s="92"/>
      <c r="AK858" s="92"/>
      <c r="AL858" s="92"/>
      <c r="AM858" s="92"/>
      <c r="AN858" s="92"/>
      <c r="AO858" s="92"/>
      <c r="AP858" s="92"/>
      <c r="AQ858" s="92"/>
      <c r="AR858" s="92"/>
      <c r="AS858" s="92"/>
      <c r="AT858" s="92"/>
      <c r="AU858" s="92"/>
      <c r="AV858" s="92"/>
      <c r="AW858" s="92"/>
      <c r="AX858" s="92"/>
      <c r="AY858" s="92"/>
      <c r="AZ858" s="92"/>
      <c r="BA858" s="92"/>
    </row>
    <row r="859" spans="2:53" x14ac:dyDescent="0.35">
      <c r="B859" s="92"/>
      <c r="C859" s="92"/>
      <c r="D859" s="92"/>
      <c r="E859" s="92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  <c r="AA859" s="92"/>
      <c r="AB859" s="92"/>
      <c r="AC859" s="92"/>
      <c r="AD859" s="92"/>
      <c r="AE859" s="92"/>
      <c r="AF859" s="92"/>
      <c r="AG859" s="92"/>
      <c r="AH859" s="92"/>
      <c r="AI859" s="92"/>
      <c r="AJ859" s="92"/>
      <c r="AK859" s="92"/>
      <c r="AL859" s="92"/>
      <c r="AM859" s="92"/>
      <c r="AN859" s="92"/>
      <c r="AO859" s="92"/>
      <c r="AP859" s="92"/>
      <c r="AQ859" s="92"/>
      <c r="AR859" s="92"/>
      <c r="AS859" s="92"/>
      <c r="AT859" s="92"/>
      <c r="AU859" s="92"/>
      <c r="AV859" s="92"/>
      <c r="AW859" s="92"/>
      <c r="AX859" s="92"/>
      <c r="AY859" s="92"/>
      <c r="AZ859" s="92"/>
      <c r="BA859" s="92"/>
    </row>
    <row r="860" spans="2:53" x14ac:dyDescent="0.35">
      <c r="B860" s="92"/>
      <c r="C860" s="92"/>
      <c r="D860" s="92"/>
      <c r="E860" s="92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  <c r="AA860" s="92"/>
      <c r="AB860" s="92"/>
      <c r="AC860" s="92"/>
      <c r="AD860" s="92"/>
      <c r="AE860" s="92"/>
      <c r="AF860" s="92"/>
      <c r="AG860" s="92"/>
      <c r="AH860" s="92"/>
      <c r="AI860" s="92"/>
      <c r="AJ860" s="92"/>
      <c r="AK860" s="92"/>
      <c r="AL860" s="92"/>
      <c r="AM860" s="92"/>
      <c r="AN860" s="92"/>
      <c r="AO860" s="92"/>
      <c r="AP860" s="92"/>
      <c r="AQ860" s="92"/>
      <c r="AR860" s="92"/>
      <c r="AS860" s="92"/>
      <c r="AT860" s="92"/>
      <c r="AU860" s="92"/>
      <c r="AV860" s="92"/>
      <c r="AW860" s="92"/>
      <c r="AX860" s="92"/>
      <c r="AY860" s="92"/>
      <c r="AZ860" s="92"/>
      <c r="BA860" s="92"/>
    </row>
    <row r="861" spans="2:53" x14ac:dyDescent="0.35">
      <c r="B861" s="92"/>
      <c r="C861" s="92"/>
      <c r="D861" s="92"/>
      <c r="E861" s="92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  <c r="AA861" s="92"/>
      <c r="AB861" s="92"/>
      <c r="AC861" s="92"/>
      <c r="AD861" s="92"/>
      <c r="AE861" s="92"/>
      <c r="AF861" s="92"/>
      <c r="AG861" s="92"/>
      <c r="AH861" s="92"/>
      <c r="AI861" s="92"/>
      <c r="AJ861" s="92"/>
      <c r="AK861" s="92"/>
      <c r="AL861" s="92"/>
      <c r="AM861" s="92"/>
      <c r="AN861" s="92"/>
      <c r="AO861" s="92"/>
      <c r="AP861" s="92"/>
      <c r="AQ861" s="92"/>
      <c r="AR861" s="92"/>
      <c r="AS861" s="92"/>
      <c r="AT861" s="92"/>
      <c r="AU861" s="92"/>
      <c r="AV861" s="92"/>
      <c r="AW861" s="92"/>
      <c r="AX861" s="92"/>
      <c r="AY861" s="92"/>
      <c r="AZ861" s="92"/>
      <c r="BA861" s="92"/>
    </row>
    <row r="862" spans="2:53" x14ac:dyDescent="0.35">
      <c r="B862" s="92"/>
      <c r="C862" s="92"/>
      <c r="D862" s="92"/>
      <c r="E862" s="92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  <c r="AA862" s="92"/>
      <c r="AB862" s="92"/>
      <c r="AC862" s="92"/>
      <c r="AD862" s="92"/>
      <c r="AE862" s="92"/>
      <c r="AF862" s="92"/>
      <c r="AG862" s="92"/>
      <c r="AH862" s="92"/>
      <c r="AI862" s="92"/>
      <c r="AJ862" s="92"/>
      <c r="AK862" s="92"/>
      <c r="AL862" s="92"/>
      <c r="AM862" s="92"/>
      <c r="AN862" s="92"/>
      <c r="AO862" s="92"/>
      <c r="AP862" s="92"/>
      <c r="AQ862" s="92"/>
      <c r="AR862" s="92"/>
      <c r="AS862" s="92"/>
      <c r="AT862" s="92"/>
      <c r="AU862" s="92"/>
      <c r="AV862" s="92"/>
      <c r="AW862" s="92"/>
      <c r="AX862" s="92"/>
      <c r="AY862" s="92"/>
      <c r="AZ862" s="92"/>
      <c r="BA862" s="92"/>
    </row>
    <row r="863" spans="2:53" x14ac:dyDescent="0.35">
      <c r="B863" s="92"/>
      <c r="C863" s="92"/>
      <c r="D863" s="92"/>
      <c r="E863" s="92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  <c r="AA863" s="92"/>
      <c r="AB863" s="92"/>
      <c r="AC863" s="92"/>
      <c r="AD863" s="92"/>
      <c r="AE863" s="92"/>
      <c r="AF863" s="92"/>
      <c r="AG863" s="92"/>
      <c r="AH863" s="92"/>
      <c r="AI863" s="92"/>
      <c r="AJ863" s="92"/>
      <c r="AK863" s="92"/>
      <c r="AL863" s="92"/>
      <c r="AM863" s="92"/>
      <c r="AN863" s="92"/>
      <c r="AO863" s="92"/>
      <c r="AP863" s="92"/>
      <c r="AQ863" s="92"/>
      <c r="AR863" s="92"/>
      <c r="AS863" s="92"/>
      <c r="AT863" s="92"/>
      <c r="AU863" s="92"/>
      <c r="AV863" s="92"/>
      <c r="AW863" s="92"/>
      <c r="AX863" s="92"/>
      <c r="AY863" s="92"/>
      <c r="AZ863" s="92"/>
      <c r="BA863" s="92"/>
    </row>
    <row r="864" spans="2:53" x14ac:dyDescent="0.35">
      <c r="B864" s="92"/>
      <c r="C864" s="92"/>
      <c r="D864" s="92"/>
      <c r="E864" s="92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  <c r="AA864" s="92"/>
      <c r="AB864" s="92"/>
      <c r="AC864" s="92"/>
      <c r="AD864" s="92"/>
      <c r="AE864" s="92"/>
      <c r="AF864" s="92"/>
      <c r="AG864" s="92"/>
      <c r="AH864" s="92"/>
      <c r="AI864" s="92"/>
      <c r="AJ864" s="92"/>
      <c r="AK864" s="92"/>
      <c r="AL864" s="92"/>
      <c r="AM864" s="92"/>
      <c r="AN864" s="92"/>
      <c r="AO864" s="92"/>
      <c r="AP864" s="92"/>
      <c r="AQ864" s="92"/>
      <c r="AR864" s="92"/>
      <c r="AS864" s="92"/>
      <c r="AT864" s="92"/>
      <c r="AU864" s="92"/>
      <c r="AV864" s="92"/>
      <c r="AW864" s="92"/>
      <c r="AX864" s="92"/>
      <c r="AY864" s="92"/>
      <c r="AZ864" s="92"/>
      <c r="BA864" s="92"/>
    </row>
    <row r="865" spans="2:53" x14ac:dyDescent="0.35">
      <c r="B865" s="92"/>
      <c r="C865" s="92"/>
      <c r="D865" s="92"/>
      <c r="E865" s="92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  <c r="AA865" s="92"/>
      <c r="AB865" s="92"/>
      <c r="AC865" s="92"/>
      <c r="AD865" s="92"/>
      <c r="AE865" s="92"/>
      <c r="AF865" s="92"/>
      <c r="AG865" s="92"/>
      <c r="AH865" s="92"/>
      <c r="AI865" s="92"/>
      <c r="AJ865" s="92"/>
      <c r="AK865" s="92"/>
      <c r="AL865" s="92"/>
      <c r="AM865" s="92"/>
      <c r="AN865" s="92"/>
      <c r="AO865" s="92"/>
      <c r="AP865" s="92"/>
      <c r="AQ865" s="92"/>
      <c r="AR865" s="92"/>
      <c r="AS865" s="92"/>
      <c r="AT865" s="92"/>
      <c r="AU865" s="92"/>
      <c r="AV865" s="92"/>
      <c r="AW865" s="92"/>
      <c r="AX865" s="92"/>
      <c r="AY865" s="92"/>
      <c r="AZ865" s="92"/>
      <c r="BA865" s="92"/>
    </row>
    <row r="866" spans="2:53" x14ac:dyDescent="0.35">
      <c r="B866" s="92"/>
      <c r="C866" s="92"/>
      <c r="D866" s="92"/>
      <c r="E866" s="92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  <c r="AA866" s="92"/>
      <c r="AB866" s="92"/>
      <c r="AC866" s="92"/>
      <c r="AD866" s="92"/>
      <c r="AE866" s="92"/>
      <c r="AF866" s="92"/>
      <c r="AG866" s="92"/>
      <c r="AH866" s="92"/>
      <c r="AI866" s="92"/>
      <c r="AJ866" s="92"/>
      <c r="AK866" s="92"/>
      <c r="AL866" s="92"/>
      <c r="AM866" s="92"/>
      <c r="AN866" s="92"/>
      <c r="AO866" s="92"/>
      <c r="AP866" s="92"/>
      <c r="AQ866" s="92"/>
      <c r="AR866" s="92"/>
      <c r="AS866" s="92"/>
      <c r="AT866" s="92"/>
      <c r="AU866" s="92"/>
      <c r="AV866" s="92"/>
      <c r="AW866" s="92"/>
      <c r="AX866" s="92"/>
      <c r="AY866" s="92"/>
      <c r="AZ866" s="92"/>
      <c r="BA866" s="92"/>
    </row>
    <row r="867" spans="2:53" x14ac:dyDescent="0.35">
      <c r="B867" s="92"/>
      <c r="C867" s="92"/>
      <c r="D867" s="92"/>
      <c r="E867" s="92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  <c r="AA867" s="92"/>
      <c r="AB867" s="92"/>
      <c r="AC867" s="92"/>
      <c r="AD867" s="92"/>
      <c r="AE867" s="92"/>
      <c r="AF867" s="92"/>
      <c r="AG867" s="92"/>
      <c r="AH867" s="92"/>
      <c r="AI867" s="92"/>
      <c r="AJ867" s="92"/>
      <c r="AK867" s="92"/>
      <c r="AL867" s="92"/>
      <c r="AM867" s="92"/>
      <c r="AN867" s="92"/>
      <c r="AO867" s="92"/>
      <c r="AP867" s="92"/>
      <c r="AQ867" s="92"/>
      <c r="AR867" s="92"/>
      <c r="AS867" s="92"/>
      <c r="AT867" s="92"/>
      <c r="AU867" s="92"/>
      <c r="AV867" s="92"/>
      <c r="AW867" s="92"/>
      <c r="AX867" s="92"/>
      <c r="AY867" s="92"/>
      <c r="AZ867" s="92"/>
      <c r="BA867" s="92"/>
    </row>
    <row r="868" spans="2:53" x14ac:dyDescent="0.35">
      <c r="B868" s="92"/>
      <c r="C868" s="92"/>
      <c r="D868" s="92"/>
      <c r="E868" s="92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  <c r="AA868" s="92"/>
      <c r="AB868" s="92"/>
      <c r="AC868" s="92"/>
      <c r="AD868" s="92"/>
      <c r="AE868" s="92"/>
      <c r="AF868" s="92"/>
      <c r="AG868" s="92"/>
      <c r="AH868" s="92"/>
      <c r="AI868" s="92"/>
      <c r="AJ868" s="92"/>
      <c r="AK868" s="92"/>
      <c r="AL868" s="92"/>
      <c r="AM868" s="92"/>
      <c r="AN868" s="92"/>
      <c r="AO868" s="92"/>
      <c r="AP868" s="92"/>
      <c r="AQ868" s="92"/>
      <c r="AR868" s="92"/>
      <c r="AS868" s="92"/>
      <c r="AT868" s="92"/>
      <c r="AU868" s="92"/>
      <c r="AV868" s="92"/>
      <c r="AW868" s="92"/>
      <c r="AX868" s="92"/>
      <c r="AY868" s="92"/>
      <c r="AZ868" s="92"/>
      <c r="BA868" s="92"/>
    </row>
    <row r="869" spans="2:53" x14ac:dyDescent="0.35">
      <c r="B869" s="92"/>
      <c r="C869" s="92"/>
      <c r="D869" s="92"/>
      <c r="E869" s="92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  <c r="AA869" s="92"/>
      <c r="AB869" s="92"/>
      <c r="AC869" s="92"/>
      <c r="AD869" s="92"/>
      <c r="AE869" s="92"/>
      <c r="AF869" s="92"/>
      <c r="AG869" s="92"/>
      <c r="AH869" s="92"/>
      <c r="AI869" s="92"/>
      <c r="AJ869" s="92"/>
      <c r="AK869" s="92"/>
      <c r="AL869" s="92"/>
      <c r="AM869" s="92"/>
      <c r="AN869" s="92"/>
      <c r="AO869" s="92"/>
      <c r="AP869" s="92"/>
      <c r="AQ869" s="92"/>
      <c r="AR869" s="92"/>
      <c r="AS869" s="92"/>
      <c r="AT869" s="92"/>
      <c r="AU869" s="92"/>
      <c r="AV869" s="92"/>
      <c r="AW869" s="92"/>
      <c r="AX869" s="92"/>
      <c r="AY869" s="92"/>
      <c r="AZ869" s="92"/>
      <c r="BA869" s="92"/>
    </row>
    <row r="870" spans="2:53" x14ac:dyDescent="0.35">
      <c r="B870" s="92"/>
      <c r="C870" s="92"/>
      <c r="D870" s="92"/>
      <c r="E870" s="92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  <c r="AA870" s="92"/>
      <c r="AB870" s="92"/>
      <c r="AC870" s="92"/>
      <c r="AD870" s="92"/>
      <c r="AE870" s="92"/>
      <c r="AF870" s="92"/>
      <c r="AG870" s="92"/>
      <c r="AH870" s="92"/>
      <c r="AI870" s="92"/>
      <c r="AJ870" s="92"/>
      <c r="AK870" s="92"/>
      <c r="AL870" s="92"/>
      <c r="AM870" s="92"/>
      <c r="AN870" s="92"/>
      <c r="AO870" s="92"/>
      <c r="AP870" s="92"/>
      <c r="AQ870" s="92"/>
      <c r="AR870" s="92"/>
      <c r="AS870" s="92"/>
      <c r="AT870" s="92"/>
      <c r="AU870" s="92"/>
      <c r="AV870" s="92"/>
      <c r="AW870" s="92"/>
      <c r="AX870" s="92"/>
      <c r="AY870" s="92"/>
      <c r="AZ870" s="92"/>
      <c r="BA870" s="92"/>
    </row>
    <row r="871" spans="2:53" x14ac:dyDescent="0.35">
      <c r="B871" s="92"/>
      <c r="C871" s="92"/>
      <c r="D871" s="92"/>
      <c r="E871" s="92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  <c r="AA871" s="92"/>
      <c r="AB871" s="92"/>
      <c r="AC871" s="92"/>
      <c r="AD871" s="92"/>
      <c r="AE871" s="92"/>
      <c r="AF871" s="92"/>
      <c r="AG871" s="92"/>
      <c r="AH871" s="92"/>
      <c r="AI871" s="92"/>
      <c r="AJ871" s="92"/>
      <c r="AK871" s="92"/>
      <c r="AL871" s="92"/>
      <c r="AM871" s="92"/>
      <c r="AN871" s="92"/>
      <c r="AO871" s="92"/>
      <c r="AP871" s="92"/>
      <c r="AQ871" s="92"/>
      <c r="AR871" s="92"/>
      <c r="AS871" s="92"/>
      <c r="AT871" s="92"/>
      <c r="AU871" s="92"/>
      <c r="AV871" s="92"/>
      <c r="AW871" s="92"/>
      <c r="AX871" s="92"/>
      <c r="AY871" s="92"/>
      <c r="AZ871" s="92"/>
      <c r="BA871" s="92"/>
    </row>
    <row r="872" spans="2:53" x14ac:dyDescent="0.35">
      <c r="B872" s="92"/>
      <c r="C872" s="92"/>
      <c r="D872" s="92"/>
      <c r="E872" s="92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  <c r="AA872" s="92"/>
      <c r="AB872" s="92"/>
      <c r="AC872" s="92"/>
      <c r="AD872" s="92"/>
      <c r="AE872" s="92"/>
      <c r="AF872" s="92"/>
      <c r="AG872" s="92"/>
      <c r="AH872" s="92"/>
      <c r="AI872" s="92"/>
      <c r="AJ872" s="92"/>
      <c r="AK872" s="92"/>
      <c r="AL872" s="92"/>
      <c r="AM872" s="92"/>
      <c r="AN872" s="92"/>
      <c r="AO872" s="92"/>
      <c r="AP872" s="92"/>
      <c r="AQ872" s="92"/>
      <c r="AR872" s="92"/>
      <c r="AS872" s="92"/>
      <c r="AT872" s="92"/>
      <c r="AU872" s="92"/>
      <c r="AV872" s="92"/>
      <c r="AW872" s="92"/>
      <c r="AX872" s="92"/>
      <c r="AY872" s="92"/>
      <c r="AZ872" s="92"/>
      <c r="BA872" s="92"/>
    </row>
    <row r="873" spans="2:53" x14ac:dyDescent="0.35">
      <c r="B873" s="92"/>
      <c r="C873" s="92"/>
      <c r="D873" s="92"/>
      <c r="E873" s="92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  <c r="AA873" s="92"/>
      <c r="AB873" s="92"/>
      <c r="AC873" s="92"/>
      <c r="AD873" s="92"/>
      <c r="AE873" s="92"/>
      <c r="AF873" s="92"/>
      <c r="AG873" s="92"/>
      <c r="AH873" s="92"/>
      <c r="AI873" s="92"/>
      <c r="AJ873" s="92"/>
      <c r="AK873" s="92"/>
      <c r="AL873" s="92"/>
      <c r="AM873" s="92"/>
      <c r="AN873" s="92"/>
      <c r="AO873" s="92"/>
      <c r="AP873" s="92"/>
      <c r="AQ873" s="92"/>
      <c r="AR873" s="92"/>
      <c r="AS873" s="92"/>
      <c r="AT873" s="92"/>
      <c r="AU873" s="92"/>
      <c r="AV873" s="92"/>
      <c r="AW873" s="92"/>
      <c r="AX873" s="92"/>
      <c r="AY873" s="92"/>
      <c r="AZ873" s="92"/>
      <c r="BA873" s="92"/>
    </row>
    <row r="874" spans="2:53" x14ac:dyDescent="0.35">
      <c r="B874" s="92"/>
      <c r="C874" s="92"/>
      <c r="D874" s="92"/>
      <c r="E874" s="92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  <c r="AA874" s="92"/>
      <c r="AB874" s="92"/>
      <c r="AC874" s="92"/>
      <c r="AD874" s="92"/>
      <c r="AE874" s="92"/>
      <c r="AF874" s="92"/>
      <c r="AG874" s="92"/>
      <c r="AH874" s="92"/>
      <c r="AI874" s="92"/>
      <c r="AJ874" s="92"/>
      <c r="AK874" s="92"/>
      <c r="AL874" s="92"/>
      <c r="AM874" s="92"/>
      <c r="AN874" s="92"/>
      <c r="AO874" s="92"/>
      <c r="AP874" s="92"/>
      <c r="AQ874" s="92"/>
      <c r="AR874" s="92"/>
      <c r="AS874" s="92"/>
      <c r="AT874" s="92"/>
      <c r="AU874" s="92"/>
      <c r="AV874" s="92"/>
      <c r="AW874" s="92"/>
      <c r="AX874" s="92"/>
      <c r="AY874" s="92"/>
      <c r="AZ874" s="92"/>
      <c r="BA874" s="92"/>
    </row>
    <row r="875" spans="2:53" x14ac:dyDescent="0.35">
      <c r="B875" s="92"/>
      <c r="C875" s="92"/>
      <c r="D875" s="92"/>
      <c r="E875" s="92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  <c r="AA875" s="92"/>
      <c r="AB875" s="92"/>
      <c r="AC875" s="92"/>
      <c r="AD875" s="92"/>
      <c r="AE875" s="92"/>
      <c r="AF875" s="92"/>
      <c r="AG875" s="92"/>
      <c r="AH875" s="92"/>
      <c r="AI875" s="92"/>
      <c r="AJ875" s="92"/>
      <c r="AK875" s="92"/>
      <c r="AL875" s="92"/>
      <c r="AM875" s="92"/>
      <c r="AN875" s="92"/>
      <c r="AO875" s="92"/>
      <c r="AP875" s="92"/>
      <c r="AQ875" s="92"/>
      <c r="AR875" s="92"/>
      <c r="AS875" s="92"/>
      <c r="AT875" s="92"/>
      <c r="AU875" s="92"/>
      <c r="AV875" s="92"/>
      <c r="AW875" s="92"/>
      <c r="AX875" s="92"/>
      <c r="AY875" s="92"/>
      <c r="AZ875" s="92"/>
      <c r="BA875" s="92"/>
    </row>
    <row r="876" spans="2:53" x14ac:dyDescent="0.35">
      <c r="B876" s="92"/>
      <c r="C876" s="92"/>
      <c r="D876" s="92"/>
      <c r="E876" s="92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  <c r="AA876" s="92"/>
      <c r="AB876" s="92"/>
      <c r="AC876" s="92"/>
      <c r="AD876" s="92"/>
      <c r="AE876" s="92"/>
      <c r="AF876" s="92"/>
      <c r="AG876" s="92"/>
      <c r="AH876" s="92"/>
      <c r="AI876" s="92"/>
      <c r="AJ876" s="92"/>
      <c r="AK876" s="92"/>
      <c r="AL876" s="92"/>
      <c r="AM876" s="92"/>
      <c r="AN876" s="92"/>
      <c r="AO876" s="92"/>
      <c r="AP876" s="92"/>
      <c r="AQ876" s="92"/>
      <c r="AR876" s="92"/>
      <c r="AS876" s="92"/>
      <c r="AT876" s="92"/>
      <c r="AU876" s="92"/>
      <c r="AV876" s="92"/>
      <c r="AW876" s="92"/>
      <c r="AX876" s="92"/>
      <c r="AY876" s="92"/>
      <c r="AZ876" s="92"/>
      <c r="BA876" s="92"/>
    </row>
    <row r="877" spans="2:53" x14ac:dyDescent="0.35">
      <c r="B877" s="92"/>
      <c r="C877" s="92"/>
      <c r="D877" s="92"/>
      <c r="E877" s="92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  <c r="AA877" s="92"/>
      <c r="AB877" s="92"/>
      <c r="AC877" s="92"/>
      <c r="AD877" s="92"/>
      <c r="AE877" s="92"/>
      <c r="AF877" s="92"/>
      <c r="AG877" s="92"/>
      <c r="AH877" s="92"/>
      <c r="AI877" s="92"/>
      <c r="AJ877" s="92"/>
      <c r="AK877" s="92"/>
      <c r="AL877" s="92"/>
      <c r="AM877" s="92"/>
      <c r="AN877" s="92"/>
      <c r="AO877" s="92"/>
      <c r="AP877" s="92"/>
      <c r="AQ877" s="92"/>
      <c r="AR877" s="92"/>
      <c r="AS877" s="92"/>
      <c r="AT877" s="92"/>
      <c r="AU877" s="92"/>
      <c r="AV877" s="92"/>
      <c r="AW877" s="92"/>
      <c r="AX877" s="92"/>
      <c r="AY877" s="92"/>
      <c r="AZ877" s="92"/>
      <c r="BA877" s="92"/>
    </row>
    <row r="878" spans="2:53" x14ac:dyDescent="0.35">
      <c r="B878" s="92"/>
      <c r="C878" s="92"/>
      <c r="D878" s="92"/>
      <c r="E878" s="92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  <c r="AA878" s="92"/>
      <c r="AB878" s="92"/>
      <c r="AC878" s="92"/>
      <c r="AD878" s="92"/>
      <c r="AE878" s="92"/>
      <c r="AF878" s="92"/>
      <c r="AG878" s="92"/>
      <c r="AH878" s="92"/>
      <c r="AI878" s="92"/>
      <c r="AJ878" s="92"/>
      <c r="AK878" s="92"/>
      <c r="AL878" s="92"/>
      <c r="AM878" s="92"/>
      <c r="AN878" s="92"/>
      <c r="AO878" s="92"/>
      <c r="AP878" s="92"/>
      <c r="AQ878" s="92"/>
      <c r="AR878" s="92"/>
      <c r="AS878" s="92"/>
      <c r="AT878" s="92"/>
      <c r="AU878" s="92"/>
      <c r="AV878" s="92"/>
      <c r="AW878" s="92"/>
      <c r="AX878" s="92"/>
      <c r="AY878" s="92"/>
      <c r="AZ878" s="92"/>
      <c r="BA878" s="92"/>
    </row>
    <row r="879" spans="2:53" x14ac:dyDescent="0.35">
      <c r="B879" s="92"/>
      <c r="C879" s="92"/>
      <c r="D879" s="92"/>
      <c r="E879" s="92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  <c r="AA879" s="92"/>
      <c r="AB879" s="92"/>
      <c r="AC879" s="92"/>
      <c r="AD879" s="92"/>
      <c r="AE879" s="92"/>
      <c r="AF879" s="92"/>
      <c r="AG879" s="92"/>
      <c r="AH879" s="92"/>
      <c r="AI879" s="92"/>
      <c r="AJ879" s="92"/>
      <c r="AK879" s="92"/>
      <c r="AL879" s="92"/>
      <c r="AM879" s="92"/>
      <c r="AN879" s="92"/>
      <c r="AO879" s="92"/>
      <c r="AP879" s="92"/>
      <c r="AQ879" s="92"/>
      <c r="AR879" s="92"/>
      <c r="AS879" s="92"/>
      <c r="AT879" s="92"/>
      <c r="AU879" s="92"/>
      <c r="AV879" s="92"/>
      <c r="AW879" s="92"/>
      <c r="AX879" s="92"/>
      <c r="AY879" s="92"/>
      <c r="AZ879" s="92"/>
      <c r="BA879" s="92"/>
    </row>
    <row r="880" spans="2:53" x14ac:dyDescent="0.35">
      <c r="B880" s="92"/>
      <c r="C880" s="92"/>
      <c r="D880" s="92"/>
      <c r="E880" s="92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  <c r="AA880" s="92"/>
      <c r="AB880" s="92"/>
      <c r="AC880" s="92"/>
      <c r="AD880" s="92"/>
      <c r="AE880" s="92"/>
      <c r="AF880" s="92"/>
      <c r="AG880" s="92"/>
      <c r="AH880" s="92"/>
      <c r="AI880" s="92"/>
      <c r="AJ880" s="92"/>
      <c r="AK880" s="92"/>
      <c r="AL880" s="92"/>
      <c r="AM880" s="92"/>
      <c r="AN880" s="92"/>
      <c r="AO880" s="92"/>
      <c r="AP880" s="92"/>
      <c r="AQ880" s="92"/>
      <c r="AR880" s="92"/>
      <c r="AS880" s="92"/>
      <c r="AT880" s="92"/>
      <c r="AU880" s="92"/>
      <c r="AV880" s="92"/>
      <c r="AW880" s="92"/>
      <c r="AX880" s="92"/>
      <c r="AY880" s="92"/>
      <c r="AZ880" s="92"/>
      <c r="BA880" s="92"/>
    </row>
    <row r="881" spans="2:53" x14ac:dyDescent="0.35">
      <c r="B881" s="92"/>
      <c r="C881" s="92"/>
      <c r="D881" s="92"/>
      <c r="E881" s="92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  <c r="AA881" s="92"/>
      <c r="AB881" s="92"/>
      <c r="AC881" s="92"/>
      <c r="AD881" s="92"/>
      <c r="AE881" s="92"/>
      <c r="AF881" s="92"/>
      <c r="AG881" s="92"/>
      <c r="AH881" s="92"/>
      <c r="AI881" s="92"/>
      <c r="AJ881" s="92"/>
      <c r="AK881" s="92"/>
      <c r="AL881" s="92"/>
      <c r="AM881" s="92"/>
      <c r="AN881" s="92"/>
      <c r="AO881" s="92"/>
      <c r="AP881" s="92"/>
      <c r="AQ881" s="92"/>
      <c r="AR881" s="92"/>
      <c r="AS881" s="92"/>
      <c r="AT881" s="92"/>
      <c r="AU881" s="92"/>
      <c r="AV881" s="92"/>
      <c r="AW881" s="92"/>
      <c r="AX881" s="92"/>
      <c r="AY881" s="92"/>
      <c r="AZ881" s="92"/>
      <c r="BA881" s="92"/>
    </row>
    <row r="882" spans="2:53" x14ac:dyDescent="0.35">
      <c r="B882" s="92"/>
      <c r="C882" s="92"/>
      <c r="D882" s="92"/>
      <c r="E882" s="92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  <c r="AA882" s="92"/>
      <c r="AB882" s="92"/>
      <c r="AC882" s="92"/>
      <c r="AD882" s="92"/>
      <c r="AE882" s="92"/>
      <c r="AF882" s="92"/>
      <c r="AG882" s="92"/>
      <c r="AH882" s="92"/>
      <c r="AI882" s="92"/>
      <c r="AJ882" s="92"/>
      <c r="AK882" s="92"/>
      <c r="AL882" s="92"/>
      <c r="AM882" s="92"/>
      <c r="AN882" s="92"/>
      <c r="AO882" s="92"/>
      <c r="AP882" s="92"/>
      <c r="AQ882" s="92"/>
      <c r="AR882" s="92"/>
      <c r="AS882" s="92"/>
      <c r="AT882" s="92"/>
      <c r="AU882" s="92"/>
      <c r="AV882" s="92"/>
      <c r="AW882" s="92"/>
      <c r="AX882" s="92"/>
      <c r="AY882" s="92"/>
      <c r="AZ882" s="92"/>
      <c r="BA882" s="92"/>
    </row>
    <row r="883" spans="2:53" x14ac:dyDescent="0.35">
      <c r="B883" s="92"/>
      <c r="C883" s="92"/>
      <c r="D883" s="92"/>
      <c r="E883" s="92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  <c r="AA883" s="92"/>
      <c r="AB883" s="92"/>
      <c r="AC883" s="92"/>
      <c r="AD883" s="92"/>
      <c r="AE883" s="92"/>
      <c r="AF883" s="92"/>
      <c r="AG883" s="92"/>
      <c r="AH883" s="92"/>
      <c r="AI883" s="92"/>
      <c r="AJ883" s="92"/>
      <c r="AK883" s="92"/>
      <c r="AL883" s="92"/>
      <c r="AM883" s="92"/>
      <c r="AN883" s="92"/>
      <c r="AO883" s="92"/>
      <c r="AP883" s="92"/>
      <c r="AQ883" s="92"/>
      <c r="AR883" s="92"/>
      <c r="AS883" s="92"/>
      <c r="AT883" s="92"/>
      <c r="AU883" s="92"/>
      <c r="AV883" s="92"/>
      <c r="AW883" s="92"/>
      <c r="AX883" s="92"/>
      <c r="AY883" s="92"/>
      <c r="AZ883" s="92"/>
      <c r="BA883" s="92"/>
    </row>
    <row r="884" spans="2:53" x14ac:dyDescent="0.35">
      <c r="B884" s="92"/>
      <c r="C884" s="92"/>
      <c r="D884" s="92"/>
      <c r="E884" s="92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  <c r="AA884" s="92"/>
      <c r="AB884" s="92"/>
      <c r="AC884" s="92"/>
      <c r="AD884" s="92"/>
      <c r="AE884" s="92"/>
      <c r="AF884" s="92"/>
      <c r="AG884" s="92"/>
      <c r="AH884" s="92"/>
      <c r="AI884" s="92"/>
      <c r="AJ884" s="92"/>
      <c r="AK884" s="92"/>
      <c r="AL884" s="92"/>
      <c r="AM884" s="92"/>
      <c r="AN884" s="92"/>
      <c r="AO884" s="92"/>
      <c r="AP884" s="92"/>
      <c r="AQ884" s="92"/>
      <c r="AR884" s="92"/>
      <c r="AS884" s="92"/>
      <c r="AT884" s="92"/>
      <c r="AU884" s="92"/>
      <c r="AV884" s="92"/>
      <c r="AW884" s="92"/>
      <c r="AX884" s="92"/>
      <c r="AY884" s="92"/>
      <c r="AZ884" s="92"/>
      <c r="BA884" s="92"/>
    </row>
    <row r="885" spans="2:53" x14ac:dyDescent="0.35">
      <c r="B885" s="92"/>
      <c r="C885" s="92"/>
      <c r="D885" s="92"/>
      <c r="E885" s="92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  <c r="AA885" s="92"/>
      <c r="AB885" s="92"/>
      <c r="AC885" s="92"/>
      <c r="AD885" s="92"/>
      <c r="AE885" s="92"/>
      <c r="AF885" s="92"/>
      <c r="AG885" s="92"/>
      <c r="AH885" s="92"/>
      <c r="AI885" s="92"/>
      <c r="AJ885" s="92"/>
      <c r="AK885" s="92"/>
      <c r="AL885" s="92"/>
      <c r="AM885" s="92"/>
      <c r="AN885" s="92"/>
      <c r="AO885" s="92"/>
      <c r="AP885" s="92"/>
      <c r="AQ885" s="92"/>
      <c r="AR885" s="92"/>
      <c r="AS885" s="92"/>
      <c r="AT885" s="92"/>
      <c r="AU885" s="92"/>
      <c r="AV885" s="92"/>
      <c r="AW885" s="92"/>
      <c r="AX885" s="92"/>
      <c r="AY885" s="92"/>
      <c r="AZ885" s="92"/>
      <c r="BA885" s="92"/>
    </row>
    <row r="886" spans="2:53" x14ac:dyDescent="0.35">
      <c r="B886" s="92"/>
      <c r="C886" s="92"/>
      <c r="D886" s="92"/>
      <c r="E886" s="92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  <c r="AA886" s="92"/>
      <c r="AB886" s="92"/>
      <c r="AC886" s="92"/>
      <c r="AD886" s="92"/>
      <c r="AE886" s="92"/>
      <c r="AF886" s="92"/>
      <c r="AG886" s="92"/>
      <c r="AH886" s="92"/>
      <c r="AI886" s="92"/>
      <c r="AJ886" s="92"/>
      <c r="AK886" s="92"/>
      <c r="AL886" s="92"/>
      <c r="AM886" s="92"/>
      <c r="AN886" s="92"/>
      <c r="AO886" s="92"/>
      <c r="AP886" s="92"/>
      <c r="AQ886" s="92"/>
      <c r="AR886" s="92"/>
      <c r="AS886" s="92"/>
      <c r="AT886" s="92"/>
      <c r="AU886" s="92"/>
      <c r="AV886" s="92"/>
      <c r="AW886" s="92"/>
      <c r="AX886" s="92"/>
      <c r="AY886" s="92"/>
      <c r="AZ886" s="92"/>
      <c r="BA886" s="92"/>
    </row>
    <row r="887" spans="2:53" x14ac:dyDescent="0.35">
      <c r="B887" s="92"/>
      <c r="C887" s="92"/>
      <c r="D887" s="92"/>
      <c r="E887" s="92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  <c r="AA887" s="92"/>
      <c r="AB887" s="92"/>
      <c r="AC887" s="92"/>
      <c r="AD887" s="92"/>
      <c r="AE887" s="92"/>
      <c r="AF887" s="92"/>
      <c r="AG887" s="92"/>
      <c r="AH887" s="92"/>
      <c r="AI887" s="92"/>
      <c r="AJ887" s="92"/>
      <c r="AK887" s="92"/>
      <c r="AL887" s="92"/>
      <c r="AM887" s="92"/>
      <c r="AN887" s="92"/>
      <c r="AO887" s="92"/>
      <c r="AP887" s="92"/>
      <c r="AQ887" s="92"/>
      <c r="AR887" s="92"/>
      <c r="AS887" s="92"/>
      <c r="AT887" s="92"/>
      <c r="AU887" s="92"/>
      <c r="AV887" s="92"/>
      <c r="AW887" s="92"/>
      <c r="AX887" s="92"/>
      <c r="AY887" s="92"/>
      <c r="AZ887" s="92"/>
      <c r="BA887" s="92"/>
    </row>
    <row r="888" spans="2:53" x14ac:dyDescent="0.35">
      <c r="B888" s="92"/>
      <c r="C888" s="92"/>
      <c r="D888" s="92"/>
      <c r="E888" s="92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  <c r="AA888" s="92"/>
      <c r="AB888" s="92"/>
      <c r="AC888" s="92"/>
      <c r="AD888" s="92"/>
      <c r="AE888" s="92"/>
      <c r="AF888" s="92"/>
      <c r="AG888" s="92"/>
      <c r="AH888" s="92"/>
      <c r="AI888" s="92"/>
      <c r="AJ888" s="92"/>
      <c r="AK888" s="92"/>
      <c r="AL888" s="92"/>
      <c r="AM888" s="92"/>
      <c r="AN888" s="92"/>
      <c r="AO888" s="92"/>
      <c r="AP888" s="92"/>
      <c r="AQ888" s="92"/>
      <c r="AR888" s="92"/>
      <c r="AS888" s="92"/>
      <c r="AT888" s="92"/>
      <c r="AU888" s="92"/>
      <c r="AV888" s="92"/>
      <c r="AW888" s="92"/>
      <c r="AX888" s="92"/>
      <c r="AY888" s="92"/>
      <c r="AZ888" s="92"/>
      <c r="BA888" s="92"/>
    </row>
    <row r="889" spans="2:53" x14ac:dyDescent="0.35">
      <c r="B889" s="92"/>
      <c r="C889" s="92"/>
      <c r="D889" s="92"/>
      <c r="E889" s="92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  <c r="AA889" s="92"/>
      <c r="AB889" s="92"/>
      <c r="AC889" s="92"/>
      <c r="AD889" s="92"/>
      <c r="AE889" s="92"/>
      <c r="AF889" s="92"/>
      <c r="AG889" s="92"/>
      <c r="AH889" s="92"/>
      <c r="AI889" s="92"/>
      <c r="AJ889" s="92"/>
      <c r="AK889" s="92"/>
      <c r="AL889" s="92"/>
      <c r="AM889" s="92"/>
      <c r="AN889" s="92"/>
      <c r="AO889" s="92"/>
      <c r="AP889" s="92"/>
      <c r="AQ889" s="92"/>
      <c r="AR889" s="92"/>
      <c r="AS889" s="92"/>
      <c r="AT889" s="92"/>
      <c r="AU889" s="92"/>
      <c r="AV889" s="92"/>
      <c r="AW889" s="92"/>
      <c r="AX889" s="92"/>
      <c r="AY889" s="92"/>
      <c r="AZ889" s="92"/>
      <c r="BA889" s="92"/>
    </row>
    <row r="890" spans="2:53" x14ac:dyDescent="0.35">
      <c r="B890" s="92"/>
      <c r="C890" s="92"/>
      <c r="D890" s="92"/>
      <c r="E890" s="92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  <c r="AA890" s="92"/>
      <c r="AB890" s="92"/>
      <c r="AC890" s="92"/>
      <c r="AD890" s="92"/>
      <c r="AE890" s="92"/>
      <c r="AF890" s="92"/>
      <c r="AG890" s="92"/>
      <c r="AH890" s="92"/>
      <c r="AI890" s="92"/>
      <c r="AJ890" s="92"/>
      <c r="AK890" s="92"/>
      <c r="AL890" s="92"/>
      <c r="AM890" s="92"/>
      <c r="AN890" s="92"/>
      <c r="AO890" s="92"/>
      <c r="AP890" s="92"/>
      <c r="AQ890" s="92"/>
      <c r="AR890" s="92"/>
      <c r="AS890" s="92"/>
      <c r="AT890" s="92"/>
      <c r="AU890" s="92"/>
      <c r="AV890" s="92"/>
      <c r="AW890" s="92"/>
      <c r="AX890" s="92"/>
      <c r="AY890" s="92"/>
      <c r="AZ890" s="92"/>
      <c r="BA890" s="92"/>
    </row>
    <row r="891" spans="2:53" x14ac:dyDescent="0.35">
      <c r="B891" s="92"/>
      <c r="C891" s="92"/>
      <c r="D891" s="92"/>
      <c r="E891" s="92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  <c r="AA891" s="92"/>
      <c r="AB891" s="92"/>
      <c r="AC891" s="92"/>
      <c r="AD891" s="92"/>
      <c r="AE891" s="92"/>
      <c r="AF891" s="92"/>
      <c r="AG891" s="92"/>
      <c r="AH891" s="92"/>
      <c r="AI891" s="92"/>
      <c r="AJ891" s="92"/>
      <c r="AK891" s="92"/>
      <c r="AL891" s="92"/>
      <c r="AM891" s="92"/>
      <c r="AN891" s="92"/>
      <c r="AO891" s="92"/>
      <c r="AP891" s="92"/>
      <c r="AQ891" s="92"/>
      <c r="AR891" s="92"/>
      <c r="AS891" s="92"/>
      <c r="AT891" s="92"/>
      <c r="AU891" s="92"/>
      <c r="AV891" s="92"/>
      <c r="AW891" s="92"/>
      <c r="AX891" s="92"/>
      <c r="AY891" s="92"/>
      <c r="AZ891" s="92"/>
      <c r="BA891" s="92"/>
    </row>
    <row r="892" spans="2:53" x14ac:dyDescent="0.35">
      <c r="B892" s="92"/>
      <c r="C892" s="92"/>
      <c r="D892" s="92"/>
      <c r="E892" s="92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  <c r="AA892" s="92"/>
      <c r="AB892" s="92"/>
      <c r="AC892" s="92"/>
      <c r="AD892" s="92"/>
      <c r="AE892" s="92"/>
      <c r="AF892" s="92"/>
      <c r="AG892" s="92"/>
      <c r="AH892" s="92"/>
      <c r="AI892" s="92"/>
      <c r="AJ892" s="92"/>
      <c r="AK892" s="92"/>
      <c r="AL892" s="92"/>
      <c r="AM892" s="92"/>
      <c r="AN892" s="92"/>
      <c r="AO892" s="92"/>
      <c r="AP892" s="92"/>
      <c r="AQ892" s="92"/>
      <c r="AR892" s="92"/>
      <c r="AS892" s="92"/>
      <c r="AT892" s="92"/>
      <c r="AU892" s="92"/>
      <c r="AV892" s="92"/>
      <c r="AW892" s="92"/>
      <c r="AX892" s="92"/>
      <c r="AY892" s="92"/>
      <c r="AZ892" s="92"/>
      <c r="BA892" s="92"/>
    </row>
    <row r="893" spans="2:53" x14ac:dyDescent="0.35">
      <c r="B893" s="92"/>
      <c r="C893" s="92"/>
      <c r="D893" s="92"/>
      <c r="E893" s="92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  <c r="AA893" s="92"/>
      <c r="AB893" s="92"/>
      <c r="AC893" s="92"/>
      <c r="AD893" s="92"/>
      <c r="AE893" s="92"/>
      <c r="AF893" s="92"/>
      <c r="AG893" s="92"/>
      <c r="AH893" s="92"/>
      <c r="AI893" s="92"/>
      <c r="AJ893" s="92"/>
      <c r="AK893" s="92"/>
      <c r="AL893" s="92"/>
      <c r="AM893" s="92"/>
      <c r="AN893" s="92"/>
      <c r="AO893" s="92"/>
      <c r="AP893" s="92"/>
      <c r="AQ893" s="92"/>
      <c r="AR893" s="92"/>
      <c r="AS893" s="92"/>
      <c r="AT893" s="92"/>
      <c r="AU893" s="92"/>
      <c r="AV893" s="92"/>
      <c r="AW893" s="92"/>
      <c r="AX893" s="92"/>
      <c r="AY893" s="92"/>
      <c r="AZ893" s="92"/>
      <c r="BA893" s="92"/>
    </row>
    <row r="894" spans="2:53" x14ac:dyDescent="0.35">
      <c r="B894" s="92"/>
      <c r="C894" s="92"/>
      <c r="D894" s="92"/>
      <c r="E894" s="92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  <c r="AA894" s="92"/>
      <c r="AB894" s="92"/>
      <c r="AC894" s="92"/>
      <c r="AD894" s="92"/>
      <c r="AE894" s="92"/>
      <c r="AF894" s="92"/>
      <c r="AG894" s="92"/>
      <c r="AH894" s="92"/>
      <c r="AI894" s="92"/>
      <c r="AJ894" s="92"/>
      <c r="AK894" s="92"/>
      <c r="AL894" s="92"/>
      <c r="AM894" s="92"/>
      <c r="AN894" s="92"/>
      <c r="AO894" s="92"/>
      <c r="AP894" s="92"/>
      <c r="AQ894" s="92"/>
      <c r="AR894" s="92"/>
      <c r="AS894" s="92"/>
      <c r="AT894" s="92"/>
      <c r="AU894" s="92"/>
      <c r="AV894" s="92"/>
      <c r="AW894" s="92"/>
      <c r="AX894" s="92"/>
      <c r="AY894" s="92"/>
      <c r="AZ894" s="92"/>
      <c r="BA894" s="92"/>
    </row>
    <row r="895" spans="2:53" x14ac:dyDescent="0.35">
      <c r="B895" s="92"/>
      <c r="C895" s="92"/>
      <c r="D895" s="92"/>
      <c r="E895" s="92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  <c r="AA895" s="92"/>
      <c r="AB895" s="92"/>
      <c r="AC895" s="92"/>
      <c r="AD895" s="92"/>
      <c r="AE895" s="92"/>
      <c r="AF895" s="92"/>
      <c r="AG895" s="92"/>
      <c r="AH895" s="92"/>
      <c r="AI895" s="92"/>
      <c r="AJ895" s="92"/>
      <c r="AK895" s="92"/>
      <c r="AL895" s="92"/>
      <c r="AM895" s="92"/>
      <c r="AN895" s="92"/>
      <c r="AO895" s="92"/>
      <c r="AP895" s="92"/>
      <c r="AQ895" s="92"/>
      <c r="AR895" s="92"/>
      <c r="AS895" s="92"/>
      <c r="AT895" s="92"/>
      <c r="AU895" s="92"/>
      <c r="AV895" s="92"/>
      <c r="AW895" s="92"/>
      <c r="AX895" s="92"/>
      <c r="AY895" s="92"/>
      <c r="AZ895" s="92"/>
      <c r="BA895" s="92"/>
    </row>
    <row r="896" spans="2:53" x14ac:dyDescent="0.35">
      <c r="B896" s="92"/>
      <c r="C896" s="92"/>
      <c r="D896" s="92"/>
      <c r="E896" s="92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  <c r="AA896" s="92"/>
      <c r="AB896" s="92"/>
      <c r="AC896" s="92"/>
      <c r="AD896" s="92"/>
      <c r="AE896" s="92"/>
      <c r="AF896" s="92"/>
      <c r="AG896" s="92"/>
      <c r="AH896" s="92"/>
      <c r="AI896" s="92"/>
      <c r="AJ896" s="92"/>
      <c r="AK896" s="92"/>
      <c r="AL896" s="92"/>
      <c r="AM896" s="92"/>
      <c r="AN896" s="92"/>
      <c r="AO896" s="92"/>
      <c r="AP896" s="92"/>
      <c r="AQ896" s="92"/>
      <c r="AR896" s="92"/>
      <c r="AS896" s="92"/>
      <c r="AT896" s="92"/>
      <c r="AU896" s="92"/>
      <c r="AV896" s="92"/>
      <c r="AW896" s="92"/>
      <c r="AX896" s="92"/>
      <c r="AY896" s="92"/>
      <c r="AZ896" s="92"/>
      <c r="BA896" s="92"/>
    </row>
    <row r="897" spans="2:53" x14ac:dyDescent="0.35">
      <c r="B897" s="92"/>
      <c r="C897" s="92"/>
      <c r="D897" s="92"/>
      <c r="E897" s="92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  <c r="AA897" s="92"/>
      <c r="AB897" s="92"/>
      <c r="AC897" s="92"/>
      <c r="AD897" s="92"/>
      <c r="AE897" s="92"/>
      <c r="AF897" s="92"/>
      <c r="AG897" s="92"/>
      <c r="AH897" s="92"/>
      <c r="AI897" s="92"/>
      <c r="AJ897" s="92"/>
      <c r="AK897" s="92"/>
      <c r="AL897" s="92"/>
      <c r="AM897" s="92"/>
      <c r="AN897" s="92"/>
      <c r="AO897" s="92"/>
      <c r="AP897" s="92"/>
      <c r="AQ897" s="92"/>
      <c r="AR897" s="92"/>
      <c r="AS897" s="92"/>
      <c r="AT897" s="92"/>
      <c r="AU897" s="92"/>
      <c r="AV897" s="92"/>
      <c r="AW897" s="92"/>
      <c r="AX897" s="92"/>
      <c r="AY897" s="92"/>
      <c r="AZ897" s="92"/>
      <c r="BA897" s="92"/>
    </row>
    <row r="898" spans="2:53" x14ac:dyDescent="0.35">
      <c r="B898" s="92"/>
      <c r="C898" s="92"/>
      <c r="D898" s="92"/>
      <c r="E898" s="92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  <c r="AA898" s="92"/>
      <c r="AB898" s="92"/>
      <c r="AC898" s="92"/>
      <c r="AD898" s="92"/>
      <c r="AE898" s="92"/>
      <c r="AF898" s="92"/>
      <c r="AG898" s="92"/>
      <c r="AH898" s="92"/>
      <c r="AI898" s="92"/>
      <c r="AJ898" s="92"/>
      <c r="AK898" s="92"/>
      <c r="AL898" s="92"/>
      <c r="AM898" s="92"/>
      <c r="AN898" s="92"/>
      <c r="AO898" s="92"/>
      <c r="AP898" s="92"/>
      <c r="AQ898" s="92"/>
      <c r="AR898" s="92"/>
      <c r="AS898" s="92"/>
      <c r="AT898" s="92"/>
      <c r="AU898" s="92"/>
      <c r="AV898" s="92"/>
      <c r="AW898" s="92"/>
      <c r="AX898" s="92"/>
      <c r="AY898" s="92"/>
      <c r="AZ898" s="92"/>
      <c r="BA898" s="92"/>
    </row>
    <row r="899" spans="2:53" x14ac:dyDescent="0.35">
      <c r="B899" s="92"/>
      <c r="C899" s="92"/>
      <c r="D899" s="92"/>
      <c r="E899" s="92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  <c r="AA899" s="92"/>
      <c r="AB899" s="92"/>
      <c r="AC899" s="92"/>
      <c r="AD899" s="92"/>
      <c r="AE899" s="92"/>
      <c r="AF899" s="92"/>
      <c r="AG899" s="92"/>
      <c r="AH899" s="92"/>
      <c r="AI899" s="92"/>
      <c r="AJ899" s="92"/>
      <c r="AK899" s="92"/>
      <c r="AL899" s="92"/>
      <c r="AM899" s="92"/>
      <c r="AN899" s="92"/>
      <c r="AO899" s="92"/>
      <c r="AP899" s="92"/>
      <c r="AQ899" s="92"/>
      <c r="AR899" s="92"/>
      <c r="AS899" s="92"/>
      <c r="AT899" s="92"/>
      <c r="AU899" s="92"/>
      <c r="AV899" s="92"/>
      <c r="AW899" s="92"/>
      <c r="AX899" s="92"/>
      <c r="AY899" s="92"/>
      <c r="AZ899" s="92"/>
      <c r="BA899" s="92"/>
    </row>
    <row r="900" spans="2:53" x14ac:dyDescent="0.35">
      <c r="B900" s="92"/>
      <c r="C900" s="92"/>
      <c r="D900" s="92"/>
      <c r="E900" s="92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  <c r="AA900" s="92"/>
      <c r="AB900" s="92"/>
      <c r="AC900" s="92"/>
      <c r="AD900" s="92"/>
      <c r="AE900" s="92"/>
      <c r="AF900" s="92"/>
      <c r="AG900" s="92"/>
      <c r="AH900" s="92"/>
      <c r="AI900" s="92"/>
      <c r="AJ900" s="92"/>
      <c r="AK900" s="92"/>
      <c r="AL900" s="92"/>
      <c r="AM900" s="92"/>
      <c r="AN900" s="92"/>
      <c r="AO900" s="92"/>
      <c r="AP900" s="92"/>
      <c r="AQ900" s="92"/>
      <c r="AR900" s="92"/>
      <c r="AS900" s="92"/>
      <c r="AT900" s="92"/>
      <c r="AU900" s="92"/>
      <c r="AV900" s="92"/>
      <c r="AW900" s="92"/>
      <c r="AX900" s="92"/>
      <c r="AY900" s="92"/>
      <c r="AZ900" s="92"/>
      <c r="BA900" s="92"/>
    </row>
    <row r="901" spans="2:53" x14ac:dyDescent="0.35">
      <c r="B901" s="92"/>
      <c r="C901" s="92"/>
      <c r="D901" s="92"/>
      <c r="E901" s="92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  <c r="AA901" s="92"/>
      <c r="AB901" s="92"/>
      <c r="AC901" s="92"/>
      <c r="AD901" s="92"/>
      <c r="AE901" s="92"/>
      <c r="AF901" s="92"/>
      <c r="AG901" s="92"/>
      <c r="AH901" s="92"/>
      <c r="AI901" s="92"/>
      <c r="AJ901" s="92"/>
      <c r="AK901" s="92"/>
      <c r="AL901" s="92"/>
      <c r="AM901" s="92"/>
      <c r="AN901" s="92"/>
      <c r="AO901" s="92"/>
      <c r="AP901" s="92"/>
      <c r="AQ901" s="92"/>
      <c r="AR901" s="92"/>
      <c r="AS901" s="92"/>
      <c r="AT901" s="92"/>
      <c r="AU901" s="92"/>
      <c r="AV901" s="92"/>
      <c r="AW901" s="92"/>
      <c r="AX901" s="92"/>
      <c r="AY901" s="92"/>
      <c r="AZ901" s="92"/>
      <c r="BA901" s="92"/>
    </row>
    <row r="902" spans="2:53" x14ac:dyDescent="0.35">
      <c r="B902" s="92"/>
      <c r="C902" s="92"/>
      <c r="D902" s="92"/>
      <c r="E902" s="92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  <c r="AA902" s="92"/>
      <c r="AB902" s="92"/>
      <c r="AC902" s="92"/>
      <c r="AD902" s="92"/>
      <c r="AE902" s="92"/>
      <c r="AF902" s="92"/>
      <c r="AG902" s="92"/>
      <c r="AH902" s="92"/>
      <c r="AI902" s="92"/>
      <c r="AJ902" s="92"/>
      <c r="AK902" s="92"/>
      <c r="AL902" s="92"/>
      <c r="AM902" s="92"/>
      <c r="AN902" s="92"/>
      <c r="AO902" s="92"/>
      <c r="AP902" s="92"/>
      <c r="AQ902" s="92"/>
      <c r="AR902" s="92"/>
      <c r="AS902" s="92"/>
      <c r="AT902" s="92"/>
      <c r="AU902" s="92"/>
      <c r="AV902" s="92"/>
      <c r="AW902" s="92"/>
      <c r="AX902" s="92"/>
      <c r="AY902" s="92"/>
      <c r="AZ902" s="92"/>
      <c r="BA902" s="92"/>
    </row>
    <row r="903" spans="2:53" x14ac:dyDescent="0.35">
      <c r="B903" s="92"/>
      <c r="C903" s="92"/>
      <c r="D903" s="92"/>
      <c r="E903" s="92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  <c r="AA903" s="92"/>
      <c r="AB903" s="92"/>
      <c r="AC903" s="92"/>
      <c r="AD903" s="92"/>
      <c r="AE903" s="92"/>
      <c r="AF903" s="92"/>
      <c r="AG903" s="92"/>
      <c r="AH903" s="92"/>
      <c r="AI903" s="92"/>
      <c r="AJ903" s="92"/>
      <c r="AK903" s="92"/>
      <c r="AL903" s="92"/>
      <c r="AM903" s="92"/>
      <c r="AN903" s="92"/>
      <c r="AO903" s="92"/>
      <c r="AP903" s="92"/>
      <c r="AQ903" s="92"/>
      <c r="AR903" s="92"/>
      <c r="AS903" s="92"/>
      <c r="AT903" s="92"/>
      <c r="AU903" s="92"/>
      <c r="AV903" s="92"/>
      <c r="AW903" s="92"/>
      <c r="AX903" s="92"/>
      <c r="AY903" s="92"/>
      <c r="AZ903" s="92"/>
      <c r="BA903" s="92"/>
    </row>
    <row r="904" spans="2:53" x14ac:dyDescent="0.35">
      <c r="B904" s="92"/>
      <c r="C904" s="92"/>
      <c r="D904" s="92"/>
      <c r="E904" s="92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  <c r="AA904" s="92"/>
      <c r="AB904" s="92"/>
      <c r="AC904" s="92"/>
      <c r="AD904" s="92"/>
      <c r="AE904" s="92"/>
      <c r="AF904" s="92"/>
      <c r="AG904" s="92"/>
      <c r="AH904" s="92"/>
      <c r="AI904" s="92"/>
      <c r="AJ904" s="92"/>
      <c r="AK904" s="92"/>
      <c r="AL904" s="92"/>
      <c r="AM904" s="92"/>
      <c r="AN904" s="92"/>
      <c r="AO904" s="92"/>
      <c r="AP904" s="92"/>
      <c r="AQ904" s="92"/>
      <c r="AR904" s="92"/>
      <c r="AS904" s="92"/>
      <c r="AT904" s="92"/>
      <c r="AU904" s="92"/>
      <c r="AV904" s="92"/>
      <c r="AW904" s="92"/>
      <c r="AX904" s="92"/>
      <c r="AY904" s="92"/>
      <c r="AZ904" s="92"/>
      <c r="BA904" s="92"/>
    </row>
    <row r="905" spans="2:53" x14ac:dyDescent="0.35">
      <c r="B905" s="92"/>
      <c r="C905" s="92"/>
      <c r="D905" s="92"/>
      <c r="E905" s="92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  <c r="AA905" s="92"/>
      <c r="AB905" s="92"/>
      <c r="AC905" s="92"/>
      <c r="AD905" s="92"/>
      <c r="AE905" s="92"/>
      <c r="AF905" s="92"/>
      <c r="AG905" s="92"/>
      <c r="AH905" s="92"/>
      <c r="AI905" s="92"/>
      <c r="AJ905" s="92"/>
      <c r="AK905" s="92"/>
      <c r="AL905" s="92"/>
      <c r="AM905" s="92"/>
      <c r="AN905" s="92"/>
      <c r="AO905" s="92"/>
      <c r="AP905" s="92"/>
      <c r="AQ905" s="92"/>
      <c r="AR905" s="92"/>
      <c r="AS905" s="92"/>
      <c r="AT905" s="92"/>
      <c r="AU905" s="92"/>
      <c r="AV905" s="92"/>
      <c r="AW905" s="92"/>
      <c r="AX905" s="92"/>
      <c r="AY905" s="92"/>
      <c r="AZ905" s="92"/>
      <c r="BA905" s="92"/>
    </row>
    <row r="906" spans="2:53" x14ac:dyDescent="0.35">
      <c r="B906" s="92"/>
      <c r="C906" s="92"/>
      <c r="D906" s="92"/>
      <c r="E906" s="92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  <c r="AA906" s="92"/>
      <c r="AB906" s="92"/>
      <c r="AC906" s="92"/>
      <c r="AD906" s="92"/>
      <c r="AE906" s="92"/>
      <c r="AF906" s="92"/>
      <c r="AG906" s="92"/>
      <c r="AH906" s="92"/>
      <c r="AI906" s="92"/>
      <c r="AJ906" s="92"/>
      <c r="AK906" s="92"/>
      <c r="AL906" s="92"/>
      <c r="AM906" s="92"/>
      <c r="AN906" s="92"/>
      <c r="AO906" s="92"/>
      <c r="AP906" s="92"/>
      <c r="AQ906" s="92"/>
      <c r="AR906" s="92"/>
      <c r="AS906" s="92"/>
      <c r="AT906" s="92"/>
      <c r="AU906" s="92"/>
      <c r="AV906" s="92"/>
      <c r="AW906" s="92"/>
      <c r="AX906" s="92"/>
      <c r="AY906" s="92"/>
      <c r="AZ906" s="92"/>
      <c r="BA906" s="92"/>
    </row>
    <row r="907" spans="2:53" x14ac:dyDescent="0.35">
      <c r="B907" s="92"/>
      <c r="C907" s="92"/>
      <c r="D907" s="92"/>
      <c r="E907" s="92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  <c r="AA907" s="92"/>
      <c r="AB907" s="92"/>
      <c r="AC907" s="92"/>
      <c r="AD907" s="92"/>
      <c r="AE907" s="92"/>
      <c r="AF907" s="92"/>
      <c r="AG907" s="92"/>
      <c r="AH907" s="92"/>
      <c r="AI907" s="92"/>
      <c r="AJ907" s="92"/>
      <c r="AK907" s="92"/>
      <c r="AL907" s="92"/>
      <c r="AM907" s="92"/>
      <c r="AN907" s="92"/>
      <c r="AO907" s="92"/>
      <c r="AP907" s="92"/>
      <c r="AQ907" s="92"/>
      <c r="AR907" s="92"/>
      <c r="AS907" s="92"/>
      <c r="AT907" s="92"/>
      <c r="AU907" s="92"/>
      <c r="AV907" s="92"/>
      <c r="AW907" s="92"/>
      <c r="AX907" s="92"/>
      <c r="AY907" s="92"/>
      <c r="AZ907" s="92"/>
      <c r="BA907" s="92"/>
    </row>
    <row r="908" spans="2:53" x14ac:dyDescent="0.35">
      <c r="B908" s="92"/>
      <c r="C908" s="92"/>
      <c r="D908" s="92"/>
      <c r="E908" s="92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  <c r="AA908" s="92"/>
      <c r="AB908" s="92"/>
      <c r="AC908" s="92"/>
      <c r="AD908" s="92"/>
      <c r="AE908" s="92"/>
      <c r="AF908" s="92"/>
      <c r="AG908" s="92"/>
      <c r="AH908" s="92"/>
      <c r="AI908" s="92"/>
      <c r="AJ908" s="92"/>
      <c r="AK908" s="92"/>
      <c r="AL908" s="92"/>
      <c r="AM908" s="92"/>
      <c r="AN908" s="92"/>
      <c r="AO908" s="92"/>
      <c r="AP908" s="92"/>
      <c r="AQ908" s="92"/>
      <c r="AR908" s="92"/>
      <c r="AS908" s="92"/>
      <c r="AT908" s="92"/>
      <c r="AU908" s="92"/>
      <c r="AV908" s="92"/>
      <c r="AW908" s="92"/>
      <c r="AX908" s="92"/>
      <c r="AY908" s="92"/>
      <c r="AZ908" s="92"/>
      <c r="BA908" s="92"/>
    </row>
    <row r="909" spans="2:53" x14ac:dyDescent="0.35">
      <c r="B909" s="92"/>
      <c r="C909" s="92"/>
      <c r="D909" s="92"/>
      <c r="E909" s="92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  <c r="AA909" s="92"/>
      <c r="AB909" s="92"/>
      <c r="AC909" s="92"/>
      <c r="AD909" s="92"/>
      <c r="AE909" s="92"/>
      <c r="AF909" s="92"/>
      <c r="AG909" s="92"/>
      <c r="AH909" s="92"/>
      <c r="AI909" s="92"/>
      <c r="AJ909" s="92"/>
      <c r="AK909" s="92"/>
      <c r="AL909" s="92"/>
      <c r="AM909" s="92"/>
      <c r="AN909" s="92"/>
      <c r="AO909" s="92"/>
      <c r="AP909" s="92"/>
      <c r="AQ909" s="92"/>
      <c r="AR909" s="92"/>
      <c r="AS909" s="92"/>
      <c r="AT909" s="92"/>
      <c r="AU909" s="92"/>
      <c r="AV909" s="92"/>
      <c r="AW909" s="92"/>
      <c r="AX909" s="92"/>
      <c r="AY909" s="92"/>
      <c r="AZ909" s="92"/>
      <c r="BA909" s="92"/>
    </row>
    <row r="910" spans="2:53" x14ac:dyDescent="0.35">
      <c r="B910" s="92"/>
      <c r="C910" s="92"/>
      <c r="D910" s="92"/>
      <c r="E910" s="92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  <c r="AA910" s="92"/>
      <c r="AB910" s="92"/>
      <c r="AC910" s="92"/>
      <c r="AD910" s="92"/>
      <c r="AE910" s="92"/>
      <c r="AF910" s="92"/>
      <c r="AG910" s="92"/>
      <c r="AH910" s="92"/>
      <c r="AI910" s="92"/>
      <c r="AJ910" s="92"/>
      <c r="AK910" s="92"/>
      <c r="AL910" s="92"/>
      <c r="AM910" s="92"/>
      <c r="AN910" s="92"/>
      <c r="AO910" s="92"/>
      <c r="AP910" s="92"/>
      <c r="AQ910" s="92"/>
      <c r="AR910" s="92"/>
      <c r="AS910" s="92"/>
      <c r="AT910" s="92"/>
      <c r="AU910" s="92"/>
      <c r="AV910" s="92"/>
      <c r="AW910" s="92"/>
      <c r="AX910" s="92"/>
      <c r="AY910" s="92"/>
      <c r="AZ910" s="92"/>
      <c r="BA910" s="92"/>
    </row>
    <row r="911" spans="2:53" x14ac:dyDescent="0.35">
      <c r="B911" s="92"/>
      <c r="C911" s="92"/>
      <c r="D911" s="92"/>
      <c r="E911" s="92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  <c r="AA911" s="92"/>
      <c r="AB911" s="92"/>
      <c r="AC911" s="92"/>
      <c r="AD911" s="92"/>
      <c r="AE911" s="92"/>
      <c r="AF911" s="92"/>
      <c r="AG911" s="92"/>
      <c r="AH911" s="92"/>
      <c r="AI911" s="92"/>
      <c r="AJ911" s="92"/>
      <c r="AK911" s="92"/>
      <c r="AL911" s="92"/>
      <c r="AM911" s="92"/>
      <c r="AN911" s="92"/>
      <c r="AO911" s="92"/>
      <c r="AP911" s="92"/>
      <c r="AQ911" s="92"/>
      <c r="AR911" s="92"/>
      <c r="AS911" s="92"/>
      <c r="AT911" s="92"/>
      <c r="AU911" s="92"/>
      <c r="AV911" s="92"/>
      <c r="AW911" s="92"/>
      <c r="AX911" s="92"/>
      <c r="AY911" s="92"/>
      <c r="AZ911" s="92"/>
      <c r="BA911" s="92"/>
    </row>
    <row r="912" spans="2:53" x14ac:dyDescent="0.35">
      <c r="B912" s="92"/>
      <c r="C912" s="92"/>
      <c r="D912" s="92"/>
      <c r="E912" s="92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  <c r="AA912" s="92"/>
      <c r="AB912" s="92"/>
      <c r="AC912" s="92"/>
      <c r="AD912" s="92"/>
      <c r="AE912" s="92"/>
      <c r="AF912" s="92"/>
      <c r="AG912" s="92"/>
      <c r="AH912" s="92"/>
      <c r="AI912" s="92"/>
      <c r="AJ912" s="92"/>
      <c r="AK912" s="92"/>
      <c r="AL912" s="92"/>
      <c r="AM912" s="92"/>
      <c r="AN912" s="92"/>
      <c r="AO912" s="92"/>
      <c r="AP912" s="92"/>
      <c r="AQ912" s="92"/>
      <c r="AR912" s="92"/>
      <c r="AS912" s="92"/>
      <c r="AT912" s="92"/>
      <c r="AU912" s="92"/>
      <c r="AV912" s="92"/>
      <c r="AW912" s="92"/>
      <c r="AX912" s="92"/>
      <c r="AY912" s="92"/>
      <c r="AZ912" s="92"/>
      <c r="BA912" s="92"/>
    </row>
    <row r="913" spans="2:53" x14ac:dyDescent="0.35">
      <c r="B913" s="92"/>
      <c r="C913" s="92"/>
      <c r="D913" s="92"/>
      <c r="E913" s="92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  <c r="AA913" s="92"/>
      <c r="AB913" s="92"/>
      <c r="AC913" s="92"/>
      <c r="AD913" s="92"/>
      <c r="AE913" s="92"/>
      <c r="AF913" s="92"/>
      <c r="AG913" s="92"/>
      <c r="AH913" s="92"/>
      <c r="AI913" s="92"/>
      <c r="AJ913" s="92"/>
      <c r="AK913" s="92"/>
      <c r="AL913" s="92"/>
      <c r="AM913" s="92"/>
      <c r="AN913" s="92"/>
      <c r="AO913" s="92"/>
      <c r="AP913" s="92"/>
      <c r="AQ913" s="92"/>
      <c r="AR913" s="92"/>
      <c r="AS913" s="92"/>
      <c r="AT913" s="92"/>
      <c r="AU913" s="92"/>
      <c r="AV913" s="92"/>
      <c r="AW913" s="92"/>
      <c r="AX913" s="92"/>
      <c r="AY913" s="92"/>
      <c r="AZ913" s="92"/>
      <c r="BA913" s="92"/>
    </row>
    <row r="914" spans="2:53" x14ac:dyDescent="0.35">
      <c r="B914" s="92"/>
      <c r="C914" s="92"/>
      <c r="D914" s="92"/>
      <c r="E914" s="92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  <c r="AA914" s="92"/>
      <c r="AB914" s="92"/>
      <c r="AC914" s="92"/>
      <c r="AD914" s="92"/>
      <c r="AE914" s="92"/>
      <c r="AF914" s="92"/>
      <c r="AG914" s="92"/>
      <c r="AH914" s="92"/>
      <c r="AI914" s="92"/>
      <c r="AJ914" s="92"/>
      <c r="AK914" s="92"/>
      <c r="AL914" s="92"/>
      <c r="AM914" s="92"/>
      <c r="AN914" s="92"/>
      <c r="AO914" s="92"/>
      <c r="AP914" s="92"/>
      <c r="AQ914" s="92"/>
      <c r="AR914" s="92"/>
      <c r="AS914" s="92"/>
      <c r="AT914" s="92"/>
      <c r="AU914" s="92"/>
      <c r="AV914" s="92"/>
      <c r="AW914" s="92"/>
      <c r="AX914" s="92"/>
      <c r="AY914" s="92"/>
      <c r="AZ914" s="92"/>
      <c r="BA914" s="92"/>
    </row>
    <row r="915" spans="2:53" x14ac:dyDescent="0.35">
      <c r="B915" s="92"/>
      <c r="C915" s="92"/>
      <c r="D915" s="92"/>
      <c r="E915" s="92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  <c r="AA915" s="92"/>
      <c r="AB915" s="92"/>
      <c r="AC915" s="92"/>
      <c r="AD915" s="92"/>
      <c r="AE915" s="92"/>
      <c r="AF915" s="92"/>
      <c r="AG915" s="92"/>
      <c r="AH915" s="92"/>
      <c r="AI915" s="92"/>
      <c r="AJ915" s="92"/>
      <c r="AK915" s="92"/>
      <c r="AL915" s="92"/>
      <c r="AM915" s="92"/>
      <c r="AN915" s="92"/>
      <c r="AO915" s="92"/>
      <c r="AP915" s="92"/>
      <c r="AQ915" s="92"/>
      <c r="AR915" s="92"/>
      <c r="AS915" s="92"/>
      <c r="AT915" s="92"/>
      <c r="AU915" s="92"/>
      <c r="AV915" s="92"/>
      <c r="AW915" s="92"/>
      <c r="AX915" s="92"/>
      <c r="AY915" s="92"/>
      <c r="AZ915" s="92"/>
      <c r="BA915" s="92"/>
    </row>
    <row r="916" spans="2:53" x14ac:dyDescent="0.35">
      <c r="B916" s="92"/>
      <c r="C916" s="92"/>
      <c r="D916" s="92"/>
      <c r="E916" s="92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  <c r="AA916" s="92"/>
      <c r="AB916" s="92"/>
      <c r="AC916" s="92"/>
      <c r="AD916" s="92"/>
      <c r="AE916" s="92"/>
      <c r="AF916" s="92"/>
      <c r="AG916" s="92"/>
      <c r="AH916" s="92"/>
      <c r="AI916" s="92"/>
      <c r="AJ916" s="92"/>
      <c r="AK916" s="92"/>
      <c r="AL916" s="92"/>
      <c r="AM916" s="92"/>
      <c r="AN916" s="92"/>
      <c r="AO916" s="92"/>
      <c r="AP916" s="92"/>
      <c r="AQ916" s="92"/>
      <c r="AR916" s="92"/>
      <c r="AS916" s="92"/>
      <c r="AT916" s="92"/>
      <c r="AU916" s="92"/>
      <c r="AV916" s="92"/>
      <c r="AW916" s="92"/>
      <c r="AX916" s="92"/>
      <c r="AY916" s="92"/>
      <c r="AZ916" s="92"/>
      <c r="BA916" s="92"/>
    </row>
    <row r="917" spans="2:53" x14ac:dyDescent="0.35">
      <c r="B917" s="92"/>
      <c r="C917" s="92"/>
      <c r="D917" s="92"/>
      <c r="E917" s="92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  <c r="AA917" s="92"/>
      <c r="AB917" s="92"/>
      <c r="AC917" s="92"/>
      <c r="AD917" s="92"/>
      <c r="AE917" s="92"/>
      <c r="AF917" s="92"/>
      <c r="AG917" s="92"/>
      <c r="AH917" s="92"/>
      <c r="AI917" s="92"/>
      <c r="AJ917" s="92"/>
      <c r="AK917" s="92"/>
      <c r="AL917" s="92"/>
      <c r="AM917" s="92"/>
      <c r="AN917" s="92"/>
      <c r="AO917" s="92"/>
      <c r="AP917" s="92"/>
      <c r="AQ917" s="92"/>
      <c r="AR917" s="92"/>
      <c r="AS917" s="92"/>
      <c r="AT917" s="92"/>
      <c r="AU917" s="92"/>
      <c r="AV917" s="92"/>
      <c r="AW917" s="92"/>
      <c r="AX917" s="92"/>
      <c r="AY917" s="92"/>
      <c r="AZ917" s="92"/>
      <c r="BA917" s="92"/>
    </row>
    <row r="918" spans="2:53" x14ac:dyDescent="0.35">
      <c r="B918" s="92"/>
      <c r="C918" s="92"/>
      <c r="D918" s="92"/>
      <c r="E918" s="92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  <c r="AA918" s="92"/>
      <c r="AB918" s="92"/>
      <c r="AC918" s="92"/>
      <c r="AD918" s="92"/>
      <c r="AE918" s="92"/>
      <c r="AF918" s="92"/>
      <c r="AG918" s="92"/>
      <c r="AH918" s="92"/>
      <c r="AI918" s="92"/>
      <c r="AJ918" s="92"/>
      <c r="AK918" s="92"/>
      <c r="AL918" s="92"/>
      <c r="AM918" s="92"/>
      <c r="AN918" s="92"/>
      <c r="AO918" s="92"/>
      <c r="AP918" s="92"/>
      <c r="AQ918" s="92"/>
      <c r="AR918" s="92"/>
      <c r="AS918" s="92"/>
      <c r="AT918" s="92"/>
      <c r="AU918" s="92"/>
      <c r="AV918" s="92"/>
      <c r="AW918" s="92"/>
      <c r="AX918" s="92"/>
      <c r="AY918" s="92"/>
      <c r="AZ918" s="92"/>
      <c r="BA918" s="92"/>
    </row>
    <row r="919" spans="2:53" x14ac:dyDescent="0.35">
      <c r="B919" s="92"/>
      <c r="C919" s="92"/>
      <c r="D919" s="92"/>
      <c r="E919" s="92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  <c r="AA919" s="92"/>
      <c r="AB919" s="92"/>
      <c r="AC919" s="92"/>
      <c r="AD919" s="92"/>
      <c r="AE919" s="92"/>
      <c r="AF919" s="92"/>
      <c r="AG919" s="92"/>
      <c r="AH919" s="92"/>
      <c r="AI919" s="92"/>
      <c r="AJ919" s="92"/>
      <c r="AK919" s="92"/>
      <c r="AL919" s="92"/>
      <c r="AM919" s="92"/>
      <c r="AN919" s="92"/>
      <c r="AO919" s="92"/>
      <c r="AP919" s="92"/>
      <c r="AQ919" s="92"/>
      <c r="AR919" s="92"/>
      <c r="AS919" s="92"/>
      <c r="AT919" s="92"/>
      <c r="AU919" s="92"/>
      <c r="AV919" s="92"/>
      <c r="AW919" s="92"/>
      <c r="AX919" s="92"/>
      <c r="AY919" s="92"/>
      <c r="AZ919" s="92"/>
      <c r="BA919" s="92"/>
    </row>
    <row r="920" spans="2:53" x14ac:dyDescent="0.35">
      <c r="B920" s="92"/>
      <c r="C920" s="92"/>
      <c r="D920" s="92"/>
      <c r="E920" s="92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  <c r="AA920" s="92"/>
      <c r="AB920" s="92"/>
      <c r="AC920" s="92"/>
      <c r="AD920" s="92"/>
      <c r="AE920" s="92"/>
      <c r="AF920" s="92"/>
      <c r="AG920" s="92"/>
      <c r="AH920" s="92"/>
      <c r="AI920" s="92"/>
      <c r="AJ920" s="92"/>
      <c r="AK920" s="92"/>
      <c r="AL920" s="92"/>
      <c r="AM920" s="92"/>
      <c r="AN920" s="92"/>
      <c r="AO920" s="92"/>
      <c r="AP920" s="92"/>
      <c r="AQ920" s="92"/>
      <c r="AR920" s="92"/>
      <c r="AS920" s="92"/>
      <c r="AT920" s="92"/>
      <c r="AU920" s="92"/>
      <c r="AV920" s="92"/>
      <c r="AW920" s="92"/>
      <c r="AX920" s="92"/>
      <c r="AY920" s="92"/>
      <c r="AZ920" s="92"/>
      <c r="BA920" s="92"/>
    </row>
    <row r="921" spans="2:53" x14ac:dyDescent="0.35">
      <c r="B921" s="92"/>
      <c r="C921" s="92"/>
      <c r="D921" s="92"/>
      <c r="E921" s="92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  <c r="AA921" s="92"/>
      <c r="AB921" s="92"/>
      <c r="AC921" s="92"/>
      <c r="AD921" s="92"/>
      <c r="AE921" s="92"/>
      <c r="AF921" s="92"/>
      <c r="AG921" s="92"/>
      <c r="AH921" s="92"/>
      <c r="AI921" s="92"/>
      <c r="AJ921" s="92"/>
      <c r="AK921" s="92"/>
      <c r="AL921" s="92"/>
      <c r="AM921" s="92"/>
      <c r="AN921" s="92"/>
      <c r="AO921" s="92"/>
      <c r="AP921" s="92"/>
      <c r="AQ921" s="92"/>
      <c r="AR921" s="92"/>
      <c r="AS921" s="92"/>
      <c r="AT921" s="92"/>
      <c r="AU921" s="92"/>
      <c r="AV921" s="92"/>
      <c r="AW921" s="92"/>
      <c r="AX921" s="92"/>
      <c r="AY921" s="92"/>
      <c r="AZ921" s="92"/>
      <c r="BA921" s="92"/>
    </row>
    <row r="922" spans="2:53" x14ac:dyDescent="0.35">
      <c r="B922" s="92"/>
      <c r="C922" s="92"/>
      <c r="D922" s="92"/>
      <c r="E922" s="92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  <c r="AA922" s="92"/>
      <c r="AB922" s="92"/>
      <c r="AC922" s="92"/>
      <c r="AD922" s="92"/>
      <c r="AE922" s="92"/>
      <c r="AF922" s="92"/>
      <c r="AG922" s="92"/>
      <c r="AH922" s="92"/>
      <c r="AI922" s="92"/>
      <c r="AJ922" s="92"/>
      <c r="AK922" s="92"/>
      <c r="AL922" s="92"/>
      <c r="AM922" s="92"/>
      <c r="AN922" s="92"/>
      <c r="AO922" s="92"/>
      <c r="AP922" s="92"/>
      <c r="AQ922" s="92"/>
      <c r="AR922" s="92"/>
      <c r="AS922" s="92"/>
      <c r="AT922" s="92"/>
      <c r="AU922" s="92"/>
      <c r="AV922" s="92"/>
      <c r="AW922" s="92"/>
      <c r="AX922" s="92"/>
      <c r="AY922" s="92"/>
      <c r="AZ922" s="92"/>
      <c r="BA922" s="92"/>
    </row>
    <row r="923" spans="2:53" x14ac:dyDescent="0.35">
      <c r="B923" s="92"/>
      <c r="C923" s="92"/>
      <c r="D923" s="92"/>
      <c r="E923" s="92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  <c r="AA923" s="92"/>
      <c r="AB923" s="92"/>
      <c r="AC923" s="92"/>
      <c r="AD923" s="92"/>
      <c r="AE923" s="92"/>
      <c r="AF923" s="92"/>
      <c r="AG923" s="92"/>
      <c r="AH923" s="92"/>
      <c r="AI923" s="92"/>
      <c r="AJ923" s="92"/>
      <c r="AK923" s="92"/>
      <c r="AL923" s="92"/>
      <c r="AM923" s="92"/>
      <c r="AN923" s="92"/>
      <c r="AO923" s="92"/>
      <c r="AP923" s="92"/>
      <c r="AQ923" s="92"/>
      <c r="AR923" s="92"/>
      <c r="AS923" s="92"/>
      <c r="AT923" s="92"/>
      <c r="AU923" s="92"/>
      <c r="AV923" s="92"/>
      <c r="AW923" s="92"/>
      <c r="AX923" s="92"/>
      <c r="AY923" s="92"/>
      <c r="AZ923" s="92"/>
      <c r="BA923" s="92"/>
    </row>
    <row r="924" spans="2:53" x14ac:dyDescent="0.35">
      <c r="B924" s="92"/>
      <c r="C924" s="92"/>
      <c r="D924" s="92"/>
      <c r="E924" s="92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  <c r="AA924" s="92"/>
      <c r="AB924" s="92"/>
      <c r="AC924" s="92"/>
      <c r="AD924" s="92"/>
      <c r="AE924" s="92"/>
      <c r="AF924" s="92"/>
      <c r="AG924" s="92"/>
      <c r="AH924" s="92"/>
      <c r="AI924" s="92"/>
      <c r="AJ924" s="92"/>
      <c r="AK924" s="92"/>
      <c r="AL924" s="92"/>
      <c r="AM924" s="92"/>
      <c r="AN924" s="92"/>
      <c r="AO924" s="92"/>
      <c r="AP924" s="92"/>
      <c r="AQ924" s="92"/>
      <c r="AR924" s="92"/>
      <c r="AS924" s="92"/>
      <c r="AT924" s="92"/>
      <c r="AU924" s="92"/>
      <c r="AV924" s="92"/>
      <c r="AW924" s="92"/>
      <c r="AX924" s="92"/>
      <c r="AY924" s="92"/>
      <c r="AZ924" s="92"/>
      <c r="BA924" s="92"/>
    </row>
    <row r="925" spans="2:53" x14ac:dyDescent="0.35">
      <c r="B925" s="92"/>
      <c r="C925" s="92"/>
      <c r="D925" s="92"/>
      <c r="E925" s="92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  <c r="AA925" s="92"/>
      <c r="AB925" s="92"/>
      <c r="AC925" s="92"/>
      <c r="AD925" s="92"/>
      <c r="AE925" s="92"/>
      <c r="AF925" s="92"/>
      <c r="AG925" s="92"/>
      <c r="AH925" s="92"/>
      <c r="AI925" s="92"/>
      <c r="AJ925" s="92"/>
      <c r="AK925" s="92"/>
      <c r="AL925" s="92"/>
      <c r="AM925" s="92"/>
      <c r="AN925" s="92"/>
      <c r="AO925" s="92"/>
      <c r="AP925" s="92"/>
      <c r="AQ925" s="92"/>
      <c r="AR925" s="92"/>
      <c r="AS925" s="92"/>
      <c r="AT925" s="92"/>
      <c r="AU925" s="92"/>
      <c r="AV925" s="92"/>
      <c r="AW925" s="92"/>
      <c r="AX925" s="92"/>
      <c r="AY925" s="92"/>
      <c r="AZ925" s="92"/>
      <c r="BA925" s="92"/>
    </row>
    <row r="926" spans="2:53" x14ac:dyDescent="0.35">
      <c r="B926" s="92"/>
      <c r="C926" s="92"/>
      <c r="D926" s="92"/>
      <c r="E926" s="92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  <c r="AA926" s="92"/>
      <c r="AB926" s="92"/>
      <c r="AC926" s="92"/>
      <c r="AD926" s="92"/>
      <c r="AE926" s="92"/>
      <c r="AF926" s="92"/>
      <c r="AG926" s="92"/>
      <c r="AH926" s="92"/>
      <c r="AI926" s="92"/>
      <c r="AJ926" s="92"/>
      <c r="AK926" s="92"/>
      <c r="AL926" s="92"/>
      <c r="AM926" s="92"/>
      <c r="AN926" s="92"/>
      <c r="AO926" s="92"/>
      <c r="AP926" s="92"/>
      <c r="AQ926" s="92"/>
      <c r="AR926" s="92"/>
      <c r="AS926" s="92"/>
      <c r="AT926" s="92"/>
      <c r="AU926" s="92"/>
      <c r="AV926" s="92"/>
      <c r="AW926" s="92"/>
      <c r="AX926" s="92"/>
      <c r="AY926" s="92"/>
      <c r="AZ926" s="92"/>
      <c r="BA926" s="92"/>
    </row>
    <row r="927" spans="2:53" x14ac:dyDescent="0.35">
      <c r="B927" s="92"/>
      <c r="C927" s="92"/>
      <c r="D927" s="92"/>
      <c r="E927" s="92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  <c r="AA927" s="92"/>
      <c r="AB927" s="92"/>
      <c r="AC927" s="92"/>
      <c r="AD927" s="92"/>
      <c r="AE927" s="92"/>
      <c r="AF927" s="92"/>
      <c r="AG927" s="92"/>
      <c r="AH927" s="92"/>
      <c r="AI927" s="92"/>
      <c r="AJ927" s="92"/>
      <c r="AK927" s="92"/>
      <c r="AL927" s="92"/>
      <c r="AM927" s="92"/>
      <c r="AN927" s="92"/>
      <c r="AO927" s="92"/>
      <c r="AP927" s="92"/>
      <c r="AQ927" s="92"/>
      <c r="AR927" s="92"/>
      <c r="AS927" s="92"/>
      <c r="AT927" s="92"/>
      <c r="AU927" s="92"/>
      <c r="AV927" s="92"/>
      <c r="AW927" s="92"/>
      <c r="AX927" s="92"/>
      <c r="AY927" s="92"/>
      <c r="AZ927" s="92"/>
      <c r="BA927" s="92"/>
    </row>
    <row r="928" spans="2:53" x14ac:dyDescent="0.35">
      <c r="B928" s="92"/>
      <c r="C928" s="92"/>
      <c r="D928" s="92"/>
      <c r="E928" s="92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  <c r="AA928" s="92"/>
      <c r="AB928" s="92"/>
      <c r="AC928" s="92"/>
      <c r="AD928" s="92"/>
      <c r="AE928" s="92"/>
      <c r="AF928" s="92"/>
      <c r="AG928" s="92"/>
      <c r="AH928" s="92"/>
      <c r="AI928" s="92"/>
      <c r="AJ928" s="92"/>
      <c r="AK928" s="92"/>
      <c r="AL928" s="92"/>
      <c r="AM928" s="92"/>
      <c r="AN928" s="92"/>
      <c r="AO928" s="92"/>
      <c r="AP928" s="92"/>
      <c r="AQ928" s="92"/>
      <c r="AR928" s="92"/>
      <c r="AS928" s="92"/>
      <c r="AT928" s="92"/>
      <c r="AU928" s="92"/>
      <c r="AV928" s="92"/>
      <c r="AW928" s="92"/>
      <c r="AX928" s="92"/>
      <c r="AY928" s="92"/>
      <c r="AZ928" s="92"/>
      <c r="BA928" s="92"/>
    </row>
    <row r="929" spans="2:53" x14ac:dyDescent="0.35">
      <c r="B929" s="92"/>
      <c r="C929" s="92"/>
      <c r="D929" s="92"/>
      <c r="E929" s="92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  <c r="AA929" s="92"/>
      <c r="AB929" s="92"/>
      <c r="AC929" s="92"/>
      <c r="AD929" s="92"/>
      <c r="AE929" s="92"/>
      <c r="AF929" s="92"/>
      <c r="AG929" s="92"/>
      <c r="AH929" s="92"/>
      <c r="AI929" s="92"/>
      <c r="AJ929" s="92"/>
      <c r="AK929" s="92"/>
      <c r="AL929" s="92"/>
      <c r="AM929" s="92"/>
      <c r="AN929" s="92"/>
      <c r="AO929" s="92"/>
      <c r="AP929" s="92"/>
      <c r="AQ929" s="92"/>
      <c r="AR929" s="92"/>
      <c r="AS929" s="92"/>
      <c r="AT929" s="92"/>
      <c r="AU929" s="92"/>
      <c r="AV929" s="92"/>
      <c r="AW929" s="92"/>
      <c r="AX929" s="92"/>
      <c r="AY929" s="92"/>
      <c r="AZ929" s="92"/>
      <c r="BA929" s="92"/>
    </row>
    <row r="930" spans="2:53" x14ac:dyDescent="0.35">
      <c r="B930" s="92"/>
      <c r="C930" s="92"/>
      <c r="D930" s="92"/>
      <c r="E930" s="92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  <c r="AA930" s="92"/>
      <c r="AB930" s="92"/>
      <c r="AC930" s="92"/>
      <c r="AD930" s="92"/>
      <c r="AE930" s="92"/>
      <c r="AF930" s="92"/>
      <c r="AG930" s="92"/>
      <c r="AH930" s="92"/>
      <c r="AI930" s="92"/>
      <c r="AJ930" s="92"/>
      <c r="AK930" s="92"/>
      <c r="AL930" s="92"/>
      <c r="AM930" s="92"/>
      <c r="AN930" s="92"/>
      <c r="AO930" s="92"/>
      <c r="AP930" s="92"/>
      <c r="AQ930" s="92"/>
      <c r="AR930" s="92"/>
      <c r="AS930" s="92"/>
      <c r="AT930" s="92"/>
      <c r="AU930" s="92"/>
      <c r="AV930" s="92"/>
      <c r="AW930" s="92"/>
      <c r="AX930" s="92"/>
      <c r="AY930" s="92"/>
      <c r="AZ930" s="92"/>
      <c r="BA930" s="92"/>
    </row>
    <row r="931" spans="2:53" x14ac:dyDescent="0.35">
      <c r="B931" s="92"/>
      <c r="C931" s="92"/>
      <c r="D931" s="92"/>
      <c r="E931" s="92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  <c r="AA931" s="92"/>
      <c r="AB931" s="92"/>
      <c r="AC931" s="92"/>
      <c r="AD931" s="92"/>
      <c r="AE931" s="92"/>
      <c r="AF931" s="92"/>
      <c r="AG931" s="92"/>
      <c r="AH931" s="92"/>
      <c r="AI931" s="92"/>
      <c r="AJ931" s="92"/>
      <c r="AK931" s="92"/>
      <c r="AL931" s="92"/>
      <c r="AM931" s="92"/>
      <c r="AN931" s="92"/>
      <c r="AO931" s="92"/>
      <c r="AP931" s="92"/>
      <c r="AQ931" s="92"/>
      <c r="AR931" s="92"/>
      <c r="AS931" s="92"/>
      <c r="AT931" s="92"/>
      <c r="AU931" s="92"/>
      <c r="AV931" s="92"/>
      <c r="AW931" s="92"/>
      <c r="AX931" s="92"/>
      <c r="AY931" s="92"/>
      <c r="AZ931" s="92"/>
      <c r="BA931" s="92"/>
    </row>
    <row r="932" spans="2:53" x14ac:dyDescent="0.35">
      <c r="B932" s="92"/>
      <c r="C932" s="92"/>
      <c r="D932" s="92"/>
      <c r="E932" s="92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  <c r="AA932" s="92"/>
      <c r="AB932" s="92"/>
      <c r="AC932" s="92"/>
      <c r="AD932" s="92"/>
      <c r="AE932" s="92"/>
      <c r="AF932" s="92"/>
      <c r="AG932" s="92"/>
      <c r="AH932" s="92"/>
      <c r="AI932" s="92"/>
      <c r="AJ932" s="92"/>
      <c r="AK932" s="92"/>
      <c r="AL932" s="92"/>
      <c r="AM932" s="92"/>
      <c r="AN932" s="92"/>
      <c r="AO932" s="92"/>
      <c r="AP932" s="92"/>
      <c r="AQ932" s="92"/>
      <c r="AR932" s="92"/>
      <c r="AS932" s="92"/>
      <c r="AT932" s="92"/>
      <c r="AU932" s="92"/>
      <c r="AV932" s="92"/>
      <c r="AW932" s="92"/>
      <c r="AX932" s="92"/>
      <c r="AY932" s="92"/>
      <c r="AZ932" s="92"/>
      <c r="BA932" s="92"/>
    </row>
    <row r="933" spans="2:53" x14ac:dyDescent="0.35">
      <c r="B933" s="92"/>
      <c r="C933" s="92"/>
      <c r="D933" s="92"/>
      <c r="E933" s="92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  <c r="AA933" s="92"/>
      <c r="AB933" s="92"/>
      <c r="AC933" s="92"/>
      <c r="AD933" s="92"/>
      <c r="AE933" s="92"/>
      <c r="AF933" s="92"/>
      <c r="AG933" s="92"/>
      <c r="AH933" s="92"/>
      <c r="AI933" s="92"/>
      <c r="AJ933" s="92"/>
      <c r="AK933" s="92"/>
      <c r="AL933" s="92"/>
      <c r="AM933" s="92"/>
      <c r="AN933" s="92"/>
      <c r="AO933" s="92"/>
      <c r="AP933" s="92"/>
      <c r="AQ933" s="92"/>
      <c r="AR933" s="92"/>
      <c r="AS933" s="92"/>
      <c r="AT933" s="92"/>
      <c r="AU933" s="92"/>
      <c r="AV933" s="92"/>
      <c r="AW933" s="92"/>
      <c r="AX933" s="92"/>
      <c r="AY933" s="92"/>
      <c r="AZ933" s="92"/>
      <c r="BA933" s="92"/>
    </row>
    <row r="934" spans="2:53" x14ac:dyDescent="0.35">
      <c r="B934" s="92"/>
      <c r="C934" s="92"/>
      <c r="D934" s="92"/>
      <c r="E934" s="92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  <c r="AA934" s="92"/>
      <c r="AB934" s="92"/>
      <c r="AC934" s="92"/>
      <c r="AD934" s="92"/>
      <c r="AE934" s="92"/>
      <c r="AF934" s="92"/>
      <c r="AG934" s="92"/>
      <c r="AH934" s="92"/>
      <c r="AI934" s="92"/>
      <c r="AJ934" s="92"/>
      <c r="AK934" s="92"/>
      <c r="AL934" s="92"/>
      <c r="AM934" s="92"/>
      <c r="AN934" s="92"/>
      <c r="AO934" s="92"/>
      <c r="AP934" s="92"/>
      <c r="AQ934" s="92"/>
      <c r="AR934" s="92"/>
      <c r="AS934" s="92"/>
      <c r="AT934" s="92"/>
      <c r="AU934" s="92"/>
      <c r="AV934" s="92"/>
      <c r="AW934" s="92"/>
      <c r="AX934" s="92"/>
      <c r="AY934" s="92"/>
      <c r="AZ934" s="92"/>
      <c r="BA934" s="92"/>
    </row>
    <row r="935" spans="2:53" x14ac:dyDescent="0.35">
      <c r="B935" s="92"/>
      <c r="C935" s="92"/>
      <c r="D935" s="92"/>
      <c r="E935" s="92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  <c r="AA935" s="92"/>
      <c r="AB935" s="92"/>
      <c r="AC935" s="92"/>
      <c r="AD935" s="92"/>
      <c r="AE935" s="92"/>
      <c r="AF935" s="92"/>
      <c r="AG935" s="92"/>
      <c r="AH935" s="92"/>
      <c r="AI935" s="92"/>
      <c r="AJ935" s="92"/>
      <c r="AK935" s="92"/>
      <c r="AL935" s="92"/>
      <c r="AM935" s="92"/>
      <c r="AN935" s="92"/>
      <c r="AO935" s="92"/>
      <c r="AP935" s="92"/>
      <c r="AQ935" s="92"/>
      <c r="AR935" s="92"/>
      <c r="AS935" s="92"/>
      <c r="AT935" s="92"/>
      <c r="AU935" s="92"/>
      <c r="AV935" s="92"/>
      <c r="AW935" s="92"/>
      <c r="AX935" s="92"/>
      <c r="AY935" s="92"/>
      <c r="AZ935" s="92"/>
      <c r="BA935" s="92"/>
    </row>
    <row r="936" spans="2:53" x14ac:dyDescent="0.35">
      <c r="B936" s="92"/>
      <c r="C936" s="92"/>
      <c r="D936" s="92"/>
      <c r="E936" s="92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  <c r="AA936" s="92"/>
      <c r="AB936" s="92"/>
      <c r="AC936" s="92"/>
      <c r="AD936" s="92"/>
      <c r="AE936" s="92"/>
      <c r="AF936" s="92"/>
      <c r="AG936" s="92"/>
      <c r="AH936" s="92"/>
      <c r="AI936" s="92"/>
      <c r="AJ936" s="92"/>
      <c r="AK936" s="92"/>
      <c r="AL936" s="92"/>
      <c r="AM936" s="92"/>
      <c r="AN936" s="92"/>
      <c r="AO936" s="92"/>
      <c r="AP936" s="92"/>
      <c r="AQ936" s="92"/>
      <c r="AR936" s="92"/>
      <c r="AS936" s="92"/>
      <c r="AT936" s="92"/>
      <c r="AU936" s="92"/>
      <c r="AV936" s="92"/>
      <c r="AW936" s="92"/>
      <c r="AX936" s="92"/>
      <c r="AY936" s="92"/>
      <c r="AZ936" s="92"/>
      <c r="BA936" s="92"/>
    </row>
    <row r="937" spans="2:53" x14ac:dyDescent="0.35">
      <c r="B937" s="92"/>
      <c r="C937" s="92"/>
      <c r="D937" s="92"/>
      <c r="E937" s="92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  <c r="AA937" s="92"/>
      <c r="AB937" s="92"/>
      <c r="AC937" s="92"/>
      <c r="AD937" s="92"/>
      <c r="AE937" s="92"/>
      <c r="AF937" s="92"/>
      <c r="AG937" s="92"/>
      <c r="AH937" s="92"/>
      <c r="AI937" s="92"/>
      <c r="AJ937" s="92"/>
      <c r="AK937" s="92"/>
      <c r="AL937" s="92"/>
      <c r="AM937" s="92"/>
      <c r="AN937" s="92"/>
      <c r="AO937" s="92"/>
      <c r="AP937" s="92"/>
      <c r="AQ937" s="92"/>
      <c r="AR937" s="92"/>
      <c r="AS937" s="92"/>
      <c r="AT937" s="92"/>
      <c r="AU937" s="92"/>
      <c r="AV937" s="92"/>
      <c r="AW937" s="92"/>
      <c r="AX937" s="92"/>
      <c r="AY937" s="92"/>
      <c r="AZ937" s="92"/>
      <c r="BA937" s="92"/>
    </row>
    <row r="938" spans="2:53" x14ac:dyDescent="0.35">
      <c r="B938" s="92"/>
      <c r="C938" s="92"/>
      <c r="D938" s="92"/>
      <c r="E938" s="92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  <c r="AA938" s="92"/>
      <c r="AB938" s="92"/>
      <c r="AC938" s="92"/>
      <c r="AD938" s="92"/>
      <c r="AE938" s="92"/>
      <c r="AF938" s="92"/>
      <c r="AG938" s="92"/>
      <c r="AH938" s="92"/>
      <c r="AI938" s="92"/>
      <c r="AJ938" s="92"/>
      <c r="AK938" s="92"/>
      <c r="AL938" s="92"/>
      <c r="AM938" s="92"/>
      <c r="AN938" s="92"/>
      <c r="AO938" s="92"/>
      <c r="AP938" s="92"/>
      <c r="AQ938" s="92"/>
      <c r="AR938" s="92"/>
      <c r="AS938" s="92"/>
      <c r="AT938" s="92"/>
      <c r="AU938" s="92"/>
      <c r="AV938" s="92"/>
      <c r="AW938" s="92"/>
      <c r="AX938" s="92"/>
      <c r="AY938" s="92"/>
      <c r="AZ938" s="92"/>
      <c r="BA938" s="92"/>
    </row>
    <row r="939" spans="2:53" x14ac:dyDescent="0.35">
      <c r="B939" s="92"/>
      <c r="C939" s="92"/>
      <c r="D939" s="92"/>
      <c r="E939" s="92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  <c r="AA939" s="92"/>
      <c r="AB939" s="92"/>
      <c r="AC939" s="92"/>
      <c r="AD939" s="92"/>
      <c r="AE939" s="92"/>
      <c r="AF939" s="92"/>
      <c r="AG939" s="92"/>
      <c r="AH939" s="92"/>
      <c r="AI939" s="92"/>
      <c r="AJ939" s="92"/>
      <c r="AK939" s="92"/>
      <c r="AL939" s="92"/>
      <c r="AM939" s="92"/>
      <c r="AN939" s="92"/>
      <c r="AO939" s="92"/>
      <c r="AP939" s="92"/>
      <c r="AQ939" s="92"/>
      <c r="AR939" s="92"/>
      <c r="AS939" s="92"/>
      <c r="AT939" s="92"/>
      <c r="AU939" s="92"/>
      <c r="AV939" s="92"/>
      <c r="AW939" s="92"/>
      <c r="AX939" s="92"/>
      <c r="AY939" s="92"/>
      <c r="AZ939" s="92"/>
      <c r="BA939" s="92"/>
    </row>
    <row r="940" spans="2:53" x14ac:dyDescent="0.35">
      <c r="B940" s="92"/>
      <c r="C940" s="92"/>
      <c r="D940" s="92"/>
      <c r="E940" s="92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  <c r="AA940" s="92"/>
      <c r="AB940" s="92"/>
      <c r="AC940" s="92"/>
      <c r="AD940" s="92"/>
      <c r="AE940" s="92"/>
      <c r="AF940" s="92"/>
      <c r="AG940" s="92"/>
      <c r="AH940" s="92"/>
      <c r="AI940" s="92"/>
      <c r="AJ940" s="92"/>
      <c r="AK940" s="92"/>
      <c r="AL940" s="92"/>
      <c r="AM940" s="92"/>
      <c r="AN940" s="92"/>
      <c r="AO940" s="92"/>
      <c r="AP940" s="92"/>
      <c r="AQ940" s="92"/>
      <c r="AR940" s="92"/>
      <c r="AS940" s="92"/>
      <c r="AT940" s="92"/>
      <c r="AU940" s="92"/>
      <c r="AV940" s="92"/>
      <c r="AW940" s="92"/>
      <c r="AX940" s="92"/>
      <c r="AY940" s="92"/>
      <c r="AZ940" s="92"/>
      <c r="BA940" s="92"/>
    </row>
    <row r="941" spans="2:53" x14ac:dyDescent="0.35">
      <c r="B941" s="92"/>
      <c r="C941" s="92"/>
      <c r="D941" s="92"/>
      <c r="E941" s="92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  <c r="AA941" s="92"/>
      <c r="AB941" s="92"/>
      <c r="AC941" s="92"/>
      <c r="AD941" s="92"/>
      <c r="AE941" s="92"/>
      <c r="AF941" s="92"/>
      <c r="AG941" s="92"/>
      <c r="AH941" s="92"/>
      <c r="AI941" s="92"/>
      <c r="AJ941" s="92"/>
      <c r="AK941" s="92"/>
      <c r="AL941" s="92"/>
      <c r="AM941" s="92"/>
      <c r="AN941" s="92"/>
      <c r="AO941" s="92"/>
      <c r="AP941" s="92"/>
      <c r="AQ941" s="92"/>
      <c r="AR941" s="92"/>
      <c r="AS941" s="92"/>
      <c r="AT941" s="92"/>
      <c r="AU941" s="92"/>
      <c r="AV941" s="92"/>
      <c r="AW941" s="92"/>
      <c r="AX941" s="92"/>
      <c r="AY941" s="92"/>
      <c r="AZ941" s="92"/>
      <c r="BA941" s="92"/>
    </row>
    <row r="942" spans="2:53" x14ac:dyDescent="0.35">
      <c r="B942" s="92"/>
      <c r="C942" s="92"/>
      <c r="D942" s="92"/>
      <c r="E942" s="92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  <c r="AA942" s="92"/>
      <c r="AB942" s="92"/>
      <c r="AC942" s="92"/>
      <c r="AD942" s="92"/>
      <c r="AE942" s="92"/>
      <c r="AF942" s="92"/>
      <c r="AG942" s="92"/>
      <c r="AH942" s="92"/>
      <c r="AI942" s="92"/>
      <c r="AJ942" s="92"/>
      <c r="AK942" s="92"/>
      <c r="AL942" s="92"/>
      <c r="AM942" s="92"/>
      <c r="AN942" s="92"/>
      <c r="AO942" s="92"/>
      <c r="AP942" s="92"/>
      <c r="AQ942" s="92"/>
      <c r="AR942" s="92"/>
      <c r="AS942" s="92"/>
      <c r="AT942" s="92"/>
      <c r="AU942" s="92"/>
      <c r="AV942" s="92"/>
      <c r="AW942" s="92"/>
      <c r="AX942" s="92"/>
      <c r="AY942" s="92"/>
      <c r="AZ942" s="92"/>
      <c r="BA942" s="92"/>
    </row>
    <row r="943" spans="2:53" x14ac:dyDescent="0.35">
      <c r="B943" s="92"/>
      <c r="C943" s="92"/>
      <c r="D943" s="92"/>
      <c r="E943" s="92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  <c r="AA943" s="92"/>
      <c r="AB943" s="92"/>
      <c r="AC943" s="92"/>
      <c r="AD943" s="92"/>
      <c r="AE943" s="92"/>
      <c r="AF943" s="92"/>
      <c r="AG943" s="92"/>
      <c r="AH943" s="92"/>
      <c r="AI943" s="92"/>
      <c r="AJ943" s="92"/>
      <c r="AK943" s="92"/>
      <c r="AL943" s="92"/>
      <c r="AM943" s="92"/>
      <c r="AN943" s="92"/>
      <c r="AO943" s="92"/>
      <c r="AP943" s="92"/>
      <c r="AQ943" s="92"/>
      <c r="AR943" s="92"/>
      <c r="AS943" s="92"/>
      <c r="AT943" s="92"/>
      <c r="AU943" s="92"/>
      <c r="AV943" s="92"/>
      <c r="AW943" s="92"/>
      <c r="AX943" s="92"/>
      <c r="AY943" s="92"/>
      <c r="AZ943" s="92"/>
      <c r="BA943" s="92"/>
    </row>
    <row r="944" spans="2:53" x14ac:dyDescent="0.35">
      <c r="B944" s="92"/>
      <c r="C944" s="92"/>
      <c r="D944" s="92"/>
      <c r="E944" s="92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  <c r="AA944" s="92"/>
      <c r="AB944" s="92"/>
      <c r="AC944" s="92"/>
      <c r="AD944" s="92"/>
      <c r="AE944" s="92"/>
      <c r="AF944" s="92"/>
      <c r="AG944" s="92"/>
      <c r="AH944" s="92"/>
      <c r="AI944" s="92"/>
      <c r="AJ944" s="92"/>
      <c r="AK944" s="92"/>
      <c r="AL944" s="92"/>
      <c r="AM944" s="92"/>
      <c r="AN944" s="92"/>
      <c r="AO944" s="92"/>
      <c r="AP944" s="92"/>
      <c r="AQ944" s="92"/>
      <c r="AR944" s="92"/>
      <c r="AS944" s="92"/>
      <c r="AT944" s="92"/>
      <c r="AU944" s="92"/>
      <c r="AV944" s="92"/>
      <c r="AW944" s="92"/>
      <c r="AX944" s="92"/>
      <c r="AY944" s="92"/>
      <c r="AZ944" s="92"/>
      <c r="BA944" s="92"/>
    </row>
    <row r="945" spans="2:53" x14ac:dyDescent="0.35">
      <c r="B945" s="92"/>
      <c r="C945" s="92"/>
      <c r="D945" s="92"/>
      <c r="E945" s="92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  <c r="AA945" s="92"/>
      <c r="AB945" s="92"/>
      <c r="AC945" s="92"/>
      <c r="AD945" s="92"/>
      <c r="AE945" s="92"/>
      <c r="AF945" s="92"/>
      <c r="AG945" s="92"/>
      <c r="AH945" s="92"/>
      <c r="AI945" s="92"/>
      <c r="AJ945" s="92"/>
      <c r="AK945" s="92"/>
      <c r="AL945" s="92"/>
      <c r="AM945" s="92"/>
      <c r="AN945" s="92"/>
      <c r="AO945" s="92"/>
      <c r="AP945" s="92"/>
      <c r="AQ945" s="92"/>
      <c r="AR945" s="92"/>
      <c r="AS945" s="92"/>
      <c r="AT945" s="92"/>
      <c r="AU945" s="92"/>
      <c r="AV945" s="92"/>
      <c r="AW945" s="92"/>
      <c r="AX945" s="92"/>
      <c r="AY945" s="92"/>
      <c r="AZ945" s="92"/>
      <c r="BA945" s="92"/>
    </row>
    <row r="946" spans="2:53" x14ac:dyDescent="0.35">
      <c r="B946" s="92"/>
      <c r="C946" s="92"/>
      <c r="D946" s="92"/>
      <c r="E946" s="92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  <c r="AA946" s="92"/>
      <c r="AB946" s="92"/>
      <c r="AC946" s="92"/>
      <c r="AD946" s="92"/>
      <c r="AE946" s="92"/>
      <c r="AF946" s="92"/>
      <c r="AG946" s="92"/>
      <c r="AH946" s="92"/>
      <c r="AI946" s="92"/>
      <c r="AJ946" s="92"/>
      <c r="AK946" s="92"/>
      <c r="AL946" s="92"/>
      <c r="AM946" s="92"/>
      <c r="AN946" s="92"/>
      <c r="AO946" s="92"/>
      <c r="AP946" s="92"/>
      <c r="AQ946" s="92"/>
      <c r="AR946" s="92"/>
      <c r="AS946" s="92"/>
      <c r="AT946" s="92"/>
      <c r="AU946" s="92"/>
      <c r="AV946" s="92"/>
      <c r="AW946" s="92"/>
      <c r="AX946" s="92"/>
      <c r="AY946" s="92"/>
      <c r="AZ946" s="92"/>
      <c r="BA946" s="92"/>
    </row>
    <row r="947" spans="2:53" x14ac:dyDescent="0.35">
      <c r="B947" s="92"/>
      <c r="C947" s="92"/>
      <c r="D947" s="92"/>
      <c r="E947" s="92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  <c r="AA947" s="92"/>
      <c r="AB947" s="92"/>
      <c r="AC947" s="92"/>
      <c r="AD947" s="92"/>
      <c r="AE947" s="92"/>
      <c r="AF947" s="92"/>
      <c r="AG947" s="92"/>
      <c r="AH947" s="92"/>
      <c r="AI947" s="92"/>
      <c r="AJ947" s="92"/>
      <c r="AK947" s="92"/>
      <c r="AL947" s="92"/>
      <c r="AM947" s="92"/>
      <c r="AN947" s="92"/>
      <c r="AO947" s="92"/>
      <c r="AP947" s="92"/>
      <c r="AQ947" s="92"/>
      <c r="AR947" s="92"/>
      <c r="AS947" s="92"/>
      <c r="AT947" s="92"/>
      <c r="AU947" s="92"/>
      <c r="AV947" s="92"/>
      <c r="AW947" s="92"/>
      <c r="AX947" s="92"/>
      <c r="AY947" s="92"/>
      <c r="AZ947" s="92"/>
      <c r="BA947" s="92"/>
    </row>
    <row r="948" spans="2:53" x14ac:dyDescent="0.35">
      <c r="B948" s="92"/>
      <c r="C948" s="92"/>
      <c r="D948" s="92"/>
      <c r="E948" s="92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  <c r="AA948" s="92"/>
      <c r="AB948" s="92"/>
      <c r="AC948" s="92"/>
      <c r="AD948" s="92"/>
      <c r="AE948" s="92"/>
      <c r="AF948" s="92"/>
      <c r="AG948" s="92"/>
      <c r="AH948" s="92"/>
      <c r="AI948" s="92"/>
      <c r="AJ948" s="92"/>
      <c r="AK948" s="92"/>
      <c r="AL948" s="92"/>
      <c r="AM948" s="92"/>
      <c r="AN948" s="92"/>
      <c r="AO948" s="92"/>
      <c r="AP948" s="92"/>
      <c r="AQ948" s="92"/>
      <c r="AR948" s="92"/>
      <c r="AS948" s="92"/>
      <c r="AT948" s="92"/>
      <c r="AU948" s="92"/>
      <c r="AV948" s="92"/>
      <c r="AW948" s="92"/>
      <c r="AX948" s="92"/>
      <c r="AY948" s="92"/>
      <c r="AZ948" s="92"/>
      <c r="BA948" s="92"/>
    </row>
    <row r="949" spans="2:53" x14ac:dyDescent="0.35">
      <c r="B949" s="92"/>
      <c r="C949" s="92"/>
      <c r="D949" s="92"/>
      <c r="E949" s="92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  <c r="AA949" s="92"/>
      <c r="AB949" s="92"/>
      <c r="AC949" s="92"/>
      <c r="AD949" s="92"/>
      <c r="AE949" s="92"/>
      <c r="AF949" s="92"/>
      <c r="AG949" s="92"/>
      <c r="AH949" s="92"/>
      <c r="AI949" s="92"/>
      <c r="AJ949" s="92"/>
      <c r="AK949" s="92"/>
      <c r="AL949" s="92"/>
      <c r="AM949" s="92"/>
      <c r="AN949" s="92"/>
      <c r="AO949" s="92"/>
      <c r="AP949" s="92"/>
      <c r="AQ949" s="92"/>
      <c r="AR949" s="92"/>
      <c r="AS949" s="92"/>
      <c r="AT949" s="92"/>
      <c r="AU949" s="92"/>
      <c r="AV949" s="92"/>
      <c r="AW949" s="92"/>
      <c r="AX949" s="92"/>
      <c r="AY949" s="92"/>
      <c r="AZ949" s="92"/>
      <c r="BA949" s="92"/>
    </row>
    <row r="950" spans="2:53" x14ac:dyDescent="0.35">
      <c r="B950" s="92"/>
      <c r="C950" s="92"/>
      <c r="D950" s="92"/>
      <c r="E950" s="92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  <c r="AA950" s="92"/>
      <c r="AB950" s="92"/>
      <c r="AC950" s="92"/>
      <c r="AD950" s="92"/>
      <c r="AE950" s="92"/>
      <c r="AF950" s="92"/>
      <c r="AG950" s="92"/>
      <c r="AH950" s="92"/>
      <c r="AI950" s="92"/>
      <c r="AJ950" s="92"/>
      <c r="AK950" s="92"/>
      <c r="AL950" s="92"/>
      <c r="AM950" s="92"/>
      <c r="AN950" s="92"/>
      <c r="AO950" s="92"/>
      <c r="AP950" s="92"/>
      <c r="AQ950" s="92"/>
      <c r="AR950" s="92"/>
      <c r="AS950" s="92"/>
      <c r="AT950" s="92"/>
      <c r="AU950" s="92"/>
      <c r="AV950" s="92"/>
      <c r="AW950" s="92"/>
      <c r="AX950" s="92"/>
      <c r="AY950" s="92"/>
      <c r="AZ950" s="92"/>
      <c r="BA950" s="92"/>
    </row>
    <row r="951" spans="2:53" x14ac:dyDescent="0.35">
      <c r="B951" s="92"/>
      <c r="C951" s="92"/>
      <c r="D951" s="92"/>
      <c r="E951" s="92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  <c r="AA951" s="92"/>
      <c r="AB951" s="92"/>
      <c r="AC951" s="92"/>
      <c r="AD951" s="92"/>
      <c r="AE951" s="92"/>
      <c r="AF951" s="92"/>
      <c r="AG951" s="92"/>
      <c r="AH951" s="92"/>
      <c r="AI951" s="92"/>
      <c r="AJ951" s="92"/>
      <c r="AK951" s="92"/>
      <c r="AL951" s="92"/>
      <c r="AM951" s="92"/>
      <c r="AN951" s="92"/>
      <c r="AO951" s="92"/>
      <c r="AP951" s="92"/>
      <c r="AQ951" s="92"/>
      <c r="AR951" s="92"/>
      <c r="AS951" s="92"/>
      <c r="AT951" s="92"/>
      <c r="AU951" s="92"/>
      <c r="AV951" s="92"/>
      <c r="AW951" s="92"/>
      <c r="AX951" s="92"/>
      <c r="AY951" s="92"/>
      <c r="AZ951" s="92"/>
      <c r="BA951" s="92"/>
    </row>
    <row r="952" spans="2:53" x14ac:dyDescent="0.35">
      <c r="B952" s="92"/>
      <c r="C952" s="92"/>
      <c r="D952" s="92"/>
      <c r="E952" s="92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  <c r="AA952" s="92"/>
      <c r="AB952" s="92"/>
      <c r="AC952" s="92"/>
      <c r="AD952" s="92"/>
      <c r="AE952" s="92"/>
      <c r="AF952" s="92"/>
      <c r="AG952" s="92"/>
      <c r="AH952" s="92"/>
      <c r="AI952" s="92"/>
      <c r="AJ952" s="92"/>
      <c r="AK952" s="92"/>
      <c r="AL952" s="92"/>
      <c r="AM952" s="92"/>
      <c r="AN952" s="92"/>
      <c r="AO952" s="92"/>
      <c r="AP952" s="92"/>
      <c r="AQ952" s="92"/>
      <c r="AR952" s="92"/>
      <c r="AS952" s="92"/>
      <c r="AT952" s="92"/>
      <c r="AU952" s="92"/>
      <c r="AV952" s="92"/>
      <c r="AW952" s="92"/>
      <c r="AX952" s="92"/>
      <c r="AY952" s="92"/>
      <c r="AZ952" s="92"/>
      <c r="BA952" s="92"/>
    </row>
    <row r="953" spans="2:53" x14ac:dyDescent="0.35">
      <c r="B953" s="92"/>
      <c r="C953" s="92"/>
      <c r="D953" s="92"/>
      <c r="E953" s="92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  <c r="AA953" s="92"/>
      <c r="AB953" s="92"/>
      <c r="AC953" s="92"/>
      <c r="AD953" s="92"/>
      <c r="AE953" s="92"/>
      <c r="AF953" s="92"/>
      <c r="AG953" s="92"/>
      <c r="AH953" s="92"/>
      <c r="AI953" s="92"/>
      <c r="AJ953" s="92"/>
      <c r="AK953" s="92"/>
      <c r="AL953" s="92"/>
      <c r="AM953" s="92"/>
      <c r="AN953" s="92"/>
      <c r="AO953" s="92"/>
      <c r="AP953" s="92"/>
      <c r="AQ953" s="92"/>
      <c r="AR953" s="92"/>
      <c r="AS953" s="92"/>
      <c r="AT953" s="92"/>
      <c r="AU953" s="92"/>
      <c r="AV953" s="92"/>
      <c r="AW953" s="92"/>
      <c r="AX953" s="92"/>
      <c r="AY953" s="92"/>
      <c r="AZ953" s="92"/>
      <c r="BA953" s="92"/>
    </row>
    <row r="954" spans="2:53" x14ac:dyDescent="0.35">
      <c r="B954" s="92"/>
      <c r="C954" s="92"/>
      <c r="D954" s="92"/>
      <c r="E954" s="92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  <c r="AA954" s="92"/>
      <c r="AB954" s="92"/>
      <c r="AC954" s="92"/>
      <c r="AD954" s="92"/>
      <c r="AE954" s="92"/>
      <c r="AF954" s="92"/>
      <c r="AG954" s="92"/>
      <c r="AH954" s="92"/>
      <c r="AI954" s="92"/>
      <c r="AJ954" s="92"/>
      <c r="AK954" s="92"/>
      <c r="AL954" s="92"/>
      <c r="AM954" s="92"/>
      <c r="AN954" s="92"/>
      <c r="AO954" s="92"/>
      <c r="AP954" s="92"/>
      <c r="AQ954" s="92"/>
      <c r="AR954" s="92"/>
      <c r="AS954" s="92"/>
      <c r="AT954" s="92"/>
      <c r="AU954" s="92"/>
      <c r="AV954" s="92"/>
      <c r="AW954" s="92"/>
      <c r="AX954" s="92"/>
      <c r="AY954" s="92"/>
      <c r="AZ954" s="92"/>
      <c r="BA954" s="92"/>
    </row>
    <row r="955" spans="2:53" x14ac:dyDescent="0.35">
      <c r="B955" s="92"/>
      <c r="C955" s="92"/>
      <c r="D955" s="92"/>
      <c r="E955" s="92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  <c r="AA955" s="92"/>
      <c r="AB955" s="92"/>
      <c r="AC955" s="92"/>
      <c r="AD955" s="92"/>
      <c r="AE955" s="92"/>
      <c r="AF955" s="92"/>
      <c r="AG955" s="92"/>
      <c r="AH955" s="92"/>
      <c r="AI955" s="92"/>
      <c r="AJ955" s="92"/>
      <c r="AK955" s="92"/>
      <c r="AL955" s="92"/>
      <c r="AM955" s="92"/>
      <c r="AN955" s="92"/>
      <c r="AO955" s="92"/>
      <c r="AP955" s="92"/>
      <c r="AQ955" s="92"/>
      <c r="AR955" s="92"/>
      <c r="AS955" s="92"/>
      <c r="AT955" s="92"/>
      <c r="AU955" s="92"/>
      <c r="AV955" s="92"/>
      <c r="AW955" s="92"/>
      <c r="AX955" s="92"/>
      <c r="AY955" s="92"/>
      <c r="AZ955" s="92"/>
      <c r="BA955" s="92"/>
    </row>
    <row r="956" spans="2:53" x14ac:dyDescent="0.35">
      <c r="B956" s="92"/>
      <c r="C956" s="92"/>
      <c r="D956" s="92"/>
      <c r="E956" s="92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  <c r="AA956" s="92"/>
      <c r="AB956" s="92"/>
      <c r="AC956" s="92"/>
      <c r="AD956" s="92"/>
      <c r="AE956" s="92"/>
      <c r="AF956" s="92"/>
      <c r="AG956" s="92"/>
      <c r="AH956" s="92"/>
      <c r="AI956" s="92"/>
      <c r="AJ956" s="92"/>
      <c r="AK956" s="92"/>
      <c r="AL956" s="92"/>
      <c r="AM956" s="92"/>
      <c r="AN956" s="92"/>
      <c r="AO956" s="92"/>
      <c r="AP956" s="92"/>
      <c r="AQ956" s="92"/>
      <c r="AR956" s="92"/>
      <c r="AS956" s="92"/>
      <c r="AT956" s="92"/>
      <c r="AU956" s="92"/>
      <c r="AV956" s="92"/>
      <c r="AW956" s="92"/>
      <c r="AX956" s="92"/>
      <c r="AY956" s="92"/>
      <c r="AZ956" s="92"/>
      <c r="BA956" s="92"/>
    </row>
    <row r="957" spans="2:53" x14ac:dyDescent="0.35">
      <c r="B957" s="92"/>
      <c r="C957" s="92"/>
      <c r="D957" s="92"/>
      <c r="E957" s="92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  <c r="AA957" s="92"/>
      <c r="AB957" s="92"/>
      <c r="AC957" s="92"/>
      <c r="AD957" s="92"/>
      <c r="AE957" s="92"/>
      <c r="AF957" s="92"/>
      <c r="AG957" s="92"/>
      <c r="AH957" s="92"/>
      <c r="AI957" s="92"/>
      <c r="AJ957" s="92"/>
      <c r="AK957" s="92"/>
      <c r="AL957" s="92"/>
      <c r="AM957" s="92"/>
      <c r="AN957" s="92"/>
      <c r="AO957" s="92"/>
      <c r="AP957" s="92"/>
      <c r="AQ957" s="92"/>
      <c r="AR957" s="92"/>
      <c r="AS957" s="92"/>
      <c r="AT957" s="92"/>
      <c r="AU957" s="92"/>
      <c r="AV957" s="92"/>
      <c r="AW957" s="92"/>
      <c r="AX957" s="92"/>
      <c r="AY957" s="92"/>
      <c r="AZ957" s="92"/>
      <c r="BA957" s="92"/>
    </row>
    <row r="958" spans="2:53" x14ac:dyDescent="0.35">
      <c r="B958" s="92"/>
      <c r="C958" s="92"/>
      <c r="D958" s="92"/>
      <c r="E958" s="92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  <c r="AA958" s="92"/>
      <c r="AB958" s="92"/>
      <c r="AC958" s="92"/>
      <c r="AD958" s="92"/>
      <c r="AE958" s="92"/>
      <c r="AF958" s="92"/>
      <c r="AG958" s="92"/>
      <c r="AH958" s="92"/>
      <c r="AI958" s="92"/>
      <c r="AJ958" s="92"/>
      <c r="AK958" s="92"/>
      <c r="AL958" s="92"/>
      <c r="AM958" s="92"/>
      <c r="AN958" s="92"/>
      <c r="AO958" s="92"/>
      <c r="AP958" s="92"/>
      <c r="AQ958" s="92"/>
      <c r="AR958" s="92"/>
      <c r="AS958" s="92"/>
      <c r="AT958" s="92"/>
      <c r="AU958" s="92"/>
      <c r="AV958" s="92"/>
      <c r="AW958" s="92"/>
      <c r="AX958" s="92"/>
      <c r="AY958" s="92"/>
      <c r="AZ958" s="92"/>
      <c r="BA958" s="92"/>
    </row>
    <row r="959" spans="2:53" x14ac:dyDescent="0.35">
      <c r="B959" s="92"/>
      <c r="C959" s="92"/>
      <c r="D959" s="92"/>
      <c r="E959" s="92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  <c r="AA959" s="92"/>
      <c r="AB959" s="92"/>
      <c r="AC959" s="92"/>
      <c r="AD959" s="92"/>
      <c r="AE959" s="92"/>
      <c r="AF959" s="92"/>
      <c r="AG959" s="92"/>
      <c r="AH959" s="92"/>
      <c r="AI959" s="92"/>
      <c r="AJ959" s="92"/>
      <c r="AK959" s="92"/>
      <c r="AL959" s="92"/>
      <c r="AM959" s="92"/>
      <c r="AN959" s="92"/>
      <c r="AO959" s="92"/>
      <c r="AP959" s="92"/>
      <c r="AQ959" s="92"/>
      <c r="AR959" s="92"/>
      <c r="AS959" s="92"/>
      <c r="AT959" s="92"/>
      <c r="AU959" s="92"/>
      <c r="AV959" s="92"/>
      <c r="AW959" s="92"/>
      <c r="AX959" s="92"/>
      <c r="AY959" s="92"/>
      <c r="AZ959" s="92"/>
      <c r="BA959" s="92"/>
    </row>
    <row r="960" spans="2:53" x14ac:dyDescent="0.35">
      <c r="B960" s="92"/>
      <c r="C960" s="92"/>
      <c r="D960" s="92"/>
      <c r="E960" s="92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  <c r="AA960" s="92"/>
      <c r="AB960" s="92"/>
      <c r="AC960" s="92"/>
      <c r="AD960" s="92"/>
      <c r="AE960" s="92"/>
      <c r="AF960" s="92"/>
      <c r="AG960" s="92"/>
      <c r="AH960" s="92"/>
      <c r="AI960" s="92"/>
      <c r="AJ960" s="92"/>
      <c r="AK960" s="92"/>
      <c r="AL960" s="92"/>
      <c r="AM960" s="92"/>
      <c r="AN960" s="92"/>
      <c r="AO960" s="92"/>
      <c r="AP960" s="92"/>
      <c r="AQ960" s="92"/>
      <c r="AR960" s="92"/>
      <c r="AS960" s="92"/>
      <c r="AT960" s="92"/>
      <c r="AU960" s="92"/>
      <c r="AV960" s="92"/>
      <c r="AW960" s="92"/>
      <c r="AX960" s="92"/>
      <c r="AY960" s="92"/>
      <c r="AZ960" s="92"/>
      <c r="BA960" s="92"/>
    </row>
    <row r="961" spans="2:53" x14ac:dyDescent="0.35">
      <c r="B961" s="92"/>
      <c r="C961" s="92"/>
      <c r="D961" s="92"/>
      <c r="E961" s="92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  <c r="AA961" s="92"/>
      <c r="AB961" s="92"/>
      <c r="AC961" s="92"/>
      <c r="AD961" s="92"/>
      <c r="AE961" s="92"/>
      <c r="AF961" s="92"/>
      <c r="AG961" s="92"/>
      <c r="AH961" s="92"/>
      <c r="AI961" s="92"/>
      <c r="AJ961" s="92"/>
      <c r="AK961" s="92"/>
      <c r="AL961" s="92"/>
      <c r="AM961" s="92"/>
      <c r="AN961" s="92"/>
      <c r="AO961" s="92"/>
      <c r="AP961" s="92"/>
      <c r="AQ961" s="92"/>
      <c r="AR961" s="92"/>
      <c r="AS961" s="92"/>
      <c r="AT961" s="92"/>
      <c r="AU961" s="92"/>
      <c r="AV961" s="92"/>
      <c r="AW961" s="92"/>
      <c r="AX961" s="92"/>
      <c r="AY961" s="92"/>
      <c r="AZ961" s="92"/>
      <c r="BA961" s="92"/>
    </row>
    <row r="962" spans="2:53" x14ac:dyDescent="0.35">
      <c r="B962" s="92"/>
      <c r="C962" s="92"/>
      <c r="D962" s="92"/>
      <c r="E962" s="92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  <c r="AA962" s="92"/>
      <c r="AB962" s="92"/>
      <c r="AC962" s="92"/>
      <c r="AD962" s="92"/>
      <c r="AE962" s="92"/>
      <c r="AF962" s="92"/>
      <c r="AG962" s="92"/>
      <c r="AH962" s="92"/>
      <c r="AI962" s="92"/>
      <c r="AJ962" s="92"/>
      <c r="AK962" s="92"/>
      <c r="AL962" s="92"/>
      <c r="AM962" s="92"/>
      <c r="AN962" s="92"/>
      <c r="AO962" s="92"/>
      <c r="AP962" s="92"/>
      <c r="AQ962" s="92"/>
      <c r="AR962" s="92"/>
      <c r="AS962" s="92"/>
      <c r="AT962" s="92"/>
      <c r="AU962" s="92"/>
      <c r="AV962" s="92"/>
      <c r="AW962" s="92"/>
      <c r="AX962" s="92"/>
      <c r="AY962" s="92"/>
      <c r="AZ962" s="92"/>
      <c r="BA962" s="92"/>
    </row>
    <row r="963" spans="2:53" x14ac:dyDescent="0.35">
      <c r="B963" s="92"/>
      <c r="C963" s="92"/>
      <c r="D963" s="92"/>
      <c r="E963" s="92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  <c r="AA963" s="92"/>
      <c r="AB963" s="92"/>
      <c r="AC963" s="92"/>
      <c r="AD963" s="92"/>
      <c r="AE963" s="92"/>
      <c r="AF963" s="92"/>
      <c r="AG963" s="92"/>
      <c r="AH963" s="92"/>
      <c r="AI963" s="92"/>
      <c r="AJ963" s="92"/>
      <c r="AK963" s="92"/>
      <c r="AL963" s="92"/>
      <c r="AM963" s="92"/>
      <c r="AN963" s="92"/>
      <c r="AO963" s="92"/>
      <c r="AP963" s="92"/>
      <c r="AQ963" s="92"/>
      <c r="AR963" s="92"/>
      <c r="AS963" s="92"/>
      <c r="AT963" s="92"/>
      <c r="AU963" s="92"/>
      <c r="AV963" s="92"/>
      <c r="AW963" s="92"/>
      <c r="AX963" s="92"/>
      <c r="AY963" s="92"/>
      <c r="AZ963" s="92"/>
      <c r="BA963" s="92"/>
    </row>
    <row r="964" spans="2:53" x14ac:dyDescent="0.35">
      <c r="B964" s="92"/>
      <c r="C964" s="92"/>
      <c r="D964" s="92"/>
      <c r="E964" s="92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  <c r="AA964" s="92"/>
      <c r="AB964" s="92"/>
      <c r="AC964" s="92"/>
      <c r="AD964" s="92"/>
      <c r="AE964" s="92"/>
      <c r="AF964" s="92"/>
      <c r="AG964" s="92"/>
      <c r="AH964" s="92"/>
      <c r="AI964" s="92"/>
      <c r="AJ964" s="92"/>
      <c r="AK964" s="92"/>
      <c r="AL964" s="92"/>
      <c r="AM964" s="92"/>
      <c r="AN964" s="92"/>
      <c r="AO964" s="92"/>
      <c r="AP964" s="92"/>
      <c r="AQ964" s="92"/>
      <c r="AR964" s="92"/>
      <c r="AS964" s="92"/>
      <c r="AT964" s="92"/>
      <c r="AU964" s="92"/>
      <c r="AV964" s="92"/>
      <c r="AW964" s="92"/>
      <c r="AX964" s="92"/>
      <c r="AY964" s="92"/>
      <c r="AZ964" s="92"/>
      <c r="BA964" s="92"/>
    </row>
    <row r="965" spans="2:53" x14ac:dyDescent="0.35">
      <c r="B965" s="92"/>
      <c r="C965" s="92"/>
      <c r="D965" s="92"/>
      <c r="E965" s="92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  <c r="AA965" s="92"/>
      <c r="AB965" s="92"/>
      <c r="AC965" s="92"/>
      <c r="AD965" s="92"/>
      <c r="AE965" s="92"/>
      <c r="AF965" s="92"/>
      <c r="AG965" s="92"/>
      <c r="AH965" s="92"/>
      <c r="AI965" s="92"/>
      <c r="AJ965" s="92"/>
      <c r="AK965" s="92"/>
      <c r="AL965" s="92"/>
      <c r="AM965" s="92"/>
      <c r="AN965" s="92"/>
      <c r="AO965" s="92"/>
      <c r="AP965" s="92"/>
      <c r="AQ965" s="92"/>
      <c r="AR965" s="92"/>
      <c r="AS965" s="92"/>
      <c r="AT965" s="92"/>
      <c r="AU965" s="92"/>
      <c r="AV965" s="92"/>
      <c r="AW965" s="92"/>
      <c r="AX965" s="92"/>
      <c r="AY965" s="92"/>
      <c r="AZ965" s="92"/>
      <c r="BA965" s="92"/>
    </row>
    <row r="966" spans="2:53" x14ac:dyDescent="0.35">
      <c r="B966" s="92"/>
      <c r="C966" s="92"/>
      <c r="D966" s="92"/>
      <c r="E966" s="92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  <c r="AA966" s="92"/>
      <c r="AB966" s="92"/>
      <c r="AC966" s="92"/>
      <c r="AD966" s="92"/>
      <c r="AE966" s="92"/>
      <c r="AF966" s="92"/>
      <c r="AG966" s="92"/>
      <c r="AH966" s="92"/>
      <c r="AI966" s="92"/>
      <c r="AJ966" s="92"/>
      <c r="AK966" s="92"/>
      <c r="AL966" s="92"/>
      <c r="AM966" s="92"/>
      <c r="AN966" s="92"/>
      <c r="AO966" s="92"/>
      <c r="AP966" s="92"/>
      <c r="AQ966" s="92"/>
      <c r="AR966" s="92"/>
      <c r="AS966" s="92"/>
      <c r="AT966" s="92"/>
      <c r="AU966" s="92"/>
      <c r="AV966" s="92"/>
      <c r="AW966" s="92"/>
      <c r="AX966" s="92"/>
      <c r="AY966" s="92"/>
      <c r="AZ966" s="92"/>
      <c r="BA966" s="92"/>
    </row>
    <row r="967" spans="2:53" x14ac:dyDescent="0.35">
      <c r="B967" s="92"/>
      <c r="C967" s="92"/>
      <c r="D967" s="92"/>
      <c r="E967" s="92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  <c r="AA967" s="92"/>
      <c r="AB967" s="92"/>
      <c r="AC967" s="92"/>
      <c r="AD967" s="92"/>
      <c r="AE967" s="92"/>
      <c r="AF967" s="92"/>
      <c r="AG967" s="92"/>
      <c r="AH967" s="92"/>
      <c r="AI967" s="92"/>
      <c r="AJ967" s="92"/>
      <c r="AK967" s="92"/>
      <c r="AL967" s="92"/>
      <c r="AM967" s="92"/>
      <c r="AN967" s="92"/>
      <c r="AO967" s="92"/>
      <c r="AP967" s="92"/>
      <c r="AQ967" s="92"/>
      <c r="AR967" s="92"/>
      <c r="AS967" s="92"/>
      <c r="AT967" s="92"/>
      <c r="AU967" s="92"/>
      <c r="AV967" s="92"/>
      <c r="AW967" s="92"/>
      <c r="AX967" s="92"/>
      <c r="AY967" s="92"/>
      <c r="AZ967" s="92"/>
      <c r="BA967" s="92"/>
    </row>
    <row r="968" spans="2:53" x14ac:dyDescent="0.35">
      <c r="B968" s="92"/>
      <c r="C968" s="92"/>
      <c r="D968" s="92"/>
      <c r="E968" s="92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  <c r="AA968" s="92"/>
      <c r="AB968" s="92"/>
      <c r="AC968" s="92"/>
      <c r="AD968" s="92"/>
      <c r="AE968" s="92"/>
      <c r="AF968" s="92"/>
      <c r="AG968" s="92"/>
      <c r="AH968" s="92"/>
      <c r="AI968" s="92"/>
      <c r="AJ968" s="92"/>
      <c r="AK968" s="92"/>
      <c r="AL968" s="92"/>
      <c r="AM968" s="92"/>
      <c r="AN968" s="92"/>
      <c r="AO968" s="92"/>
      <c r="AP968" s="92"/>
      <c r="AQ968" s="92"/>
      <c r="AR968" s="92"/>
      <c r="AS968" s="92"/>
      <c r="AT968" s="92"/>
      <c r="AU968" s="92"/>
      <c r="AV968" s="92"/>
      <c r="AW968" s="92"/>
      <c r="AX968" s="92"/>
      <c r="AY968" s="92"/>
      <c r="AZ968" s="92"/>
      <c r="BA968" s="92"/>
    </row>
    <row r="969" spans="2:53" x14ac:dyDescent="0.35">
      <c r="B969" s="92"/>
      <c r="C969" s="92"/>
      <c r="D969" s="92"/>
      <c r="E969" s="92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  <c r="AA969" s="92"/>
      <c r="AB969" s="92"/>
      <c r="AC969" s="92"/>
      <c r="AD969" s="92"/>
      <c r="AE969" s="92"/>
      <c r="AF969" s="92"/>
      <c r="AG969" s="92"/>
      <c r="AH969" s="92"/>
      <c r="AI969" s="92"/>
      <c r="AJ969" s="92"/>
      <c r="AK969" s="92"/>
      <c r="AL969" s="92"/>
      <c r="AM969" s="92"/>
      <c r="AN969" s="92"/>
      <c r="AO969" s="92"/>
      <c r="AP969" s="92"/>
      <c r="AQ969" s="92"/>
      <c r="AR969" s="92"/>
      <c r="AS969" s="92"/>
      <c r="AT969" s="92"/>
      <c r="AU969" s="92"/>
      <c r="AV969" s="92"/>
      <c r="AW969" s="92"/>
      <c r="AX969" s="92"/>
      <c r="AY969" s="92"/>
      <c r="AZ969" s="92"/>
      <c r="BA969" s="92"/>
    </row>
    <row r="970" spans="2:53" x14ac:dyDescent="0.35">
      <c r="B970" s="92"/>
      <c r="C970" s="92"/>
      <c r="D970" s="92"/>
      <c r="E970" s="92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  <c r="AA970" s="92"/>
      <c r="AB970" s="92"/>
      <c r="AC970" s="92"/>
      <c r="AD970" s="92"/>
      <c r="AE970" s="92"/>
      <c r="AF970" s="92"/>
      <c r="AG970" s="92"/>
      <c r="AH970" s="92"/>
      <c r="AI970" s="92"/>
      <c r="AJ970" s="92"/>
      <c r="AK970" s="92"/>
      <c r="AL970" s="92"/>
      <c r="AM970" s="92"/>
      <c r="AN970" s="92"/>
      <c r="AO970" s="92"/>
      <c r="AP970" s="92"/>
      <c r="AQ970" s="92"/>
      <c r="AR970" s="92"/>
      <c r="AS970" s="92"/>
      <c r="AT970" s="92"/>
      <c r="AU970" s="92"/>
      <c r="AV970" s="92"/>
      <c r="AW970" s="92"/>
      <c r="AX970" s="92"/>
      <c r="AY970" s="92"/>
      <c r="AZ970" s="92"/>
      <c r="BA970" s="92"/>
    </row>
    <row r="971" spans="2:53" x14ac:dyDescent="0.35">
      <c r="B971" s="92"/>
      <c r="C971" s="92"/>
      <c r="D971" s="92"/>
      <c r="E971" s="92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  <c r="AA971" s="92"/>
      <c r="AB971" s="92"/>
      <c r="AC971" s="92"/>
      <c r="AD971" s="92"/>
      <c r="AE971" s="92"/>
      <c r="AF971" s="92"/>
      <c r="AG971" s="92"/>
      <c r="AH971" s="92"/>
      <c r="AI971" s="92"/>
      <c r="AJ971" s="92"/>
      <c r="AK971" s="92"/>
      <c r="AL971" s="92"/>
      <c r="AM971" s="92"/>
      <c r="AN971" s="92"/>
      <c r="AO971" s="92"/>
      <c r="AP971" s="92"/>
      <c r="AQ971" s="92"/>
      <c r="AR971" s="92"/>
      <c r="AS971" s="92"/>
      <c r="AT971" s="92"/>
      <c r="AU971" s="92"/>
      <c r="AV971" s="92"/>
      <c r="AW971" s="92"/>
      <c r="AX971" s="92"/>
      <c r="AY971" s="92"/>
      <c r="AZ971" s="92"/>
      <c r="BA971" s="92"/>
    </row>
    <row r="972" spans="2:53" x14ac:dyDescent="0.35">
      <c r="B972" s="92"/>
      <c r="C972" s="92"/>
      <c r="D972" s="92"/>
      <c r="E972" s="92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  <c r="AA972" s="92"/>
      <c r="AB972" s="92"/>
      <c r="AC972" s="92"/>
      <c r="AD972" s="92"/>
      <c r="AE972" s="92"/>
      <c r="AF972" s="92"/>
      <c r="AG972" s="92"/>
      <c r="AH972" s="92"/>
      <c r="AI972" s="92"/>
      <c r="AJ972" s="92"/>
      <c r="AK972" s="92"/>
      <c r="AL972" s="92"/>
      <c r="AM972" s="92"/>
      <c r="AN972" s="92"/>
      <c r="AO972" s="92"/>
      <c r="AP972" s="92"/>
      <c r="AQ972" s="92"/>
      <c r="AR972" s="92"/>
      <c r="AS972" s="92"/>
      <c r="AT972" s="92"/>
      <c r="AU972" s="92"/>
      <c r="AV972" s="92"/>
      <c r="AW972" s="92"/>
      <c r="AX972" s="92"/>
      <c r="AY972" s="92"/>
      <c r="AZ972" s="92"/>
      <c r="BA972" s="92"/>
    </row>
    <row r="973" spans="2:53" x14ac:dyDescent="0.35">
      <c r="B973" s="92"/>
      <c r="C973" s="92"/>
      <c r="D973" s="92"/>
      <c r="E973" s="92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  <c r="AA973" s="92"/>
      <c r="AB973" s="92"/>
      <c r="AC973" s="92"/>
      <c r="AD973" s="92"/>
      <c r="AE973" s="92"/>
      <c r="AF973" s="92"/>
      <c r="AG973" s="92"/>
      <c r="AH973" s="92"/>
      <c r="AI973" s="92"/>
      <c r="AJ973" s="92"/>
      <c r="AK973" s="92"/>
      <c r="AL973" s="92"/>
      <c r="AM973" s="92"/>
      <c r="AN973" s="92"/>
      <c r="AO973" s="92"/>
      <c r="AP973" s="92"/>
      <c r="AQ973" s="92"/>
      <c r="AR973" s="92"/>
      <c r="AS973" s="92"/>
      <c r="AT973" s="92"/>
      <c r="AU973" s="92"/>
      <c r="AV973" s="92"/>
      <c r="AW973" s="92"/>
      <c r="AX973" s="92"/>
      <c r="AY973" s="92"/>
      <c r="AZ973" s="92"/>
      <c r="BA973" s="92"/>
    </row>
    <row r="974" spans="2:53" x14ac:dyDescent="0.35">
      <c r="B974" s="92"/>
      <c r="C974" s="92"/>
      <c r="D974" s="92"/>
      <c r="E974" s="92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  <c r="AA974" s="92"/>
      <c r="AB974" s="92"/>
      <c r="AC974" s="92"/>
      <c r="AD974" s="92"/>
      <c r="AE974" s="92"/>
      <c r="AF974" s="92"/>
      <c r="AG974" s="92"/>
      <c r="AH974" s="92"/>
      <c r="AI974" s="92"/>
      <c r="AJ974" s="92"/>
      <c r="AK974" s="92"/>
      <c r="AL974" s="92"/>
      <c r="AM974" s="92"/>
      <c r="AN974" s="92"/>
      <c r="AO974" s="92"/>
      <c r="AP974" s="92"/>
      <c r="AQ974" s="92"/>
      <c r="AR974" s="92"/>
      <c r="AS974" s="92"/>
      <c r="AT974" s="92"/>
      <c r="AU974" s="92"/>
      <c r="AV974" s="92"/>
      <c r="AW974" s="92"/>
      <c r="AX974" s="92"/>
      <c r="AY974" s="92"/>
      <c r="AZ974" s="92"/>
      <c r="BA974" s="92"/>
    </row>
    <row r="975" spans="2:53" x14ac:dyDescent="0.35">
      <c r="B975" s="92"/>
      <c r="C975" s="92"/>
      <c r="D975" s="92"/>
      <c r="E975" s="92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  <c r="AA975" s="92"/>
      <c r="AB975" s="92"/>
      <c r="AC975" s="92"/>
      <c r="AD975" s="92"/>
      <c r="AE975" s="92"/>
      <c r="AF975" s="92"/>
      <c r="AG975" s="92"/>
      <c r="AH975" s="92"/>
      <c r="AI975" s="92"/>
      <c r="AJ975" s="92"/>
      <c r="AK975" s="92"/>
      <c r="AL975" s="92"/>
      <c r="AM975" s="92"/>
      <c r="AN975" s="92"/>
      <c r="AO975" s="92"/>
      <c r="AP975" s="92"/>
      <c r="AQ975" s="92"/>
      <c r="AR975" s="92"/>
      <c r="AS975" s="92"/>
      <c r="AT975" s="92"/>
      <c r="AU975" s="92"/>
      <c r="AV975" s="92"/>
      <c r="AW975" s="92"/>
      <c r="AX975" s="92"/>
      <c r="AY975" s="92"/>
      <c r="AZ975" s="92"/>
      <c r="BA975" s="92"/>
    </row>
    <row r="976" spans="2:53" x14ac:dyDescent="0.35">
      <c r="B976" s="92"/>
      <c r="C976" s="92"/>
      <c r="D976" s="92"/>
      <c r="E976" s="92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  <c r="AA976" s="92"/>
      <c r="AB976" s="92"/>
      <c r="AC976" s="92"/>
      <c r="AD976" s="92"/>
      <c r="AE976" s="92"/>
      <c r="AF976" s="92"/>
      <c r="AG976" s="92"/>
      <c r="AH976" s="92"/>
      <c r="AI976" s="92"/>
      <c r="AJ976" s="92"/>
      <c r="AK976" s="92"/>
      <c r="AL976" s="92"/>
      <c r="AM976" s="92"/>
      <c r="AN976" s="92"/>
      <c r="AO976" s="92"/>
      <c r="AP976" s="92"/>
      <c r="AQ976" s="92"/>
      <c r="AR976" s="92"/>
      <c r="AS976" s="92"/>
      <c r="AT976" s="92"/>
      <c r="AU976" s="92"/>
      <c r="AV976" s="92"/>
      <c r="AW976" s="92"/>
      <c r="AX976" s="92"/>
      <c r="AY976" s="92"/>
      <c r="AZ976" s="92"/>
      <c r="BA976" s="92"/>
    </row>
    <row r="977" spans="2:53" x14ac:dyDescent="0.35">
      <c r="B977" s="92"/>
      <c r="C977" s="92"/>
      <c r="D977" s="92"/>
      <c r="E977" s="92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  <c r="AA977" s="92"/>
      <c r="AB977" s="92"/>
      <c r="AC977" s="92"/>
      <c r="AD977" s="92"/>
      <c r="AE977" s="92"/>
      <c r="AF977" s="92"/>
      <c r="AG977" s="92"/>
      <c r="AH977" s="92"/>
      <c r="AI977" s="92"/>
      <c r="AJ977" s="92"/>
      <c r="AK977" s="92"/>
      <c r="AL977" s="92"/>
      <c r="AM977" s="92"/>
      <c r="AN977" s="92"/>
      <c r="AO977" s="92"/>
      <c r="AP977" s="92"/>
      <c r="AQ977" s="92"/>
      <c r="AR977" s="92"/>
      <c r="AS977" s="92"/>
      <c r="AT977" s="92"/>
      <c r="AU977" s="92"/>
      <c r="AV977" s="92"/>
      <c r="AW977" s="92"/>
      <c r="AX977" s="92"/>
      <c r="AY977" s="92"/>
      <c r="AZ977" s="92"/>
      <c r="BA977" s="92"/>
    </row>
    <row r="978" spans="2:53" x14ac:dyDescent="0.35">
      <c r="B978" s="92"/>
      <c r="C978" s="92"/>
      <c r="D978" s="92"/>
      <c r="E978" s="92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  <c r="AA978" s="92"/>
      <c r="AB978" s="92"/>
      <c r="AC978" s="92"/>
      <c r="AD978" s="92"/>
      <c r="AE978" s="92"/>
      <c r="AF978" s="92"/>
      <c r="AG978" s="92"/>
      <c r="AH978" s="92"/>
      <c r="AI978" s="92"/>
      <c r="AJ978" s="92"/>
      <c r="AK978" s="92"/>
      <c r="AL978" s="92"/>
      <c r="AM978" s="92"/>
      <c r="AN978" s="92"/>
      <c r="AO978" s="92"/>
      <c r="AP978" s="92"/>
      <c r="AQ978" s="92"/>
      <c r="AR978" s="92"/>
      <c r="AS978" s="92"/>
      <c r="AT978" s="92"/>
      <c r="AU978" s="92"/>
      <c r="AV978" s="92"/>
      <c r="AW978" s="92"/>
      <c r="AX978" s="92"/>
      <c r="AY978" s="92"/>
      <c r="AZ978" s="92"/>
      <c r="BA978" s="92"/>
    </row>
    <row r="979" spans="2:53" x14ac:dyDescent="0.35">
      <c r="B979" s="92"/>
      <c r="C979" s="92"/>
      <c r="D979" s="92"/>
      <c r="E979" s="92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  <c r="AA979" s="92"/>
      <c r="AB979" s="92"/>
      <c r="AC979" s="92"/>
      <c r="AD979" s="92"/>
      <c r="AE979" s="92"/>
      <c r="AF979" s="92"/>
      <c r="AG979" s="92"/>
      <c r="AH979" s="92"/>
      <c r="AI979" s="92"/>
      <c r="AJ979" s="92"/>
      <c r="AK979" s="92"/>
      <c r="AL979" s="92"/>
      <c r="AM979" s="92"/>
      <c r="AN979" s="92"/>
      <c r="AO979" s="92"/>
      <c r="AP979" s="92"/>
      <c r="AQ979" s="92"/>
      <c r="AR979" s="92"/>
      <c r="AS979" s="92"/>
      <c r="AT979" s="92"/>
      <c r="AU979" s="92"/>
      <c r="AV979" s="92"/>
      <c r="AW979" s="92"/>
      <c r="AX979" s="92"/>
      <c r="AY979" s="92"/>
      <c r="AZ979" s="92"/>
      <c r="BA979" s="92"/>
    </row>
    <row r="980" spans="2:53" x14ac:dyDescent="0.35">
      <c r="B980" s="92"/>
      <c r="C980" s="92"/>
      <c r="D980" s="92"/>
      <c r="E980" s="92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  <c r="AM980" s="92"/>
      <c r="AN980" s="92"/>
      <c r="AO980" s="92"/>
      <c r="AP980" s="92"/>
      <c r="AQ980" s="92"/>
      <c r="AR980" s="92"/>
      <c r="AS980" s="92"/>
      <c r="AT980" s="92"/>
      <c r="AU980" s="92"/>
      <c r="AV980" s="92"/>
      <c r="AW980" s="92"/>
      <c r="AX980" s="92"/>
      <c r="AY980" s="92"/>
      <c r="AZ980" s="92"/>
      <c r="BA980" s="92"/>
    </row>
    <row r="981" spans="2:53" x14ac:dyDescent="0.35">
      <c r="B981" s="92"/>
      <c r="C981" s="92"/>
      <c r="D981" s="92"/>
      <c r="E981" s="92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  <c r="AA981" s="92"/>
      <c r="AB981" s="92"/>
      <c r="AC981" s="92"/>
      <c r="AD981" s="92"/>
      <c r="AE981" s="92"/>
      <c r="AF981" s="92"/>
      <c r="AG981" s="92"/>
      <c r="AH981" s="92"/>
      <c r="AI981" s="92"/>
      <c r="AJ981" s="92"/>
      <c r="AK981" s="92"/>
      <c r="AL981" s="92"/>
      <c r="AM981" s="92"/>
      <c r="AN981" s="92"/>
      <c r="AO981" s="92"/>
      <c r="AP981" s="92"/>
      <c r="AQ981" s="92"/>
      <c r="AR981" s="92"/>
      <c r="AS981" s="92"/>
      <c r="AT981" s="92"/>
      <c r="AU981" s="92"/>
      <c r="AV981" s="92"/>
      <c r="AW981" s="92"/>
      <c r="AX981" s="92"/>
      <c r="AY981" s="92"/>
      <c r="AZ981" s="92"/>
      <c r="BA981" s="92"/>
    </row>
    <row r="982" spans="2:53" x14ac:dyDescent="0.35">
      <c r="B982" s="92"/>
      <c r="C982" s="92"/>
      <c r="D982" s="92"/>
      <c r="E982" s="92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  <c r="AA982" s="92"/>
      <c r="AB982" s="92"/>
      <c r="AC982" s="92"/>
      <c r="AD982" s="92"/>
      <c r="AE982" s="92"/>
      <c r="AF982" s="92"/>
      <c r="AG982" s="92"/>
      <c r="AH982" s="92"/>
      <c r="AI982" s="92"/>
      <c r="AJ982" s="92"/>
      <c r="AK982" s="92"/>
      <c r="AL982" s="92"/>
      <c r="AM982" s="92"/>
      <c r="AN982" s="92"/>
      <c r="AO982" s="92"/>
      <c r="AP982" s="92"/>
      <c r="AQ982" s="92"/>
      <c r="AR982" s="92"/>
      <c r="AS982" s="92"/>
      <c r="AT982" s="92"/>
      <c r="AU982" s="92"/>
      <c r="AV982" s="92"/>
      <c r="AW982" s="92"/>
      <c r="AX982" s="92"/>
      <c r="AY982" s="92"/>
      <c r="AZ982" s="92"/>
      <c r="BA982" s="92"/>
    </row>
    <row r="983" spans="2:53" x14ac:dyDescent="0.35">
      <c r="B983" s="92"/>
      <c r="C983" s="92"/>
      <c r="D983" s="92"/>
      <c r="E983" s="92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  <c r="AA983" s="92"/>
      <c r="AB983" s="92"/>
      <c r="AC983" s="92"/>
      <c r="AD983" s="92"/>
      <c r="AE983" s="92"/>
      <c r="AF983" s="92"/>
      <c r="AG983" s="92"/>
      <c r="AH983" s="92"/>
      <c r="AI983" s="92"/>
      <c r="AJ983" s="92"/>
      <c r="AK983" s="92"/>
      <c r="AL983" s="92"/>
      <c r="AM983" s="92"/>
      <c r="AN983" s="92"/>
      <c r="AO983" s="92"/>
      <c r="AP983" s="92"/>
      <c r="AQ983" s="92"/>
      <c r="AR983" s="92"/>
      <c r="AS983" s="92"/>
      <c r="AT983" s="92"/>
      <c r="AU983" s="92"/>
      <c r="AV983" s="92"/>
      <c r="AW983" s="92"/>
      <c r="AX983" s="92"/>
      <c r="AY983" s="92"/>
      <c r="AZ983" s="92"/>
      <c r="BA983" s="92"/>
    </row>
    <row r="984" spans="2:53" x14ac:dyDescent="0.35">
      <c r="B984" s="92"/>
      <c r="C984" s="92"/>
      <c r="D984" s="92"/>
      <c r="E984" s="92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  <c r="AA984" s="92"/>
      <c r="AB984" s="92"/>
      <c r="AC984" s="92"/>
      <c r="AD984" s="92"/>
      <c r="AE984" s="92"/>
      <c r="AF984" s="92"/>
      <c r="AG984" s="92"/>
      <c r="AH984" s="92"/>
      <c r="AI984" s="92"/>
      <c r="AJ984" s="92"/>
      <c r="AK984" s="92"/>
      <c r="AL984" s="92"/>
      <c r="AM984" s="92"/>
      <c r="AN984" s="92"/>
      <c r="AO984" s="92"/>
      <c r="AP984" s="92"/>
      <c r="AQ984" s="92"/>
      <c r="AR984" s="92"/>
      <c r="AS984" s="92"/>
      <c r="AT984" s="92"/>
      <c r="AU984" s="92"/>
      <c r="AV984" s="92"/>
      <c r="AW984" s="92"/>
      <c r="AX984" s="92"/>
      <c r="AY984" s="92"/>
      <c r="AZ984" s="92"/>
      <c r="BA984" s="92"/>
    </row>
    <row r="985" spans="2:53" x14ac:dyDescent="0.35">
      <c r="B985" s="92"/>
      <c r="C985" s="92"/>
      <c r="D985" s="92"/>
      <c r="E985" s="92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  <c r="AA985" s="92"/>
      <c r="AB985" s="92"/>
      <c r="AC985" s="92"/>
      <c r="AD985" s="92"/>
      <c r="AE985" s="92"/>
      <c r="AF985" s="92"/>
      <c r="AG985" s="92"/>
      <c r="AH985" s="92"/>
      <c r="AI985" s="92"/>
      <c r="AJ985" s="92"/>
      <c r="AK985" s="92"/>
      <c r="AL985" s="92"/>
      <c r="AM985" s="92"/>
      <c r="AN985" s="92"/>
      <c r="AO985" s="92"/>
      <c r="AP985" s="92"/>
      <c r="AQ985" s="92"/>
      <c r="AR985" s="92"/>
      <c r="AS985" s="92"/>
      <c r="AT985" s="92"/>
      <c r="AU985" s="92"/>
      <c r="AV985" s="92"/>
      <c r="AW985" s="92"/>
      <c r="AX985" s="92"/>
      <c r="AY985" s="92"/>
      <c r="AZ985" s="92"/>
      <c r="BA985" s="92"/>
    </row>
    <row r="986" spans="2:53" x14ac:dyDescent="0.35">
      <c r="B986" s="92"/>
      <c r="C986" s="92"/>
      <c r="D986" s="92"/>
      <c r="E986" s="92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  <c r="AA986" s="92"/>
      <c r="AB986" s="92"/>
      <c r="AC986" s="92"/>
      <c r="AD986" s="92"/>
      <c r="AE986" s="92"/>
      <c r="AF986" s="92"/>
      <c r="AG986" s="92"/>
      <c r="AH986" s="92"/>
      <c r="AI986" s="92"/>
      <c r="AJ986" s="92"/>
      <c r="AK986" s="92"/>
      <c r="AL986" s="92"/>
      <c r="AM986" s="92"/>
      <c r="AN986" s="92"/>
      <c r="AO986" s="92"/>
      <c r="AP986" s="92"/>
      <c r="AQ986" s="92"/>
      <c r="AR986" s="92"/>
      <c r="AS986" s="92"/>
      <c r="AT986" s="92"/>
      <c r="AU986" s="92"/>
      <c r="AV986" s="92"/>
      <c r="AW986" s="92"/>
      <c r="AX986" s="92"/>
      <c r="AY986" s="92"/>
      <c r="AZ986" s="92"/>
      <c r="BA986" s="92"/>
    </row>
    <row r="987" spans="2:53" x14ac:dyDescent="0.35">
      <c r="B987" s="92"/>
      <c r="C987" s="92"/>
      <c r="D987" s="92"/>
      <c r="E987" s="92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  <c r="AA987" s="92"/>
      <c r="AB987" s="92"/>
      <c r="AC987" s="92"/>
      <c r="AD987" s="92"/>
      <c r="AE987" s="92"/>
      <c r="AF987" s="92"/>
      <c r="AG987" s="92"/>
      <c r="AH987" s="92"/>
      <c r="AI987" s="92"/>
      <c r="AJ987" s="92"/>
      <c r="AK987" s="92"/>
      <c r="AL987" s="92"/>
      <c r="AM987" s="92"/>
      <c r="AN987" s="92"/>
      <c r="AO987" s="92"/>
      <c r="AP987" s="92"/>
      <c r="AQ987" s="92"/>
      <c r="AR987" s="92"/>
      <c r="AS987" s="92"/>
      <c r="AT987" s="92"/>
      <c r="AU987" s="92"/>
      <c r="AV987" s="92"/>
      <c r="AW987" s="92"/>
      <c r="AX987" s="92"/>
      <c r="AY987" s="92"/>
      <c r="AZ987" s="92"/>
      <c r="BA987" s="92"/>
    </row>
    <row r="988" spans="2:53" x14ac:dyDescent="0.35">
      <c r="B988" s="92"/>
      <c r="C988" s="92"/>
      <c r="D988" s="92"/>
      <c r="E988" s="92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  <c r="AA988" s="92"/>
      <c r="AB988" s="92"/>
      <c r="AC988" s="92"/>
      <c r="AD988" s="92"/>
      <c r="AE988" s="92"/>
      <c r="AF988" s="92"/>
      <c r="AG988" s="92"/>
      <c r="AH988" s="92"/>
      <c r="AI988" s="92"/>
      <c r="AJ988" s="92"/>
      <c r="AK988" s="92"/>
      <c r="AL988" s="92"/>
      <c r="AM988" s="92"/>
      <c r="AN988" s="92"/>
      <c r="AO988" s="92"/>
      <c r="AP988" s="92"/>
      <c r="AQ988" s="92"/>
      <c r="AR988" s="92"/>
      <c r="AS988" s="92"/>
      <c r="AT988" s="92"/>
      <c r="AU988" s="92"/>
      <c r="AV988" s="92"/>
      <c r="AW988" s="92"/>
      <c r="AX988" s="92"/>
      <c r="AY988" s="92"/>
      <c r="AZ988" s="92"/>
      <c r="BA988" s="92"/>
    </row>
    <row r="989" spans="2:53" x14ac:dyDescent="0.35">
      <c r="B989" s="92"/>
      <c r="C989" s="92"/>
      <c r="D989" s="92"/>
      <c r="E989" s="92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  <c r="AA989" s="92"/>
      <c r="AB989" s="92"/>
      <c r="AC989" s="92"/>
      <c r="AD989" s="92"/>
      <c r="AE989" s="92"/>
      <c r="AF989" s="92"/>
      <c r="AG989" s="92"/>
      <c r="AH989" s="92"/>
      <c r="AI989" s="92"/>
      <c r="AJ989" s="92"/>
      <c r="AK989" s="92"/>
      <c r="AL989" s="92"/>
      <c r="AM989" s="92"/>
      <c r="AN989" s="92"/>
      <c r="AO989" s="92"/>
      <c r="AP989" s="92"/>
      <c r="AQ989" s="92"/>
      <c r="AR989" s="92"/>
      <c r="AS989" s="92"/>
      <c r="AT989" s="92"/>
      <c r="AU989" s="92"/>
      <c r="AV989" s="92"/>
      <c r="AW989" s="92"/>
      <c r="AX989" s="92"/>
      <c r="AY989" s="92"/>
      <c r="AZ989" s="92"/>
      <c r="BA989" s="92"/>
    </row>
    <row r="990" spans="2:53" x14ac:dyDescent="0.35">
      <c r="B990" s="92"/>
      <c r="C990" s="92"/>
      <c r="D990" s="92"/>
      <c r="E990" s="92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  <c r="AA990" s="92"/>
      <c r="AB990" s="92"/>
      <c r="AC990" s="92"/>
      <c r="AD990" s="92"/>
      <c r="AE990" s="92"/>
      <c r="AF990" s="92"/>
      <c r="AG990" s="92"/>
      <c r="AH990" s="92"/>
      <c r="AI990" s="92"/>
      <c r="AJ990" s="92"/>
      <c r="AK990" s="92"/>
      <c r="AL990" s="92"/>
      <c r="AM990" s="92"/>
      <c r="AN990" s="92"/>
      <c r="AO990" s="92"/>
      <c r="AP990" s="92"/>
      <c r="AQ990" s="92"/>
      <c r="AR990" s="92"/>
      <c r="AS990" s="92"/>
      <c r="AT990" s="92"/>
      <c r="AU990" s="92"/>
      <c r="AV990" s="92"/>
      <c r="AW990" s="92"/>
      <c r="AX990" s="92"/>
      <c r="AY990" s="92"/>
      <c r="AZ990" s="92"/>
      <c r="BA990" s="92"/>
    </row>
    <row r="991" spans="2:53" x14ac:dyDescent="0.35">
      <c r="B991" s="92"/>
      <c r="C991" s="92"/>
      <c r="D991" s="92"/>
      <c r="E991" s="92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  <c r="AA991" s="92"/>
      <c r="AB991" s="92"/>
      <c r="AC991" s="92"/>
      <c r="AD991" s="92"/>
      <c r="AE991" s="92"/>
      <c r="AF991" s="92"/>
      <c r="AG991" s="92"/>
      <c r="AH991" s="92"/>
      <c r="AI991" s="92"/>
      <c r="AJ991" s="92"/>
      <c r="AK991" s="92"/>
      <c r="AL991" s="92"/>
      <c r="AM991" s="92"/>
      <c r="AN991" s="92"/>
      <c r="AO991" s="92"/>
      <c r="AP991" s="92"/>
      <c r="AQ991" s="92"/>
      <c r="AR991" s="92"/>
      <c r="AS991" s="92"/>
      <c r="AT991" s="92"/>
      <c r="AU991" s="92"/>
      <c r="AV991" s="92"/>
      <c r="AW991" s="92"/>
      <c r="AX991" s="92"/>
      <c r="AY991" s="92"/>
      <c r="AZ991" s="92"/>
      <c r="BA991" s="92"/>
    </row>
    <row r="992" spans="2:53" x14ac:dyDescent="0.35">
      <c r="B992" s="92"/>
      <c r="C992" s="92"/>
      <c r="D992" s="92"/>
      <c r="E992" s="92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  <c r="AA992" s="92"/>
      <c r="AB992" s="92"/>
      <c r="AC992" s="92"/>
      <c r="AD992" s="92"/>
      <c r="AE992" s="92"/>
      <c r="AF992" s="92"/>
      <c r="AG992" s="92"/>
      <c r="AH992" s="92"/>
      <c r="AI992" s="92"/>
      <c r="AJ992" s="92"/>
      <c r="AK992" s="92"/>
      <c r="AL992" s="92"/>
      <c r="AM992" s="92"/>
      <c r="AN992" s="92"/>
      <c r="AO992" s="92"/>
      <c r="AP992" s="92"/>
      <c r="AQ992" s="92"/>
      <c r="AR992" s="92"/>
      <c r="AS992" s="92"/>
      <c r="AT992" s="92"/>
      <c r="AU992" s="92"/>
      <c r="AV992" s="92"/>
      <c r="AW992" s="92"/>
      <c r="AX992" s="92"/>
      <c r="AY992" s="92"/>
      <c r="AZ992" s="92"/>
      <c r="BA992" s="92"/>
    </row>
    <row r="993" spans="2:53" x14ac:dyDescent="0.35">
      <c r="B993" s="92"/>
      <c r="C993" s="92"/>
      <c r="D993" s="92"/>
      <c r="E993" s="92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  <c r="AA993" s="92"/>
      <c r="AB993" s="92"/>
      <c r="AC993" s="92"/>
      <c r="AD993" s="92"/>
      <c r="AE993" s="92"/>
      <c r="AF993" s="92"/>
      <c r="AG993" s="92"/>
      <c r="AH993" s="92"/>
      <c r="AI993" s="92"/>
      <c r="AJ993" s="92"/>
      <c r="AK993" s="92"/>
      <c r="AL993" s="92"/>
      <c r="AM993" s="92"/>
      <c r="AN993" s="92"/>
      <c r="AO993" s="92"/>
      <c r="AP993" s="92"/>
      <c r="AQ993" s="92"/>
      <c r="AR993" s="92"/>
      <c r="AS993" s="92"/>
      <c r="AT993" s="92"/>
      <c r="AU993" s="92"/>
      <c r="AV993" s="92"/>
      <c r="AW993" s="92"/>
      <c r="AX993" s="92"/>
      <c r="AY993" s="92"/>
      <c r="AZ993" s="92"/>
      <c r="BA993" s="92"/>
    </row>
    <row r="994" spans="2:53" x14ac:dyDescent="0.35">
      <c r="B994" s="92"/>
      <c r="C994" s="92"/>
      <c r="D994" s="92"/>
      <c r="E994" s="92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  <c r="AA994" s="92"/>
      <c r="AB994" s="92"/>
      <c r="AC994" s="92"/>
      <c r="AD994" s="92"/>
      <c r="AE994" s="92"/>
      <c r="AF994" s="92"/>
      <c r="AG994" s="92"/>
      <c r="AH994" s="92"/>
      <c r="AI994" s="92"/>
      <c r="AJ994" s="92"/>
      <c r="AK994" s="92"/>
      <c r="AL994" s="92"/>
      <c r="AM994" s="92"/>
      <c r="AN994" s="92"/>
      <c r="AO994" s="92"/>
      <c r="AP994" s="92"/>
      <c r="AQ994" s="92"/>
      <c r="AR994" s="92"/>
      <c r="AS994" s="92"/>
      <c r="AT994" s="92"/>
      <c r="AU994" s="92"/>
      <c r="AV994" s="92"/>
      <c r="AW994" s="92"/>
      <c r="AX994" s="92"/>
      <c r="AY994" s="92"/>
      <c r="AZ994" s="92"/>
      <c r="BA994" s="92"/>
    </row>
    <row r="995" spans="2:53" x14ac:dyDescent="0.35">
      <c r="B995" s="92"/>
      <c r="C995" s="92"/>
      <c r="D995" s="92"/>
      <c r="E995" s="92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  <c r="AA995" s="92"/>
      <c r="AB995" s="92"/>
      <c r="AC995" s="92"/>
      <c r="AD995" s="92"/>
      <c r="AE995" s="92"/>
      <c r="AF995" s="92"/>
      <c r="AG995" s="92"/>
      <c r="AH995" s="92"/>
      <c r="AI995" s="92"/>
      <c r="AJ995" s="92"/>
      <c r="AK995" s="92"/>
      <c r="AL995" s="92"/>
      <c r="AM995" s="92"/>
      <c r="AN995" s="92"/>
      <c r="AO995" s="92"/>
      <c r="AP995" s="92"/>
      <c r="AQ995" s="92"/>
      <c r="AR995" s="92"/>
      <c r="AS995" s="92"/>
      <c r="AT995" s="92"/>
      <c r="AU995" s="92"/>
      <c r="AV995" s="92"/>
      <c r="AW995" s="92"/>
      <c r="AX995" s="92"/>
      <c r="AY995" s="92"/>
      <c r="AZ995" s="92"/>
      <c r="BA995" s="92"/>
    </row>
    <row r="996" spans="2:53" x14ac:dyDescent="0.35">
      <c r="B996" s="92"/>
      <c r="C996" s="92"/>
      <c r="D996" s="92"/>
      <c r="E996" s="92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  <c r="AA996" s="92"/>
      <c r="AB996" s="92"/>
      <c r="AC996" s="92"/>
      <c r="AD996" s="92"/>
      <c r="AE996" s="92"/>
      <c r="AF996" s="92"/>
      <c r="AG996" s="92"/>
      <c r="AH996" s="92"/>
      <c r="AI996" s="92"/>
      <c r="AJ996" s="92"/>
      <c r="AK996" s="92"/>
      <c r="AL996" s="92"/>
      <c r="AM996" s="92"/>
      <c r="AN996" s="92"/>
      <c r="AO996" s="92"/>
      <c r="AP996" s="92"/>
      <c r="AQ996" s="92"/>
      <c r="AR996" s="92"/>
      <c r="AS996" s="92"/>
      <c r="AT996" s="92"/>
      <c r="AU996" s="92"/>
      <c r="AV996" s="92"/>
      <c r="AW996" s="92"/>
      <c r="AX996" s="92"/>
      <c r="AY996" s="92"/>
      <c r="AZ996" s="92"/>
      <c r="BA996" s="92"/>
    </row>
    <row r="997" spans="2:53" x14ac:dyDescent="0.35">
      <c r="B997" s="92"/>
      <c r="C997" s="92"/>
      <c r="D997" s="92"/>
      <c r="E997" s="92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  <c r="AA997" s="92"/>
      <c r="AB997" s="92"/>
      <c r="AC997" s="92"/>
      <c r="AD997" s="92"/>
      <c r="AE997" s="92"/>
      <c r="AF997" s="92"/>
      <c r="AG997" s="92"/>
      <c r="AH997" s="92"/>
      <c r="AI997" s="92"/>
      <c r="AJ997" s="92"/>
      <c r="AK997" s="92"/>
      <c r="AL997" s="92"/>
      <c r="AM997" s="92"/>
      <c r="AN997" s="92"/>
      <c r="AO997" s="92"/>
      <c r="AP997" s="92"/>
      <c r="AQ997" s="92"/>
      <c r="AR997" s="92"/>
      <c r="AS997" s="92"/>
      <c r="AT997" s="92"/>
      <c r="AU997" s="92"/>
      <c r="AV997" s="92"/>
      <c r="AW997" s="92"/>
      <c r="AX997" s="92"/>
      <c r="AY997" s="92"/>
      <c r="AZ997" s="92"/>
      <c r="BA997" s="92"/>
    </row>
    <row r="998" spans="2:53" x14ac:dyDescent="0.35">
      <c r="B998" s="92"/>
      <c r="C998" s="92"/>
      <c r="D998" s="92"/>
      <c r="E998" s="92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  <c r="AA998" s="92"/>
      <c r="AB998" s="92"/>
      <c r="AC998" s="92"/>
      <c r="AD998" s="92"/>
      <c r="AE998" s="92"/>
      <c r="AF998" s="92"/>
      <c r="AG998" s="92"/>
      <c r="AH998" s="92"/>
      <c r="AI998" s="92"/>
      <c r="AJ998" s="92"/>
      <c r="AK998" s="92"/>
      <c r="AL998" s="92"/>
      <c r="AM998" s="92"/>
      <c r="AN998" s="92"/>
      <c r="AO998" s="92"/>
      <c r="AP998" s="92"/>
      <c r="AQ998" s="92"/>
      <c r="AR998" s="92"/>
      <c r="AS998" s="92"/>
      <c r="AT998" s="92"/>
      <c r="AU998" s="92"/>
      <c r="AV998" s="92"/>
      <c r="AW998" s="92"/>
      <c r="AX998" s="92"/>
      <c r="AY998" s="92"/>
      <c r="AZ998" s="92"/>
      <c r="BA998" s="92"/>
    </row>
    <row r="999" spans="2:53" x14ac:dyDescent="0.35">
      <c r="B999" s="92"/>
      <c r="C999" s="92"/>
      <c r="D999" s="92"/>
      <c r="E999" s="92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  <c r="AA999" s="92"/>
      <c r="AB999" s="92"/>
      <c r="AC999" s="92"/>
      <c r="AD999" s="92"/>
      <c r="AE999" s="92"/>
      <c r="AF999" s="92"/>
      <c r="AG999" s="92"/>
      <c r="AH999" s="92"/>
      <c r="AI999" s="92"/>
      <c r="AJ999" s="92"/>
      <c r="AK999" s="92"/>
      <c r="AL999" s="92"/>
      <c r="AM999" s="92"/>
      <c r="AN999" s="92"/>
      <c r="AO999" s="92"/>
      <c r="AP999" s="92"/>
      <c r="AQ999" s="92"/>
      <c r="AR999" s="92"/>
      <c r="AS999" s="92"/>
      <c r="AT999" s="92"/>
      <c r="AU999" s="92"/>
      <c r="AV999" s="92"/>
      <c r="AW999" s="92"/>
      <c r="AX999" s="92"/>
      <c r="AY999" s="92"/>
      <c r="AZ999" s="92"/>
      <c r="BA999" s="92"/>
    </row>
    <row r="1000" spans="2:53" x14ac:dyDescent="0.35">
      <c r="B1000" s="92"/>
      <c r="C1000" s="92"/>
      <c r="D1000" s="92"/>
      <c r="E1000" s="92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  <c r="AA1000" s="92"/>
      <c r="AB1000" s="92"/>
      <c r="AC1000" s="92"/>
      <c r="AD1000" s="92"/>
      <c r="AE1000" s="92"/>
      <c r="AF1000" s="92"/>
      <c r="AG1000" s="92"/>
      <c r="AH1000" s="92"/>
      <c r="AI1000" s="92"/>
      <c r="AJ1000" s="92"/>
      <c r="AK1000" s="92"/>
      <c r="AL1000" s="92"/>
      <c r="AM1000" s="92"/>
      <c r="AN1000" s="92"/>
      <c r="AO1000" s="92"/>
      <c r="AP1000" s="92"/>
      <c r="AQ1000" s="92"/>
      <c r="AR1000" s="92"/>
      <c r="AS1000" s="92"/>
      <c r="AT1000" s="92"/>
      <c r="AU1000" s="92"/>
      <c r="AV1000" s="92"/>
      <c r="AW1000" s="92"/>
      <c r="AX1000" s="92"/>
      <c r="AY1000" s="92"/>
      <c r="AZ1000" s="92"/>
      <c r="BA1000" s="92"/>
    </row>
  </sheetData>
  <phoneticPr fontId="4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521" r:id="rId3" name="Button 1">
              <controlPr defaultSize="0" print="0" autoFill="0" autoPict="0" macro="[0]!searchChantier">
                <anchor moveWithCells="1">
                  <from>
                    <xdr:col>0</xdr:col>
                    <xdr:colOff>114300</xdr:colOff>
                    <xdr:row>0</xdr:row>
                    <xdr:rowOff>50800</xdr:rowOff>
                  </from>
                  <to>
                    <xdr:col>1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D0914-234F-49DD-9D7C-3E56F0115341}">
  <sheetPr codeName="Feuil54"/>
  <dimension ref="A1:C105"/>
  <sheetViews>
    <sheetView workbookViewId="0">
      <selection activeCell="A7" sqref="A7"/>
    </sheetView>
  </sheetViews>
  <sheetFormatPr baseColWidth="10" defaultRowHeight="14.5" x14ac:dyDescent="0.35"/>
  <cols>
    <col min="1" max="1" width="35.08984375" bestFit="1" customWidth="1"/>
    <col min="2" max="2" width="15.7265625" customWidth="1"/>
    <col min="3" max="3" width="12" customWidth="1"/>
  </cols>
  <sheetData>
    <row r="1" spans="1:3" x14ac:dyDescent="0.35">
      <c r="A1" t="s">
        <v>144</v>
      </c>
      <c r="C1" s="86" t="s">
        <v>145</v>
      </c>
    </row>
    <row r="2" spans="1:3" ht="15.5" x14ac:dyDescent="0.35">
      <c r="A2" s="90" t="s">
        <v>618</v>
      </c>
      <c r="B2" s="90"/>
      <c r="C2" s="87"/>
    </row>
    <row r="3" spans="1:3" ht="15.5" x14ac:dyDescent="0.35">
      <c r="A3" s="90"/>
      <c r="C3" s="115" t="s">
        <v>617</v>
      </c>
    </row>
    <row r="4" spans="1:3" ht="15.5" x14ac:dyDescent="0.35">
      <c r="A4" s="90"/>
      <c r="C4" s="91"/>
    </row>
    <row r="5" spans="1:3" ht="15.5" x14ac:dyDescent="0.35">
      <c r="A5" s="90"/>
      <c r="C5" s="91"/>
    </row>
    <row r="6" spans="1:3" ht="15.5" x14ac:dyDescent="0.35">
      <c r="A6" s="90"/>
      <c r="C6" s="91"/>
    </row>
    <row r="7" spans="1:3" ht="15.5" x14ac:dyDescent="0.35">
      <c r="A7" s="90"/>
      <c r="C7" s="91"/>
    </row>
    <row r="8" spans="1:3" ht="15.5" x14ac:dyDescent="0.35">
      <c r="A8" s="90"/>
      <c r="C8" s="91" t="s">
        <v>591</v>
      </c>
    </row>
    <row r="9" spans="1:3" ht="15.5" x14ac:dyDescent="0.35">
      <c r="A9" s="90"/>
      <c r="C9" s="91" t="s">
        <v>582</v>
      </c>
    </row>
    <row r="10" spans="1:3" ht="15.5" x14ac:dyDescent="0.35">
      <c r="A10" s="90"/>
      <c r="C10" s="91" t="s">
        <v>570</v>
      </c>
    </row>
    <row r="11" spans="1:3" ht="15.5" x14ac:dyDescent="0.35">
      <c r="A11" s="90"/>
      <c r="C11" s="91" t="s">
        <v>563</v>
      </c>
    </row>
    <row r="12" spans="1:3" ht="15.5" x14ac:dyDescent="0.35">
      <c r="A12" s="90"/>
      <c r="C12" s="91" t="s">
        <v>557</v>
      </c>
    </row>
    <row r="13" spans="1:3" ht="15.5" x14ac:dyDescent="0.35">
      <c r="A13" s="90"/>
      <c r="C13" s="91" t="s">
        <v>549</v>
      </c>
    </row>
    <row r="14" spans="1:3" ht="15.5" x14ac:dyDescent="0.35">
      <c r="A14" s="90"/>
      <c r="C14" s="91" t="s">
        <v>541</v>
      </c>
    </row>
    <row r="15" spans="1:3" ht="15.5" x14ac:dyDescent="0.35">
      <c r="A15" s="90"/>
      <c r="C15" s="91" t="s">
        <v>533</v>
      </c>
    </row>
    <row r="16" spans="1:3" ht="15.5" x14ac:dyDescent="0.35">
      <c r="A16" s="90"/>
      <c r="C16" s="91" t="s">
        <v>526</v>
      </c>
    </row>
    <row r="17" spans="1:3" ht="15.5" x14ac:dyDescent="0.35">
      <c r="A17" s="90"/>
      <c r="C17" s="91" t="s">
        <v>520</v>
      </c>
    </row>
    <row r="18" spans="1:3" ht="15.5" x14ac:dyDescent="0.35">
      <c r="A18" s="90"/>
      <c r="C18" s="91" t="s">
        <v>510</v>
      </c>
    </row>
    <row r="19" spans="1:3" ht="15.5" x14ac:dyDescent="0.35">
      <c r="A19" s="90"/>
      <c r="C19" s="91" t="s">
        <v>505</v>
      </c>
    </row>
    <row r="20" spans="1:3" ht="15.5" x14ac:dyDescent="0.35">
      <c r="A20" s="90"/>
      <c r="C20" s="91" t="s">
        <v>502</v>
      </c>
    </row>
    <row r="21" spans="1:3" ht="15.5" x14ac:dyDescent="0.35">
      <c r="A21" s="90"/>
      <c r="C21" s="91" t="s">
        <v>490</v>
      </c>
    </row>
    <row r="22" spans="1:3" ht="15.5" x14ac:dyDescent="0.35">
      <c r="A22" s="90"/>
      <c r="C22" s="91"/>
    </row>
    <row r="23" spans="1:3" ht="15.5" x14ac:dyDescent="0.35">
      <c r="A23" s="90"/>
      <c r="C23" s="144" t="s">
        <v>483</v>
      </c>
    </row>
    <row r="24" spans="1:3" ht="15.5" x14ac:dyDescent="0.35">
      <c r="A24" s="90"/>
      <c r="C24" s="91" t="s">
        <v>474</v>
      </c>
    </row>
    <row r="25" spans="1:3" ht="15.5" x14ac:dyDescent="0.35">
      <c r="C25" s="91" t="s">
        <v>465</v>
      </c>
    </row>
    <row r="26" spans="1:3" ht="15.5" x14ac:dyDescent="0.35">
      <c r="C26" s="91" t="s">
        <v>453</v>
      </c>
    </row>
    <row r="27" spans="1:3" ht="15.5" x14ac:dyDescent="0.35">
      <c r="C27" s="91" t="s">
        <v>444</v>
      </c>
    </row>
    <row r="28" spans="1:3" ht="15.5" x14ac:dyDescent="0.35">
      <c r="C28" s="91" t="s">
        <v>430</v>
      </c>
    </row>
    <row r="29" spans="1:3" ht="15.5" x14ac:dyDescent="0.35">
      <c r="C29" s="91" t="s">
        <v>426</v>
      </c>
    </row>
    <row r="30" spans="1:3" ht="15.5" x14ac:dyDescent="0.35">
      <c r="C30" s="91" t="s">
        <v>411</v>
      </c>
    </row>
    <row r="31" spans="1:3" ht="15.5" x14ac:dyDescent="0.35">
      <c r="C31" s="91" t="s">
        <v>400</v>
      </c>
    </row>
    <row r="32" spans="1:3" ht="15.5" x14ac:dyDescent="0.35">
      <c r="C32" s="91" t="s">
        <v>394</v>
      </c>
    </row>
    <row r="33" spans="3:3" ht="15.5" x14ac:dyDescent="0.35">
      <c r="C33" s="91" t="s">
        <v>384</v>
      </c>
    </row>
    <row r="34" spans="3:3" ht="15.5" x14ac:dyDescent="0.35">
      <c r="C34" s="91" t="s">
        <v>373</v>
      </c>
    </row>
    <row r="35" spans="3:3" ht="15.5" x14ac:dyDescent="0.35">
      <c r="C35" s="91" t="s">
        <v>359</v>
      </c>
    </row>
    <row r="36" spans="3:3" ht="15.5" x14ac:dyDescent="0.35">
      <c r="C36" s="91" t="s">
        <v>349</v>
      </c>
    </row>
    <row r="37" spans="3:3" ht="15.5" x14ac:dyDescent="0.35">
      <c r="C37" s="91" t="s">
        <v>344</v>
      </c>
    </row>
    <row r="38" spans="3:3" ht="15.5" x14ac:dyDescent="0.35">
      <c r="C38" s="91" t="s">
        <v>344</v>
      </c>
    </row>
    <row r="39" spans="3:3" ht="15.5" x14ac:dyDescent="0.35">
      <c r="C39" s="91"/>
    </row>
    <row r="40" spans="3:3" ht="15.5" x14ac:dyDescent="0.35">
      <c r="C40" s="91" t="s">
        <v>338</v>
      </c>
    </row>
    <row r="41" spans="3:3" ht="15.5" x14ac:dyDescent="0.35">
      <c r="C41" s="91" t="s">
        <v>321</v>
      </c>
    </row>
    <row r="42" spans="3:3" ht="15.5" x14ac:dyDescent="0.35">
      <c r="C42" s="91" t="s">
        <v>308</v>
      </c>
    </row>
    <row r="43" spans="3:3" ht="15.5" x14ac:dyDescent="0.35">
      <c r="C43" s="91" t="s">
        <v>300</v>
      </c>
    </row>
    <row r="44" spans="3:3" ht="15.5" x14ac:dyDescent="0.35">
      <c r="C44" s="91" t="s">
        <v>283</v>
      </c>
    </row>
    <row r="45" spans="3:3" ht="15.5" x14ac:dyDescent="0.35">
      <c r="C45" s="91" t="s">
        <v>273</v>
      </c>
    </row>
    <row r="46" spans="3:3" ht="15.5" x14ac:dyDescent="0.35">
      <c r="C46" s="91"/>
    </row>
    <row r="47" spans="3:3" ht="15.5" x14ac:dyDescent="0.35">
      <c r="C47" s="91" t="s">
        <v>254</v>
      </c>
    </row>
    <row r="48" spans="3:3" ht="15.5" x14ac:dyDescent="0.35">
      <c r="C48" s="91"/>
    </row>
    <row r="49" spans="3:3" ht="15.5" x14ac:dyDescent="0.35">
      <c r="C49" s="91"/>
    </row>
    <row r="50" spans="3:3" ht="15.5" x14ac:dyDescent="0.35">
      <c r="C50" s="91" t="s">
        <v>244</v>
      </c>
    </row>
    <row r="51" spans="3:3" ht="15.5" x14ac:dyDescent="0.35">
      <c r="C51" s="91" t="s">
        <v>226</v>
      </c>
    </row>
    <row r="52" spans="3:3" ht="15.5" x14ac:dyDescent="0.35">
      <c r="C52" s="91" t="s">
        <v>207</v>
      </c>
    </row>
    <row r="53" spans="3:3" ht="15.5" x14ac:dyDescent="0.35">
      <c r="C53" s="91"/>
    </row>
    <row r="54" spans="3:3" ht="15.5" x14ac:dyDescent="0.35">
      <c r="C54" s="91" t="s">
        <v>197</v>
      </c>
    </row>
    <row r="55" spans="3:3" ht="15.5" x14ac:dyDescent="0.35">
      <c r="C55" s="91" t="s">
        <v>188</v>
      </c>
    </row>
    <row r="56" spans="3:3" x14ac:dyDescent="0.35">
      <c r="C56" s="116" t="s">
        <v>187</v>
      </c>
    </row>
    <row r="57" spans="3:3" ht="15.5" x14ac:dyDescent="0.35">
      <c r="C57" s="91"/>
    </row>
    <row r="58" spans="3:3" ht="15.5" x14ac:dyDescent="0.35">
      <c r="C58" s="88"/>
    </row>
    <row r="59" spans="3:3" ht="15.5" x14ac:dyDescent="0.35">
      <c r="C59" s="87"/>
    </row>
    <row r="60" spans="3:3" ht="15.5" x14ac:dyDescent="0.35">
      <c r="C60" s="87"/>
    </row>
    <row r="61" spans="3:3" ht="15.5" x14ac:dyDescent="0.35">
      <c r="C61" s="88"/>
    </row>
    <row r="62" spans="3:3" ht="15.5" x14ac:dyDescent="0.35">
      <c r="C62" s="87"/>
    </row>
    <row r="63" spans="3:3" ht="15.5" x14ac:dyDescent="0.35">
      <c r="C63" s="87"/>
    </row>
    <row r="64" spans="3:3" ht="15.5" x14ac:dyDescent="0.35">
      <c r="C64" s="87"/>
    </row>
    <row r="65" spans="3:3" ht="15.5" x14ac:dyDescent="0.35">
      <c r="C65" s="87"/>
    </row>
    <row r="66" spans="3:3" ht="15.5" x14ac:dyDescent="0.35">
      <c r="C66" s="88"/>
    </row>
    <row r="67" spans="3:3" ht="15.5" x14ac:dyDescent="0.35">
      <c r="C67" s="87"/>
    </row>
    <row r="68" spans="3:3" ht="15.5" x14ac:dyDescent="0.35">
      <c r="C68" s="87"/>
    </row>
    <row r="69" spans="3:3" ht="15.5" x14ac:dyDescent="0.35">
      <c r="C69" s="88"/>
    </row>
    <row r="70" spans="3:3" ht="15.5" x14ac:dyDescent="0.35">
      <c r="C70" s="88"/>
    </row>
    <row r="71" spans="3:3" ht="15.5" x14ac:dyDescent="0.35">
      <c r="C71" s="88"/>
    </row>
    <row r="72" spans="3:3" ht="15.5" x14ac:dyDescent="0.35">
      <c r="C72" s="88"/>
    </row>
    <row r="73" spans="3:3" ht="15.5" x14ac:dyDescent="0.35">
      <c r="C73" s="88"/>
    </row>
    <row r="74" spans="3:3" ht="15.5" x14ac:dyDescent="0.35">
      <c r="C74" s="88"/>
    </row>
    <row r="75" spans="3:3" ht="15.5" x14ac:dyDescent="0.35">
      <c r="C75" s="88"/>
    </row>
    <row r="76" spans="3:3" ht="15.5" x14ac:dyDescent="0.35">
      <c r="C76" s="88"/>
    </row>
    <row r="77" spans="3:3" ht="15.5" x14ac:dyDescent="0.35">
      <c r="C77" s="88"/>
    </row>
    <row r="78" spans="3:3" ht="15.5" x14ac:dyDescent="0.35">
      <c r="C78" s="87"/>
    </row>
    <row r="79" spans="3:3" ht="15.5" x14ac:dyDescent="0.35">
      <c r="C79" s="87"/>
    </row>
    <row r="80" spans="3:3" ht="15.5" x14ac:dyDescent="0.35">
      <c r="C80" s="87"/>
    </row>
    <row r="81" spans="3:3" ht="15.5" x14ac:dyDescent="0.35">
      <c r="C81" s="87"/>
    </row>
    <row r="82" spans="3:3" ht="15.5" x14ac:dyDescent="0.35">
      <c r="C82" s="87"/>
    </row>
    <row r="83" spans="3:3" ht="15.5" x14ac:dyDescent="0.35">
      <c r="C83" s="87"/>
    </row>
    <row r="84" spans="3:3" ht="15.5" x14ac:dyDescent="0.35">
      <c r="C84" s="87"/>
    </row>
    <row r="85" spans="3:3" ht="15.5" x14ac:dyDescent="0.35">
      <c r="C85" s="88"/>
    </row>
    <row r="86" spans="3:3" ht="15.5" x14ac:dyDescent="0.35">
      <c r="C86" s="88"/>
    </row>
    <row r="87" spans="3:3" ht="15.5" x14ac:dyDescent="0.35">
      <c r="C87" s="88"/>
    </row>
    <row r="88" spans="3:3" ht="15.5" x14ac:dyDescent="0.35">
      <c r="C88" s="87"/>
    </row>
    <row r="89" spans="3:3" ht="15.5" x14ac:dyDescent="0.35">
      <c r="C89" s="87"/>
    </row>
    <row r="90" spans="3:3" ht="15.5" x14ac:dyDescent="0.35">
      <c r="C90" s="87"/>
    </row>
    <row r="91" spans="3:3" ht="15.5" x14ac:dyDescent="0.35">
      <c r="C91" s="87"/>
    </row>
    <row r="92" spans="3:3" ht="15.5" x14ac:dyDescent="0.35">
      <c r="C92" s="87"/>
    </row>
    <row r="93" spans="3:3" ht="15.5" x14ac:dyDescent="0.35">
      <c r="C93" s="87"/>
    </row>
    <row r="94" spans="3:3" ht="15.5" x14ac:dyDescent="0.35">
      <c r="C94" s="87"/>
    </row>
    <row r="95" spans="3:3" ht="15.5" x14ac:dyDescent="0.35">
      <c r="C95" s="87"/>
    </row>
    <row r="96" spans="3:3" ht="15.5" x14ac:dyDescent="0.35">
      <c r="C96" s="87"/>
    </row>
    <row r="97" spans="3:3" ht="15.5" x14ac:dyDescent="0.35">
      <c r="C97" s="87"/>
    </row>
    <row r="98" spans="3:3" ht="15.5" x14ac:dyDescent="0.35">
      <c r="C98" s="87"/>
    </row>
    <row r="99" spans="3:3" ht="15.5" x14ac:dyDescent="0.35">
      <c r="C99" s="87"/>
    </row>
    <row r="100" spans="3:3" ht="15.5" x14ac:dyDescent="0.35">
      <c r="C100" s="87"/>
    </row>
    <row r="101" spans="3:3" ht="15.5" x14ac:dyDescent="0.35">
      <c r="C101" s="87"/>
    </row>
    <row r="102" spans="3:3" ht="15.5" x14ac:dyDescent="0.35">
      <c r="C102" s="87"/>
    </row>
    <row r="103" spans="3:3" ht="15.5" x14ac:dyDescent="0.35">
      <c r="C103" s="87"/>
    </row>
    <row r="104" spans="3:3" ht="15.5" x14ac:dyDescent="0.35">
      <c r="C104" s="87"/>
    </row>
    <row r="105" spans="3:3" ht="15.5" x14ac:dyDescent="0.45">
      <c r="C105" s="89"/>
    </row>
  </sheetData>
  <hyperlinks>
    <hyperlink ref="A2" r:id="rId1" xr:uid="{E4B47746-516E-4CBB-8DC2-0BE64D32212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sendMail">
                <anchor moveWithCells="1">
                  <from>
                    <xdr:col>1</xdr:col>
                    <xdr:colOff>190500</xdr:colOff>
                    <xdr:row>0</xdr:row>
                    <xdr:rowOff>76200</xdr:rowOff>
                  </from>
                  <to>
                    <xdr:col>1</xdr:col>
                    <xdr:colOff>1022350</xdr:colOff>
                    <xdr:row>1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S45</vt:lpstr>
      <vt:lpstr>Graphique Récapitulative</vt:lpstr>
      <vt:lpstr>Cumul</vt:lpstr>
      <vt:lpstr>Chantiers</vt:lpstr>
      <vt:lpstr>Adresse Mail</vt:lpstr>
      <vt:lpstr>'S45'!Zone_d_impression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FORTAS Mounia</dc:creator>
  <cp:lastModifiedBy>DA COSTA Luana</cp:lastModifiedBy>
  <cp:lastPrinted>2022-09-23T15:10:15Z</cp:lastPrinted>
  <dcterms:created xsi:type="dcterms:W3CDTF">2020-06-11T17:48:29Z</dcterms:created>
  <dcterms:modified xsi:type="dcterms:W3CDTF">2022-11-07T10:07:11Z</dcterms:modified>
</cp:coreProperties>
</file>