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baron\Desktop\Projets en cours\Configurateur matériel de busage\"/>
    </mc:Choice>
  </mc:AlternateContent>
  <xr:revisionPtr revIDLastSave="0" documentId="13_ncr:1_{07C66E0B-6AE2-4636-AE45-C371608E0AE3}" xr6:coauthVersionLast="45" xr6:coauthVersionMax="47" xr10:uidLastSave="{00000000-0000-0000-0000-000000000000}"/>
  <bookViews>
    <workbookView xWindow="-120" yWindow="-120" windowWidth="29040" windowHeight="18240" xr2:uid="{00000000-000D-0000-FFFF-FFFF00000000}"/>
  </bookViews>
  <sheets>
    <sheet name="User" sheetId="10" r:id="rId1"/>
    <sheet name="Datas" sheetId="3" r:id="rId2"/>
    <sheet name="Arroseurs" sheetId="13" r:id="rId3"/>
    <sheet name="Tubes" sheetId="18" r:id="rId4"/>
    <sheet name="Montage" sheetId="11" r:id="rId5"/>
    <sheet name="Cannes" sheetId="2" r:id="rId6"/>
    <sheet name="Cannes_ref" sheetId="16" r:id="rId7"/>
    <sheet name="Buses" sheetId="12" r:id="rId8"/>
    <sheet name="Régulateurs" sheetId="14" r:id="rId9"/>
  </sheets>
  <definedNames>
    <definedName name="Arroseurs">User!$X$5</definedName>
    <definedName name="Canon">User!$X$13</definedName>
    <definedName name="Choix_Arroseurs">Datas!$M$40</definedName>
    <definedName name="Choix_montage">Datas!$M$21</definedName>
    <definedName name="Choix_pos_regulateurs">Datas!$R$21</definedName>
    <definedName name="Commande">User!$Y$1</definedName>
    <definedName name="Galva_souple">Datas!$O$37:$R$37</definedName>
    <definedName name="Hauteur_arroseurs">User!$N$7</definedName>
    <definedName name="Machine">User!$F$5</definedName>
    <definedName name="Mod_Accelerator">Datas!$C$51:$D$51</definedName>
    <definedName name="Mod_I_WOB">Datas!$C$54</definedName>
    <definedName name="Mod_KPT">Datas!$C$55:$D$55</definedName>
    <definedName name="Mod_Pivot_master">Datas!$C$57:$E$57</definedName>
    <definedName name="Mod_Rotator">Datas!$C$52:$D$52</definedName>
    <definedName name="Mod_Spinner">Datas!$C$56:$D$56</definedName>
    <definedName name="Mod_Spray">Datas!$C$53:$D$53</definedName>
    <definedName name="Modele">User!$X$7</definedName>
    <definedName name="Nombre_travée">User!$F$9</definedName>
    <definedName name="PAF">Datas!$B$29:$B$33</definedName>
    <definedName name="PAF_oui_non">User!$F$11</definedName>
    <definedName name="Plate">User!$X$9</definedName>
    <definedName name="Plate_Accelerator">Datas!$C$39</definedName>
    <definedName name="Plate_I_WOB">Datas!$C$42</definedName>
    <definedName name="Plate_KPT">Datas!$C$43</definedName>
    <definedName name="Plate_KPT_PEAK">Datas!$C$44</definedName>
    <definedName name="Plate_Rotator">Datas!$C$40:$I$40</definedName>
    <definedName name="Plate_Spinner">Datas!$C$45</definedName>
    <definedName name="Plate_Spray">Datas!$C$41</definedName>
    <definedName name="Position_regulateur">User!$N$13</definedName>
    <definedName name="Press_Accelerator_Bordeau">Datas!$C$69:$F$69</definedName>
    <definedName name="Press_Bleu">Datas!$C$67:$G$67</definedName>
    <definedName name="Press_I_WOB_Noir">Datas!$C$72:$F$72</definedName>
    <definedName name="Press_KPT_Noir">Datas!$C$74:$G$74</definedName>
    <definedName name="Press_KPT_PEAK_Blanche">Datas!$C$75:$G$75</definedName>
    <definedName name="Press_Pivot_Master">Datas!$C$73:$F$73</definedName>
    <definedName name="Press_Rotator_Blanche">Datas!$C$65:$F$65</definedName>
    <definedName name="Press_Rotator_Marron">Datas!$C$64:$F$64</definedName>
    <definedName name="Press_Rotator_Olive">Datas!$C$68:$E$68</definedName>
    <definedName name="Press_Rotator_Orange">Datas!$C$62:$F$62</definedName>
    <definedName name="Press_Rotator_Rouge">Datas!$C$63:$F$63</definedName>
    <definedName name="Press_Rotator_Verte">Datas!$C$66:$G$66</definedName>
    <definedName name="Press_Spinner_Rouge">Datas!$C$70:$F$70</definedName>
    <definedName name="Press_Spray_Noir">Datas!$C$71:$G$71</definedName>
    <definedName name="Pression">User!$X$11</definedName>
    <definedName name="PVC">Datas!$O$38:$Q$38</definedName>
    <definedName name="PVC_souple">Datas!$O$39:$R$39</definedName>
    <definedName name="Souple">Datas!$O$36:$R$36</definedName>
    <definedName name="Tête_en_haut">Datas!$O$35:$P$35</definedName>
    <definedName name="Tirants">User!$N$11</definedName>
    <definedName name="Travées_MS">Datas!$B$15:$B$19</definedName>
    <definedName name="Travées_SR_LR">Datas!$B$22:$B$26</definedName>
    <definedName name="Travées_ST">Datas!$B$8:$B$12</definedName>
    <definedName name="Type_de_canne">User!$N$9</definedName>
    <definedName name="Type_travée">User!$F$7</definedName>
    <definedName name="TypTravées">Datas!$B$2:$B$4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3" l="1"/>
  <c r="E2" i="13"/>
  <c r="E4" i="13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M40" i="3"/>
  <c r="AC11" i="10" l="1"/>
  <c r="M21" i="3" s="1"/>
  <c r="R21" i="3"/>
  <c r="O13" i="3" l="1"/>
  <c r="O3" i="3"/>
  <c r="O4" i="3"/>
  <c r="O5" i="3"/>
  <c r="O6" i="3"/>
  <c r="O7" i="3"/>
  <c r="O8" i="3"/>
  <c r="O9" i="3"/>
  <c r="O10" i="3"/>
  <c r="O11" i="3"/>
  <c r="O12" i="3"/>
  <c r="O14" i="3"/>
  <c r="O15" i="3"/>
  <c r="O16" i="3"/>
  <c r="O2" i="3"/>
  <c r="O21" i="3" s="1"/>
  <c r="P220" i="2" l="1"/>
  <c r="Q220" i="2"/>
  <c r="P221" i="2"/>
  <c r="Q221" i="2"/>
  <c r="P200" i="2"/>
  <c r="Q200" i="2"/>
  <c r="P118" i="2"/>
  <c r="Q118" i="2"/>
  <c r="P119" i="2"/>
  <c r="Q119" i="2"/>
  <c r="P120" i="2"/>
  <c r="Q120" i="2"/>
  <c r="P121" i="2"/>
  <c r="Q121" i="2"/>
  <c r="P122" i="2"/>
  <c r="Q122" i="2"/>
  <c r="P123" i="2"/>
  <c r="Q123" i="2"/>
  <c r="P124" i="2"/>
  <c r="Q124" i="2"/>
  <c r="P125" i="2"/>
  <c r="Q125" i="2"/>
  <c r="P126" i="2"/>
  <c r="Q126" i="2"/>
  <c r="P127" i="2"/>
  <c r="Q127" i="2"/>
  <c r="P128" i="2"/>
  <c r="Q128" i="2"/>
  <c r="P129" i="2"/>
  <c r="Q129" i="2"/>
  <c r="P130" i="2"/>
  <c r="Q130" i="2"/>
  <c r="P131" i="2"/>
  <c r="Q131" i="2"/>
  <c r="P132" i="2"/>
  <c r="Q132" i="2"/>
  <c r="P133" i="2"/>
  <c r="Q133" i="2"/>
  <c r="P134" i="2"/>
  <c r="Q134" i="2"/>
  <c r="P135" i="2"/>
  <c r="Q135" i="2"/>
  <c r="P136" i="2"/>
  <c r="Q136" i="2"/>
  <c r="P137" i="2"/>
  <c r="Q137" i="2"/>
  <c r="Q279" i="2" l="1"/>
  <c r="P279" i="2"/>
  <c r="Q278" i="2"/>
  <c r="P278" i="2"/>
  <c r="Q277" i="2"/>
  <c r="P277" i="2"/>
  <c r="Q276" i="2"/>
  <c r="P276" i="2"/>
  <c r="Q275" i="2"/>
  <c r="P275" i="2"/>
  <c r="Q274" i="2"/>
  <c r="P274" i="2"/>
  <c r="Q273" i="2"/>
  <c r="P273" i="2"/>
  <c r="Q272" i="2"/>
  <c r="P272" i="2"/>
  <c r="Q271" i="2"/>
  <c r="P271" i="2"/>
  <c r="Q270" i="2"/>
  <c r="P270" i="2"/>
  <c r="Q269" i="2"/>
  <c r="P269" i="2"/>
  <c r="Q268" i="2"/>
  <c r="P268" i="2"/>
  <c r="Q267" i="2"/>
  <c r="P267" i="2"/>
  <c r="Q266" i="2"/>
  <c r="P266" i="2"/>
  <c r="Q265" i="2"/>
  <c r="P265" i="2"/>
  <c r="Q264" i="2"/>
  <c r="P264" i="2"/>
  <c r="Q263" i="2"/>
  <c r="P263" i="2"/>
  <c r="Q262" i="2"/>
  <c r="P262" i="2"/>
  <c r="Q261" i="2"/>
  <c r="P261" i="2"/>
  <c r="Q260" i="2"/>
  <c r="P260" i="2"/>
  <c r="Q259" i="2"/>
  <c r="P259" i="2"/>
  <c r="Q258" i="2"/>
  <c r="P258" i="2"/>
  <c r="Q257" i="2"/>
  <c r="P257" i="2"/>
  <c r="Q256" i="2"/>
  <c r="P256" i="2"/>
  <c r="Q255" i="2"/>
  <c r="P255" i="2"/>
  <c r="Q254" i="2"/>
  <c r="P254" i="2"/>
  <c r="Q253" i="2"/>
  <c r="P253" i="2"/>
  <c r="Q252" i="2"/>
  <c r="P252" i="2"/>
  <c r="Q251" i="2"/>
  <c r="P251" i="2"/>
  <c r="Q250" i="2"/>
  <c r="P250" i="2"/>
  <c r="Q249" i="2"/>
  <c r="P249" i="2"/>
  <c r="Q248" i="2"/>
  <c r="P248" i="2"/>
  <c r="Q247" i="2"/>
  <c r="P247" i="2"/>
  <c r="Q246" i="2"/>
  <c r="P246" i="2"/>
  <c r="Q245" i="2"/>
  <c r="P245" i="2"/>
  <c r="Q244" i="2"/>
  <c r="P244" i="2"/>
  <c r="Q243" i="2"/>
  <c r="P243" i="2"/>
  <c r="Q242" i="2"/>
  <c r="P242" i="2"/>
  <c r="Q241" i="2"/>
  <c r="P241" i="2"/>
  <c r="Q240" i="2"/>
  <c r="P240" i="2"/>
  <c r="Q239" i="2"/>
  <c r="P239" i="2"/>
  <c r="Q238" i="2"/>
  <c r="P238" i="2"/>
  <c r="Q237" i="2"/>
  <c r="P237" i="2"/>
  <c r="Q236" i="2"/>
  <c r="P236" i="2"/>
  <c r="Q235" i="2"/>
  <c r="P235" i="2"/>
  <c r="Q234" i="2"/>
  <c r="P234" i="2"/>
  <c r="Q233" i="2"/>
  <c r="P233" i="2"/>
  <c r="Q232" i="2"/>
  <c r="P232" i="2"/>
  <c r="Q231" i="2"/>
  <c r="P231" i="2"/>
  <c r="Q230" i="2"/>
  <c r="P230" i="2"/>
  <c r="Q229" i="2"/>
  <c r="P229" i="2"/>
  <c r="Q228" i="2"/>
  <c r="P228" i="2"/>
  <c r="Q227" i="2"/>
  <c r="P227" i="2"/>
  <c r="Q226" i="2"/>
  <c r="P226" i="2"/>
  <c r="Q225" i="2"/>
  <c r="P225" i="2"/>
  <c r="Q224" i="2"/>
  <c r="P224" i="2"/>
  <c r="Q223" i="2"/>
  <c r="P223" i="2"/>
  <c r="Q222" i="2"/>
  <c r="P222" i="2"/>
  <c r="Q219" i="2"/>
  <c r="P219" i="2"/>
  <c r="Q218" i="2"/>
  <c r="P218" i="2"/>
  <c r="Q217" i="2"/>
  <c r="P217" i="2"/>
  <c r="Q216" i="2"/>
  <c r="P216" i="2"/>
  <c r="Q215" i="2"/>
  <c r="P215" i="2"/>
  <c r="Q214" i="2"/>
  <c r="P214" i="2"/>
  <c r="Q213" i="2"/>
  <c r="P213" i="2"/>
  <c r="Q212" i="2"/>
  <c r="P212" i="2"/>
  <c r="Q211" i="2"/>
  <c r="P211" i="2"/>
  <c r="Q210" i="2"/>
  <c r="P210" i="2"/>
  <c r="Q209" i="2"/>
  <c r="P209" i="2"/>
  <c r="Q208" i="2"/>
  <c r="P208" i="2"/>
  <c r="Q207" i="2"/>
  <c r="P207" i="2"/>
  <c r="Q206" i="2"/>
  <c r="P206" i="2"/>
  <c r="Q205" i="2"/>
  <c r="P205" i="2"/>
  <c r="Q204" i="2"/>
  <c r="P204" i="2"/>
  <c r="Q203" i="2"/>
  <c r="P203" i="2"/>
  <c r="Q202" i="2"/>
  <c r="P202" i="2"/>
  <c r="Q201" i="2"/>
  <c r="P201" i="2"/>
  <c r="Q199" i="2"/>
  <c r="P199" i="2"/>
  <c r="Q198" i="2"/>
  <c r="P198" i="2"/>
  <c r="Q197" i="2"/>
  <c r="P197" i="2"/>
  <c r="Q196" i="2"/>
  <c r="P196" i="2"/>
  <c r="Q195" i="2"/>
  <c r="P195" i="2"/>
  <c r="Q194" i="2"/>
  <c r="P194" i="2"/>
  <c r="Q193" i="2"/>
  <c r="P193" i="2"/>
  <c r="Q192" i="2"/>
  <c r="P192" i="2"/>
  <c r="Q191" i="2"/>
  <c r="P191" i="2"/>
  <c r="Q190" i="2"/>
  <c r="P190" i="2"/>
  <c r="Q189" i="2"/>
  <c r="P189" i="2"/>
  <c r="Q188" i="2"/>
  <c r="P188" i="2"/>
  <c r="Q187" i="2"/>
  <c r="P187" i="2"/>
  <c r="Q186" i="2"/>
  <c r="P186" i="2"/>
  <c r="Q185" i="2"/>
  <c r="P185" i="2"/>
  <c r="Q184" i="2"/>
  <c r="P184" i="2"/>
  <c r="Q183" i="2"/>
  <c r="P183" i="2"/>
  <c r="Q182" i="2"/>
  <c r="P182" i="2"/>
  <c r="Q181" i="2"/>
  <c r="P181" i="2"/>
  <c r="Q180" i="2"/>
  <c r="P180" i="2"/>
  <c r="Q179" i="2"/>
  <c r="P179" i="2"/>
  <c r="Q178" i="2"/>
  <c r="P178" i="2"/>
  <c r="Q177" i="2" l="1"/>
  <c r="P177" i="2"/>
  <c r="Q176" i="2"/>
  <c r="P176" i="2"/>
  <c r="Q175" i="2"/>
  <c r="P175" i="2"/>
  <c r="Q174" i="2"/>
  <c r="P174" i="2"/>
  <c r="Q173" i="2"/>
  <c r="P173" i="2"/>
  <c r="Q172" i="2"/>
  <c r="P172" i="2"/>
  <c r="Q171" i="2"/>
  <c r="P171" i="2"/>
  <c r="Q170" i="2"/>
  <c r="P170" i="2"/>
  <c r="Q169" i="2"/>
  <c r="P169" i="2"/>
  <c r="Q168" i="2"/>
  <c r="P168" i="2"/>
  <c r="Q167" i="2"/>
  <c r="P167" i="2"/>
  <c r="Q166" i="2"/>
  <c r="P166" i="2"/>
  <c r="Q165" i="2"/>
  <c r="P165" i="2"/>
  <c r="Q164" i="2"/>
  <c r="P164" i="2"/>
  <c r="Q163" i="2"/>
  <c r="P163" i="2"/>
  <c r="Q162" i="2"/>
  <c r="P162" i="2"/>
  <c r="Q161" i="2"/>
  <c r="P161" i="2"/>
  <c r="Q160" i="2"/>
  <c r="P160" i="2"/>
  <c r="Q159" i="2"/>
  <c r="P159" i="2"/>
  <c r="Q158" i="2"/>
  <c r="P158" i="2"/>
  <c r="Q157" i="2"/>
  <c r="P157" i="2"/>
  <c r="Q156" i="2"/>
  <c r="P156" i="2"/>
  <c r="Q155" i="2"/>
  <c r="P155" i="2"/>
  <c r="Q154" i="2"/>
  <c r="P154" i="2"/>
  <c r="Q153" i="2"/>
  <c r="P153" i="2"/>
  <c r="Q152" i="2"/>
  <c r="P152" i="2"/>
  <c r="Q151" i="2"/>
  <c r="P151" i="2"/>
  <c r="Q150" i="2"/>
  <c r="P150" i="2"/>
  <c r="Q149" i="2"/>
  <c r="P149" i="2"/>
  <c r="Q148" i="2"/>
  <c r="P148" i="2"/>
  <c r="Q147" i="2"/>
  <c r="P147" i="2"/>
  <c r="Q146" i="2"/>
  <c r="P146" i="2"/>
  <c r="Q145" i="2"/>
  <c r="P145" i="2"/>
  <c r="Q144" i="2"/>
  <c r="P144" i="2"/>
  <c r="Q143" i="2"/>
  <c r="P143" i="2"/>
  <c r="Q142" i="2"/>
  <c r="P142" i="2"/>
  <c r="Q141" i="2"/>
  <c r="P141" i="2"/>
  <c r="Q140" i="2"/>
  <c r="P140" i="2"/>
  <c r="Q139" i="2"/>
  <c r="P139" i="2"/>
  <c r="Q138" i="2"/>
  <c r="P138" i="2"/>
  <c r="Q117" i="2"/>
  <c r="P117" i="2"/>
  <c r="Q116" i="2"/>
  <c r="P116" i="2"/>
  <c r="Q115" i="2"/>
  <c r="P115" i="2"/>
  <c r="Q114" i="2"/>
  <c r="P114" i="2"/>
  <c r="Q113" i="2"/>
  <c r="P113" i="2"/>
  <c r="Q112" i="2"/>
  <c r="P112" i="2"/>
  <c r="Q111" i="2"/>
  <c r="P111" i="2"/>
  <c r="Q110" i="2"/>
  <c r="P110" i="2"/>
  <c r="Q109" i="2"/>
  <c r="P109" i="2"/>
  <c r="Q108" i="2"/>
  <c r="P108" i="2"/>
  <c r="Q107" i="2"/>
  <c r="P107" i="2"/>
  <c r="Q106" i="2"/>
  <c r="P106" i="2"/>
  <c r="Q105" i="2"/>
  <c r="P105" i="2"/>
  <c r="Q104" i="2"/>
  <c r="P104" i="2"/>
  <c r="Q103" i="2"/>
  <c r="P103" i="2"/>
  <c r="Q102" i="2"/>
  <c r="P102" i="2"/>
  <c r="Q101" i="2"/>
  <c r="P101" i="2"/>
  <c r="Q100" i="2"/>
  <c r="P100" i="2"/>
  <c r="Q99" i="2"/>
  <c r="P99" i="2"/>
  <c r="Q98" i="2"/>
  <c r="P98" i="2"/>
</calcChain>
</file>

<file path=xl/sharedStrings.xml><?xml version="1.0" encoding="utf-8"?>
<sst xmlns="http://schemas.openxmlformats.org/spreadsheetml/2006/main" count="2825" uniqueCount="1128">
  <si>
    <t>SPINNER</t>
  </si>
  <si>
    <t>SPRAY</t>
  </si>
  <si>
    <t>VYR46</t>
  </si>
  <si>
    <t>PAF</t>
  </si>
  <si>
    <t>Accelerator</t>
  </si>
  <si>
    <t>Plate</t>
  </si>
  <si>
    <t>Arroseur</t>
  </si>
  <si>
    <t>Orange</t>
  </si>
  <si>
    <t>Verte</t>
  </si>
  <si>
    <t>Rouge</t>
  </si>
  <si>
    <t>Olive</t>
  </si>
  <si>
    <t>Marron</t>
  </si>
  <si>
    <t>D3000</t>
  </si>
  <si>
    <t>R3000</t>
  </si>
  <si>
    <t>R3030</t>
  </si>
  <si>
    <t>D3030</t>
  </si>
  <si>
    <t>A3000</t>
  </si>
  <si>
    <t>A3030</t>
  </si>
  <si>
    <t>KPT</t>
  </si>
  <si>
    <t>PJ28015</t>
  </si>
  <si>
    <t>Mamelon 3/4 PE</t>
  </si>
  <si>
    <t>FB6040</t>
  </si>
  <si>
    <t>Mamelon MM acier 20/27 3/4"</t>
  </si>
  <si>
    <t>Coude 180 PET F/M</t>
  </si>
  <si>
    <t>FB6034</t>
  </si>
  <si>
    <t>Coude PE 180° CAN</t>
  </si>
  <si>
    <t>FB6035</t>
  </si>
  <si>
    <t>Coude PE 180° TAR</t>
  </si>
  <si>
    <t>FB6036</t>
  </si>
  <si>
    <t>Collier de serrage a sertir</t>
  </si>
  <si>
    <t>FB6038</t>
  </si>
  <si>
    <t>Embout 3/4" M- CAN 19</t>
  </si>
  <si>
    <t>FB5001</t>
  </si>
  <si>
    <t>Embout 3/4 F - CAN 19</t>
  </si>
  <si>
    <t>FB5000</t>
  </si>
  <si>
    <t>TUBE 3/4'' LG450 ACIER GALVA</t>
  </si>
  <si>
    <t>DG0067</t>
  </si>
  <si>
    <t>Manchon taraudé FF 3/4"</t>
  </si>
  <si>
    <t>PJ27015</t>
  </si>
  <si>
    <t>Adaptateur 3/4" Nelson square</t>
  </si>
  <si>
    <t>FB9151</t>
  </si>
  <si>
    <t>Coude galva 90°</t>
  </si>
  <si>
    <t>PJ00115</t>
  </si>
  <si>
    <t xml:space="preserve">réhausse tube 3/4" LG450 GALVA </t>
  </si>
  <si>
    <t>Coude acier/ galva 180°</t>
  </si>
  <si>
    <t>DG0084</t>
  </si>
  <si>
    <t>All</t>
  </si>
  <si>
    <t>Type de travées</t>
  </si>
  <si>
    <t>Rotator</t>
  </si>
  <si>
    <t>Spray</t>
  </si>
  <si>
    <t>Spinner</t>
  </si>
  <si>
    <t>Vyr46</t>
  </si>
  <si>
    <t>Xi-TOP</t>
  </si>
  <si>
    <t>I-WOB</t>
  </si>
  <si>
    <t>Pivot master</t>
  </si>
  <si>
    <t>Verte Rouge</t>
  </si>
  <si>
    <t>LOGO</t>
  </si>
  <si>
    <t>FEUILLE USER</t>
  </si>
  <si>
    <t>PVC</t>
  </si>
  <si>
    <t>Souple</t>
  </si>
  <si>
    <t>Appelation</t>
  </si>
  <si>
    <t>TYPE_TRAVEES</t>
  </si>
  <si>
    <t>PVC_SOUPLE</t>
  </si>
  <si>
    <t xml:space="preserve">Type de travée : </t>
  </si>
  <si>
    <t xml:space="preserve">Nombre de travées : </t>
  </si>
  <si>
    <t xml:space="preserve">PAF : </t>
  </si>
  <si>
    <t xml:space="preserve">Hauteur arroseurs : </t>
  </si>
  <si>
    <t xml:space="preserve">Type de canne : </t>
  </si>
  <si>
    <t xml:space="preserve">Pos du régulateur : </t>
  </si>
  <si>
    <t xml:space="preserve">Commande : </t>
  </si>
  <si>
    <t>Travées_ST</t>
  </si>
  <si>
    <t>Travées_MS</t>
  </si>
  <si>
    <t>Travées_SR_LR</t>
  </si>
  <si>
    <t>LONG</t>
  </si>
  <si>
    <t>Type de canne</t>
  </si>
  <si>
    <t>Canne acier galva</t>
  </si>
  <si>
    <t>FH0321</t>
  </si>
  <si>
    <t>Manchon MF acier 20/27 3/4"</t>
  </si>
  <si>
    <t>Régulateur_en_bas</t>
  </si>
  <si>
    <t>Régulateur_en_haut_après_le_coude</t>
  </si>
  <si>
    <t>Régulateur_en_haut_avant_le_coude</t>
  </si>
  <si>
    <t>Régulateur_en_haut</t>
  </si>
  <si>
    <t>Machine :</t>
  </si>
  <si>
    <t xml:space="preserve">Type de machine </t>
  </si>
  <si>
    <t>Pivot</t>
  </si>
  <si>
    <t>Rampe</t>
  </si>
  <si>
    <t>PVC_souple</t>
  </si>
  <si>
    <t>MONTAGE</t>
  </si>
  <si>
    <t>Simple</t>
  </si>
  <si>
    <t>Douple</t>
  </si>
  <si>
    <t>FB3009</t>
  </si>
  <si>
    <t>FB3010</t>
  </si>
  <si>
    <t>FB3011</t>
  </si>
  <si>
    <t>FB3012</t>
  </si>
  <si>
    <t>FB3013</t>
  </si>
  <si>
    <t>FB3014</t>
  </si>
  <si>
    <t>FB3015</t>
  </si>
  <si>
    <t>FB3016</t>
  </si>
  <si>
    <t>FB3017</t>
  </si>
  <si>
    <t>FB3018</t>
  </si>
  <si>
    <t>FB3019</t>
  </si>
  <si>
    <t>FB3020</t>
  </si>
  <si>
    <t>FB3021</t>
  </si>
  <si>
    <t>FB3022</t>
  </si>
  <si>
    <t>FB3023</t>
  </si>
  <si>
    <t>FB3024</t>
  </si>
  <si>
    <t>FB3025</t>
  </si>
  <si>
    <t>FB3026</t>
  </si>
  <si>
    <t>FB3027</t>
  </si>
  <si>
    <t>FB3028</t>
  </si>
  <si>
    <t>FB3029</t>
  </si>
  <si>
    <t>FB3030</t>
  </si>
  <si>
    <t>FB3031</t>
  </si>
  <si>
    <t>FB3032</t>
  </si>
  <si>
    <t>FB3033</t>
  </si>
  <si>
    <t>FB3034</t>
  </si>
  <si>
    <t>FB3035</t>
  </si>
  <si>
    <t>FB3036</t>
  </si>
  <si>
    <t>FB3037</t>
  </si>
  <si>
    <t>FB3038</t>
  </si>
  <si>
    <t>FB3139</t>
  </si>
  <si>
    <t>FB3040</t>
  </si>
  <si>
    <t>FB3141</t>
  </si>
  <si>
    <t>FB3042</t>
  </si>
  <si>
    <t>FB3143</t>
  </si>
  <si>
    <t>FB3044</t>
  </si>
  <si>
    <t>FB3145</t>
  </si>
  <si>
    <t>FB3046</t>
  </si>
  <si>
    <t>FB3147</t>
  </si>
  <si>
    <t>FB3048</t>
  </si>
  <si>
    <t>FB3149</t>
  </si>
  <si>
    <t>FB3050</t>
  </si>
  <si>
    <t>FB3309</t>
  </si>
  <si>
    <t>FB3310</t>
  </si>
  <si>
    <t>FB3311</t>
  </si>
  <si>
    <t>FB3312</t>
  </si>
  <si>
    <t>FB3313</t>
  </si>
  <si>
    <t>FB3314</t>
  </si>
  <si>
    <t>FB3315</t>
  </si>
  <si>
    <t>FB3316</t>
  </si>
  <si>
    <t>FB3317</t>
  </si>
  <si>
    <t>FB3318</t>
  </si>
  <si>
    <t>FB3319</t>
  </si>
  <si>
    <t>FB3320</t>
  </si>
  <si>
    <t>FB3321</t>
  </si>
  <si>
    <t>FB3322</t>
  </si>
  <si>
    <t>FB3323</t>
  </si>
  <si>
    <t>FB3324</t>
  </si>
  <si>
    <t>FB3325</t>
  </si>
  <si>
    <t>FB3326</t>
  </si>
  <si>
    <t>FB3327</t>
  </si>
  <si>
    <t>FB3328</t>
  </si>
  <si>
    <t>FB3329</t>
  </si>
  <si>
    <t>FB3330</t>
  </si>
  <si>
    <t>FB3331</t>
  </si>
  <si>
    <t>FB3332</t>
  </si>
  <si>
    <t>FB3333</t>
  </si>
  <si>
    <t>FB3334</t>
  </si>
  <si>
    <t>FB3335</t>
  </si>
  <si>
    <t>FB3336</t>
  </si>
  <si>
    <t>FB3337</t>
  </si>
  <si>
    <t>FB3338</t>
  </si>
  <si>
    <t>FB3339</t>
  </si>
  <si>
    <t>FB3340</t>
  </si>
  <si>
    <t>FB3341</t>
  </si>
  <si>
    <t>FB3342</t>
  </si>
  <si>
    <t>FB3343</t>
  </si>
  <si>
    <t>FB3344</t>
  </si>
  <si>
    <t>FB3345</t>
  </si>
  <si>
    <t>FB3346</t>
  </si>
  <si>
    <t>FB3347</t>
  </si>
  <si>
    <t>FB3348</t>
  </si>
  <si>
    <t>FB3349</t>
  </si>
  <si>
    <t>FB3350</t>
  </si>
  <si>
    <t>Xitop</t>
  </si>
  <si>
    <t>I-Wob</t>
  </si>
  <si>
    <t>KPT_peak</t>
  </si>
  <si>
    <t>Ref_plate</t>
  </si>
  <si>
    <t>Ref_add</t>
  </si>
  <si>
    <t>FB3508</t>
  </si>
  <si>
    <t>FB3509</t>
  </si>
  <si>
    <t>FB3510</t>
  </si>
  <si>
    <t>FB3511</t>
  </si>
  <si>
    <t>FB3512</t>
  </si>
  <si>
    <t>FB3513</t>
  </si>
  <si>
    <t>FB3514</t>
  </si>
  <si>
    <t>FB3515</t>
  </si>
  <si>
    <t>FB3516</t>
  </si>
  <si>
    <t>FB3517</t>
  </si>
  <si>
    <t>FB3518</t>
  </si>
  <si>
    <t>FB3519</t>
  </si>
  <si>
    <t>FB3520</t>
  </si>
  <si>
    <t>FB3521</t>
  </si>
  <si>
    <t>FB3522</t>
  </si>
  <si>
    <t>FB3523</t>
  </si>
  <si>
    <t>FB3524</t>
  </si>
  <si>
    <t>FB3525</t>
  </si>
  <si>
    <t>FB3526</t>
  </si>
  <si>
    <t>FB3527</t>
  </si>
  <si>
    <t>FB3528</t>
  </si>
  <si>
    <t>FB3529</t>
  </si>
  <si>
    <t>FB3530</t>
  </si>
  <si>
    <t>FB3531</t>
  </si>
  <si>
    <t>FB3532</t>
  </si>
  <si>
    <t>FB3533</t>
  </si>
  <si>
    <t>FB3534</t>
  </si>
  <si>
    <t>FB3535</t>
  </si>
  <si>
    <t>FB3536</t>
  </si>
  <si>
    <t>FB3537</t>
  </si>
  <si>
    <t>FB3538</t>
  </si>
  <si>
    <t>FB3539</t>
  </si>
  <si>
    <t>FB3540</t>
  </si>
  <si>
    <t>FB3541</t>
  </si>
  <si>
    <t>FB3542</t>
  </si>
  <si>
    <t>FB3543</t>
  </si>
  <si>
    <t>FB3544</t>
  </si>
  <si>
    <t>FB3545</t>
  </si>
  <si>
    <t>FB3546</t>
  </si>
  <si>
    <t>FB3547</t>
  </si>
  <si>
    <t>FB3548</t>
  </si>
  <si>
    <t>FB3549</t>
  </si>
  <si>
    <t>FB3550</t>
  </si>
  <si>
    <t>FB3551</t>
  </si>
  <si>
    <t>FB3552</t>
  </si>
  <si>
    <t>NL8600</t>
  </si>
  <si>
    <t>NL8601</t>
  </si>
  <si>
    <t>NL8602</t>
  </si>
  <si>
    <t>NL8603</t>
  </si>
  <si>
    <t>NL8604</t>
  </si>
  <si>
    <t>NL8605</t>
  </si>
  <si>
    <t>NL8606</t>
  </si>
  <si>
    <t>NL8607</t>
  </si>
  <si>
    <t>NL8608</t>
  </si>
  <si>
    <t>NL8611</t>
  </si>
  <si>
    <t>Buse conique SR100 12,70-0,50"</t>
  </si>
  <si>
    <t>NL8800</t>
  </si>
  <si>
    <t>Buse conique SR100 13,97-0,55"</t>
  </si>
  <si>
    <t>NL8801</t>
  </si>
  <si>
    <t>Buse conique SR100 15,20-0,60"</t>
  </si>
  <si>
    <t>NL8802</t>
  </si>
  <si>
    <t>Buse conique SR100 16,50-0,65"</t>
  </si>
  <si>
    <t>NL8803</t>
  </si>
  <si>
    <t>Buse conique SR100 17,80-0,70"</t>
  </si>
  <si>
    <t>NL8804</t>
  </si>
  <si>
    <t>Buse conique SR100 19,05-0,75"</t>
  </si>
  <si>
    <t>NL8805</t>
  </si>
  <si>
    <t>Buse conique SR100 20,30-0,80"</t>
  </si>
  <si>
    <t>NL8806</t>
  </si>
  <si>
    <t>Buse conique SR100  21,59-0,85"</t>
  </si>
  <si>
    <t>NL8807</t>
  </si>
  <si>
    <t>Buse conique SR100 22,90-0,90"</t>
  </si>
  <si>
    <t>NL8808</t>
  </si>
  <si>
    <t>Buse conique SR100 25,40-1"</t>
  </si>
  <si>
    <t>NL8809</t>
  </si>
  <si>
    <t>SC30566/10</t>
  </si>
  <si>
    <t>SC30566/12</t>
  </si>
  <si>
    <t>SC30566/14</t>
  </si>
  <si>
    <t>SC30566/16</t>
  </si>
  <si>
    <t>SC30566/18</t>
  </si>
  <si>
    <t>SC30566/20</t>
  </si>
  <si>
    <t>SC30566/22</t>
  </si>
  <si>
    <t>SC30566/23</t>
  </si>
  <si>
    <t>SC30566/24</t>
  </si>
  <si>
    <t>FB0056</t>
  </si>
  <si>
    <t>FB0057</t>
  </si>
  <si>
    <t>FB0058</t>
  </si>
  <si>
    <t>FB0059</t>
  </si>
  <si>
    <t>FB0054</t>
  </si>
  <si>
    <t>KM41094</t>
  </si>
  <si>
    <t>KM41379</t>
  </si>
  <si>
    <t>KM41380</t>
  </si>
  <si>
    <t>KM41381</t>
  </si>
  <si>
    <t>KM41382</t>
  </si>
  <si>
    <t>KM41383</t>
  </si>
  <si>
    <t>KM41384</t>
  </si>
  <si>
    <t>KM41385</t>
  </si>
  <si>
    <t>KM41386</t>
  </si>
  <si>
    <t>KM41387</t>
  </si>
  <si>
    <t>KM41388</t>
  </si>
  <si>
    <t>KM41389</t>
  </si>
  <si>
    <t>FB9110</t>
  </si>
  <si>
    <t>FB9111</t>
  </si>
  <si>
    <t>FB9112</t>
  </si>
  <si>
    <t>FB9113</t>
  </si>
  <si>
    <t>FB9114</t>
  </si>
  <si>
    <t>FB9115</t>
  </si>
  <si>
    <t>FB9116</t>
  </si>
  <si>
    <t>FB9117</t>
  </si>
  <si>
    <t>Non référencé</t>
  </si>
  <si>
    <t>FB9118</t>
  </si>
  <si>
    <t>FB9119</t>
  </si>
  <si>
    <t>Nelson SR75</t>
  </si>
  <si>
    <t>Nelson SR100</t>
  </si>
  <si>
    <t>SIME Skipper</t>
  </si>
  <si>
    <t>Nelson R55</t>
  </si>
  <si>
    <t>Komet Twin Max</t>
  </si>
  <si>
    <t>Nelson P85</t>
  </si>
  <si>
    <t>Ref_buse</t>
  </si>
  <si>
    <t># 9</t>
  </si>
  <si>
    <t>TN # 9</t>
  </si>
  <si>
    <t>TN # 10</t>
  </si>
  <si>
    <t>TN # 11</t>
  </si>
  <si>
    <t>TN # 12</t>
  </si>
  <si>
    <t>TN # 13</t>
  </si>
  <si>
    <t>TN # 14</t>
  </si>
  <si>
    <t>TN # 15</t>
  </si>
  <si>
    <t>TN # 16</t>
  </si>
  <si>
    <t>TN # 17</t>
  </si>
  <si>
    <t>TN # 18</t>
  </si>
  <si>
    <t>TN # 19</t>
  </si>
  <si>
    <t>TN # 20</t>
  </si>
  <si>
    <t>TN # 21</t>
  </si>
  <si>
    <t>TN # 22</t>
  </si>
  <si>
    <t>TN # 23</t>
  </si>
  <si>
    <t>TN # 24</t>
  </si>
  <si>
    <t>TN # 25</t>
  </si>
  <si>
    <t>TN # 26</t>
  </si>
  <si>
    <t>TN # 27</t>
  </si>
  <si>
    <t>TN # 28</t>
  </si>
  <si>
    <t>TN # 29</t>
  </si>
  <si>
    <t>TN # 30</t>
  </si>
  <si>
    <t>TN # 31</t>
  </si>
  <si>
    <t>TN # 32</t>
  </si>
  <si>
    <t>TN # 33</t>
  </si>
  <si>
    <t>TN # 34</t>
  </si>
  <si>
    <t>TN # 35</t>
  </si>
  <si>
    <t>TN # 36</t>
  </si>
  <si>
    <t>TN # 37</t>
  </si>
  <si>
    <t>TN # 38</t>
  </si>
  <si>
    <t>TN # 39</t>
  </si>
  <si>
    <t>TN # 40</t>
  </si>
  <si>
    <t>TN # 41</t>
  </si>
  <si>
    <t>TN # 42</t>
  </si>
  <si>
    <t>TN # 43</t>
  </si>
  <si>
    <t>TN # 44</t>
  </si>
  <si>
    <t>TN # 45</t>
  </si>
  <si>
    <t>TN # 46</t>
  </si>
  <si>
    <t>TN # 47</t>
  </si>
  <si>
    <t>TN # 48</t>
  </si>
  <si>
    <t>TN # 49</t>
  </si>
  <si>
    <t>TN # 50</t>
  </si>
  <si>
    <t>NV # 9</t>
  </si>
  <si>
    <t>NV # 10</t>
  </si>
  <si>
    <t>NV # 11</t>
  </si>
  <si>
    <t>NV # 12</t>
  </si>
  <si>
    <t>NV # 13</t>
  </si>
  <si>
    <t>NV # 14</t>
  </si>
  <si>
    <t>NV # 15</t>
  </si>
  <si>
    <t>NV # 16</t>
  </si>
  <si>
    <t>NV # 17</t>
  </si>
  <si>
    <t>NV # 18</t>
  </si>
  <si>
    <t>NV # 19</t>
  </si>
  <si>
    <t>NV # 20</t>
  </si>
  <si>
    <t>NV # 21</t>
  </si>
  <si>
    <t>NV # 22</t>
  </si>
  <si>
    <t>NV # 23</t>
  </si>
  <si>
    <t>NV # 24</t>
  </si>
  <si>
    <t>NV # 25</t>
  </si>
  <si>
    <t>NV # 26</t>
  </si>
  <si>
    <t>NV # 27</t>
  </si>
  <si>
    <t>NV # 28</t>
  </si>
  <si>
    <t>NV # 29</t>
  </si>
  <si>
    <t>NV # 30</t>
  </si>
  <si>
    <t>NV # 31</t>
  </si>
  <si>
    <t>NV # 32</t>
  </si>
  <si>
    <t>NV # 33</t>
  </si>
  <si>
    <t>NV # 34</t>
  </si>
  <si>
    <t>NV # 35</t>
  </si>
  <si>
    <t>NV # 36</t>
  </si>
  <si>
    <t>NV # 37</t>
  </si>
  <si>
    <t>NV # 38</t>
  </si>
  <si>
    <t>NV # 39</t>
  </si>
  <si>
    <t>NV # 40</t>
  </si>
  <si>
    <t>NV # 41</t>
  </si>
  <si>
    <t>NV # 42</t>
  </si>
  <si>
    <t>NV # 43</t>
  </si>
  <si>
    <t>NV # 44</t>
  </si>
  <si>
    <t>NV # 45</t>
  </si>
  <si>
    <t>NV # 46</t>
  </si>
  <si>
    <t>NV # 47</t>
  </si>
  <si>
    <t>NV # 48</t>
  </si>
  <si>
    <t>NV # 49</t>
  </si>
  <si>
    <t>NV # 50</t>
  </si>
  <si>
    <t># 8</t>
  </si>
  <si>
    <t># 10</t>
  </si>
  <si>
    <t># 11</t>
  </si>
  <si>
    <t># 12</t>
  </si>
  <si>
    <t># 13</t>
  </si>
  <si>
    <t># 14</t>
  </si>
  <si>
    <t># 15</t>
  </si>
  <si>
    <t># 16</t>
  </si>
  <si>
    <t># 17</t>
  </si>
  <si>
    <t># 18</t>
  </si>
  <si>
    <t># 19</t>
  </si>
  <si>
    <t># 20</t>
  </si>
  <si>
    <t># 21</t>
  </si>
  <si>
    <t># 22</t>
  </si>
  <si>
    <t># 23</t>
  </si>
  <si>
    <t># 24</t>
  </si>
  <si>
    <t># 25</t>
  </si>
  <si>
    <t># 26</t>
  </si>
  <si>
    <t># 27</t>
  </si>
  <si>
    <t># 28</t>
  </si>
  <si>
    <t># 29</t>
  </si>
  <si>
    <t># 30</t>
  </si>
  <si>
    <t># 31</t>
  </si>
  <si>
    <t># 32</t>
  </si>
  <si>
    <t># 33</t>
  </si>
  <si>
    <t># 34</t>
  </si>
  <si>
    <t># 35</t>
  </si>
  <si>
    <t># 36</t>
  </si>
  <si>
    <t># 37</t>
  </si>
  <si>
    <t># 38</t>
  </si>
  <si>
    <t># 39</t>
  </si>
  <si>
    <t># 40</t>
  </si>
  <si>
    <t># 41</t>
  </si>
  <si>
    <t># 42</t>
  </si>
  <si>
    <t># 43</t>
  </si>
  <si>
    <t># 44</t>
  </si>
  <si>
    <t># 45</t>
  </si>
  <si>
    <t># 46</t>
  </si>
  <si>
    <t># 47</t>
  </si>
  <si>
    <t># 48</t>
  </si>
  <si>
    <t># 49</t>
  </si>
  <si>
    <t># 50</t>
  </si>
  <si>
    <t># 51</t>
  </si>
  <si>
    <t># 52</t>
  </si>
  <si>
    <t>Nelson</t>
  </si>
  <si>
    <t>Komet</t>
  </si>
  <si>
    <t>Senninger</t>
  </si>
  <si>
    <t xml:space="preserve">Arroseurs </t>
  </si>
  <si>
    <t>Canon</t>
  </si>
  <si>
    <t>TR 10,20-0,40"</t>
  </si>
  <si>
    <t>TR 11,43-0,45"</t>
  </si>
  <si>
    <t>TR 12,70-0,50"</t>
  </si>
  <si>
    <t>Autres</t>
  </si>
  <si>
    <t>Arroseurs :</t>
  </si>
  <si>
    <t>Canon :</t>
  </si>
  <si>
    <t>Autre</t>
  </si>
  <si>
    <t>Par défault tout les piquages sauf dernier de chaque travées</t>
  </si>
  <si>
    <t>Sans_régulateur</t>
  </si>
  <si>
    <t>STRUCTURE</t>
  </si>
  <si>
    <t>MATERIEL HYDRAULIQUE</t>
  </si>
  <si>
    <t>Régulateur :</t>
  </si>
  <si>
    <t xml:space="preserve">Régulateur </t>
  </si>
  <si>
    <t xml:space="preserve">Régulateurs </t>
  </si>
  <si>
    <t>6 PSI</t>
  </si>
  <si>
    <t>10 PSI</t>
  </si>
  <si>
    <t>15 PSI</t>
  </si>
  <si>
    <t>20 PSI</t>
  </si>
  <si>
    <t>FB9356</t>
  </si>
  <si>
    <t>FB9357</t>
  </si>
  <si>
    <t>FB9358</t>
  </si>
  <si>
    <t>FB9359</t>
  </si>
  <si>
    <t>KPR</t>
  </si>
  <si>
    <t>FB9337</t>
  </si>
  <si>
    <t>FB9343</t>
  </si>
  <si>
    <t>FB9335</t>
  </si>
  <si>
    <t>FB9329</t>
  </si>
  <si>
    <t>FB9340</t>
  </si>
  <si>
    <t>Square UF</t>
  </si>
  <si>
    <t>Square HF</t>
  </si>
  <si>
    <t>FF UF</t>
  </si>
  <si>
    <t>FFHF</t>
  </si>
  <si>
    <t>FB9336</t>
  </si>
  <si>
    <t>FB9338</t>
  </si>
  <si>
    <t>FB9334</t>
  </si>
  <si>
    <t>FB9341</t>
  </si>
  <si>
    <t>FB9339</t>
  </si>
  <si>
    <t>FB9321</t>
  </si>
  <si>
    <t>FB9322</t>
  </si>
  <si>
    <t>FB9323</t>
  </si>
  <si>
    <t>FB9324</t>
  </si>
  <si>
    <t>FB9325</t>
  </si>
  <si>
    <t>FB9159</t>
  </si>
  <si>
    <t>FB9160</t>
  </si>
  <si>
    <t>FB9161</t>
  </si>
  <si>
    <t>FB9162</t>
  </si>
  <si>
    <t>FB9163</t>
  </si>
  <si>
    <t>PiqSt</t>
  </si>
  <si>
    <t>PiqTour</t>
  </si>
  <si>
    <t>PiqRéh</t>
  </si>
  <si>
    <t>PiqRampe</t>
  </si>
  <si>
    <t>PiqKitroue</t>
  </si>
  <si>
    <t>Tuyau souple LG 370</t>
  </si>
  <si>
    <t>Tuyau souple LG 801</t>
  </si>
  <si>
    <t>Tuyau souple LG 1365</t>
  </si>
  <si>
    <t>Tuyau souple LG 1400</t>
  </si>
  <si>
    <t>Tuyau souple LG 610</t>
  </si>
  <si>
    <t>Tuyau souple LG 1119</t>
  </si>
  <si>
    <t>Tuyau souple LG 1565</t>
  </si>
  <si>
    <t>Tuyau souple LG 1620</t>
  </si>
  <si>
    <t>Tuyau souple LG 840</t>
  </si>
  <si>
    <t>Tuyau souple LG 1394</t>
  </si>
  <si>
    <t>Tuyau souple LG 1740</t>
  </si>
  <si>
    <t>Tuyau souple LG 1860</t>
  </si>
  <si>
    <t>Tuyau souple LG 1045</t>
  </si>
  <si>
    <t>Tuyau souple LG 1629</t>
  </si>
  <si>
    <t>Tuyau souple LG 1950</t>
  </si>
  <si>
    <t>Tuyau souple LG 2070</t>
  </si>
  <si>
    <t>Tuyau souple LG 1190</t>
  </si>
  <si>
    <t>Tuyau souple LG 1833</t>
  </si>
  <si>
    <t>Tuyau souple LG 2140</t>
  </si>
  <si>
    <t>Tuyau souple LG 2230</t>
  </si>
  <si>
    <t>Tuyau souple LG 1290</t>
  </si>
  <si>
    <t>Tuyau souple LG 2005</t>
  </si>
  <si>
    <t>Tuyau souple LG 2300</t>
  </si>
  <si>
    <t>Tuyau souple LG 2390</t>
  </si>
  <si>
    <t>Tuyau souple LG 1385</t>
  </si>
  <si>
    <t>Tuyau souple LG 2147</t>
  </si>
  <si>
    <t>Tuyau souple LG 2435</t>
  </si>
  <si>
    <t>Tuyau souple LG 2495</t>
  </si>
  <si>
    <t>Tuyau souple LG 1465</t>
  </si>
  <si>
    <t>Tuyau souple LG 2233</t>
  </si>
  <si>
    <t>Tuyau souple LG 2525</t>
  </si>
  <si>
    <t>Tuyau souple LG 2600</t>
  </si>
  <si>
    <t>Tuyau souple LG 1485</t>
  </si>
  <si>
    <t>Tuyau souple LG 2290</t>
  </si>
  <si>
    <t>Tuyau souple LG 2590</t>
  </si>
  <si>
    <t>Tuyau souple LG 2655</t>
  </si>
  <si>
    <t>Tuyau souple LG 1570</t>
  </si>
  <si>
    <t>Tuyau souple LG 2324</t>
  </si>
  <si>
    <t>Tuyau souple LG 2675</t>
  </si>
  <si>
    <t>Tuyau souple LG 2740</t>
  </si>
  <si>
    <t>FB7551</t>
  </si>
  <si>
    <t>FB7552</t>
  </si>
  <si>
    <t>FB7553</t>
  </si>
  <si>
    <t>FB7554</t>
  </si>
  <si>
    <t>FB7555</t>
  </si>
  <si>
    <t>FB7556</t>
  </si>
  <si>
    <t>FB7557</t>
  </si>
  <si>
    <t>FB7558</t>
  </si>
  <si>
    <t>FB7559</t>
  </si>
  <si>
    <t>FB7560</t>
  </si>
  <si>
    <t>Tuyau souple LG 1720</t>
  </si>
  <si>
    <t>Tuyau souple LG 2301</t>
  </si>
  <si>
    <t>Tuyau souple LG 2865</t>
  </si>
  <si>
    <t>Tuyau souple LG 2900</t>
  </si>
  <si>
    <t>Tuyau souple LG 2310</t>
  </si>
  <si>
    <t>Tuyau souple LG 2619</t>
  </si>
  <si>
    <t>Tuyau souple LG 3065</t>
  </si>
  <si>
    <t>Tuyau souple LG 3120</t>
  </si>
  <si>
    <t>Tuyau souple LG 2540</t>
  </si>
  <si>
    <t>Tuyau souple LG 2894</t>
  </si>
  <si>
    <t>Tuyau souple LG 3240</t>
  </si>
  <si>
    <t>Tuyau souple LG 3360</t>
  </si>
  <si>
    <t>Tuyau souple LG 2745</t>
  </si>
  <si>
    <t>Tuyau souple LG 3129</t>
  </si>
  <si>
    <t>Tuyau souple LG 3450</t>
  </si>
  <si>
    <t>Tuyau souple LG 3570</t>
  </si>
  <si>
    <t>Tuyau souple LG 2890</t>
  </si>
  <si>
    <t>Tuyau souple LG 3333</t>
  </si>
  <si>
    <t>Tuyau souple LG 3640</t>
  </si>
  <si>
    <t>Tuyau souple LG 3730</t>
  </si>
  <si>
    <t>Tuyau souple LG 2990</t>
  </si>
  <si>
    <t>Tuyau souple LG 3505</t>
  </si>
  <si>
    <t>Tuyau souple LG 3800</t>
  </si>
  <si>
    <t>Tuyau souple LG 3890</t>
  </si>
  <si>
    <t>Tuyau souple LG 3085</t>
  </si>
  <si>
    <t>Tuyau souple LG 3647</t>
  </si>
  <si>
    <t>Tuyau souple LG 3935</t>
  </si>
  <si>
    <t>Tuyau souple LG 3995</t>
  </si>
  <si>
    <t>Tuyau souple LG 3165</t>
  </si>
  <si>
    <t>Tuyau souple LG 3733</t>
  </si>
  <si>
    <t>Tuyau souple LG 4025</t>
  </si>
  <si>
    <t>Tuyau souple LG 4100</t>
  </si>
  <si>
    <t>Tuyau souple LG 3185</t>
  </si>
  <si>
    <t>Tuyau souple LG 3790</t>
  </si>
  <si>
    <t>Tuyau souple LG 4090</t>
  </si>
  <si>
    <t>Tuyau souple LG 4155</t>
  </si>
  <si>
    <t>Tuyau souple LG 3270</t>
  </si>
  <si>
    <t>Tuyau souple LG 3824</t>
  </si>
  <si>
    <t>Tuyau souple LG 4175</t>
  </si>
  <si>
    <t>Tuyau souple LG 4240</t>
  </si>
  <si>
    <t>FB7651</t>
  </si>
  <si>
    <t>FB7652</t>
  </si>
  <si>
    <t>FB7653</t>
  </si>
  <si>
    <t>FB7654</t>
  </si>
  <si>
    <t>FB7655</t>
  </si>
  <si>
    <t>FB7656</t>
  </si>
  <si>
    <t>FB7657</t>
  </si>
  <si>
    <t>FB7658</t>
  </si>
  <si>
    <t>FB7659</t>
  </si>
  <si>
    <t>FB7660</t>
  </si>
  <si>
    <t>FB7661</t>
  </si>
  <si>
    <t>Souple_Galva</t>
  </si>
  <si>
    <t>Max</t>
  </si>
  <si>
    <t>Type_de_canne</t>
  </si>
  <si>
    <t>Hauteur_arroseur</t>
  </si>
  <si>
    <t>Simple_ou_double</t>
  </si>
  <si>
    <t>Tirants</t>
  </si>
  <si>
    <t>Sans_tirants</t>
  </si>
  <si>
    <t>Double</t>
  </si>
  <si>
    <t>Souple_D_3b</t>
  </si>
  <si>
    <t>Souple_D_1,5b</t>
  </si>
  <si>
    <t>Souple_Galva_D_1,5b</t>
  </si>
  <si>
    <t>Souple_Galva_D_3b</t>
  </si>
  <si>
    <t xml:space="preserve">Travée 1 : </t>
  </si>
  <si>
    <t xml:space="preserve">Travée 2 : </t>
  </si>
  <si>
    <t>Long</t>
  </si>
  <si>
    <t>Ref_tuyau</t>
  </si>
  <si>
    <t>Type_tuyau</t>
  </si>
  <si>
    <t>Type_arroseurs</t>
  </si>
  <si>
    <t>Ref_reg</t>
  </si>
  <si>
    <t>Buse</t>
  </si>
  <si>
    <t>Aucun</t>
  </si>
  <si>
    <t>Dernier piquage de chaque travées</t>
  </si>
  <si>
    <t>Si choix rampe dans machine  piquage 1,2 et 3 de la première travée</t>
  </si>
  <si>
    <t>K</t>
  </si>
  <si>
    <t>Tete_en_haut</t>
  </si>
  <si>
    <t>Ref_mont</t>
  </si>
  <si>
    <t>Tete_en_haut_sans_régulateur</t>
  </si>
  <si>
    <t>Tete_en_haut_Régulateur_en_haut_avant_le_coude</t>
  </si>
  <si>
    <t>Type_piq</t>
  </si>
  <si>
    <t xml:space="preserve">Souple </t>
  </si>
  <si>
    <t>Souple_Régulateur_en_bas</t>
  </si>
  <si>
    <t>Souple_Régulateur_en_haut_après_le_coude</t>
  </si>
  <si>
    <t>Souple_Régulateur_en_haut_avant_le_coude</t>
  </si>
  <si>
    <t>PVC_Régulateur_en_bas</t>
  </si>
  <si>
    <t>PVC_Régulateur_en_haut</t>
  </si>
  <si>
    <t>PVC_souple_Régulateur_en_haut_après_le_coude</t>
  </si>
  <si>
    <t>Souple_Galva_Régulateur_en_haut_après_le_coude</t>
  </si>
  <si>
    <t>Souple_Galva_Régulateur_en_haut_avant_le_coude</t>
  </si>
  <si>
    <t>Souple_Galva_Régulateur_en_bas</t>
  </si>
  <si>
    <t>Régulateur</t>
  </si>
  <si>
    <t>Appelation2</t>
  </si>
  <si>
    <t>Nom_tuyau</t>
  </si>
  <si>
    <t>Nom_mont</t>
  </si>
  <si>
    <t>Nom_reg</t>
  </si>
  <si>
    <t>Nom_arr</t>
  </si>
  <si>
    <t>Modèle_arr</t>
  </si>
  <si>
    <t>Ref_arr</t>
  </si>
  <si>
    <t>Fourn_arr</t>
  </si>
  <si>
    <t>Fourn_reg</t>
  </si>
  <si>
    <t>Avec_tirants</t>
  </si>
  <si>
    <t>Pos_rég</t>
  </si>
  <si>
    <t>PVC_Régulateur_en_haut_avant_le_coude</t>
  </si>
  <si>
    <t>Tete_en_haut_Sans_régulateur</t>
  </si>
  <si>
    <t>Si choix tete en haut dans type de cannes piquage -2,-1 et +1 et +2 au niveau de la tour</t>
  </si>
  <si>
    <t>deuxtrois</t>
  </si>
  <si>
    <t>Tuyau souple LG 820</t>
  </si>
  <si>
    <t>Tuyau souple LG 1251</t>
  </si>
  <si>
    <t>Tuyau souple LG 1815</t>
  </si>
  <si>
    <t>Tuyau souple LG 1850</t>
  </si>
  <si>
    <t>Tuyau souple LG 1060</t>
  </si>
  <si>
    <t>Tuyau souple LG 1569</t>
  </si>
  <si>
    <t>Tuyau souple LG 2015</t>
  </si>
  <si>
    <t>Tuyau souple LG 1844</t>
  </si>
  <si>
    <t>Tuyau souple LG 2190</t>
  </si>
  <si>
    <t>Tuyau souple LG 1495</t>
  </si>
  <si>
    <t>Tuyau souple LG 2079</t>
  </si>
  <si>
    <t>Tuyau souple LG 2400</t>
  </si>
  <si>
    <t>Tuyau souple LG 2520</t>
  </si>
  <si>
    <t>Tuyau souple LG 1640</t>
  </si>
  <si>
    <t>Tuyau souple LG 2283</t>
  </si>
  <si>
    <t>Tuyau souple LG 2680</t>
  </si>
  <si>
    <t>Tuyau souple LG 2455</t>
  </si>
  <si>
    <t>Tuyau souple LG 2750</t>
  </si>
  <si>
    <t>Tuyau souple LG 2840</t>
  </si>
  <si>
    <t>Tuyau souple LG 1835</t>
  </si>
  <si>
    <t>Tuyau souple LG 2597</t>
  </si>
  <si>
    <t>Tuyau souple LG 2885</t>
  </si>
  <si>
    <t>Tuyau souple LG 2945</t>
  </si>
  <si>
    <t>Tuyau souple LG 1915</t>
  </si>
  <si>
    <t>Tuyau souple LG 2683</t>
  </si>
  <si>
    <t>Tuyau souple LG 2975</t>
  </si>
  <si>
    <t>Tuyau souple LG 3050</t>
  </si>
  <si>
    <t>Tuyau souple LG 1935</t>
  </si>
  <si>
    <t>Tuyau souple LG 3040</t>
  </si>
  <si>
    <t>Tuyau souple LG 3105</t>
  </si>
  <si>
    <t>Tuyau souple LG 2020</t>
  </si>
  <si>
    <t>Tuyau souple LG 2774</t>
  </si>
  <si>
    <t>Tuyau souple LG 3125</t>
  </si>
  <si>
    <t>Tuyau souple LG 3190</t>
  </si>
  <si>
    <t>FB7505</t>
  </si>
  <si>
    <t>FB7701</t>
  </si>
  <si>
    <t>FB7831</t>
  </si>
  <si>
    <t>FB7832</t>
  </si>
  <si>
    <t>FB7510</t>
  </si>
  <si>
    <t>FB7702</t>
  </si>
  <si>
    <t>FB7833</t>
  </si>
  <si>
    <t>FB7834</t>
  </si>
  <si>
    <t>FB7515</t>
  </si>
  <si>
    <t>FB7703</t>
  </si>
  <si>
    <t>FB7835</t>
  </si>
  <si>
    <t>FB7836</t>
  </si>
  <si>
    <t>FB7520</t>
  </si>
  <si>
    <t>FB7704</t>
  </si>
  <si>
    <t>FB7837</t>
  </si>
  <si>
    <t>FB7838</t>
  </si>
  <si>
    <t>FB7525</t>
  </si>
  <si>
    <t>FB7705</t>
  </si>
  <si>
    <t>FB7839</t>
  </si>
  <si>
    <t>FB7840</t>
  </si>
  <si>
    <t>FB7530</t>
  </si>
  <si>
    <t>FB7706</t>
  </si>
  <si>
    <t>FB7841</t>
  </si>
  <si>
    <t>FB7842</t>
  </si>
  <si>
    <t>FB7535</t>
  </si>
  <si>
    <t>FB7707</t>
  </si>
  <si>
    <t>FB7843</t>
  </si>
  <si>
    <t>FB7844</t>
  </si>
  <si>
    <t>FB7540</t>
  </si>
  <si>
    <t>FB7708</t>
  </si>
  <si>
    <t>FB7845</t>
  </si>
  <si>
    <t>FB7846</t>
  </si>
  <si>
    <t>FB7545</t>
  </si>
  <si>
    <t>FB7709</t>
  </si>
  <si>
    <t>FB7847</t>
  </si>
  <si>
    <t>FB7848</t>
  </si>
  <si>
    <t>FB7550</t>
  </si>
  <si>
    <t>FB7710</t>
  </si>
  <si>
    <t>FB7849</t>
  </si>
  <si>
    <t>FB7850</t>
  </si>
  <si>
    <t>Tuyau souple LG 2170</t>
  </si>
  <si>
    <t>Tuyau souple LG 2751</t>
  </si>
  <si>
    <t>Tuyau souple LG 3315</t>
  </si>
  <si>
    <t>Tuyau souple LG 3350</t>
  </si>
  <si>
    <t>Tuyau souple LG 2760</t>
  </si>
  <si>
    <t>Tuyau souple LG 3069</t>
  </si>
  <si>
    <t>Tuyau souple LG 3515</t>
  </si>
  <si>
    <t>Tuyau souple LG 3344</t>
  </si>
  <si>
    <t>Tuyau souple LG 3690</t>
  </si>
  <si>
    <t>Tuyau souple LG 3810</t>
  </si>
  <si>
    <t>Tuyau souple LG 3195</t>
  </si>
  <si>
    <t>Tuyau souple LG 3579</t>
  </si>
  <si>
    <t>Tuyau souple LG 3900</t>
  </si>
  <si>
    <t>Tuyau souple LG 4020</t>
  </si>
  <si>
    <t>Tuyau souple LG 3340</t>
  </si>
  <si>
    <t>Tuyau souple LG 3783</t>
  </si>
  <si>
    <t>Tuyau souple LG 4180</t>
  </si>
  <si>
    <t>Tuyau souple LG 3440</t>
  </si>
  <si>
    <t>Tuyau souple LG 3955</t>
  </si>
  <si>
    <t>Tuyau souple LG 4250</t>
  </si>
  <si>
    <t>Tuyau souple LG 4340</t>
  </si>
  <si>
    <t>Tuyau souple LG 3535</t>
  </si>
  <si>
    <t>Tuyau souple LG 4097</t>
  </si>
  <si>
    <t>Tuyau souple LG 4385</t>
  </si>
  <si>
    <t>Tuyau souple LG 4445</t>
  </si>
  <si>
    <t>Tuyau souple LG 3615</t>
  </si>
  <si>
    <t>Tuyau souple LG 4183</t>
  </si>
  <si>
    <t>Tuyau souple LG 4475</t>
  </si>
  <si>
    <t>Tuyau souple LG 4550</t>
  </si>
  <si>
    <t>Tuyau souple LG 3635</t>
  </si>
  <si>
    <t>Tuyau souple LG 4540</t>
  </si>
  <si>
    <t>Tuyau souple LG 4605</t>
  </si>
  <si>
    <t>Tuyau souple LG 3720</t>
  </si>
  <si>
    <t>Tuyau souple LG 4274</t>
  </si>
  <si>
    <t>Tuyau souple LG 4625</t>
  </si>
  <si>
    <t>Tuyau souple LG 4690</t>
  </si>
  <si>
    <t>FB7604</t>
  </si>
  <si>
    <t>FB7605</t>
  </si>
  <si>
    <t>FB7801</t>
  </si>
  <si>
    <t>FB7811</t>
  </si>
  <si>
    <t>FB7812</t>
  </si>
  <si>
    <t>FB7610</t>
  </si>
  <si>
    <t>FB7802</t>
  </si>
  <si>
    <t>FB7813</t>
  </si>
  <si>
    <t>FB7814</t>
  </si>
  <si>
    <t>FB7615</t>
  </si>
  <si>
    <t>FB7803</t>
  </si>
  <si>
    <t>FB7815</t>
  </si>
  <si>
    <t>FB7816</t>
  </si>
  <si>
    <t>FB7620</t>
  </si>
  <si>
    <t>FB7804</t>
  </si>
  <si>
    <t>FB7817</t>
  </si>
  <si>
    <t>FB7818</t>
  </si>
  <si>
    <t>FB7625</t>
  </si>
  <si>
    <t>FB7805</t>
  </si>
  <si>
    <t>FB7819</t>
  </si>
  <si>
    <t>FB7820</t>
  </si>
  <si>
    <t>FB7630</t>
  </si>
  <si>
    <t>FB7806</t>
  </si>
  <si>
    <t>FB7821</t>
  </si>
  <si>
    <t>FB7822</t>
  </si>
  <si>
    <t>FB7635</t>
  </si>
  <si>
    <t>FB7807</t>
  </si>
  <si>
    <t>FB7823</t>
  </si>
  <si>
    <t>FB7824</t>
  </si>
  <si>
    <t>FB7640</t>
  </si>
  <si>
    <t>FB7808</t>
  </si>
  <si>
    <t>FB7825</t>
  </si>
  <si>
    <t>FB7826</t>
  </si>
  <si>
    <t>FB7645</t>
  </si>
  <si>
    <t>FB7809</t>
  </si>
  <si>
    <t>FB7827</t>
  </si>
  <si>
    <t>FB7828</t>
  </si>
  <si>
    <t>FB7650</t>
  </si>
  <si>
    <t>FB7810</t>
  </si>
  <si>
    <t>FB7829</t>
  </si>
  <si>
    <t>FB7830</t>
  </si>
  <si>
    <t>R3000-PC</t>
  </si>
  <si>
    <t>Blanche</t>
  </si>
  <si>
    <t>Beige</t>
  </si>
  <si>
    <t>(buses 14 à 23)</t>
  </si>
  <si>
    <t>(buses 24 à 39)</t>
  </si>
  <si>
    <t>(buses 40 à 50)</t>
  </si>
  <si>
    <t xml:space="preserve">Rotator </t>
  </si>
  <si>
    <t>FB9155</t>
  </si>
  <si>
    <t>FB0047</t>
  </si>
  <si>
    <t>FB0048</t>
  </si>
  <si>
    <t>FB0072</t>
  </si>
  <si>
    <t>2 UP3 -9G</t>
  </si>
  <si>
    <t>FB9344-2</t>
  </si>
  <si>
    <t>PSR</t>
  </si>
  <si>
    <t>UP3 n°4</t>
  </si>
  <si>
    <t>UP3 n°4,5</t>
  </si>
  <si>
    <t>UP3 n°5</t>
  </si>
  <si>
    <t>UP3 n°6</t>
  </si>
  <si>
    <t>UP3 n°5,5</t>
  </si>
  <si>
    <t>UP3 n°7</t>
  </si>
  <si>
    <t>UP3 n°8</t>
  </si>
  <si>
    <t>UP3 n°9</t>
  </si>
  <si>
    <t>UP3 n°10</t>
  </si>
  <si>
    <t>UP3 n°11</t>
  </si>
  <si>
    <t>UP3 n°12</t>
  </si>
  <si>
    <t>UP3 n°6,5</t>
  </si>
  <si>
    <t>UP3 n°13</t>
  </si>
  <si>
    <t>UP3 n°14</t>
  </si>
  <si>
    <t>UP3 n°15</t>
  </si>
  <si>
    <t>UP3 n°16</t>
  </si>
  <si>
    <t>UP3 n°17</t>
  </si>
  <si>
    <t>UP3 n°18</t>
  </si>
  <si>
    <t>UP3 n°19</t>
  </si>
  <si>
    <t>UP3 n°20</t>
  </si>
  <si>
    <t>UP3 n°21</t>
  </si>
  <si>
    <t>UP3 n°22</t>
  </si>
  <si>
    <t>UP3 n°23</t>
  </si>
  <si>
    <t>UP3 n°24</t>
  </si>
  <si>
    <t>UP3 n°25</t>
  </si>
  <si>
    <t>UP3 n°26</t>
  </si>
  <si>
    <t>UP3 n°7,5</t>
  </si>
  <si>
    <t>UP3 n°8,5</t>
  </si>
  <si>
    <t>UP3 n°9,5</t>
  </si>
  <si>
    <t>UP3 n°11,5</t>
  </si>
  <si>
    <t>UP3 n°12,5</t>
  </si>
  <si>
    <t>UP3 n°13,5</t>
  </si>
  <si>
    <t>UP3 n°10,5</t>
  </si>
  <si>
    <t>UP3 n°14,5</t>
  </si>
  <si>
    <t>UP3 n°15,5</t>
  </si>
  <si>
    <t>UP3 n°16,5</t>
  </si>
  <si>
    <t>UP3 n°17,5</t>
  </si>
  <si>
    <t>UP3 n°18,5</t>
  </si>
  <si>
    <t>UP3 n°19,5</t>
  </si>
  <si>
    <t>UP3 n°20,5</t>
  </si>
  <si>
    <t>UP3 n°21,5</t>
  </si>
  <si>
    <t>UP3 n°22,5</t>
  </si>
  <si>
    <t>UP3 n°23,5</t>
  </si>
  <si>
    <t>UP3 n°24,5</t>
  </si>
  <si>
    <t>UP3 n°25,5</t>
  </si>
  <si>
    <t>UP3 n°26,5</t>
  </si>
  <si>
    <t>FB9404</t>
  </si>
  <si>
    <t>FB9404-5</t>
  </si>
  <si>
    <t>FB9405</t>
  </si>
  <si>
    <t>FB9405-5</t>
  </si>
  <si>
    <t>FB9406</t>
  </si>
  <si>
    <t>FB9406-5</t>
  </si>
  <si>
    <t>FB9407</t>
  </si>
  <si>
    <t>FB9407-5</t>
  </si>
  <si>
    <t>FB9408</t>
  </si>
  <si>
    <t>FB9408-5</t>
  </si>
  <si>
    <t>FB9409</t>
  </si>
  <si>
    <t>FB9409-5</t>
  </si>
  <si>
    <t>FB9410</t>
  </si>
  <si>
    <t>FB9410-5</t>
  </si>
  <si>
    <t>FB9411</t>
  </si>
  <si>
    <t>FB9411-5</t>
  </si>
  <si>
    <t>FB9412</t>
  </si>
  <si>
    <t>FB9412-5</t>
  </si>
  <si>
    <t>FB9413</t>
  </si>
  <si>
    <t>FB9413-5</t>
  </si>
  <si>
    <t>FB9414</t>
  </si>
  <si>
    <t>FB9414-5</t>
  </si>
  <si>
    <t>FB9415</t>
  </si>
  <si>
    <t>FB9415-5</t>
  </si>
  <si>
    <t>FB9416</t>
  </si>
  <si>
    <t>FB9416-5</t>
  </si>
  <si>
    <t>FB9417</t>
  </si>
  <si>
    <t>FB9417-5</t>
  </si>
  <si>
    <t>FB9418</t>
  </si>
  <si>
    <t>FB9418-5</t>
  </si>
  <si>
    <t>FB9419</t>
  </si>
  <si>
    <t>FB9419-5</t>
  </si>
  <si>
    <t>FB9420</t>
  </si>
  <si>
    <t>FB9420-5</t>
  </si>
  <si>
    <t>FB9421</t>
  </si>
  <si>
    <t>FB9421-5</t>
  </si>
  <si>
    <t>FB9422</t>
  </si>
  <si>
    <t>FB9422-5</t>
  </si>
  <si>
    <t>FB9423</t>
  </si>
  <si>
    <t>FB9423-5</t>
  </si>
  <si>
    <t>FB9424</t>
  </si>
  <si>
    <t>FB9424-5</t>
  </si>
  <si>
    <t>FB9425</t>
  </si>
  <si>
    <t>FB9425-5</t>
  </si>
  <si>
    <t>FB9426</t>
  </si>
  <si>
    <t>FB9426-5</t>
  </si>
  <si>
    <t>OPTION ARRET AUTOMATIQUE 
DES ARROSEURS</t>
  </si>
  <si>
    <t>Nombre piquages équipés</t>
  </si>
  <si>
    <t>Nombre mètres commandés</t>
  </si>
  <si>
    <t>Vanne hydraulique 3/4'' PET</t>
  </si>
  <si>
    <t>FH0158</t>
  </si>
  <si>
    <t>Té plastique fileté 1/4" - Rilsan 6-8</t>
  </si>
  <si>
    <t>FH0295-P</t>
  </si>
  <si>
    <t>Raccord 1/4" BSP nylon cannelé 6/8</t>
  </si>
  <si>
    <t>FH0182-P</t>
  </si>
  <si>
    <t>Tube Rilsan diam. 6 X 8</t>
  </si>
  <si>
    <t>IVA800336</t>
  </si>
  <si>
    <t>DOUBLE BUSAGE</t>
  </si>
  <si>
    <t>Nombre de vannes</t>
  </si>
  <si>
    <t>Nombre mètres</t>
  </si>
  <si>
    <t>OPTION ARRET MANUEL
DES ARROSEURS</t>
  </si>
  <si>
    <t>Mamelon acier galva 3/4'' (20/27)</t>
  </si>
  <si>
    <t>Vanne Boisseau sphér. F 20/27</t>
  </si>
  <si>
    <t>PJ50020</t>
  </si>
  <si>
    <t>Poignée de fermeture manuelle des arroseurs galva</t>
  </si>
  <si>
    <t>DG0126</t>
  </si>
  <si>
    <t/>
  </si>
  <si>
    <t>FB0060</t>
  </si>
  <si>
    <t>TWISTER</t>
  </si>
  <si>
    <t>FB9153</t>
  </si>
  <si>
    <t>FB9503</t>
  </si>
  <si>
    <t>FB9501</t>
  </si>
  <si>
    <t>FB0068</t>
  </si>
  <si>
    <t>FB0069</t>
  </si>
  <si>
    <t>Nom_ref_add</t>
  </si>
  <si>
    <t>Adaptateur Komet KPT LINK</t>
  </si>
  <si>
    <t>PEAK</t>
  </si>
  <si>
    <t>Nom_ref_add2</t>
  </si>
  <si>
    <t>Ref_add2</t>
  </si>
  <si>
    <t>Nom_ref_add3</t>
  </si>
  <si>
    <t>Ref_add3</t>
  </si>
  <si>
    <t>Bouchon pour arroseur angle bas Senninger</t>
  </si>
  <si>
    <t>Guide-jet blanc pour arroseur Pivot Master</t>
  </si>
  <si>
    <t>Porte-buse + joint pour arroseur Pivot Master</t>
  </si>
  <si>
    <t>FB9520</t>
  </si>
  <si>
    <t>FB9522</t>
  </si>
  <si>
    <t>FB9521</t>
  </si>
  <si>
    <t>FB9504</t>
  </si>
  <si>
    <t>FB9505</t>
  </si>
  <si>
    <t>FB9506</t>
  </si>
  <si>
    <t>3006 (Orange)</t>
  </si>
  <si>
    <t>4006 (Blanc)</t>
  </si>
  <si>
    <t>5006_HD (bleu)</t>
  </si>
  <si>
    <t>Modèle</t>
  </si>
  <si>
    <t>FB9507</t>
  </si>
  <si>
    <t>FB9508</t>
  </si>
  <si>
    <t>FB9509</t>
  </si>
  <si>
    <t>FB9510</t>
  </si>
  <si>
    <t>FB9510-5</t>
  </si>
  <si>
    <t>FB9511</t>
  </si>
  <si>
    <t>FB9511-5</t>
  </si>
  <si>
    <t>FB9512</t>
  </si>
  <si>
    <t>FB9512-5</t>
  </si>
  <si>
    <t>FB9513</t>
  </si>
  <si>
    <t>FB9513-5</t>
  </si>
  <si>
    <t>FB9514</t>
  </si>
  <si>
    <t>FB9514-5</t>
  </si>
  <si>
    <t>FB9515</t>
  </si>
  <si>
    <t>FB9515-5</t>
  </si>
  <si>
    <t>FB9516</t>
  </si>
  <si>
    <t>FB9516-5</t>
  </si>
  <si>
    <t>FB9517</t>
  </si>
  <si>
    <t>FB9517-5</t>
  </si>
  <si>
    <t>FB9518</t>
  </si>
  <si>
    <t>Pivot_Master</t>
  </si>
  <si>
    <t>Pivot_master</t>
  </si>
  <si>
    <t>FB9150</t>
  </si>
  <si>
    <t>FB0071</t>
  </si>
  <si>
    <t>Bleu</t>
  </si>
  <si>
    <t>FB0014</t>
  </si>
  <si>
    <t>FB9259</t>
  </si>
  <si>
    <t>Cap Motor Rotator</t>
  </si>
  <si>
    <t>FB9149</t>
  </si>
  <si>
    <t>S3000</t>
  </si>
  <si>
    <t>S3030</t>
  </si>
  <si>
    <t>FB0029</t>
  </si>
  <si>
    <t>Cap Motor Spinner</t>
  </si>
  <si>
    <t>FB0132</t>
  </si>
  <si>
    <t>FB0009</t>
  </si>
  <si>
    <t>FB0034</t>
  </si>
  <si>
    <t>FB0015</t>
  </si>
  <si>
    <t>FB0135</t>
  </si>
  <si>
    <t>Diffuseur D3000 noir</t>
  </si>
  <si>
    <t>FB9158</t>
  </si>
  <si>
    <t>Tete_en_haut_Max_Simple_Sans_tirants</t>
  </si>
  <si>
    <t>Souple_3_Simple_Sans_tirants</t>
  </si>
  <si>
    <t>Souple_1,5_Simple_Sans_tirants</t>
  </si>
  <si>
    <t>Souple_3_Simple_Avec_tirants</t>
  </si>
  <si>
    <t>Souple_1,5_Simple_Avec_tirants</t>
  </si>
  <si>
    <t>Souple_3_Double_Sans_tirants</t>
  </si>
  <si>
    <t>Souple_1,5_Double_Sans_tirants</t>
  </si>
  <si>
    <t>Souple_Galva_1,5_Simple_Sans_tirants</t>
  </si>
  <si>
    <t>Souple_Galva_3_Simple_Sans_tirants</t>
  </si>
  <si>
    <t>Souple_Galva_3_Simple_Avec_tirants</t>
  </si>
  <si>
    <t>Souple_Galva_1,5_Douple_Sans_tirants</t>
  </si>
  <si>
    <t>Souple_Galva_3_Douple_Sans_tirants</t>
  </si>
  <si>
    <t>PVC_3_Simple_Sans_tirants</t>
  </si>
  <si>
    <t>PVC_SOUPLE_3_Simple_Sans_tirants</t>
  </si>
  <si>
    <t>Souple_3_Double_Sans_tirants2</t>
  </si>
  <si>
    <t>Souple_1,5_Double_Sans_tirants2</t>
  </si>
  <si>
    <t>Souple_Galva_3_Simple_Avec_tirants2</t>
  </si>
  <si>
    <t>Souple_Galva_3_Douple_Sans_tirants2</t>
  </si>
  <si>
    <t>Souple_Galva_1,5_Douple_Sans_tirants2</t>
  </si>
  <si>
    <t>Canne descente PVC 3/4'' LG 820</t>
  </si>
  <si>
    <t>FB8005</t>
  </si>
  <si>
    <t>Canne descente PVC 3/4'' LG 1060</t>
  </si>
  <si>
    <t>FB8010</t>
  </si>
  <si>
    <t>Canne descente PVC 3/4'' LG 1290</t>
  </si>
  <si>
    <t>FB8015</t>
  </si>
  <si>
    <t>Canne descente PVC 3/4'' LG 1495</t>
  </si>
  <si>
    <t>FB8020</t>
  </si>
  <si>
    <t>Canne descente PVC 3/4'' LG 1640</t>
  </si>
  <si>
    <t>FB8025</t>
  </si>
  <si>
    <t>Canne descente PVC 3/4'' LG 1740</t>
  </si>
  <si>
    <t>FB8030</t>
  </si>
  <si>
    <t>Canne descente PVC 3/4'' LG 1835</t>
  </si>
  <si>
    <t>FB8035</t>
  </si>
  <si>
    <t>Canne descente PVC 3/4'' LG 1915</t>
  </si>
  <si>
    <t>FB8040</t>
  </si>
  <si>
    <t>Canne descente PVC 3/4'' LG 1935</t>
  </si>
  <si>
    <t>FB8045</t>
  </si>
  <si>
    <t>Canne descente PVC 3/4'' LG 2020</t>
  </si>
  <si>
    <t>FB8050</t>
  </si>
  <si>
    <t>Canne descente PVC 3/4'' LG 450</t>
  </si>
  <si>
    <t>FB8000</t>
  </si>
  <si>
    <t>Galva</t>
  </si>
  <si>
    <t>Tube acier galva 3/4'' LG 820</t>
  </si>
  <si>
    <t>FB7005</t>
  </si>
  <si>
    <t>Tube acier galva 3/4'' LG 1060</t>
  </si>
  <si>
    <t>FB7010</t>
  </si>
  <si>
    <t>Tube acier galva 3/4'' LG 1290</t>
  </si>
  <si>
    <t>FB7015</t>
  </si>
  <si>
    <t>Tube acier galva 3/4'' LG 1495</t>
  </si>
  <si>
    <t>FB7020</t>
  </si>
  <si>
    <t>Tube acier galva 3/4'' LG 1640</t>
  </si>
  <si>
    <t>FB7025</t>
  </si>
  <si>
    <t>Tube acier galva 3/4'' LG 1740</t>
  </si>
  <si>
    <t>FB7030</t>
  </si>
  <si>
    <t>Tube acier galva 3/4'' LG 1835</t>
  </si>
  <si>
    <t>FB7035</t>
  </si>
  <si>
    <t>Tube acier galva 3/4'' LG 1915</t>
  </si>
  <si>
    <t>FB7040</t>
  </si>
  <si>
    <t>Tube acier galva 3/4'' LG 1935</t>
  </si>
  <si>
    <t>FB7045</t>
  </si>
  <si>
    <t>Tube acier galva 3/4'' LG 2020</t>
  </si>
  <si>
    <t>FB7050</t>
  </si>
  <si>
    <t>Tube acier galva 3/4'' LG 450</t>
  </si>
  <si>
    <t>PIQUAGES</t>
  </si>
  <si>
    <t>Matériel pour canne de dessente</t>
  </si>
  <si>
    <t>820  </t>
  </si>
  <si>
    <t>1060  </t>
  </si>
  <si>
    <t>1290  </t>
  </si>
  <si>
    <t>1495  </t>
  </si>
  <si>
    <t>1640  </t>
  </si>
  <si>
    <t>1740  </t>
  </si>
  <si>
    <t>1835  </t>
  </si>
  <si>
    <t>1915  </t>
  </si>
  <si>
    <t>1935  </t>
  </si>
  <si>
    <t>non</t>
  </si>
  <si>
    <t>Modèle :</t>
  </si>
  <si>
    <t>Modèles</t>
  </si>
  <si>
    <t>Plate:</t>
  </si>
  <si>
    <t>Plates</t>
  </si>
  <si>
    <t>Noir</t>
  </si>
  <si>
    <t>Pressions</t>
  </si>
  <si>
    <t xml:space="preserve">Verte </t>
  </si>
  <si>
    <t>Kpt_PEAK</t>
  </si>
  <si>
    <t>Bordeau</t>
  </si>
  <si>
    <t>I_WOB</t>
  </si>
  <si>
    <t>Xi_TOP</t>
  </si>
  <si>
    <t>Arroseurs</t>
  </si>
  <si>
    <t>Montage</t>
  </si>
  <si>
    <t>Blache</t>
  </si>
  <si>
    <t>Colonne1</t>
  </si>
  <si>
    <t>Choix_arr</t>
  </si>
  <si>
    <t xml:space="preserve">Choix user canne: </t>
  </si>
  <si>
    <t>Choix user montage :</t>
  </si>
  <si>
    <t>Choix arroseurs</t>
  </si>
  <si>
    <t>TR SR75 13,97-0,55"</t>
  </si>
  <si>
    <t>TR SR75 15,20-0,60"</t>
  </si>
  <si>
    <t>TR SR75 16,50-0,65"</t>
  </si>
  <si>
    <t>TR SR75 17,80-0,70"</t>
  </si>
  <si>
    <t>TR SR75 19,05-0,75"</t>
  </si>
  <si>
    <t>TR SR75 20,30-0,80"</t>
  </si>
  <si>
    <t>TR SR75 - 0.95"</t>
  </si>
  <si>
    <t>SKIPPER D.10</t>
  </si>
  <si>
    <t>SKIPPER D.12</t>
  </si>
  <si>
    <t>SKIPPER D.14</t>
  </si>
  <si>
    <t>SKIPPER D.16</t>
  </si>
  <si>
    <t>SKIPPER D.18</t>
  </si>
  <si>
    <t>SKIPPER D.20</t>
  </si>
  <si>
    <t>SKIPPER D.22</t>
  </si>
  <si>
    <t>SKIPPER D.23</t>
  </si>
  <si>
    <t>SKIPPER D.24</t>
  </si>
  <si>
    <t>#52 VIOLETTE POUR R55</t>
  </si>
  <si>
    <t>#60 ROUGE POUR R55</t>
  </si>
  <si>
    <t>#70 JAUNE POUR R55</t>
  </si>
  <si>
    <t>#80 VERTE POUR R55</t>
  </si>
  <si>
    <t>#90 BLEUE POUR R55</t>
  </si>
  <si>
    <t>10 mm</t>
  </si>
  <si>
    <t>11 mm</t>
  </si>
  <si>
    <t>12 mm</t>
  </si>
  <si>
    <t>13 mm</t>
  </si>
  <si>
    <t>14 mm</t>
  </si>
  <si>
    <t>15 mm</t>
  </si>
  <si>
    <t>16 mm</t>
  </si>
  <si>
    <t>17 mm</t>
  </si>
  <si>
    <t>18 mm</t>
  </si>
  <si>
    <t>20 mm</t>
  </si>
  <si>
    <t>22 mm</t>
  </si>
  <si>
    <t>24 mm</t>
  </si>
  <si>
    <t>8DRN 11/32"</t>
  </si>
  <si>
    <t>8DRN 3/8"</t>
  </si>
  <si>
    <t>8DRN 13/32"</t>
  </si>
  <si>
    <t>8DRN 7/16"</t>
  </si>
  <si>
    <t>8DRN 15/32"</t>
  </si>
  <si>
    <t>8DRN 1/2"</t>
  </si>
  <si>
    <t>8DRN 17/32"</t>
  </si>
  <si>
    <t>8DRN 9/16"</t>
  </si>
  <si>
    <t>8DRN 19/32"</t>
  </si>
  <si>
    <t>8DRN 5/8"</t>
  </si>
  <si>
    <t>8DRN 21/32"</t>
  </si>
  <si>
    <t>8DRN 11/16"</t>
  </si>
  <si>
    <t>A renseigner</t>
  </si>
  <si>
    <t>2020  </t>
  </si>
  <si>
    <t>piqtest</t>
  </si>
  <si>
    <t>Sans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</si>
</sst>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1"/>
      <color theme="4"/>
      <name val="Calibri"/>
      <family val="2"/>
      <scheme val="minor"/>
    </font>
    <font>
      <sz val="10"/>
      <color theme="4"/>
      <name val="Arial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3" fillId="0" borderId="0"/>
  </cellStyleXfs>
  <cellXfs count="19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3" xfId="0" applyFill="1" applyBorder="1"/>
    <xf numFmtId="0" fontId="0" fillId="3" borderId="3" xfId="0" applyFill="1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5" xfId="0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 vertical="center" indent="1"/>
    </xf>
    <xf numFmtId="0" fontId="0" fillId="0" borderId="0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/>
    <xf numFmtId="0" fontId="0" fillId="0" borderId="0" xfId="0" applyFill="1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6" xfId="0" applyFill="1" applyBorder="1"/>
    <xf numFmtId="0" fontId="4" fillId="0" borderId="13" xfId="0" applyFont="1" applyBorder="1" applyAlignment="1">
      <alignment horizontal="left" vertical="center" indent="1"/>
    </xf>
    <xf numFmtId="0" fontId="0" fillId="0" borderId="1" xfId="0" applyFont="1" applyBorder="1" applyAlignment="1">
      <alignment vertical="center"/>
    </xf>
    <xf numFmtId="0" fontId="6" fillId="0" borderId="0" xfId="1" applyFill="1" applyAlignment="1">
      <alignment horizontal="center" vertical="center"/>
    </xf>
    <xf numFmtId="0" fontId="6" fillId="0" borderId="0" xfId="1" applyFill="1" applyAlignment="1">
      <alignment horizontal="center" vertical="center"/>
    </xf>
    <xf numFmtId="0" fontId="6" fillId="0" borderId="0" xfId="1" applyFill="1" applyAlignment="1">
      <alignment horizontal="center" vertical="center"/>
    </xf>
    <xf numFmtId="0" fontId="3" fillId="0" borderId="0" xfId="1" applyFont="1" applyBorder="1" applyAlignment="1"/>
    <xf numFmtId="0" fontId="6" fillId="0" borderId="0" xfId="1" applyBorder="1" applyAlignment="1"/>
    <xf numFmtId="0" fontId="6" fillId="0" borderId="0" xfId="1" applyFill="1" applyBorder="1" applyAlignment="1">
      <alignment horizontal="center"/>
    </xf>
    <xf numFmtId="0" fontId="6" fillId="0" borderId="0" xfId="1" applyFill="1" applyBorder="1"/>
    <xf numFmtId="0" fontId="6" fillId="0" borderId="0" xfId="1" applyFill="1" applyBorder="1" applyAlignment="1"/>
    <xf numFmtId="0" fontId="6" fillId="0" borderId="5" xfId="1" applyBorder="1"/>
    <xf numFmtId="0" fontId="0" fillId="0" borderId="24" xfId="0" applyFill="1" applyBorder="1"/>
    <xf numFmtId="0" fontId="3" fillId="0" borderId="0" xfId="1" applyFont="1" applyFill="1" applyBorder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6" fillId="0" borderId="0" xfId="1" applyFill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2" fillId="0" borderId="0" xfId="0" applyFont="1" applyFill="1" applyBorder="1"/>
    <xf numFmtId="0" fontId="0" fillId="0" borderId="3" xfId="0" applyBorder="1" applyAlignment="1">
      <alignment horizontal="right" indent="1"/>
    </xf>
    <xf numFmtId="0" fontId="0" fillId="0" borderId="1" xfId="0" applyBorder="1" applyAlignment="1">
      <alignment horizontal="right" indent="1"/>
    </xf>
    <xf numFmtId="0" fontId="0" fillId="0" borderId="0" xfId="0" applyAlignment="1">
      <alignment horizontal="center" vertical="top" textRotation="90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Fill="1" applyBorder="1"/>
    <xf numFmtId="0" fontId="0" fillId="5" borderId="4" xfId="0" applyFill="1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4" fillId="0" borderId="0" xfId="0" applyFont="1" applyBorder="1"/>
    <xf numFmtId="0" fontId="0" fillId="0" borderId="0" xfId="0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4" borderId="0" xfId="0" applyFill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Fill="1" applyBorder="1" applyAlignment="1">
      <alignment vertical="top" wrapText="1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Alignment="1">
      <alignment vertical="center"/>
    </xf>
    <xf numFmtId="0" fontId="10" fillId="0" borderId="0" xfId="0" applyFont="1" applyBorder="1"/>
    <xf numFmtId="0" fontId="10" fillId="0" borderId="16" xfId="0" applyFont="1" applyBorder="1"/>
    <xf numFmtId="0" fontId="10" fillId="0" borderId="17" xfId="0" applyFont="1" applyBorder="1"/>
    <xf numFmtId="0" fontId="10" fillId="0" borderId="17" xfId="0" applyFont="1" applyFill="1" applyBorder="1"/>
    <xf numFmtId="0" fontId="10" fillId="0" borderId="18" xfId="0" applyFont="1" applyBorder="1"/>
    <xf numFmtId="0" fontId="10" fillId="0" borderId="2" xfId="0" applyFont="1" applyBorder="1"/>
    <xf numFmtId="0" fontId="10" fillId="0" borderId="19" xfId="0" applyFont="1" applyBorder="1"/>
    <xf numFmtId="0" fontId="10" fillId="0" borderId="0" xfId="0" applyFont="1" applyFill="1" applyBorder="1" applyAlignment="1"/>
    <xf numFmtId="0" fontId="10" fillId="0" borderId="0" xfId="0" applyFont="1" applyBorder="1" applyAlignment="1">
      <alignment horizontal="left" vertical="top"/>
    </xf>
    <xf numFmtId="0" fontId="10" fillId="0" borderId="0" xfId="0" applyFont="1" applyBorder="1" applyAlignment="1">
      <alignment horizontal="right"/>
    </xf>
    <xf numFmtId="0" fontId="10" fillId="0" borderId="0" xfId="0" applyFont="1" applyBorder="1" applyAlignment="1"/>
    <xf numFmtId="0" fontId="0" fillId="6" borderId="26" xfId="0" applyFont="1" applyFill="1" applyBorder="1" applyAlignment="1"/>
    <xf numFmtId="0" fontId="0" fillId="0" borderId="26" xfId="0" applyFont="1" applyBorder="1" applyAlignment="1"/>
    <xf numFmtId="0" fontId="6" fillId="0" borderId="0" xfId="1" applyFill="1" applyBorder="1" applyAlignment="1">
      <alignment horizontal="center" vertical="center"/>
    </xf>
    <xf numFmtId="0" fontId="3" fillId="0" borderId="0" xfId="1" applyFont="1" applyFill="1" applyAlignment="1"/>
    <xf numFmtId="0" fontId="4" fillId="0" borderId="0" xfId="0" applyFont="1"/>
    <xf numFmtId="0" fontId="0" fillId="0" borderId="7" xfId="0" applyBorder="1"/>
    <xf numFmtId="0" fontId="0" fillId="0" borderId="8" xfId="0" applyBorder="1"/>
    <xf numFmtId="0" fontId="0" fillId="0" borderId="8" xfId="0" applyFont="1" applyBorder="1"/>
    <xf numFmtId="0" fontId="0" fillId="0" borderId="9" xfId="0" applyFont="1" applyBorder="1" applyAlignment="1">
      <alignment horizontal="center"/>
    </xf>
    <xf numFmtId="0" fontId="0" fillId="0" borderId="25" xfId="0" applyBorder="1"/>
    <xf numFmtId="0" fontId="0" fillId="0" borderId="15" xfId="0" applyFont="1" applyBorder="1" applyAlignment="1">
      <alignment horizontal="center"/>
    </xf>
    <xf numFmtId="0" fontId="0" fillId="0" borderId="15" xfId="0" applyFont="1" applyBorder="1"/>
    <xf numFmtId="0" fontId="0" fillId="0" borderId="15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0" xfId="0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top" wrapText="1"/>
    </xf>
    <xf numFmtId="0" fontId="0" fillId="7" borderId="0" xfId="0" applyFill="1" applyAlignment="1">
      <alignment horizontal="center" vertical="top" wrapText="1"/>
    </xf>
    <xf numFmtId="0" fontId="0" fillId="7" borderId="0" xfId="0" applyFill="1" applyAlignment="1">
      <alignment vertical="top" wrapText="1"/>
    </xf>
    <xf numFmtId="0" fontId="0" fillId="0" borderId="0" xfId="0" applyAlignment="1"/>
    <xf numFmtId="0" fontId="10" fillId="0" borderId="0" xfId="0" applyFont="1" applyFill="1" applyBorder="1" applyAlignment="1">
      <alignment horizontal="right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5" xfId="0" applyFill="1" applyBorder="1"/>
    <xf numFmtId="0" fontId="0" fillId="0" borderId="27" xfId="0" applyFill="1" applyBorder="1"/>
    <xf numFmtId="0" fontId="0" fillId="0" borderId="7" xfId="0" applyFill="1" applyBorder="1" applyAlignment="1">
      <alignment horizontal="left" vertical="top"/>
    </xf>
    <xf numFmtId="0" fontId="0" fillId="0" borderId="8" xfId="0" applyFill="1" applyBorder="1" applyAlignment="1">
      <alignment horizontal="left" vertical="top"/>
    </xf>
    <xf numFmtId="0" fontId="0" fillId="0" borderId="25" xfId="0" applyFill="1" applyBorder="1" applyAlignment="1">
      <alignment horizontal="left" vertical="top"/>
    </xf>
    <xf numFmtId="0" fontId="0" fillId="0" borderId="9" xfId="0" applyFill="1" applyBorder="1" applyAlignment="1">
      <alignment horizontal="left" vertical="top"/>
    </xf>
    <xf numFmtId="0" fontId="0" fillId="0" borderId="15" xfId="0" applyFill="1" applyBorder="1" applyAlignment="1">
      <alignment horizontal="left" vertical="top"/>
    </xf>
    <xf numFmtId="0" fontId="0" fillId="0" borderId="25" xfId="0" applyFont="1" applyFill="1" applyBorder="1" applyAlignment="1">
      <alignment horizontal="left" vertical="top"/>
    </xf>
    <xf numFmtId="0" fontId="0" fillId="0" borderId="15" xfId="0" applyFont="1" applyFill="1" applyBorder="1" applyAlignment="1">
      <alignment horizontal="left" vertical="top"/>
    </xf>
    <xf numFmtId="0" fontId="0" fillId="0" borderId="27" xfId="0" applyFill="1" applyBorder="1" applyAlignment="1">
      <alignment horizontal="left" vertical="top"/>
    </xf>
    <xf numFmtId="0" fontId="0" fillId="0" borderId="28" xfId="0" applyFill="1" applyBorder="1" applyAlignment="1">
      <alignment horizontal="left" vertical="top"/>
    </xf>
    <xf numFmtId="0" fontId="0" fillId="0" borderId="29" xfId="0" applyFill="1" applyBorder="1" applyAlignment="1">
      <alignment horizontal="left" vertical="top"/>
    </xf>
    <xf numFmtId="0" fontId="0" fillId="0" borderId="3" xfId="0" applyBorder="1"/>
    <xf numFmtId="0" fontId="0" fillId="0" borderId="9" xfId="0" applyBorder="1"/>
    <xf numFmtId="0" fontId="0" fillId="0" borderId="12" xfId="0" applyBorder="1"/>
    <xf numFmtId="0" fontId="0" fillId="2" borderId="4" xfId="0" applyFill="1" applyBorder="1"/>
    <xf numFmtId="0" fontId="9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1" applyFont="1" applyAlignment="1">
      <alignment horizontal="left"/>
    </xf>
    <xf numFmtId="0" fontId="8" fillId="0" borderId="0" xfId="1" applyFont="1" applyFill="1" applyAlignment="1">
      <alignment horizontal="left" vertical="center"/>
    </xf>
    <xf numFmtId="0" fontId="8" fillId="0" borderId="0" xfId="1" applyFont="1" applyFill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1" applyFont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6" fillId="0" borderId="0" xfId="1" applyAlignment="1">
      <alignment horizontal="left"/>
    </xf>
    <xf numFmtId="0" fontId="6" fillId="0" borderId="0" xfId="1" applyFill="1" applyBorder="1" applyAlignment="1">
      <alignment horizontal="left"/>
    </xf>
    <xf numFmtId="0" fontId="0" fillId="0" borderId="0" xfId="0" applyAlignment="1">
      <alignment vertical="top"/>
    </xf>
    <xf numFmtId="0" fontId="0" fillId="0" borderId="4" xfId="0" applyFill="1" applyBorder="1"/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26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0" fillId="0" borderId="21" xfId="0" applyFill="1" applyBorder="1"/>
    <xf numFmtId="0" fontId="8" fillId="0" borderId="0" xfId="1" applyFont="1" applyAlignment="1">
      <alignment horizontal="center"/>
    </xf>
    <xf numFmtId="0" fontId="11" fillId="0" borderId="0" xfId="0" applyFont="1"/>
    <xf numFmtId="0" fontId="0" fillId="0" borderId="18" xfId="0" applyBorder="1" applyAlignment="1"/>
    <xf numFmtId="0" fontId="11" fillId="0" borderId="0" xfId="0" applyFont="1" applyBorder="1"/>
    <xf numFmtId="0" fontId="10" fillId="0" borderId="14" xfId="0" applyFont="1" applyBorder="1" applyAlignment="1">
      <alignment horizontal="left" indent="1"/>
    </xf>
    <xf numFmtId="0" fontId="10" fillId="0" borderId="13" xfId="0" applyFont="1" applyBorder="1" applyAlignment="1">
      <alignment horizontal="left" indent="1"/>
    </xf>
    <xf numFmtId="0" fontId="10" fillId="0" borderId="0" xfId="0" applyFont="1" applyFill="1" applyBorder="1" applyAlignment="1">
      <alignment horizontal="right"/>
    </xf>
    <xf numFmtId="0" fontId="10" fillId="0" borderId="2" xfId="0" applyFont="1" applyFill="1" applyBorder="1" applyAlignment="1">
      <alignment horizontal="right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23" xfId="0" applyFont="1" applyBorder="1" applyAlignment="1">
      <alignment horizontal="left" indent="1"/>
    </xf>
    <xf numFmtId="0" fontId="10" fillId="0" borderId="14" xfId="0" applyFont="1" applyFill="1" applyBorder="1" applyAlignment="1">
      <alignment horizontal="center" vertical="top"/>
    </xf>
    <xf numFmtId="0" fontId="10" fillId="0" borderId="23" xfId="0" applyFont="1" applyFill="1" applyBorder="1" applyAlignment="1">
      <alignment horizontal="center" vertical="top"/>
    </xf>
    <xf numFmtId="0" fontId="10" fillId="0" borderId="13" xfId="0" applyFont="1" applyFill="1" applyBorder="1" applyAlignment="1">
      <alignment horizontal="center" vertical="top"/>
    </xf>
    <xf numFmtId="0" fontId="10" fillId="0" borderId="23" xfId="0" applyFont="1" applyFill="1" applyBorder="1" applyAlignment="1">
      <alignment horizontal="left" vertical="top"/>
    </xf>
    <xf numFmtId="0" fontId="10" fillId="0" borderId="13" xfId="0" applyFont="1" applyFill="1" applyBorder="1" applyAlignment="1">
      <alignment horizontal="left" vertical="top"/>
    </xf>
    <xf numFmtId="0" fontId="10" fillId="0" borderId="10" xfId="0" applyFont="1" applyFill="1" applyBorder="1" applyAlignment="1">
      <alignment horizontal="left" indent="1"/>
    </xf>
    <xf numFmtId="0" fontId="10" fillId="0" borderId="11" xfId="0" applyFont="1" applyFill="1" applyBorder="1" applyAlignment="1">
      <alignment horizontal="left" indent="1"/>
    </xf>
    <xf numFmtId="0" fontId="10" fillId="0" borderId="12" xfId="0" applyFont="1" applyFill="1" applyBorder="1" applyAlignment="1">
      <alignment horizontal="left" indent="1"/>
    </xf>
    <xf numFmtId="0" fontId="10" fillId="0" borderId="14" xfId="0" applyFont="1" applyFill="1" applyBorder="1" applyAlignment="1">
      <alignment horizontal="left" vertical="top"/>
    </xf>
    <xf numFmtId="0" fontId="10" fillId="0" borderId="14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10" fillId="0" borderId="13" xfId="0" applyFont="1" applyBorder="1" applyAlignment="1">
      <alignment horizontal="center" vertical="top"/>
    </xf>
    <xf numFmtId="0" fontId="6" fillId="0" borderId="0" xfId="1" applyFill="1" applyBorder="1" applyAlignment="1">
      <alignment horizontal="center"/>
    </xf>
  </cellXfs>
  <cellStyles count="3">
    <cellStyle name="Normal" xfId="0" builtinId="0"/>
    <cellStyle name="Normal 2" xfId="2" xr:uid="{5673858F-6159-4B68-8149-35C74C953492}"/>
    <cellStyle name="Normal 3" xfId="1" xr:uid="{DFE9E9FF-0558-4E03-BD96-F6E2D90EBF7C}"/>
  </cellStyles>
  <dxfs count="62"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  <family val="2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left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vertical="top" textRotation="0" wrapText="1" indent="0" justifyLastLine="0" shrinkToFit="0" readingOrder="0"/>
    </dxf>
    <dxf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19050</xdr:colOff>
          <xdr:row>0</xdr:row>
          <xdr:rowOff>209550</xdr:rowOff>
        </xdr:from>
        <xdr:to>
          <xdr:col>7</xdr:col>
          <xdr:colOff>133350</xdr:colOff>
          <xdr:row>2</xdr:row>
          <xdr:rowOff>9525</xdr:rowOff>
        </xdr:to>
        <xdr:sp macro="" textlink="">
          <xdr:nvSpPr>
            <xdr:cNvPr id="2054" name="Étape 1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Étape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0</xdr:colOff>
          <xdr:row>0</xdr:row>
          <xdr:rowOff>190500</xdr:rowOff>
        </xdr:from>
        <xdr:to>
          <xdr:col>18</xdr:col>
          <xdr:colOff>161925</xdr:colOff>
          <xdr:row>1</xdr:row>
          <xdr:rowOff>180975</xdr:rowOff>
        </xdr:to>
        <xdr:sp macro="" textlink="">
          <xdr:nvSpPr>
            <xdr:cNvPr id="2057" name="Clear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9525</xdr:colOff>
          <xdr:row>1</xdr:row>
          <xdr:rowOff>19050</xdr:rowOff>
        </xdr:from>
        <xdr:to>
          <xdr:col>26</xdr:col>
          <xdr:colOff>361950</xdr:colOff>
          <xdr:row>3</xdr:row>
          <xdr:rowOff>0</xdr:rowOff>
        </xdr:to>
        <xdr:sp macro="" textlink="">
          <xdr:nvSpPr>
            <xdr:cNvPr id="2099" name="Button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0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1</xdr:col>
          <xdr:colOff>9525</xdr:colOff>
          <xdr:row>27</xdr:row>
          <xdr:rowOff>123825</xdr:rowOff>
        </xdr:to>
        <xdr:sp macro="" textlink="">
          <xdr:nvSpPr>
            <xdr:cNvPr id="2382" name="Étape 2" hidden="1">
              <a:extLst>
                <a:ext uri="{63B3BB69-23CF-44E3-9099-C40C66FF867C}">
                  <a14:compatExt spid="_x0000_s2382"/>
                </a:ext>
                <a:ext uri="{FF2B5EF4-FFF2-40B4-BE49-F238E27FC236}">
                  <a16:creationId xmlns:a16="http://schemas.microsoft.com/office/drawing/2014/main" id="{E2FB79FE-39E0-475B-9320-E84DE094BC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Étape 3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1C53DC-B445-4810-B23A-F1E427008E63}" name="CannesMont" displayName="CannesMont" ref="J1:P16" totalsRowShown="0" headerRowDxfId="45" dataDxfId="44">
  <autoFilter ref="J1:P16" xr:uid="{2D5D0DB8-502D-451A-96A3-FB96077C9DE2}"/>
  <tableColumns count="7">
    <tableColumn id="1" xr3:uid="{F2544B06-DD0F-4579-819A-4ACC6DB15E41}" name="Type_de_canne" dataDxfId="43"/>
    <tableColumn id="2" xr3:uid="{8DA1407E-FF50-4F74-A6A7-2E32B8EAA2BB}" name="Hauteur_arroseur" dataDxfId="42"/>
    <tableColumn id="3" xr3:uid="{1AF51EFD-E8F0-4169-8AD5-C6E69E8C9DA5}" name="Simple_ou_double" dataDxfId="41"/>
    <tableColumn id="4" xr3:uid="{CE5F80B6-B9B6-4648-BEE3-E62EC845AAB7}" name="Tirants" dataDxfId="40"/>
    <tableColumn id="7" xr3:uid="{DF18AC94-09D4-4B74-ACED-E976C3DFC20B}" name="K" dataDxfId="39"/>
    <tableColumn id="5" xr3:uid="{3555F985-2E12-4577-BCBC-3CC42E8354BF}" name="Appelation" dataDxfId="38">
      <calculatedColumnFormula>CannesMont[[#This Row],[Type_de_canne]]&amp;"_"&amp;CannesMont[[#This Row],[Hauteur_arroseur]]&amp;"_"&amp;CannesMont[[#This Row],[Simple_ou_double]]&amp;"_"&amp;CannesMont[[#This Row],[Tirants]]</calculatedColumnFormula>
    </tableColumn>
    <tableColumn id="6" xr3:uid="{FABAA4AB-9857-41DA-923D-B499E3A89302}" name="Appelation2" dataDxfId="37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785AB9A-1D5F-4618-A57F-0B79159F2303}" name="Tableau8" displayName="Tableau8" ref="R1:T12" totalsRowShown="0">
  <autoFilter ref="R1:T12" xr:uid="{97916E72-549D-49EA-9922-B637A5A425FD}"/>
  <tableColumns count="3">
    <tableColumn id="1" xr3:uid="{57174B34-48CE-457D-8857-CB84463521AB}" name="Type_de_canne"/>
    <tableColumn id="2" xr3:uid="{CF80D313-D3C7-4052-B226-429251999B05}" name="Régulateur" dataDxfId="36"/>
    <tableColumn id="3" xr3:uid="{B6B3C2DC-2810-4E6B-BA4A-CA59822C0599}" name="Appelation" dataDxfId="35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582E9AC-6E64-4456-8E02-F0828EA2F3B3}" name="Tab_arroseurs" displayName="Tab_arroseurs" ref="A1:N33" totalsRowShown="0" headerRowDxfId="61" dataDxfId="60">
  <tableColumns count="14">
    <tableColumn id="8" xr3:uid="{5133C8B7-7744-47F9-8D80-7CB736A21158}" name="Fourn_arr" dataDxfId="59"/>
    <tableColumn id="1" xr3:uid="{6DA7BCE3-B07B-4D4B-8208-D4A9601300EC}" name="Nom_arr" dataDxfId="58"/>
    <tableColumn id="2" xr3:uid="{E3CA9F70-817E-4F54-B080-80690A1151AA}" name="Modèle_arr" dataDxfId="57"/>
    <tableColumn id="3" xr3:uid="{2CACF713-F566-46BD-9EDA-A7047D2CAD57}" name="Plate" dataDxfId="56"/>
    <tableColumn id="14" xr3:uid="{A50C6522-791C-4139-819B-A38FA305003E}" name="Choix_arr" dataDxfId="55">
      <calculatedColumnFormula>Tab_arroseurs[[#This Row],[Nom_arr]]&amp;"_"&amp;Tab_arroseurs[[#This Row],[Modèle_arr]]&amp;"_"&amp;Tab_arroseurs[[#This Row],[Plate]]</calculatedColumnFormula>
    </tableColumn>
    <tableColumn id="7" xr3:uid="{082AEB80-DDF8-47CA-932F-2E82B3350620}" name="Régulateur " dataDxfId="54"/>
    <tableColumn id="4" xr3:uid="{743954F1-1BD1-46D5-95D0-0F24ED4034EC}" name="Ref_arr" dataDxfId="53"/>
    <tableColumn id="5" xr3:uid="{EE84E905-E681-4806-B03F-FECC03B63230}" name="Ref_plate" dataDxfId="52"/>
    <tableColumn id="9" xr3:uid="{6B8109A1-EF77-473B-9C2A-3755FDA3A392}" name="Nom_ref_add" dataDxfId="51"/>
    <tableColumn id="6" xr3:uid="{6EB9955C-6A04-4DE6-BF71-A7E27496AC67}" name="Ref_add" dataDxfId="50"/>
    <tableColumn id="10" xr3:uid="{1CF26322-9735-47BC-B3B8-3F5B5F98842C}" name="Nom_ref_add2" dataDxfId="49"/>
    <tableColumn id="11" xr3:uid="{564639A9-9752-4E7F-9258-AE019BC7D8A6}" name="Ref_add2" dataDxfId="48"/>
    <tableColumn id="12" xr3:uid="{23F45922-F8C2-4C00-AD7D-AF606D22F0B0}" name="Nom_ref_add3" dataDxfId="47"/>
    <tableColumn id="13" xr3:uid="{F97530EF-A151-494F-826B-7D393820CBBF}" name="Ref_add3" dataDxfId="4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523EA53-3907-4A68-8A6B-0FA90F3F43C9}" name="Tableau7" displayName="Tableau7" ref="A1:N33" totalsRowShown="0" headerRowDxfId="34">
  <autoFilter ref="A1:N33" xr:uid="{A479C9B9-58F5-477A-9C21-48053F1ED9EB}"/>
  <tableColumns count="14">
    <tableColumn id="1" xr3:uid="{FE1C6C54-A7B9-41C2-9A63-3DA83ABC842F}" name="Type_piq" dataDxfId="33"/>
    <tableColumn id="2" xr3:uid="{ED0FFA7A-3996-41D3-BC74-AFAFE2C424B4}" name="Nom_mont" dataDxfId="32"/>
    <tableColumn id="3" xr3:uid="{3471F29F-26BE-41A2-A7B3-4C6CF5F0DF2A}" name="Ref_mont"/>
    <tableColumn id="4" xr3:uid="{A0D0D1FE-0319-4DFB-B69C-D0B5B0FEC3A5}" name="Tete_en_haut_Régulateur_en_haut_avant_le_coude"/>
    <tableColumn id="5" xr3:uid="{34591182-5F6F-4EA5-AA6F-50B854C0E83A}" name="Tete_en_haut_Sans_régulateur"/>
    <tableColumn id="6" xr3:uid="{13FDBBCF-7E23-477F-B580-873917CECF34}" name="Souple_Régulateur_en_bas"/>
    <tableColumn id="7" xr3:uid="{871A70AF-D514-4DD5-AB27-2B44C477BFB5}" name="Souple_Régulateur_en_haut_après_le_coude"/>
    <tableColumn id="8" xr3:uid="{D28FD065-BEE4-4B4F-B6A8-B5A70B1FDF13}" name="Souple_Régulateur_en_haut_avant_le_coude"/>
    <tableColumn id="9" xr3:uid="{B378869D-DDD1-43BF-A5F9-80C1F7B88F34}" name="PVC_Régulateur_en_bas"/>
    <tableColumn id="10" xr3:uid="{02AE192F-AF1D-4568-849E-D0ED39BECB08}" name="PVC_Régulateur_en_haut_avant_le_coude"/>
    <tableColumn id="11" xr3:uid="{93E776BF-883F-4057-A9D4-CB4FFCA75CBF}" name="PVC_souple_Régulateur_en_haut_après_le_coude"/>
    <tableColumn id="12" xr3:uid="{22274DA6-A5BD-4301-B657-F1908BDBD5B3}" name="Souple_Galva_Régulateur_en_haut_après_le_coude"/>
    <tableColumn id="13" xr3:uid="{C2DBF638-BC46-4738-A896-B9D34904B699}" name="Souple_Galva_Régulateur_en_haut_avant_le_coude"/>
    <tableColumn id="14" xr3:uid="{BA88EEB6-CCF4-4530-BB88-E905E228AFC2}" name="Souple_Galva_Régulateur_en_bas"/>
  </tableColumns>
  <tableStyleInfo name="TableStyleLight2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Cannes" displayName="T_Cannes" ref="A1:V317" totalsRowShown="0" headerRowDxfId="31">
  <autoFilter ref="A1:V317" xr:uid="{00000000-0009-0000-0100-000001000000}"/>
  <tableColumns count="22">
    <tableColumn id="1" xr3:uid="{00000000-0010-0000-0200-000001000000}" name="TYPE_TRAVEES"/>
    <tableColumn id="2" xr3:uid="{00000000-0010-0000-0200-000002000000}" name="LONG" dataDxfId="30"/>
    <tableColumn id="3" xr3:uid="{00000000-0010-0000-0200-000003000000}" name="PIQUAGES" dataDxfId="29"/>
    <tableColumn id="17" xr3:uid="{207299D6-F974-42D0-874C-156AB3F16D47}" name="Souple_3_Simple_Sans_tirants" dataDxfId="28"/>
    <tableColumn id="18" xr3:uid="{B334F7BC-762A-430D-85B8-EB43E16FC272}" name="Souple_1,5_Simple_Sans_tirants" dataDxfId="27"/>
    <tableColumn id="19" xr3:uid="{23F483E3-7D19-4079-8E40-69B7B3752A30}" name="Souple_3_Simple_Avec_tirants" dataDxfId="26"/>
    <tableColumn id="20" xr3:uid="{421E2336-43DC-440C-B835-B4C17B751A4F}" name="Souple_1,5_Simple_Avec_tirants" dataDxfId="25"/>
    <tableColumn id="21" xr3:uid="{2CC65713-25C6-4BB8-88EE-71225DE51ED8}" name="Souple_3_Double_Sans_tirants" dataDxfId="24"/>
    <tableColumn id="22" xr3:uid="{A17FD928-D796-437C-B404-56E8D1C86D7D}" name="Souple_3_Double_Sans_tirants2" dataDxfId="23"/>
    <tableColumn id="23" xr3:uid="{E10497DB-4525-44DA-A89F-2E77055D0744}" name="Souple_1,5_Double_Sans_tirants" dataDxfId="22"/>
    <tableColumn id="24" xr3:uid="{CE4AF90D-EBDB-4A2C-889D-DDD586BAA81B}" name="Souple_1,5_Double_Sans_tirants2" dataDxfId="21"/>
    <tableColumn id="8" xr3:uid="{00000000-0010-0000-0200-000008000000}" name="Souple_Galva_3_Simple_Sans_tirants" dataDxfId="20"/>
    <tableColumn id="4" xr3:uid="{00000000-0010-0000-0200-000004000000}" name="Souple_Galva_1,5_Simple_Sans_tirants"/>
    <tableColumn id="9" xr3:uid="{00000000-0010-0000-0200-000009000000}" name="Souple_Galva_3_Simple_Avec_tirants"/>
    <tableColumn id="6" xr3:uid="{00000000-0010-0000-0200-000006000000}" name="Souple_Galva_3_Simple_Avec_tirants2"/>
    <tableColumn id="7" xr3:uid="{00000000-0010-0000-0200-000007000000}" name="Souple_Galva_3_Douple_Sans_tirants"/>
    <tableColumn id="5" xr3:uid="{00000000-0010-0000-0200-000005000000}" name="Souple_Galva_3_Douple_Sans_tirants2"/>
    <tableColumn id="10" xr3:uid="{00000000-0010-0000-0200-00000A000000}" name="Souple_Galva_1,5_Douple_Sans_tirants"/>
    <tableColumn id="11" xr3:uid="{00000000-0010-0000-0200-00000B000000}" name="Souple_Galva_1,5_Douple_Sans_tirants2"/>
    <tableColumn id="13" xr3:uid="{00000000-0010-0000-0200-00000D000000}" name="PVC_3_Simple_Sans_tirants" dataDxfId="19"/>
    <tableColumn id="12" xr3:uid="{00000000-0010-0000-0200-00000C000000}" name="PVC_SOUPLE_3_Simple_Sans_tirants"/>
    <tableColumn id="15" xr3:uid="{1F20F957-B0AA-455A-992A-BD9E7A38CA50}" name="Tete_en_haut_Max_Simple_Sans_tirants" dataDxfId="18"/>
  </tableColumns>
  <tableStyleInfo name="TableStyleLight2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0F4D212-CFF7-415F-8813-0B5947E1E29B}" name="Tableau4" displayName="Tableau4" ref="A1:D185" totalsRowShown="0" headerRowDxfId="17" dataDxfId="16">
  <autoFilter ref="A1:D185" xr:uid="{178871BD-7EC4-4BCF-91F5-4D46D2AA262C}"/>
  <tableColumns count="4">
    <tableColumn id="1" xr3:uid="{CF9E55FF-DEDB-4635-9941-B1B1C37D679F}" name="Type_tuyau" dataDxfId="15"/>
    <tableColumn id="2" xr3:uid="{677B945E-0906-46A2-9960-86828921118C}" name="Long" dataDxfId="14"/>
    <tableColumn id="3" xr3:uid="{B583BE8A-B817-4D96-8C9C-4CCE7DD2E7B4}" name="Nom_tuyau" dataDxfId="13"/>
    <tableColumn id="4" xr3:uid="{04C97D48-2FE6-4F12-8ABE-16FF03610B71}" name="Ref_tuyau" dataDxfId="12"/>
  </tableColumns>
  <tableStyleInfo name="TableStyleLight2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A1FBAD1-3E1D-4F15-BB75-5FFB3C4216BD}" name="Tableau6" displayName="Tableau6" ref="A1:E272" totalsRowShown="0" headerRowDxfId="11" dataDxfId="10">
  <autoFilter ref="A1:E272" xr:uid="{22A03DBE-6B54-4725-AB88-2A551BAAB456}"/>
  <tableColumns count="5">
    <tableColumn id="1" xr3:uid="{7B968362-4204-4150-A716-F02AEB2BBF4A}" name="Type_arroseurs" dataDxfId="9"/>
    <tableColumn id="2" xr3:uid="{8ED380C2-6055-446D-B4DC-E277DEA7B998}" name="Fourn_arr" dataDxfId="8"/>
    <tableColumn id="3" xr3:uid="{B2ED24D6-51E0-4E70-939B-EBFD228004DF}" name="Buse" dataDxfId="7" dataCellStyle="Normal 3"/>
    <tableColumn id="4" xr3:uid="{7B812B1C-D86A-4884-BB3A-79B00D6358C3}" name="Ref_buse" dataDxfId="6" dataCellStyle="Normal 3"/>
    <tableColumn id="5" xr3:uid="{712F0E9B-F357-4F1E-A235-E050F3792E1C}" name="Modèle" dataDxfId="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8E7186F-EA91-4CCB-A1E5-F7D649377E18}" name="Tableau5" displayName="Tableau5" ref="A1:D27" totalsRowShown="0" dataDxfId="4">
  <autoFilter ref="A1:D27" xr:uid="{672C966C-2725-4779-A06E-414A7B3426B1}"/>
  <tableColumns count="4">
    <tableColumn id="1" xr3:uid="{1B7F2076-E7EC-4A2A-8188-E8C3F1995740}" name="Fourn_reg" dataDxfId="3"/>
    <tableColumn id="2" xr3:uid="{9ABB1AF1-484E-44BC-A84D-E4A419891856}" name="Nom_reg" dataDxfId="2"/>
    <tableColumn id="5" xr3:uid="{AD9F237A-134B-4EED-BD51-93563361241A}" name="Colonne1" dataDxfId="1"/>
    <tableColumn id="4" xr3:uid="{A57614C5-73CB-4AE4-97B0-E6693B27DD77}" name="Ref_reg" dataDxfId="0" dataCellStyle="Normal 3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1114"/>
  <sheetViews>
    <sheetView tabSelected="1" zoomScale="85" zoomScaleNormal="85" zoomScaleSheetLayoutView="115" workbookViewId="0">
      <selection activeCell="AG13" sqref="AG13:AG14"/>
    </sheetView>
  </sheetViews>
  <sheetFormatPr baseColWidth="10" defaultRowHeight="15" x14ac:dyDescent="0.25"/>
  <cols>
    <col min="1" max="1" width="11.5703125" style="25"/>
    <col min="2" max="7" width="5.5703125" customWidth="1"/>
    <col min="8" max="8" width="6.28515625" customWidth="1"/>
    <col min="9" max="17" width="5.5703125" customWidth="1"/>
    <col min="18" max="19" width="5.5703125" style="25" customWidth="1"/>
    <col min="20" max="27" width="5.5703125" customWidth="1"/>
  </cols>
  <sheetData>
    <row r="1" spans="1:39" ht="19.5" thickBot="1" x14ac:dyDescent="0.35">
      <c r="A1" s="180" t="s">
        <v>57</v>
      </c>
      <c r="B1" s="181"/>
      <c r="C1" s="180"/>
      <c r="D1" s="180"/>
      <c r="E1" s="180"/>
      <c r="F1" s="180"/>
      <c r="G1" s="88"/>
      <c r="H1" s="182"/>
      <c r="I1" s="182"/>
      <c r="J1" s="182"/>
      <c r="K1" s="182"/>
      <c r="L1" s="182"/>
      <c r="M1" s="182"/>
      <c r="N1" s="89"/>
      <c r="O1" s="88"/>
      <c r="P1" s="88"/>
      <c r="Q1" s="88"/>
      <c r="R1" s="88"/>
      <c r="S1" s="88"/>
      <c r="T1" s="88"/>
      <c r="U1" s="88"/>
      <c r="V1" s="169" t="s">
        <v>69</v>
      </c>
      <c r="W1" s="169"/>
      <c r="X1" s="169"/>
      <c r="Y1" s="189" t="s">
        <v>639</v>
      </c>
      <c r="Z1" s="190"/>
      <c r="AA1" s="191"/>
    </row>
    <row r="2" spans="1:39" ht="18.75" x14ac:dyDescent="0.3">
      <c r="A2" s="90"/>
      <c r="B2" s="171" t="s">
        <v>56</v>
      </c>
      <c r="C2" s="172"/>
      <c r="D2" s="173"/>
      <c r="E2" s="88"/>
      <c r="F2" s="88"/>
      <c r="G2" s="88"/>
      <c r="H2" s="89"/>
      <c r="I2" s="89"/>
      <c r="J2" s="89"/>
      <c r="K2" s="89"/>
      <c r="L2" s="89"/>
      <c r="M2" s="88"/>
      <c r="N2" s="89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</row>
    <row r="3" spans="1:39" ht="18.75" x14ac:dyDescent="0.3">
      <c r="A3" s="90"/>
      <c r="B3" s="174"/>
      <c r="C3" s="175"/>
      <c r="D3" s="176"/>
      <c r="E3" s="88"/>
      <c r="F3" s="88"/>
      <c r="G3" s="88"/>
      <c r="H3" s="89"/>
      <c r="I3" s="89"/>
      <c r="J3" s="88"/>
      <c r="K3" s="88"/>
      <c r="L3" s="88"/>
      <c r="M3" s="88"/>
      <c r="N3" s="88"/>
      <c r="O3" s="88"/>
      <c r="P3" s="88"/>
      <c r="Q3" s="88"/>
      <c r="R3" s="88"/>
      <c r="S3" s="88"/>
      <c r="T3" s="91"/>
      <c r="U3" s="91"/>
      <c r="V3" s="91"/>
      <c r="W3" s="88"/>
      <c r="X3" s="88"/>
      <c r="Y3" s="91"/>
      <c r="Z3" s="91"/>
      <c r="AA3" s="88"/>
    </row>
    <row r="4" spans="1:39" ht="18.75" x14ac:dyDescent="0.3">
      <c r="A4" s="88"/>
      <c r="B4" s="92" t="s">
        <v>441</v>
      </c>
      <c r="C4" s="93"/>
      <c r="D4" s="93"/>
      <c r="E4" s="93"/>
      <c r="F4" s="93"/>
      <c r="G4" s="93"/>
      <c r="H4" s="94"/>
      <c r="I4" s="94"/>
      <c r="J4" s="93" t="s">
        <v>87</v>
      </c>
      <c r="K4" s="93"/>
      <c r="L4" s="93"/>
      <c r="M4" s="94"/>
      <c r="N4" s="94"/>
      <c r="O4" s="93"/>
      <c r="P4" s="93"/>
      <c r="Q4" s="93"/>
      <c r="R4" s="93"/>
      <c r="S4" s="93"/>
      <c r="T4" s="93" t="s">
        <v>442</v>
      </c>
      <c r="U4" s="93"/>
      <c r="V4" s="93"/>
      <c r="W4" s="93"/>
      <c r="X4" s="93"/>
      <c r="Y4" s="93"/>
      <c r="Z4" s="93"/>
      <c r="AA4" s="95"/>
    </row>
    <row r="5" spans="1:39" ht="18.75" x14ac:dyDescent="0.3">
      <c r="A5" s="88"/>
      <c r="B5" s="96"/>
      <c r="C5" s="91"/>
      <c r="D5" s="91"/>
      <c r="E5" s="100" t="s">
        <v>82</v>
      </c>
      <c r="F5" s="177" t="s">
        <v>84</v>
      </c>
      <c r="G5" s="178"/>
      <c r="H5" s="179"/>
      <c r="I5" s="89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100" t="s">
        <v>436</v>
      </c>
      <c r="X5" s="177" t="s">
        <v>48</v>
      </c>
      <c r="Y5" s="178"/>
      <c r="Z5" s="179"/>
      <c r="AA5" s="97"/>
      <c r="AB5" s="40"/>
    </row>
    <row r="6" spans="1:39" ht="18.75" x14ac:dyDescent="0.3">
      <c r="A6" s="88"/>
      <c r="B6" s="96"/>
      <c r="C6" s="91"/>
      <c r="D6" s="91"/>
      <c r="E6" s="91"/>
      <c r="F6" s="91"/>
      <c r="G6" s="91"/>
      <c r="H6" s="89"/>
      <c r="I6" s="89"/>
      <c r="J6" s="91"/>
      <c r="K6" s="91"/>
      <c r="L6" s="91"/>
      <c r="M6" s="89"/>
      <c r="N6" s="89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7"/>
    </row>
    <row r="7" spans="1:39" ht="18.75" x14ac:dyDescent="0.3">
      <c r="A7" s="88"/>
      <c r="B7" s="96"/>
      <c r="C7" s="169" t="s">
        <v>63</v>
      </c>
      <c r="D7" s="169"/>
      <c r="E7" s="169"/>
      <c r="F7" s="167" t="s">
        <v>70</v>
      </c>
      <c r="G7" s="183"/>
      <c r="H7" s="168"/>
      <c r="I7" s="91"/>
      <c r="J7" s="91"/>
      <c r="K7" s="98"/>
      <c r="L7" s="98"/>
      <c r="M7" s="124" t="s">
        <v>66</v>
      </c>
      <c r="N7" s="192">
        <v>3</v>
      </c>
      <c r="O7" s="188"/>
      <c r="P7" s="99"/>
      <c r="Q7" s="99"/>
      <c r="R7" s="99"/>
      <c r="S7" s="91"/>
      <c r="T7" s="91"/>
      <c r="U7" s="91"/>
      <c r="V7" s="91"/>
      <c r="W7" s="100" t="s">
        <v>1060</v>
      </c>
      <c r="X7" s="177" t="s">
        <v>13</v>
      </c>
      <c r="Y7" s="178"/>
      <c r="Z7" s="179"/>
      <c r="AA7" s="97"/>
    </row>
    <row r="8" spans="1:39" ht="18.75" x14ac:dyDescent="0.3">
      <c r="A8" s="88"/>
      <c r="B8" s="96"/>
      <c r="C8" s="91"/>
      <c r="D8" s="91"/>
      <c r="E8" s="91"/>
      <c r="F8" s="91"/>
      <c r="G8" s="91"/>
      <c r="H8" s="91"/>
      <c r="I8" s="91"/>
      <c r="J8" s="91"/>
      <c r="K8" s="89"/>
      <c r="L8" s="89"/>
      <c r="M8" s="91"/>
      <c r="N8" s="99"/>
      <c r="O8" s="99"/>
      <c r="P8" s="99"/>
      <c r="Q8" s="99"/>
      <c r="R8" s="99"/>
      <c r="S8" s="91"/>
      <c r="T8" s="91"/>
      <c r="U8" s="91"/>
      <c r="V8" s="91"/>
      <c r="W8" s="21"/>
      <c r="X8" s="21"/>
      <c r="Y8" s="21"/>
      <c r="Z8" s="21"/>
      <c r="AA8" s="97"/>
    </row>
    <row r="9" spans="1:39" ht="18.75" x14ac:dyDescent="0.3">
      <c r="A9" s="88"/>
      <c r="B9" s="170" t="s">
        <v>64</v>
      </c>
      <c r="C9" s="169"/>
      <c r="D9" s="169"/>
      <c r="E9" s="169"/>
      <c r="F9" s="167">
        <v>2</v>
      </c>
      <c r="G9" s="168"/>
      <c r="H9" s="91"/>
      <c r="I9" s="91"/>
      <c r="J9" s="91"/>
      <c r="K9" s="91"/>
      <c r="L9" s="101"/>
      <c r="M9" s="124" t="s">
        <v>67</v>
      </c>
      <c r="N9" s="184" t="s">
        <v>59</v>
      </c>
      <c r="O9" s="185"/>
      <c r="P9" s="185"/>
      <c r="Q9" s="187" t="s">
        <v>88</v>
      </c>
      <c r="R9" s="188"/>
      <c r="S9" s="91"/>
      <c r="T9" s="98"/>
      <c r="U9" s="91"/>
      <c r="V9" s="91"/>
      <c r="W9" s="100" t="s">
        <v>1062</v>
      </c>
      <c r="X9" s="177" t="s">
        <v>7</v>
      </c>
      <c r="Y9" s="178"/>
      <c r="Z9" s="179"/>
      <c r="AA9" s="97"/>
    </row>
    <row r="10" spans="1:39" ht="18.75" x14ac:dyDescent="0.3">
      <c r="A10" s="88"/>
      <c r="B10" s="96"/>
      <c r="C10" s="166"/>
      <c r="D10" s="91"/>
      <c r="E10" s="91"/>
      <c r="F10" s="91"/>
      <c r="G10" s="91"/>
      <c r="H10" s="91"/>
      <c r="I10" s="91"/>
      <c r="J10" s="91"/>
      <c r="K10" s="89"/>
      <c r="L10" s="89"/>
      <c r="M10" s="91"/>
      <c r="N10" s="99"/>
      <c r="O10" s="99"/>
      <c r="P10" s="99"/>
      <c r="Q10" s="99"/>
      <c r="R10" s="99"/>
      <c r="S10" s="91"/>
      <c r="T10" s="91"/>
      <c r="U10" s="91"/>
      <c r="V10" s="91"/>
      <c r="W10" s="91"/>
      <c r="X10" s="91"/>
      <c r="Y10" s="91"/>
      <c r="Z10" s="91"/>
      <c r="AA10" s="97"/>
    </row>
    <row r="11" spans="1:39" ht="18.75" x14ac:dyDescent="0.3">
      <c r="A11" s="88"/>
      <c r="B11" s="96"/>
      <c r="C11" s="91"/>
      <c r="D11" s="169" t="s">
        <v>65</v>
      </c>
      <c r="E11" s="169"/>
      <c r="F11" s="167" t="s">
        <v>1059</v>
      </c>
      <c r="G11" s="168"/>
      <c r="H11" s="91"/>
      <c r="I11" s="91"/>
      <c r="J11" s="91"/>
      <c r="K11" s="89"/>
      <c r="L11" s="124"/>
      <c r="M11" s="100"/>
      <c r="N11" s="193" t="s">
        <v>591</v>
      </c>
      <c r="O11" s="194"/>
      <c r="P11" s="195"/>
      <c r="Q11" s="99"/>
      <c r="R11" s="99"/>
      <c r="S11" s="91"/>
      <c r="T11" s="91"/>
      <c r="U11" s="91"/>
      <c r="V11" s="91"/>
      <c r="W11" s="100" t="s">
        <v>443</v>
      </c>
      <c r="X11" s="177">
        <v>15</v>
      </c>
      <c r="Y11" s="178"/>
      <c r="Z11" s="179"/>
      <c r="AA11" s="97"/>
      <c r="AC11" s="45" t="str">
        <f>Q9</f>
        <v>Simple</v>
      </c>
      <c r="AD11" s="45"/>
      <c r="AE11" s="45"/>
      <c r="AF11" s="45"/>
      <c r="AG11" s="45"/>
      <c r="AH11" s="45"/>
      <c r="AI11" s="45"/>
      <c r="AJ11" s="45"/>
      <c r="AK11" s="45"/>
      <c r="AL11" s="45"/>
      <c r="AM11" s="45"/>
    </row>
    <row r="12" spans="1:39" ht="18.75" x14ac:dyDescent="0.3">
      <c r="A12" s="88"/>
      <c r="B12" s="96"/>
      <c r="C12" s="91"/>
      <c r="D12" s="91"/>
      <c r="E12" s="91"/>
      <c r="F12" s="91"/>
      <c r="G12" s="91"/>
      <c r="H12" s="89"/>
      <c r="I12" s="89"/>
      <c r="J12" s="89"/>
      <c r="K12" s="89"/>
      <c r="L12" s="89"/>
      <c r="M12" s="89"/>
      <c r="N12" s="161"/>
      <c r="O12" s="99"/>
      <c r="P12" s="99"/>
      <c r="Q12" s="99"/>
      <c r="R12" s="99"/>
      <c r="S12" s="91"/>
      <c r="T12" s="91"/>
      <c r="U12" s="91"/>
      <c r="V12" s="91"/>
      <c r="W12" s="91"/>
      <c r="X12" s="91"/>
      <c r="Y12" s="91"/>
      <c r="Z12" s="91"/>
      <c r="AA12" s="97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</row>
    <row r="13" spans="1:39" ht="18.75" x14ac:dyDescent="0.3">
      <c r="A13" s="88"/>
      <c r="B13" s="96"/>
      <c r="C13" s="166"/>
      <c r="D13" s="91"/>
      <c r="E13" s="91"/>
      <c r="F13" s="91"/>
      <c r="G13" s="91"/>
      <c r="H13" s="89"/>
      <c r="I13" s="89"/>
      <c r="J13" s="89"/>
      <c r="K13" s="89"/>
      <c r="L13" s="124"/>
      <c r="M13" s="124" t="s">
        <v>68</v>
      </c>
      <c r="N13" s="184" t="s">
        <v>78</v>
      </c>
      <c r="O13" s="185"/>
      <c r="P13" s="185"/>
      <c r="Q13" s="185"/>
      <c r="R13" s="186"/>
      <c r="S13" s="91"/>
      <c r="T13" s="91"/>
      <c r="U13" s="91"/>
      <c r="V13" s="91"/>
      <c r="W13" s="100" t="s">
        <v>437</v>
      </c>
      <c r="X13" s="177" t="s">
        <v>294</v>
      </c>
      <c r="Y13" s="178"/>
      <c r="Z13" s="179"/>
      <c r="AA13" s="97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</row>
    <row r="14" spans="1:39" x14ac:dyDescent="0.25">
      <c r="A14" s="9"/>
      <c r="B14" s="125"/>
      <c r="C14" s="126"/>
      <c r="D14" s="126"/>
      <c r="E14" s="126"/>
      <c r="F14" s="126"/>
      <c r="G14" s="126"/>
      <c r="H14" s="162"/>
      <c r="I14" s="162"/>
      <c r="J14" s="162"/>
      <c r="K14" s="162"/>
      <c r="L14" s="162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  <c r="AA14" s="127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</row>
    <row r="15" spans="1:39" x14ac:dyDescent="0.25">
      <c r="A15" s="33"/>
      <c r="B15" s="21"/>
      <c r="C15" s="21"/>
      <c r="D15" s="21"/>
      <c r="E15" s="21"/>
      <c r="F15" s="21"/>
      <c r="G15" s="21"/>
      <c r="H15" s="23"/>
      <c r="I15" s="23"/>
      <c r="J15" s="23"/>
      <c r="K15" s="23"/>
      <c r="L15" s="23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</row>
    <row r="16" spans="1:39" ht="15.75" customHeight="1" x14ac:dyDescent="0.25">
      <c r="A16"/>
      <c r="R16"/>
      <c r="S16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</row>
    <row r="17" spans="1:39" ht="14.45" customHeight="1" thickBot="1" x14ac:dyDescent="0.3">
      <c r="A17"/>
      <c r="D17">
        <v>1</v>
      </c>
      <c r="E17" s="25">
        <v>2</v>
      </c>
      <c r="F17" s="25">
        <v>3</v>
      </c>
      <c r="G17" s="25">
        <v>4</v>
      </c>
      <c r="H17" s="25">
        <v>5</v>
      </c>
      <c r="I17" s="25">
        <v>6</v>
      </c>
      <c r="J17" s="25">
        <v>7</v>
      </c>
      <c r="K17" s="25">
        <v>8</v>
      </c>
      <c r="L17" s="25">
        <v>9</v>
      </c>
      <c r="M17" s="25">
        <v>10</v>
      </c>
      <c r="N17" s="25">
        <v>11</v>
      </c>
      <c r="O17" s="25">
        <v>12</v>
      </c>
      <c r="P17" s="25">
        <v>13</v>
      </c>
      <c r="Q17" s="25">
        <v>14</v>
      </c>
      <c r="R17" s="25">
        <v>15</v>
      </c>
      <c r="S17" s="25">
        <v>16</v>
      </c>
      <c r="T17" s="25">
        <v>17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</row>
    <row r="18" spans="1:39" ht="14.45" customHeight="1" thickBot="1" x14ac:dyDescent="0.3">
      <c r="A18" s="9" t="s">
        <v>597</v>
      </c>
      <c r="B18" s="68">
        <v>50</v>
      </c>
      <c r="D18" s="69">
        <v>1</v>
      </c>
      <c r="E18" s="69">
        <v>2</v>
      </c>
      <c r="F18" s="69">
        <v>3</v>
      </c>
      <c r="G18" s="69">
        <v>4</v>
      </c>
      <c r="H18" s="69">
        <v>5</v>
      </c>
      <c r="I18" s="69">
        <v>6</v>
      </c>
      <c r="J18" s="69">
        <v>7</v>
      </c>
      <c r="K18" s="69">
        <v>8</v>
      </c>
      <c r="L18" s="69">
        <v>9</v>
      </c>
      <c r="M18" s="69">
        <v>10</v>
      </c>
      <c r="N18" s="69">
        <v>11</v>
      </c>
      <c r="O18" s="69">
        <v>12</v>
      </c>
      <c r="P18" s="69">
        <v>13</v>
      </c>
      <c r="Q18" s="69">
        <v>14</v>
      </c>
      <c r="R18" s="69">
        <v>15</v>
      </c>
      <c r="S18" s="69">
        <v>16</v>
      </c>
      <c r="T18" s="69">
        <v>17</v>
      </c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</row>
    <row r="19" spans="1:39" ht="14.45" customHeight="1" x14ac:dyDescent="0.25">
      <c r="A19"/>
      <c r="D19" s="69">
        <v>1</v>
      </c>
      <c r="E19" s="69">
        <v>1</v>
      </c>
      <c r="F19" s="69">
        <v>1</v>
      </c>
      <c r="G19" s="69">
        <v>1</v>
      </c>
      <c r="H19" s="69">
        <v>1</v>
      </c>
      <c r="I19" s="69">
        <v>1</v>
      </c>
      <c r="J19" s="69">
        <v>1</v>
      </c>
      <c r="K19" s="69">
        <v>1</v>
      </c>
      <c r="L19" s="69">
        <v>1</v>
      </c>
      <c r="M19" s="69">
        <v>1</v>
      </c>
      <c r="N19" s="69">
        <v>1</v>
      </c>
      <c r="O19" s="69">
        <v>1</v>
      </c>
      <c r="P19" s="69">
        <v>1</v>
      </c>
      <c r="Q19" s="69">
        <v>1</v>
      </c>
      <c r="R19" s="69">
        <v>1</v>
      </c>
      <c r="S19" s="69">
        <v>1</v>
      </c>
      <c r="T19" s="69">
        <v>1</v>
      </c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</row>
    <row r="20" spans="1:39" ht="38.1" customHeight="1" x14ac:dyDescent="0.25">
      <c r="A20"/>
      <c r="D20" s="70" t="s">
        <v>1050</v>
      </c>
      <c r="E20" s="70" t="s">
        <v>1051</v>
      </c>
      <c r="F20" s="70" t="s">
        <v>1052</v>
      </c>
      <c r="G20" s="70" t="s">
        <v>1053</v>
      </c>
      <c r="H20" s="70" t="s">
        <v>1054</v>
      </c>
      <c r="I20" s="70" t="s">
        <v>1055</v>
      </c>
      <c r="J20" s="70" t="s">
        <v>1056</v>
      </c>
      <c r="K20" s="70" t="s">
        <v>1057</v>
      </c>
      <c r="L20" s="70" t="s">
        <v>1057</v>
      </c>
      <c r="M20" s="70" t="s">
        <v>1056</v>
      </c>
      <c r="N20" s="70" t="s">
        <v>1055</v>
      </c>
      <c r="O20" s="70" t="s">
        <v>1054</v>
      </c>
      <c r="P20" s="70" t="s">
        <v>1053</v>
      </c>
      <c r="Q20" s="70" t="s">
        <v>1052</v>
      </c>
      <c r="R20" s="70" t="s">
        <v>1051</v>
      </c>
      <c r="S20" s="70" t="s">
        <v>1050</v>
      </c>
      <c r="T20" s="70" t="s">
        <v>1050</v>
      </c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</row>
    <row r="21" spans="1:39" ht="14.45" customHeight="1" x14ac:dyDescent="0.25">
      <c r="A21"/>
      <c r="R21"/>
      <c r="S21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</row>
    <row r="22" spans="1:39" ht="14.45" customHeight="1" thickBot="1" x14ac:dyDescent="0.3">
      <c r="A22"/>
      <c r="D22">
        <v>18</v>
      </c>
      <c r="E22" s="25">
        <v>19</v>
      </c>
      <c r="F22" s="25">
        <v>20</v>
      </c>
      <c r="G22" s="25">
        <v>21</v>
      </c>
      <c r="H22" s="25">
        <v>22</v>
      </c>
      <c r="I22" s="25">
        <v>23</v>
      </c>
      <c r="J22" s="25">
        <v>24</v>
      </c>
      <c r="K22" s="25">
        <v>25</v>
      </c>
      <c r="L22" s="25">
        <v>26</v>
      </c>
      <c r="M22" s="25">
        <v>27</v>
      </c>
      <c r="N22" s="25">
        <v>28</v>
      </c>
      <c r="O22" s="25">
        <v>29</v>
      </c>
      <c r="P22" s="25">
        <v>30</v>
      </c>
      <c r="Q22" s="25">
        <v>31</v>
      </c>
      <c r="R22" s="25">
        <v>32</v>
      </c>
      <c r="S22" s="25">
        <v>33</v>
      </c>
      <c r="T22" s="25">
        <v>34</v>
      </c>
      <c r="U22" s="25">
        <v>35</v>
      </c>
      <c r="V22" s="25">
        <v>36</v>
      </c>
      <c r="W22" s="25">
        <v>37</v>
      </c>
      <c r="X22" s="25">
        <v>38</v>
      </c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</row>
    <row r="23" spans="1:39" ht="14.45" customHeight="1" thickBot="1" x14ac:dyDescent="0.3">
      <c r="A23" s="9" t="s">
        <v>598</v>
      </c>
      <c r="B23" s="68">
        <v>62</v>
      </c>
      <c r="D23" s="69">
        <v>1</v>
      </c>
      <c r="E23" s="69">
        <v>2</v>
      </c>
      <c r="F23" s="69">
        <v>3</v>
      </c>
      <c r="G23" s="69">
        <v>4</v>
      </c>
      <c r="H23" s="69">
        <v>5</v>
      </c>
      <c r="I23" s="69">
        <v>6</v>
      </c>
      <c r="J23" s="69">
        <v>7</v>
      </c>
      <c r="K23" s="69">
        <v>8</v>
      </c>
      <c r="L23" s="69">
        <v>9</v>
      </c>
      <c r="M23" s="69">
        <v>10</v>
      </c>
      <c r="N23" s="69">
        <v>11</v>
      </c>
      <c r="O23" s="69">
        <v>12</v>
      </c>
      <c r="P23" s="69">
        <v>13</v>
      </c>
      <c r="Q23" s="69">
        <v>14</v>
      </c>
      <c r="R23" s="69">
        <v>15</v>
      </c>
      <c r="S23" s="69">
        <v>16</v>
      </c>
      <c r="T23" s="69">
        <v>17</v>
      </c>
      <c r="U23" s="69">
        <v>18</v>
      </c>
      <c r="V23" s="69">
        <v>19</v>
      </c>
      <c r="W23" s="69">
        <v>20</v>
      </c>
      <c r="X23" s="69">
        <v>21</v>
      </c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</row>
    <row r="24" spans="1:39" s="21" customFormat="1" ht="14.45" customHeight="1" x14ac:dyDescent="0.25">
      <c r="A24"/>
      <c r="B24"/>
      <c r="C24"/>
      <c r="D24" s="69">
        <v>1</v>
      </c>
      <c r="E24" s="69">
        <v>1</v>
      </c>
      <c r="F24" s="69">
        <v>1</v>
      </c>
      <c r="G24" s="69">
        <v>1</v>
      </c>
      <c r="H24" s="69">
        <v>1</v>
      </c>
      <c r="I24" s="69">
        <v>1</v>
      </c>
      <c r="J24" s="69">
        <v>1</v>
      </c>
      <c r="K24" s="69">
        <v>1</v>
      </c>
      <c r="L24" s="69">
        <v>1</v>
      </c>
      <c r="M24" s="69">
        <v>1</v>
      </c>
      <c r="N24" s="69">
        <v>1</v>
      </c>
      <c r="O24" s="69">
        <v>1</v>
      </c>
      <c r="P24" s="69">
        <v>1</v>
      </c>
      <c r="Q24" s="69">
        <v>1</v>
      </c>
      <c r="R24" s="69">
        <v>1</v>
      </c>
      <c r="S24" s="69">
        <v>1</v>
      </c>
      <c r="T24" s="69">
        <v>1</v>
      </c>
      <c r="U24" s="69">
        <v>1</v>
      </c>
      <c r="V24" s="69">
        <v>1</v>
      </c>
      <c r="W24" s="69">
        <v>1</v>
      </c>
      <c r="X24" s="69">
        <v>1</v>
      </c>
      <c r="Y24"/>
      <c r="Z24" s="45"/>
      <c r="AA24" s="45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</row>
    <row r="25" spans="1:39" ht="38.1" customHeight="1" x14ac:dyDescent="0.25">
      <c r="A25"/>
      <c r="D25" s="70" t="s">
        <v>1050</v>
      </c>
      <c r="E25" s="70" t="s">
        <v>1051</v>
      </c>
      <c r="F25" s="70" t="s">
        <v>1052</v>
      </c>
      <c r="G25" s="70" t="s">
        <v>1053</v>
      </c>
      <c r="H25" s="70" t="s">
        <v>1054</v>
      </c>
      <c r="I25" s="70" t="s">
        <v>1055</v>
      </c>
      <c r="J25" s="70" t="s">
        <v>1056</v>
      </c>
      <c r="K25" s="70" t="s">
        <v>1057</v>
      </c>
      <c r="L25" s="70" t="s">
        <v>1058</v>
      </c>
      <c r="M25" s="70" t="s">
        <v>1125</v>
      </c>
      <c r="N25" s="70" t="s">
        <v>1125</v>
      </c>
      <c r="O25" s="70" t="s">
        <v>1058</v>
      </c>
      <c r="P25" s="70" t="s">
        <v>1057</v>
      </c>
      <c r="Q25" s="70" t="s">
        <v>1056</v>
      </c>
      <c r="R25" s="70" t="s">
        <v>1055</v>
      </c>
      <c r="S25" s="70" t="s">
        <v>1054</v>
      </c>
      <c r="T25" s="70" t="s">
        <v>1053</v>
      </c>
      <c r="U25" s="70" t="s">
        <v>1052</v>
      </c>
      <c r="V25" s="70" t="s">
        <v>1051</v>
      </c>
      <c r="W25" s="70" t="s">
        <v>1050</v>
      </c>
      <c r="X25" s="70" t="s">
        <v>1050</v>
      </c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</row>
    <row r="26" spans="1:39" ht="14.45" customHeight="1" x14ac:dyDescent="0.25">
      <c r="A26"/>
      <c r="R26"/>
      <c r="S26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</row>
    <row r="27" spans="1:39" s="21" customFormat="1" ht="14.45" customHeight="1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39" ht="14.45" customHeight="1" x14ac:dyDescent="0.25">
      <c r="A28"/>
      <c r="R28"/>
      <c r="S28"/>
      <c r="Z28" s="23"/>
      <c r="AA28" s="23"/>
      <c r="AB28" s="23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</row>
    <row r="29" spans="1:39" ht="14.45" customHeight="1" x14ac:dyDescent="0.25">
      <c r="A29"/>
      <c r="R29"/>
      <c r="S29"/>
      <c r="Z29" s="23"/>
      <c r="AA29" s="23"/>
      <c r="AB29" s="23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</row>
    <row r="30" spans="1:39" ht="14.45" customHeight="1" x14ac:dyDescent="0.25">
      <c r="A30"/>
      <c r="C30">
        <v>820</v>
      </c>
      <c r="R30"/>
      <c r="S30"/>
      <c r="Z30" s="23"/>
      <c r="AA30" s="23"/>
      <c r="AB30" s="23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</row>
    <row r="31" spans="1:39" ht="14.45" customHeight="1" x14ac:dyDescent="0.25">
      <c r="A31"/>
      <c r="C31">
        <v>1060</v>
      </c>
      <c r="R31"/>
      <c r="S31"/>
      <c r="Z31" s="21"/>
      <c r="AA31" s="23"/>
      <c r="AB31" s="23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</row>
    <row r="32" spans="1:39" ht="14.45" customHeight="1" x14ac:dyDescent="0.25">
      <c r="A32"/>
      <c r="C32">
        <v>1290</v>
      </c>
      <c r="R32"/>
      <c r="S32"/>
      <c r="Z32" s="21"/>
      <c r="AA32" s="23"/>
      <c r="AB32" s="23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</row>
    <row r="33" spans="1:39" ht="14.45" customHeight="1" x14ac:dyDescent="0.25">
      <c r="A33"/>
      <c r="C33">
        <v>1495</v>
      </c>
      <c r="R33"/>
      <c r="S33"/>
      <c r="Z33" s="21"/>
      <c r="AA33" s="21"/>
      <c r="AB33" s="21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</row>
    <row r="34" spans="1:39" ht="14.45" customHeight="1" x14ac:dyDescent="0.25">
      <c r="A34"/>
      <c r="C34">
        <v>1640</v>
      </c>
      <c r="R34"/>
      <c r="S34"/>
      <c r="Z34" s="21"/>
      <c r="AA34" s="21"/>
      <c r="AB34" s="21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</row>
    <row r="35" spans="1:39" ht="14.45" customHeight="1" x14ac:dyDescent="0.25">
      <c r="A35"/>
      <c r="C35">
        <v>1740</v>
      </c>
      <c r="R35"/>
      <c r="S35"/>
      <c r="Z35" s="21"/>
      <c r="AA35" s="21"/>
      <c r="AB35" s="21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</row>
    <row r="36" spans="1:39" ht="14.45" customHeight="1" x14ac:dyDescent="0.25">
      <c r="A36"/>
      <c r="C36">
        <v>1835</v>
      </c>
      <c r="R36"/>
      <c r="S36"/>
      <c r="Z36" s="21"/>
      <c r="AA36" s="21"/>
      <c r="AB36" s="21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</row>
    <row r="37" spans="1:39" ht="14.45" customHeight="1" x14ac:dyDescent="0.25">
      <c r="A37"/>
      <c r="C37">
        <v>1915</v>
      </c>
      <c r="R37"/>
      <c r="S37"/>
      <c r="Z37" s="21"/>
      <c r="AA37" s="21"/>
      <c r="AB37" s="21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</row>
    <row r="38" spans="1:39" ht="14.45" customHeight="1" x14ac:dyDescent="0.25">
      <c r="A38"/>
      <c r="C38">
        <v>1915</v>
      </c>
      <c r="R38"/>
      <c r="S38"/>
      <c r="Z38" s="21"/>
      <c r="AA38" s="21"/>
      <c r="AB38" s="21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</row>
    <row r="39" spans="1:39" ht="14.45" customHeight="1" x14ac:dyDescent="0.25">
      <c r="A39"/>
      <c r="C39">
        <v>1835</v>
      </c>
      <c r="R39"/>
      <c r="S39"/>
      <c r="Z39" s="21"/>
      <c r="AA39" s="21"/>
      <c r="AB39" s="21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</row>
    <row r="40" spans="1:39" ht="14.45" customHeight="1" x14ac:dyDescent="0.25">
      <c r="A40"/>
      <c r="C40">
        <v>1740</v>
      </c>
      <c r="R40"/>
      <c r="S40"/>
      <c r="Z40" s="21"/>
      <c r="AA40" s="21"/>
      <c r="AB40" s="21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</row>
    <row r="41" spans="1:39" ht="14.45" customHeight="1" x14ac:dyDescent="0.25">
      <c r="A41"/>
      <c r="C41">
        <v>1640</v>
      </c>
      <c r="R41"/>
      <c r="S41"/>
      <c r="Z41" s="21"/>
      <c r="AA41" s="21"/>
      <c r="AB41" s="21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</row>
    <row r="42" spans="1:39" ht="14.45" customHeight="1" x14ac:dyDescent="0.25">
      <c r="A42"/>
      <c r="C42">
        <v>1495</v>
      </c>
      <c r="R42"/>
      <c r="S42"/>
      <c r="Z42" s="21"/>
      <c r="AA42" s="21"/>
      <c r="AB42" s="21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</row>
    <row r="43" spans="1:39" ht="14.45" customHeight="1" x14ac:dyDescent="0.25">
      <c r="A43"/>
      <c r="C43">
        <v>1290</v>
      </c>
      <c r="R43"/>
      <c r="S43"/>
      <c r="Z43" s="21"/>
      <c r="AA43" s="21"/>
      <c r="AB43" s="21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</row>
    <row r="44" spans="1:39" ht="14.45" customHeight="1" x14ac:dyDescent="0.25">
      <c r="A44"/>
      <c r="C44">
        <v>1060</v>
      </c>
      <c r="R44"/>
      <c r="S44"/>
      <c r="Z44" s="21"/>
      <c r="AA44" s="21"/>
      <c r="AB44" s="21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</row>
    <row r="45" spans="1:39" ht="14.45" customHeight="1" x14ac:dyDescent="0.25">
      <c r="A45"/>
      <c r="C45">
        <v>820</v>
      </c>
      <c r="R45"/>
      <c r="S45"/>
      <c r="Z45" s="21"/>
      <c r="AA45" s="21"/>
      <c r="AB45" s="21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</row>
    <row r="46" spans="1:39" ht="14.45" customHeight="1" x14ac:dyDescent="0.25">
      <c r="A46"/>
      <c r="C46">
        <v>820</v>
      </c>
      <c r="R46"/>
      <c r="S46"/>
      <c r="Z46" s="21"/>
      <c r="AA46" s="21"/>
      <c r="AB46" s="21"/>
    </row>
    <row r="47" spans="1:39" ht="14.45" customHeight="1" x14ac:dyDescent="0.25">
      <c r="A47"/>
      <c r="C47">
        <v>820</v>
      </c>
      <c r="R47"/>
      <c r="S47"/>
      <c r="Z47" s="21"/>
      <c r="AA47" s="21"/>
      <c r="AB47" s="21"/>
    </row>
    <row r="48" spans="1:39" ht="14.45" customHeight="1" x14ac:dyDescent="0.25">
      <c r="A48"/>
      <c r="C48">
        <v>1060</v>
      </c>
      <c r="R48"/>
      <c r="S48"/>
      <c r="Z48" s="21"/>
      <c r="AA48" s="21"/>
      <c r="AB48" s="21"/>
    </row>
    <row r="49" spans="1:28" ht="14.45" customHeight="1" x14ac:dyDescent="0.25">
      <c r="A49"/>
      <c r="C49">
        <v>1290</v>
      </c>
      <c r="R49"/>
      <c r="S49"/>
      <c r="Z49" s="21"/>
      <c r="AA49" s="21"/>
      <c r="AB49" s="21"/>
    </row>
    <row r="50" spans="1:28" ht="14.45" customHeight="1" x14ac:dyDescent="0.25">
      <c r="A50"/>
      <c r="C50">
        <v>1495</v>
      </c>
      <c r="R50"/>
      <c r="S50"/>
      <c r="Z50" s="21"/>
      <c r="AA50" s="21"/>
      <c r="AB50" s="21"/>
    </row>
    <row r="51" spans="1:28" s="25" customFormat="1" ht="14.45" customHeight="1" x14ac:dyDescent="0.25">
      <c r="A51"/>
      <c r="B51"/>
      <c r="C51">
        <v>1640</v>
      </c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 s="21"/>
      <c r="AA51" s="21"/>
      <c r="AB51" s="21"/>
    </row>
    <row r="52" spans="1:28" ht="14.45" customHeight="1" x14ac:dyDescent="0.25">
      <c r="A52"/>
      <c r="C52">
        <v>1740</v>
      </c>
      <c r="R52"/>
      <c r="S52"/>
      <c r="Z52" s="21"/>
      <c r="AA52" s="21"/>
      <c r="AB52" s="21"/>
    </row>
    <row r="53" spans="1:28" ht="14.45" customHeight="1" x14ac:dyDescent="0.25">
      <c r="A53"/>
      <c r="C53">
        <v>1835</v>
      </c>
      <c r="R53"/>
      <c r="S53"/>
      <c r="Z53" s="21"/>
      <c r="AA53" s="21"/>
      <c r="AB53" s="21"/>
    </row>
    <row r="54" spans="1:28" ht="14.45" customHeight="1" x14ac:dyDescent="0.25">
      <c r="A54"/>
      <c r="C54">
        <v>1915</v>
      </c>
      <c r="R54"/>
      <c r="S54"/>
      <c r="Z54" s="21"/>
      <c r="AA54" s="21"/>
      <c r="AB54" s="21"/>
    </row>
    <row r="55" spans="1:28" ht="14.45" customHeight="1" x14ac:dyDescent="0.25">
      <c r="A55"/>
      <c r="C55">
        <v>1935</v>
      </c>
      <c r="R55"/>
      <c r="S55"/>
      <c r="Z55" s="21"/>
      <c r="AA55" s="21"/>
      <c r="AB55" s="21"/>
    </row>
    <row r="56" spans="1:28" ht="14.45" customHeight="1" x14ac:dyDescent="0.25">
      <c r="A56"/>
      <c r="C56">
        <v>2020</v>
      </c>
      <c r="R56"/>
      <c r="S56"/>
      <c r="Z56" s="21"/>
      <c r="AA56" s="21"/>
      <c r="AB56" s="21"/>
    </row>
    <row r="57" spans="1:28" ht="14.45" customHeight="1" x14ac:dyDescent="0.25">
      <c r="A57"/>
      <c r="C57">
        <v>2020</v>
      </c>
      <c r="R57"/>
      <c r="S57"/>
      <c r="Z57" s="21"/>
      <c r="AA57" s="21"/>
      <c r="AB57" s="21"/>
    </row>
    <row r="58" spans="1:28" ht="14.45" customHeight="1" x14ac:dyDescent="0.25">
      <c r="A58"/>
      <c r="C58">
        <v>1935</v>
      </c>
      <c r="R58"/>
      <c r="S58"/>
      <c r="Z58" s="21"/>
      <c r="AA58" s="21"/>
      <c r="AB58" s="21"/>
    </row>
    <row r="59" spans="1:28" ht="14.45" customHeight="1" x14ac:dyDescent="0.25">
      <c r="A59"/>
      <c r="C59">
        <v>1915</v>
      </c>
      <c r="R59"/>
      <c r="S59"/>
      <c r="Z59" s="21"/>
      <c r="AA59" s="21"/>
      <c r="AB59" s="21"/>
    </row>
    <row r="60" spans="1:28" ht="14.45" customHeight="1" x14ac:dyDescent="0.25">
      <c r="A60"/>
      <c r="C60">
        <v>1835</v>
      </c>
      <c r="R60"/>
      <c r="S60"/>
    </row>
    <row r="61" spans="1:28" ht="14.45" customHeight="1" x14ac:dyDescent="0.25">
      <c r="A61"/>
      <c r="C61">
        <v>1740</v>
      </c>
      <c r="R61"/>
      <c r="S61"/>
    </row>
    <row r="62" spans="1:28" ht="14.45" customHeight="1" x14ac:dyDescent="0.25">
      <c r="A62"/>
      <c r="C62">
        <v>1640</v>
      </c>
      <c r="R62"/>
      <c r="S62"/>
      <c r="Z62" s="25"/>
      <c r="AA62" s="25"/>
    </row>
    <row r="63" spans="1:28" ht="14.45" customHeight="1" x14ac:dyDescent="0.25">
      <c r="A63"/>
      <c r="C63">
        <v>1495</v>
      </c>
      <c r="R63"/>
      <c r="S63"/>
    </row>
    <row r="64" spans="1:28" ht="14.45" customHeight="1" x14ac:dyDescent="0.25">
      <c r="A64"/>
      <c r="C64">
        <v>1290</v>
      </c>
      <c r="R64"/>
      <c r="S64"/>
    </row>
    <row r="65" spans="1:19" ht="14.45" customHeight="1" x14ac:dyDescent="0.25">
      <c r="A65"/>
      <c r="C65">
        <v>1060</v>
      </c>
      <c r="R65"/>
      <c r="S65"/>
    </row>
    <row r="66" spans="1:19" ht="14.45" customHeight="1" x14ac:dyDescent="0.25">
      <c r="A66"/>
      <c r="C66">
        <v>820</v>
      </c>
      <c r="R66"/>
      <c r="S66"/>
    </row>
    <row r="67" spans="1:19" ht="14.45" customHeight="1" x14ac:dyDescent="0.25">
      <c r="A67"/>
      <c r="C67">
        <v>820</v>
      </c>
      <c r="R67"/>
      <c r="S67"/>
    </row>
    <row r="68" spans="1:19" ht="14.45" customHeight="1" x14ac:dyDescent="0.25">
      <c r="A68"/>
      <c r="R68"/>
      <c r="S68"/>
    </row>
    <row r="69" spans="1:19" ht="14.45" customHeight="1" x14ac:dyDescent="0.25">
      <c r="A69"/>
      <c r="R69"/>
      <c r="S69"/>
    </row>
    <row r="70" spans="1:19" ht="14.45" customHeight="1" x14ac:dyDescent="0.3">
      <c r="A70"/>
      <c r="C70" s="164" t="s">
        <v>1049</v>
      </c>
      <c r="R70"/>
      <c r="S70"/>
    </row>
    <row r="71" spans="1:19" ht="14.45" customHeight="1" x14ac:dyDescent="0.25">
      <c r="A71"/>
      <c r="R71"/>
      <c r="S71"/>
    </row>
    <row r="72" spans="1:19" ht="14.45" customHeight="1" x14ac:dyDescent="0.25">
      <c r="A72"/>
      <c r="C72">
        <v>36</v>
      </c>
      <c r="D72" t="s">
        <v>21</v>
      </c>
      <c r="F72" t="s">
        <v>20</v>
      </c>
      <c r="R72"/>
      <c r="S72"/>
    </row>
    <row r="73" spans="1:19" ht="14.45" customHeight="1" x14ac:dyDescent="0.25">
      <c r="A73"/>
      <c r="C73">
        <v>36</v>
      </c>
      <c r="D73" t="s">
        <v>26</v>
      </c>
      <c r="F73" t="s">
        <v>25</v>
      </c>
      <c r="R73"/>
      <c r="S73"/>
    </row>
    <row r="74" spans="1:19" ht="14.45" customHeight="1" x14ac:dyDescent="0.25">
      <c r="A74"/>
      <c r="C74">
        <v>72</v>
      </c>
      <c r="D74" t="s">
        <v>30</v>
      </c>
      <c r="F74" t="s">
        <v>29</v>
      </c>
      <c r="R74"/>
      <c r="S74"/>
    </row>
    <row r="75" spans="1:19" ht="14.45" customHeight="1" x14ac:dyDescent="0.25">
      <c r="A75"/>
      <c r="C75">
        <v>36</v>
      </c>
      <c r="D75" t="s">
        <v>32</v>
      </c>
      <c r="F75" t="s">
        <v>31</v>
      </c>
      <c r="R75"/>
      <c r="S75"/>
    </row>
    <row r="76" spans="1:19" ht="14.45" customHeight="1" x14ac:dyDescent="0.25">
      <c r="A76"/>
      <c r="C76">
        <v>2</v>
      </c>
      <c r="D76" t="s">
        <v>42</v>
      </c>
      <c r="F76" t="s">
        <v>41</v>
      </c>
      <c r="R76"/>
      <c r="S76"/>
    </row>
    <row r="77" spans="1:19" ht="14.45" customHeight="1" x14ac:dyDescent="0.25">
      <c r="A77"/>
      <c r="C77">
        <v>4</v>
      </c>
      <c r="D77" t="s">
        <v>30</v>
      </c>
      <c r="F77" t="s">
        <v>29</v>
      </c>
      <c r="R77"/>
      <c r="S77"/>
    </row>
    <row r="78" spans="1:19" ht="14.45" customHeight="1" x14ac:dyDescent="0.25">
      <c r="A78"/>
      <c r="C78">
        <v>4</v>
      </c>
      <c r="D78" t="s">
        <v>32</v>
      </c>
      <c r="F78" t="s">
        <v>31</v>
      </c>
      <c r="R78"/>
      <c r="S78"/>
    </row>
    <row r="79" spans="1:19" ht="14.45" customHeight="1" x14ac:dyDescent="0.25">
      <c r="A79"/>
      <c r="D79" t="s">
        <v>45</v>
      </c>
      <c r="F79" t="s">
        <v>44</v>
      </c>
      <c r="R79"/>
      <c r="S79"/>
    </row>
    <row r="80" spans="1:19" ht="14.45" customHeight="1" x14ac:dyDescent="0.25">
      <c r="A80"/>
      <c r="D80" t="s">
        <v>38</v>
      </c>
      <c r="F80" t="s">
        <v>37</v>
      </c>
      <c r="R80"/>
      <c r="S80"/>
    </row>
    <row r="81" spans="1:19" ht="14.45" customHeight="1" x14ac:dyDescent="0.25">
      <c r="A81"/>
      <c r="R81"/>
      <c r="S81"/>
    </row>
    <row r="82" spans="1:19" ht="14.45" customHeight="1" x14ac:dyDescent="0.25">
      <c r="A82"/>
      <c r="R82"/>
      <c r="S82"/>
    </row>
    <row r="83" spans="1:19" ht="14.45" customHeight="1" x14ac:dyDescent="0.25">
      <c r="A83"/>
      <c r="R83"/>
      <c r="S83"/>
    </row>
    <row r="84" spans="1:19" ht="14.45" customHeight="1" x14ac:dyDescent="0.25">
      <c r="A84"/>
      <c r="R84"/>
      <c r="S84"/>
    </row>
    <row r="85" spans="1:19" ht="14.45" customHeight="1" x14ac:dyDescent="0.25">
      <c r="A85"/>
      <c r="R85"/>
      <c r="S85"/>
    </row>
    <row r="86" spans="1:19" ht="14.45" customHeight="1" x14ac:dyDescent="0.25">
      <c r="A86"/>
      <c r="R86"/>
      <c r="S86"/>
    </row>
    <row r="87" spans="1:19" ht="14.45" customHeight="1" x14ac:dyDescent="0.25">
      <c r="A87"/>
      <c r="R87"/>
      <c r="S87"/>
    </row>
    <row r="88" spans="1:19" ht="14.45" customHeight="1" x14ac:dyDescent="0.25">
      <c r="A88"/>
      <c r="R88"/>
      <c r="S88"/>
    </row>
    <row r="89" spans="1:19" ht="14.45" customHeight="1" x14ac:dyDescent="0.25">
      <c r="A89"/>
      <c r="R89"/>
      <c r="S89"/>
    </row>
    <row r="90" spans="1:19" ht="14.45" customHeight="1" x14ac:dyDescent="0.25">
      <c r="A90"/>
      <c r="R90"/>
      <c r="S90"/>
    </row>
    <row r="91" spans="1:19" ht="14.45" customHeight="1" x14ac:dyDescent="0.25">
      <c r="A91"/>
      <c r="R91"/>
      <c r="S91"/>
    </row>
    <row r="92" spans="1:19" ht="14.45" customHeight="1" x14ac:dyDescent="0.25">
      <c r="A92"/>
      <c r="R92"/>
      <c r="S92"/>
    </row>
    <row r="93" spans="1:19" ht="14.45" customHeight="1" x14ac:dyDescent="0.25">
      <c r="A93"/>
      <c r="R93"/>
      <c r="S93"/>
    </row>
    <row r="94" spans="1:19" ht="14.45" customHeight="1" x14ac:dyDescent="0.25">
      <c r="A94"/>
      <c r="R94"/>
      <c r="S94"/>
    </row>
    <row r="95" spans="1:19" ht="14.45" customHeight="1" x14ac:dyDescent="0.25">
      <c r="A95"/>
      <c r="R95"/>
      <c r="S95"/>
    </row>
    <row r="96" spans="1:19" ht="14.45" customHeight="1" x14ac:dyDescent="0.25">
      <c r="A96"/>
      <c r="R96"/>
      <c r="S96"/>
    </row>
    <row r="97" spans="1:19" ht="14.45" customHeight="1" x14ac:dyDescent="0.25">
      <c r="A97"/>
      <c r="R97"/>
      <c r="S97"/>
    </row>
    <row r="98" spans="1:19" ht="14.45" customHeight="1" x14ac:dyDescent="0.25">
      <c r="A98"/>
      <c r="R98"/>
      <c r="S98"/>
    </row>
    <row r="99" spans="1:19" ht="14.45" customHeight="1" x14ac:dyDescent="0.25">
      <c r="A99"/>
      <c r="R99"/>
      <c r="S99"/>
    </row>
    <row r="100" spans="1:19" ht="14.45" customHeight="1" x14ac:dyDescent="0.25">
      <c r="A100"/>
      <c r="R100"/>
      <c r="S100"/>
    </row>
    <row r="101" spans="1:19" ht="14.45" customHeight="1" x14ac:dyDescent="0.25">
      <c r="A101"/>
      <c r="R101"/>
      <c r="S101"/>
    </row>
    <row r="102" spans="1:19" ht="14.45" customHeight="1" x14ac:dyDescent="0.25">
      <c r="A102"/>
      <c r="R102"/>
      <c r="S102"/>
    </row>
    <row r="103" spans="1:19" ht="14.45" customHeight="1" x14ac:dyDescent="0.25">
      <c r="A103"/>
      <c r="R103"/>
      <c r="S103"/>
    </row>
    <row r="104" spans="1:19" ht="14.45" customHeight="1" x14ac:dyDescent="0.25">
      <c r="A104"/>
      <c r="R104"/>
      <c r="S104"/>
    </row>
    <row r="105" spans="1:19" ht="14.45" customHeight="1" x14ac:dyDescent="0.25">
      <c r="A105"/>
      <c r="R105"/>
      <c r="S105"/>
    </row>
    <row r="106" spans="1:19" ht="14.45" customHeight="1" x14ac:dyDescent="0.25">
      <c r="A106"/>
      <c r="R106"/>
      <c r="S106"/>
    </row>
    <row r="107" spans="1:19" ht="14.45" customHeight="1" x14ac:dyDescent="0.25">
      <c r="A107"/>
      <c r="R107"/>
      <c r="S107"/>
    </row>
    <row r="108" spans="1:19" ht="14.45" customHeight="1" x14ac:dyDescent="0.25">
      <c r="A108"/>
      <c r="R108"/>
      <c r="S108"/>
    </row>
    <row r="109" spans="1:19" ht="14.45" customHeight="1" x14ac:dyDescent="0.25">
      <c r="A109"/>
      <c r="R109"/>
      <c r="S109"/>
    </row>
    <row r="110" spans="1:19" ht="14.45" customHeight="1" x14ac:dyDescent="0.25">
      <c r="A110"/>
      <c r="R110"/>
      <c r="S110"/>
    </row>
    <row r="111" spans="1:19" ht="14.45" customHeight="1" x14ac:dyDescent="0.25">
      <c r="A111"/>
      <c r="R111"/>
      <c r="S111"/>
    </row>
    <row r="112" spans="1:19" ht="14.45" customHeight="1" x14ac:dyDescent="0.25">
      <c r="A112"/>
      <c r="R112"/>
      <c r="S112"/>
    </row>
    <row r="113" spans="1:19" ht="14.45" customHeight="1" x14ac:dyDescent="0.25">
      <c r="A113"/>
      <c r="R113"/>
      <c r="S113"/>
    </row>
    <row r="114" spans="1:19" ht="14.45" customHeight="1" x14ac:dyDescent="0.25">
      <c r="A114"/>
      <c r="R114"/>
      <c r="S114"/>
    </row>
    <row r="115" spans="1:19" ht="14.45" customHeight="1" x14ac:dyDescent="0.25">
      <c r="A115"/>
      <c r="R115"/>
      <c r="S115"/>
    </row>
    <row r="116" spans="1:19" ht="14.45" customHeight="1" x14ac:dyDescent="0.25">
      <c r="A116"/>
      <c r="R116"/>
      <c r="S116"/>
    </row>
    <row r="117" spans="1:19" ht="14.45" customHeight="1" x14ac:dyDescent="0.25">
      <c r="A117"/>
      <c r="R117"/>
      <c r="S117"/>
    </row>
    <row r="118" spans="1:19" ht="14.45" customHeight="1" x14ac:dyDescent="0.25">
      <c r="A118"/>
      <c r="R118"/>
      <c r="S118"/>
    </row>
    <row r="119" spans="1:19" ht="14.45" customHeight="1" x14ac:dyDescent="0.25">
      <c r="A119"/>
      <c r="R119"/>
      <c r="S119"/>
    </row>
    <row r="120" spans="1:19" ht="14.45" customHeight="1" x14ac:dyDescent="0.25">
      <c r="A120"/>
      <c r="R120"/>
      <c r="S120"/>
    </row>
    <row r="121" spans="1:19" ht="14.45" customHeight="1" x14ac:dyDescent="0.25">
      <c r="A121"/>
      <c r="R121"/>
      <c r="S121"/>
    </row>
    <row r="122" spans="1:19" ht="14.45" customHeight="1" x14ac:dyDescent="0.25">
      <c r="A122"/>
      <c r="R122"/>
      <c r="S122"/>
    </row>
    <row r="123" spans="1:19" ht="14.45" customHeight="1" x14ac:dyDescent="0.25">
      <c r="A123"/>
      <c r="R123"/>
      <c r="S123"/>
    </row>
    <row r="124" spans="1:19" ht="14.45" customHeight="1" x14ac:dyDescent="0.25">
      <c r="A124"/>
      <c r="R124"/>
      <c r="S124"/>
    </row>
    <row r="125" spans="1:19" ht="14.45" customHeight="1" x14ac:dyDescent="0.25">
      <c r="A125"/>
      <c r="R125"/>
      <c r="S125"/>
    </row>
    <row r="126" spans="1:19" ht="14.45" customHeight="1" x14ac:dyDescent="0.25">
      <c r="A126"/>
      <c r="R126"/>
      <c r="S126"/>
    </row>
    <row r="127" spans="1:19" ht="14.45" customHeight="1" x14ac:dyDescent="0.25">
      <c r="A127"/>
      <c r="R127"/>
      <c r="S127"/>
    </row>
    <row r="128" spans="1:19" ht="14.45" customHeight="1" x14ac:dyDescent="0.25">
      <c r="A128"/>
      <c r="R128"/>
      <c r="S128"/>
    </row>
    <row r="129" spans="1:19" ht="14.45" customHeight="1" x14ac:dyDescent="0.25">
      <c r="A129"/>
      <c r="R129"/>
      <c r="S129"/>
    </row>
    <row r="130" spans="1:19" ht="14.45" customHeight="1" x14ac:dyDescent="0.25">
      <c r="A130"/>
      <c r="R130"/>
      <c r="S130"/>
    </row>
    <row r="131" spans="1:19" ht="14.45" customHeight="1" x14ac:dyDescent="0.25">
      <c r="A131"/>
      <c r="R131"/>
      <c r="S131"/>
    </row>
    <row r="132" spans="1:19" ht="14.45" customHeight="1" x14ac:dyDescent="0.25">
      <c r="A132"/>
      <c r="R132"/>
      <c r="S132"/>
    </row>
    <row r="133" spans="1:19" ht="14.45" customHeight="1" x14ac:dyDescent="0.25">
      <c r="A133"/>
      <c r="R133"/>
      <c r="S133"/>
    </row>
    <row r="134" spans="1:19" ht="14.45" customHeight="1" x14ac:dyDescent="0.25">
      <c r="A134"/>
      <c r="R134"/>
      <c r="S134"/>
    </row>
    <row r="135" spans="1:19" ht="14.45" customHeight="1" x14ac:dyDescent="0.25">
      <c r="A135"/>
      <c r="R135"/>
      <c r="S135"/>
    </row>
    <row r="136" spans="1:19" ht="14.45" customHeight="1" x14ac:dyDescent="0.25">
      <c r="A136"/>
      <c r="R136"/>
      <c r="S136"/>
    </row>
    <row r="137" spans="1:19" ht="14.45" customHeight="1" x14ac:dyDescent="0.25">
      <c r="A137"/>
      <c r="R137"/>
      <c r="S137"/>
    </row>
    <row r="138" spans="1:19" ht="14.45" customHeight="1" x14ac:dyDescent="0.25">
      <c r="A138"/>
      <c r="R138"/>
      <c r="S138"/>
    </row>
    <row r="139" spans="1:19" ht="14.45" customHeight="1" x14ac:dyDescent="0.25">
      <c r="A139"/>
      <c r="R139"/>
      <c r="S139"/>
    </row>
    <row r="140" spans="1:19" ht="14.45" customHeight="1" x14ac:dyDescent="0.25">
      <c r="A140"/>
      <c r="R140"/>
      <c r="S140"/>
    </row>
    <row r="141" spans="1:19" ht="14.45" customHeight="1" x14ac:dyDescent="0.25">
      <c r="A141"/>
      <c r="R141"/>
      <c r="S141"/>
    </row>
    <row r="142" spans="1:19" ht="14.45" customHeight="1" x14ac:dyDescent="0.25">
      <c r="A142"/>
      <c r="R142"/>
      <c r="S142"/>
    </row>
    <row r="143" spans="1:19" ht="14.45" customHeight="1" x14ac:dyDescent="0.25">
      <c r="A143"/>
      <c r="R143"/>
      <c r="S143"/>
    </row>
    <row r="144" spans="1:19" ht="14.45" customHeight="1" x14ac:dyDescent="0.25">
      <c r="A144"/>
      <c r="R144"/>
      <c r="S144"/>
    </row>
    <row r="145" spans="1:19" ht="14.45" customHeight="1" x14ac:dyDescent="0.25">
      <c r="A145"/>
      <c r="R145"/>
      <c r="S145"/>
    </row>
    <row r="146" spans="1:19" ht="14.45" customHeight="1" x14ac:dyDescent="0.25">
      <c r="A146"/>
      <c r="R146"/>
      <c r="S146"/>
    </row>
    <row r="147" spans="1:19" ht="14.45" customHeight="1" x14ac:dyDescent="0.25">
      <c r="A147"/>
      <c r="R147"/>
      <c r="S147"/>
    </row>
    <row r="148" spans="1:19" ht="14.45" customHeight="1" x14ac:dyDescent="0.25">
      <c r="A148"/>
      <c r="R148"/>
      <c r="S148"/>
    </row>
    <row r="149" spans="1:19" ht="14.45" customHeight="1" x14ac:dyDescent="0.25">
      <c r="A149"/>
      <c r="R149"/>
      <c r="S149"/>
    </row>
    <row r="150" spans="1:19" ht="14.45" customHeight="1" x14ac:dyDescent="0.25">
      <c r="A150"/>
      <c r="R150"/>
      <c r="S150"/>
    </row>
    <row r="151" spans="1:19" ht="14.45" customHeight="1" x14ac:dyDescent="0.25">
      <c r="A151"/>
      <c r="R151"/>
      <c r="S151"/>
    </row>
    <row r="152" spans="1:19" ht="14.45" customHeight="1" x14ac:dyDescent="0.25">
      <c r="A152"/>
      <c r="R152"/>
      <c r="S152"/>
    </row>
    <row r="153" spans="1:19" ht="14.45" customHeight="1" x14ac:dyDescent="0.25">
      <c r="A153"/>
      <c r="R153"/>
      <c r="S153"/>
    </row>
    <row r="154" spans="1:19" ht="14.45" customHeight="1" x14ac:dyDescent="0.25">
      <c r="A154"/>
      <c r="R154"/>
      <c r="S154"/>
    </row>
    <row r="155" spans="1:19" ht="14.45" customHeight="1" x14ac:dyDescent="0.25">
      <c r="A155"/>
      <c r="R155"/>
      <c r="S155"/>
    </row>
    <row r="156" spans="1:19" ht="14.45" customHeight="1" x14ac:dyDescent="0.25">
      <c r="A156"/>
      <c r="R156"/>
      <c r="S156"/>
    </row>
    <row r="157" spans="1:19" ht="14.45" customHeight="1" x14ac:dyDescent="0.25">
      <c r="A157"/>
      <c r="R157"/>
      <c r="S157"/>
    </row>
    <row r="158" spans="1:19" ht="14.45" customHeight="1" x14ac:dyDescent="0.25">
      <c r="A158"/>
      <c r="R158"/>
      <c r="S158"/>
    </row>
    <row r="159" spans="1:19" ht="14.45" customHeight="1" x14ac:dyDescent="0.25">
      <c r="A159"/>
      <c r="R159"/>
      <c r="S159"/>
    </row>
    <row r="160" spans="1:19" ht="14.45" customHeight="1" x14ac:dyDescent="0.25">
      <c r="A160"/>
      <c r="R160"/>
      <c r="S160"/>
    </row>
    <row r="161" spans="1:19" ht="14.45" customHeight="1" x14ac:dyDescent="0.25">
      <c r="A161"/>
      <c r="R161"/>
      <c r="S161"/>
    </row>
    <row r="162" spans="1:19" ht="14.45" customHeight="1" x14ac:dyDescent="0.25">
      <c r="A162"/>
      <c r="R162"/>
      <c r="S162"/>
    </row>
    <row r="163" spans="1:19" ht="14.45" customHeight="1" x14ac:dyDescent="0.25">
      <c r="A163"/>
      <c r="R163"/>
      <c r="S163"/>
    </row>
    <row r="164" spans="1:19" ht="14.45" customHeight="1" x14ac:dyDescent="0.25">
      <c r="A164"/>
      <c r="R164"/>
      <c r="S164"/>
    </row>
    <row r="165" spans="1:19" ht="14.45" customHeight="1" x14ac:dyDescent="0.25">
      <c r="A165"/>
      <c r="R165"/>
      <c r="S165"/>
    </row>
    <row r="166" spans="1:19" ht="14.45" customHeight="1" x14ac:dyDescent="0.25">
      <c r="A166"/>
      <c r="R166"/>
      <c r="S166"/>
    </row>
    <row r="167" spans="1:19" ht="14.45" customHeight="1" x14ac:dyDescent="0.25">
      <c r="A167"/>
      <c r="R167"/>
      <c r="S167"/>
    </row>
    <row r="168" spans="1:19" ht="14.45" customHeight="1" x14ac:dyDescent="0.25">
      <c r="A168"/>
      <c r="R168"/>
      <c r="S168"/>
    </row>
    <row r="169" spans="1:19" ht="14.45" customHeight="1" x14ac:dyDescent="0.25">
      <c r="A169"/>
      <c r="R169"/>
      <c r="S169"/>
    </row>
    <row r="170" spans="1:19" ht="14.45" customHeight="1" x14ac:dyDescent="0.25">
      <c r="A170"/>
      <c r="R170"/>
      <c r="S170"/>
    </row>
    <row r="171" spans="1:19" ht="14.45" customHeight="1" x14ac:dyDescent="0.25">
      <c r="A171"/>
      <c r="R171"/>
      <c r="S171"/>
    </row>
    <row r="172" spans="1:19" ht="14.45" customHeight="1" x14ac:dyDescent="0.25">
      <c r="A172"/>
      <c r="R172"/>
      <c r="S172"/>
    </row>
    <row r="173" spans="1:19" ht="14.45" customHeight="1" x14ac:dyDescent="0.25">
      <c r="A173"/>
      <c r="R173"/>
      <c r="S173"/>
    </row>
    <row r="174" spans="1:19" ht="14.45" customHeight="1" x14ac:dyDescent="0.25">
      <c r="A174"/>
      <c r="R174"/>
      <c r="S174"/>
    </row>
    <row r="175" spans="1:19" ht="14.45" customHeight="1" x14ac:dyDescent="0.25">
      <c r="A175"/>
      <c r="R175"/>
      <c r="S175"/>
    </row>
    <row r="176" spans="1:19" ht="14.45" customHeight="1" x14ac:dyDescent="0.25">
      <c r="A176"/>
      <c r="R176"/>
      <c r="S176"/>
    </row>
    <row r="177" spans="1:19" ht="14.45" customHeight="1" x14ac:dyDescent="0.25">
      <c r="A177"/>
      <c r="R177"/>
      <c r="S177"/>
    </row>
    <row r="178" spans="1:19" ht="14.45" customHeight="1" x14ac:dyDescent="0.25">
      <c r="A178"/>
      <c r="R178"/>
      <c r="S178"/>
    </row>
    <row r="179" spans="1:19" ht="14.45" customHeight="1" x14ac:dyDescent="0.25">
      <c r="A179"/>
      <c r="R179"/>
      <c r="S179"/>
    </row>
    <row r="180" spans="1:19" ht="14.45" customHeight="1" x14ac:dyDescent="0.25">
      <c r="A180"/>
      <c r="R180"/>
      <c r="S180"/>
    </row>
    <row r="181" spans="1:19" ht="14.45" customHeight="1" x14ac:dyDescent="0.25">
      <c r="A181"/>
      <c r="R181"/>
      <c r="S181"/>
    </row>
    <row r="182" spans="1:19" ht="14.45" customHeight="1" x14ac:dyDescent="0.25">
      <c r="A182"/>
      <c r="R182"/>
      <c r="S182"/>
    </row>
    <row r="183" spans="1:19" ht="14.45" customHeight="1" x14ac:dyDescent="0.25">
      <c r="A183"/>
      <c r="R183"/>
      <c r="S183"/>
    </row>
    <row r="184" spans="1:19" ht="14.45" customHeight="1" x14ac:dyDescent="0.25">
      <c r="A184"/>
      <c r="R184"/>
      <c r="S184"/>
    </row>
    <row r="185" spans="1:19" ht="14.45" customHeight="1" x14ac:dyDescent="0.25">
      <c r="A185"/>
      <c r="R185"/>
      <c r="S185"/>
    </row>
    <row r="186" spans="1:19" ht="14.45" customHeight="1" x14ac:dyDescent="0.25">
      <c r="A186"/>
      <c r="R186"/>
      <c r="S186"/>
    </row>
    <row r="187" spans="1:19" ht="14.45" customHeight="1" x14ac:dyDescent="0.25">
      <c r="A187"/>
      <c r="R187"/>
      <c r="S187"/>
    </row>
    <row r="188" spans="1:19" ht="14.45" customHeight="1" x14ac:dyDescent="0.25">
      <c r="A188"/>
      <c r="R188"/>
      <c r="S188"/>
    </row>
    <row r="189" spans="1:19" ht="14.45" customHeight="1" x14ac:dyDescent="0.25">
      <c r="A189"/>
      <c r="R189"/>
      <c r="S189"/>
    </row>
    <row r="190" spans="1:19" ht="14.45" customHeight="1" x14ac:dyDescent="0.25">
      <c r="A190"/>
      <c r="R190"/>
      <c r="S190"/>
    </row>
    <row r="191" spans="1:19" ht="14.45" customHeight="1" x14ac:dyDescent="0.25">
      <c r="A191"/>
      <c r="R191"/>
      <c r="S191"/>
    </row>
    <row r="192" spans="1:19" ht="14.45" customHeight="1" x14ac:dyDescent="0.25">
      <c r="A192"/>
      <c r="R192"/>
      <c r="S192"/>
    </row>
    <row r="193" spans="1:19" ht="14.45" customHeight="1" x14ac:dyDescent="0.25">
      <c r="A193"/>
      <c r="R193"/>
      <c r="S193"/>
    </row>
    <row r="194" spans="1:19" ht="14.45" customHeight="1" x14ac:dyDescent="0.25">
      <c r="A194"/>
      <c r="R194"/>
      <c r="S194"/>
    </row>
    <row r="195" spans="1:19" ht="14.45" customHeight="1" x14ac:dyDescent="0.25">
      <c r="A195"/>
      <c r="R195"/>
      <c r="S195"/>
    </row>
    <row r="196" spans="1:19" ht="14.45" customHeight="1" x14ac:dyDescent="0.25">
      <c r="A196"/>
      <c r="R196"/>
      <c r="S196"/>
    </row>
    <row r="197" spans="1:19" ht="14.45" customHeight="1" x14ac:dyDescent="0.25">
      <c r="A197"/>
      <c r="R197"/>
      <c r="S197"/>
    </row>
    <row r="198" spans="1:19" ht="14.45" customHeight="1" x14ac:dyDescent="0.25">
      <c r="A198"/>
      <c r="R198"/>
      <c r="S198"/>
    </row>
    <row r="199" spans="1:19" ht="14.45" customHeight="1" x14ac:dyDescent="0.25">
      <c r="A199"/>
      <c r="R199"/>
      <c r="S199"/>
    </row>
    <row r="200" spans="1:19" ht="14.45" customHeight="1" x14ac:dyDescent="0.25">
      <c r="A200"/>
      <c r="R200"/>
      <c r="S200"/>
    </row>
    <row r="201" spans="1:19" ht="14.45" customHeight="1" x14ac:dyDescent="0.25">
      <c r="A201"/>
      <c r="R201"/>
      <c r="S201"/>
    </row>
    <row r="202" spans="1:19" ht="14.45" customHeight="1" x14ac:dyDescent="0.25">
      <c r="A202"/>
      <c r="R202"/>
      <c r="S202"/>
    </row>
    <row r="203" spans="1:19" ht="14.45" customHeight="1" x14ac:dyDescent="0.25">
      <c r="A203"/>
      <c r="R203"/>
      <c r="S203"/>
    </row>
    <row r="204" spans="1:19" ht="14.45" customHeight="1" x14ac:dyDescent="0.25">
      <c r="A204"/>
      <c r="R204"/>
      <c r="S204"/>
    </row>
    <row r="205" spans="1:19" ht="14.45" customHeight="1" x14ac:dyDescent="0.25">
      <c r="A205"/>
      <c r="R205"/>
      <c r="S205"/>
    </row>
    <row r="206" spans="1:19" ht="14.45" customHeight="1" x14ac:dyDescent="0.25">
      <c r="A206"/>
      <c r="R206"/>
      <c r="S206"/>
    </row>
    <row r="207" spans="1:19" ht="14.45" customHeight="1" x14ac:dyDescent="0.25">
      <c r="A207"/>
      <c r="R207"/>
      <c r="S207"/>
    </row>
    <row r="208" spans="1:19" ht="14.45" customHeight="1" x14ac:dyDescent="0.25">
      <c r="A208"/>
      <c r="R208"/>
      <c r="S208"/>
    </row>
    <row r="209" spans="1:19" ht="14.45" customHeight="1" x14ac:dyDescent="0.25">
      <c r="A209"/>
      <c r="R209"/>
      <c r="S209"/>
    </row>
    <row r="210" spans="1:19" ht="14.45" customHeight="1" x14ac:dyDescent="0.25">
      <c r="A210"/>
      <c r="R210"/>
      <c r="S210"/>
    </row>
    <row r="211" spans="1:19" ht="14.45" customHeight="1" x14ac:dyDescent="0.25">
      <c r="A211"/>
      <c r="R211"/>
      <c r="S211"/>
    </row>
    <row r="212" spans="1:19" ht="14.45" customHeight="1" x14ac:dyDescent="0.25">
      <c r="A212"/>
      <c r="R212"/>
      <c r="S212"/>
    </row>
    <row r="213" spans="1:19" ht="14.45" customHeight="1" x14ac:dyDescent="0.25">
      <c r="A213"/>
      <c r="R213"/>
      <c r="S213"/>
    </row>
    <row r="214" spans="1:19" ht="14.45" customHeight="1" x14ac:dyDescent="0.25">
      <c r="A214"/>
      <c r="R214"/>
      <c r="S214"/>
    </row>
    <row r="215" spans="1:19" ht="14.45" customHeight="1" x14ac:dyDescent="0.25">
      <c r="A215"/>
      <c r="R215"/>
      <c r="S215"/>
    </row>
    <row r="216" spans="1:19" ht="14.45" customHeight="1" x14ac:dyDescent="0.25">
      <c r="A216"/>
      <c r="R216"/>
      <c r="S216"/>
    </row>
    <row r="217" spans="1:19" ht="14.45" customHeight="1" x14ac:dyDescent="0.25">
      <c r="A217"/>
      <c r="R217"/>
      <c r="S217"/>
    </row>
    <row r="218" spans="1:19" ht="14.45" customHeight="1" x14ac:dyDescent="0.25">
      <c r="A218"/>
      <c r="R218"/>
      <c r="S218"/>
    </row>
    <row r="219" spans="1:19" ht="14.45" customHeight="1" x14ac:dyDescent="0.25">
      <c r="A219"/>
      <c r="R219"/>
      <c r="S219"/>
    </row>
    <row r="220" spans="1:19" ht="14.45" customHeight="1" x14ac:dyDescent="0.25">
      <c r="A220"/>
      <c r="R220"/>
      <c r="S220"/>
    </row>
    <row r="221" spans="1:19" ht="14.45" customHeight="1" x14ac:dyDescent="0.25">
      <c r="A221"/>
      <c r="R221"/>
      <c r="S221"/>
    </row>
    <row r="222" spans="1:19" ht="14.45" customHeight="1" x14ac:dyDescent="0.25">
      <c r="A222"/>
      <c r="R222"/>
      <c r="S222"/>
    </row>
    <row r="223" spans="1:19" ht="14.45" customHeight="1" x14ac:dyDescent="0.25">
      <c r="A223"/>
      <c r="R223"/>
      <c r="S223"/>
    </row>
    <row r="224" spans="1:19" ht="14.45" customHeight="1" x14ac:dyDescent="0.25">
      <c r="A224"/>
      <c r="R224"/>
      <c r="S224"/>
    </row>
    <row r="225" spans="1:19" ht="14.45" customHeight="1" x14ac:dyDescent="0.25">
      <c r="A225"/>
      <c r="R225"/>
      <c r="S225"/>
    </row>
    <row r="226" spans="1:19" ht="14.45" customHeight="1" x14ac:dyDescent="0.25">
      <c r="A226"/>
      <c r="R226"/>
      <c r="S226"/>
    </row>
    <row r="227" spans="1:19" ht="14.45" customHeight="1" x14ac:dyDescent="0.25">
      <c r="A227"/>
      <c r="R227"/>
      <c r="S227"/>
    </row>
    <row r="228" spans="1:19" ht="14.45" customHeight="1" x14ac:dyDescent="0.25">
      <c r="A228"/>
      <c r="R228"/>
      <c r="S228"/>
    </row>
    <row r="229" spans="1:19" ht="14.45" customHeight="1" x14ac:dyDescent="0.25">
      <c r="A229"/>
      <c r="R229"/>
      <c r="S229"/>
    </row>
    <row r="230" spans="1:19" ht="14.45" customHeight="1" x14ac:dyDescent="0.25">
      <c r="A230"/>
      <c r="R230"/>
      <c r="S230"/>
    </row>
    <row r="231" spans="1:19" ht="14.45" customHeight="1" x14ac:dyDescent="0.25">
      <c r="A231"/>
      <c r="R231"/>
      <c r="S231"/>
    </row>
    <row r="232" spans="1:19" ht="14.45" customHeight="1" x14ac:dyDescent="0.25">
      <c r="A232"/>
      <c r="R232"/>
      <c r="S232"/>
    </row>
    <row r="233" spans="1:19" ht="14.45" customHeight="1" x14ac:dyDescent="0.25">
      <c r="A233"/>
      <c r="R233"/>
      <c r="S233"/>
    </row>
    <row r="234" spans="1:19" ht="14.45" customHeight="1" x14ac:dyDescent="0.25">
      <c r="A234"/>
      <c r="R234"/>
      <c r="S234"/>
    </row>
    <row r="235" spans="1:19" ht="14.45" customHeight="1" x14ac:dyDescent="0.25">
      <c r="A235"/>
      <c r="R235"/>
      <c r="S235"/>
    </row>
    <row r="236" spans="1:19" ht="14.45" customHeight="1" x14ac:dyDescent="0.25">
      <c r="A236"/>
      <c r="R236"/>
      <c r="S236"/>
    </row>
    <row r="237" spans="1:19" ht="14.45" customHeight="1" x14ac:dyDescent="0.25">
      <c r="A237"/>
      <c r="R237"/>
      <c r="S237"/>
    </row>
    <row r="238" spans="1:19" ht="14.45" customHeight="1" x14ac:dyDescent="0.25">
      <c r="A238"/>
      <c r="R238"/>
      <c r="S238"/>
    </row>
    <row r="239" spans="1:19" ht="14.45" customHeight="1" x14ac:dyDescent="0.25">
      <c r="A239"/>
      <c r="R239"/>
      <c r="S239"/>
    </row>
    <row r="240" spans="1:19" ht="14.45" customHeight="1" x14ac:dyDescent="0.25">
      <c r="A240"/>
      <c r="R240"/>
      <c r="S240"/>
    </row>
    <row r="241" spans="1:19" ht="14.45" customHeight="1" x14ac:dyDescent="0.25">
      <c r="A241"/>
      <c r="R241"/>
      <c r="S241"/>
    </row>
    <row r="242" spans="1:19" ht="14.45" customHeight="1" x14ac:dyDescent="0.25">
      <c r="A242"/>
      <c r="R242"/>
      <c r="S242"/>
    </row>
    <row r="243" spans="1:19" ht="14.45" customHeight="1" x14ac:dyDescent="0.25">
      <c r="A243"/>
      <c r="R243"/>
      <c r="S243"/>
    </row>
    <row r="244" spans="1:19" ht="14.45" customHeight="1" x14ac:dyDescent="0.25">
      <c r="A244"/>
      <c r="R244"/>
      <c r="S244"/>
    </row>
    <row r="245" spans="1:19" ht="14.45" customHeight="1" x14ac:dyDescent="0.25">
      <c r="A245"/>
      <c r="R245"/>
      <c r="S245"/>
    </row>
    <row r="246" spans="1:19" ht="14.45" customHeight="1" x14ac:dyDescent="0.25">
      <c r="A246"/>
      <c r="R246"/>
      <c r="S246"/>
    </row>
    <row r="247" spans="1:19" ht="14.45" customHeight="1" x14ac:dyDescent="0.25">
      <c r="A247"/>
      <c r="R247"/>
      <c r="S247"/>
    </row>
    <row r="248" spans="1:19" ht="14.45" customHeight="1" x14ac:dyDescent="0.25">
      <c r="A248"/>
      <c r="R248"/>
      <c r="S248"/>
    </row>
    <row r="249" spans="1:19" ht="14.45" customHeight="1" x14ac:dyDescent="0.25">
      <c r="A249"/>
      <c r="R249"/>
      <c r="S249"/>
    </row>
    <row r="250" spans="1:19" ht="14.45" customHeight="1" x14ac:dyDescent="0.25">
      <c r="A250"/>
      <c r="R250"/>
      <c r="S250"/>
    </row>
    <row r="251" spans="1:19" ht="14.45" customHeight="1" x14ac:dyDescent="0.25">
      <c r="A251"/>
      <c r="R251"/>
      <c r="S251"/>
    </row>
    <row r="252" spans="1:19" ht="14.45" customHeight="1" x14ac:dyDescent="0.25">
      <c r="A252"/>
      <c r="R252"/>
      <c r="S252"/>
    </row>
    <row r="253" spans="1:19" ht="14.45" customHeight="1" x14ac:dyDescent="0.25">
      <c r="A253"/>
      <c r="R253"/>
      <c r="S253"/>
    </row>
    <row r="254" spans="1:19" ht="14.45" customHeight="1" x14ac:dyDescent="0.25">
      <c r="A254"/>
      <c r="R254"/>
      <c r="S254"/>
    </row>
    <row r="255" spans="1:19" ht="14.45" customHeight="1" x14ac:dyDescent="0.25">
      <c r="A255"/>
      <c r="R255"/>
      <c r="S255"/>
    </row>
    <row r="256" spans="1:19" ht="14.45" customHeight="1" x14ac:dyDescent="0.25">
      <c r="A256"/>
      <c r="R256"/>
      <c r="S256"/>
    </row>
    <row r="257" spans="1:19" ht="14.45" customHeight="1" x14ac:dyDescent="0.25">
      <c r="A257"/>
      <c r="R257"/>
      <c r="S257"/>
    </row>
    <row r="258" spans="1:19" ht="14.45" customHeight="1" x14ac:dyDescent="0.25">
      <c r="A258"/>
      <c r="R258"/>
      <c r="S258"/>
    </row>
    <row r="259" spans="1:19" ht="14.45" customHeight="1" x14ac:dyDescent="0.25">
      <c r="A259"/>
      <c r="R259"/>
      <c r="S259"/>
    </row>
    <row r="260" spans="1:19" ht="14.45" customHeight="1" x14ac:dyDescent="0.25">
      <c r="A260"/>
      <c r="R260"/>
      <c r="S260"/>
    </row>
    <row r="261" spans="1:19" ht="14.45" customHeight="1" x14ac:dyDescent="0.25">
      <c r="A261"/>
      <c r="R261"/>
      <c r="S261"/>
    </row>
    <row r="262" spans="1:19" ht="14.45" customHeight="1" x14ac:dyDescent="0.25">
      <c r="A262"/>
      <c r="R262"/>
      <c r="S262"/>
    </row>
    <row r="263" spans="1:19" ht="14.45" customHeight="1" x14ac:dyDescent="0.25">
      <c r="A263"/>
      <c r="R263"/>
      <c r="S263"/>
    </row>
    <row r="264" spans="1:19" ht="14.45" customHeight="1" x14ac:dyDescent="0.25">
      <c r="A264"/>
      <c r="R264"/>
      <c r="S264"/>
    </row>
    <row r="265" spans="1:19" ht="14.45" customHeight="1" x14ac:dyDescent="0.25">
      <c r="A265"/>
      <c r="R265"/>
      <c r="S265"/>
    </row>
    <row r="266" spans="1:19" ht="14.45" customHeight="1" x14ac:dyDescent="0.25">
      <c r="A266"/>
      <c r="R266"/>
      <c r="S266"/>
    </row>
    <row r="267" spans="1:19" ht="14.45" customHeight="1" x14ac:dyDescent="0.25">
      <c r="A267"/>
      <c r="R267"/>
      <c r="S267"/>
    </row>
    <row r="268" spans="1:19" ht="14.45" customHeight="1" x14ac:dyDescent="0.25">
      <c r="A268"/>
      <c r="R268"/>
      <c r="S268"/>
    </row>
    <row r="269" spans="1:19" ht="14.45" customHeight="1" x14ac:dyDescent="0.25">
      <c r="A269"/>
      <c r="R269"/>
      <c r="S269"/>
    </row>
    <row r="270" spans="1:19" ht="14.45" customHeight="1" x14ac:dyDescent="0.25">
      <c r="A270"/>
      <c r="R270"/>
      <c r="S270"/>
    </row>
    <row r="271" spans="1:19" ht="14.45" customHeight="1" x14ac:dyDescent="0.25">
      <c r="A271"/>
      <c r="R271"/>
      <c r="S271"/>
    </row>
    <row r="272" spans="1:19" ht="14.45" customHeight="1" x14ac:dyDescent="0.25">
      <c r="A272"/>
      <c r="R272"/>
      <c r="S272"/>
    </row>
    <row r="273" spans="1:19" ht="14.45" customHeight="1" x14ac:dyDescent="0.25">
      <c r="A273"/>
      <c r="R273"/>
      <c r="S273"/>
    </row>
    <row r="274" spans="1:19" ht="14.45" customHeight="1" x14ac:dyDescent="0.25">
      <c r="A274"/>
      <c r="R274"/>
      <c r="S274"/>
    </row>
    <row r="275" spans="1:19" ht="14.45" customHeight="1" x14ac:dyDescent="0.25">
      <c r="A275"/>
      <c r="R275"/>
      <c r="S275"/>
    </row>
    <row r="276" spans="1:19" ht="14.45" customHeight="1" x14ac:dyDescent="0.25">
      <c r="A276"/>
      <c r="R276"/>
      <c r="S276"/>
    </row>
    <row r="277" spans="1:19" ht="14.45" customHeight="1" x14ac:dyDescent="0.25">
      <c r="A277"/>
      <c r="R277"/>
      <c r="S277"/>
    </row>
    <row r="278" spans="1:19" ht="14.45" customHeight="1" x14ac:dyDescent="0.25">
      <c r="A278"/>
      <c r="R278"/>
      <c r="S278"/>
    </row>
    <row r="279" spans="1:19" ht="14.45" customHeight="1" x14ac:dyDescent="0.25">
      <c r="A279"/>
      <c r="R279"/>
      <c r="S279"/>
    </row>
    <row r="280" spans="1:19" ht="14.45" customHeight="1" x14ac:dyDescent="0.25">
      <c r="A280"/>
      <c r="R280"/>
      <c r="S280"/>
    </row>
    <row r="281" spans="1:19" ht="14.45" customHeight="1" x14ac:dyDescent="0.25">
      <c r="A281"/>
      <c r="R281"/>
      <c r="S281"/>
    </row>
    <row r="282" spans="1:19" ht="14.45" customHeight="1" x14ac:dyDescent="0.25">
      <c r="A282"/>
      <c r="R282"/>
      <c r="S282"/>
    </row>
    <row r="283" spans="1:19" ht="14.45" customHeight="1" x14ac:dyDescent="0.25">
      <c r="A283"/>
      <c r="R283"/>
      <c r="S283"/>
    </row>
    <row r="284" spans="1:19" ht="14.45" customHeight="1" x14ac:dyDescent="0.25">
      <c r="A284"/>
      <c r="R284"/>
      <c r="S284"/>
    </row>
    <row r="285" spans="1:19" ht="14.45" customHeight="1" x14ac:dyDescent="0.25">
      <c r="A285"/>
      <c r="R285"/>
      <c r="S285"/>
    </row>
    <row r="286" spans="1:19" ht="14.45" customHeight="1" x14ac:dyDescent="0.25">
      <c r="A286"/>
      <c r="R286"/>
      <c r="S286"/>
    </row>
    <row r="287" spans="1:19" ht="14.45" customHeight="1" x14ac:dyDescent="0.25">
      <c r="A287"/>
      <c r="R287"/>
      <c r="S287"/>
    </row>
    <row r="288" spans="1:19" ht="14.45" customHeight="1" x14ac:dyDescent="0.25">
      <c r="A288"/>
      <c r="R288"/>
      <c r="S288"/>
    </row>
    <row r="289" spans="1:19" ht="14.45" customHeight="1" x14ac:dyDescent="0.25">
      <c r="A289"/>
      <c r="R289"/>
      <c r="S289"/>
    </row>
    <row r="290" spans="1:19" ht="14.45" customHeight="1" x14ac:dyDescent="0.25">
      <c r="A290"/>
      <c r="R290"/>
      <c r="S290"/>
    </row>
    <row r="291" spans="1:19" ht="14.45" customHeight="1" x14ac:dyDescent="0.25">
      <c r="A291"/>
      <c r="R291"/>
      <c r="S291"/>
    </row>
    <row r="292" spans="1:19" ht="14.45" customHeight="1" x14ac:dyDescent="0.25">
      <c r="A292"/>
      <c r="R292"/>
      <c r="S292"/>
    </row>
    <row r="293" spans="1:19" ht="14.45" customHeight="1" x14ac:dyDescent="0.25">
      <c r="A293"/>
      <c r="R293"/>
      <c r="S293"/>
    </row>
    <row r="294" spans="1:19" ht="14.45" customHeight="1" x14ac:dyDescent="0.25">
      <c r="A294"/>
      <c r="R294"/>
      <c r="S294"/>
    </row>
    <row r="295" spans="1:19" ht="14.45" customHeight="1" x14ac:dyDescent="0.25">
      <c r="A295"/>
      <c r="R295"/>
      <c r="S295"/>
    </row>
    <row r="296" spans="1:19" ht="14.45" customHeight="1" x14ac:dyDescent="0.25">
      <c r="A296"/>
      <c r="R296"/>
      <c r="S296"/>
    </row>
    <row r="297" spans="1:19" ht="14.45" customHeight="1" x14ac:dyDescent="0.25">
      <c r="A297"/>
      <c r="R297"/>
      <c r="S297"/>
    </row>
    <row r="298" spans="1:19" ht="14.45" customHeight="1" x14ac:dyDescent="0.25">
      <c r="A298"/>
      <c r="R298"/>
      <c r="S298"/>
    </row>
    <row r="299" spans="1:19" ht="14.45" customHeight="1" x14ac:dyDescent="0.25">
      <c r="A299"/>
      <c r="R299"/>
      <c r="S299"/>
    </row>
    <row r="300" spans="1:19" ht="14.45" customHeight="1" x14ac:dyDescent="0.25">
      <c r="A300"/>
      <c r="R300"/>
      <c r="S300"/>
    </row>
    <row r="301" spans="1:19" ht="14.45" customHeight="1" x14ac:dyDescent="0.25">
      <c r="A301"/>
      <c r="R301"/>
      <c r="S301"/>
    </row>
    <row r="302" spans="1:19" ht="14.45" customHeight="1" x14ac:dyDescent="0.25">
      <c r="A302"/>
      <c r="R302"/>
      <c r="S302"/>
    </row>
    <row r="303" spans="1:19" ht="14.45" customHeight="1" x14ac:dyDescent="0.25">
      <c r="A303"/>
      <c r="R303"/>
      <c r="S303"/>
    </row>
    <row r="304" spans="1:19" ht="14.45" customHeight="1" x14ac:dyDescent="0.25">
      <c r="A304"/>
      <c r="R304"/>
      <c r="S304"/>
    </row>
    <row r="305" spans="1:19" ht="14.45" customHeight="1" x14ac:dyDescent="0.25">
      <c r="A305"/>
      <c r="R305"/>
      <c r="S305"/>
    </row>
    <row r="306" spans="1:19" ht="14.45" customHeight="1" x14ac:dyDescent="0.25">
      <c r="A306"/>
      <c r="R306"/>
      <c r="S306"/>
    </row>
    <row r="307" spans="1:19" ht="14.45" customHeight="1" x14ac:dyDescent="0.25">
      <c r="A307"/>
      <c r="R307"/>
      <c r="S307"/>
    </row>
    <row r="308" spans="1:19" ht="14.45" customHeight="1" x14ac:dyDescent="0.25">
      <c r="A308"/>
      <c r="R308"/>
      <c r="S308"/>
    </row>
    <row r="309" spans="1:19" ht="14.45" customHeight="1" x14ac:dyDescent="0.25">
      <c r="A309"/>
      <c r="R309"/>
      <c r="S309"/>
    </row>
    <row r="310" spans="1:19" ht="14.45" customHeight="1" x14ac:dyDescent="0.25">
      <c r="A310"/>
      <c r="R310"/>
      <c r="S310"/>
    </row>
    <row r="311" spans="1:19" ht="14.45" customHeight="1" x14ac:dyDescent="0.25">
      <c r="A311"/>
      <c r="R311"/>
      <c r="S311"/>
    </row>
    <row r="312" spans="1:19" ht="14.45" customHeight="1" x14ac:dyDescent="0.25">
      <c r="A312"/>
      <c r="R312"/>
      <c r="S312"/>
    </row>
    <row r="313" spans="1:19" ht="14.45" customHeight="1" x14ac:dyDescent="0.25">
      <c r="A313"/>
      <c r="R313"/>
      <c r="S313"/>
    </row>
    <row r="314" spans="1:19" ht="14.45" customHeight="1" x14ac:dyDescent="0.25">
      <c r="A314"/>
      <c r="R314"/>
      <c r="S314"/>
    </row>
    <row r="315" spans="1:19" ht="14.45" customHeight="1" x14ac:dyDescent="0.25">
      <c r="A315"/>
      <c r="R315"/>
      <c r="S315"/>
    </row>
    <row r="316" spans="1:19" ht="14.45" customHeight="1" x14ac:dyDescent="0.25">
      <c r="A316"/>
      <c r="R316"/>
      <c r="S316"/>
    </row>
    <row r="317" spans="1:19" ht="14.45" customHeight="1" x14ac:dyDescent="0.25">
      <c r="A317"/>
      <c r="R317"/>
      <c r="S317"/>
    </row>
    <row r="318" spans="1:19" ht="14.45" customHeight="1" x14ac:dyDescent="0.25">
      <c r="A318"/>
      <c r="R318"/>
      <c r="S318"/>
    </row>
    <row r="319" spans="1:19" ht="14.45" customHeight="1" x14ac:dyDescent="0.25">
      <c r="A319"/>
      <c r="R319"/>
      <c r="S319"/>
    </row>
    <row r="320" spans="1:19" ht="14.45" customHeight="1" x14ac:dyDescent="0.25">
      <c r="A320"/>
      <c r="R320"/>
      <c r="S320"/>
    </row>
    <row r="321" spans="1:19" ht="14.45" customHeight="1" x14ac:dyDescent="0.25">
      <c r="A321"/>
      <c r="R321"/>
      <c r="S321"/>
    </row>
    <row r="322" spans="1:19" ht="14.45" customHeight="1" x14ac:dyDescent="0.25">
      <c r="A322"/>
      <c r="R322"/>
      <c r="S322"/>
    </row>
    <row r="323" spans="1:19" ht="14.45" customHeight="1" x14ac:dyDescent="0.25">
      <c r="A323"/>
      <c r="R323"/>
      <c r="S323"/>
    </row>
    <row r="324" spans="1:19" ht="14.45" customHeight="1" x14ac:dyDescent="0.25">
      <c r="A324"/>
      <c r="R324"/>
      <c r="S324"/>
    </row>
    <row r="325" spans="1:19" ht="14.45" customHeight="1" x14ac:dyDescent="0.25">
      <c r="A325"/>
      <c r="R325"/>
      <c r="S325"/>
    </row>
    <row r="326" spans="1:19" ht="14.45" customHeight="1" x14ac:dyDescent="0.25">
      <c r="A326"/>
      <c r="R326"/>
      <c r="S326"/>
    </row>
    <row r="327" spans="1:19" ht="14.45" customHeight="1" x14ac:dyDescent="0.25">
      <c r="A327"/>
      <c r="R327"/>
      <c r="S327"/>
    </row>
    <row r="328" spans="1:19" ht="14.45" customHeight="1" x14ac:dyDescent="0.25">
      <c r="A328"/>
      <c r="R328"/>
      <c r="S328"/>
    </row>
    <row r="329" spans="1:19" ht="14.45" customHeight="1" x14ac:dyDescent="0.25">
      <c r="A329"/>
      <c r="R329"/>
      <c r="S329"/>
    </row>
    <row r="330" spans="1:19" ht="14.45" customHeight="1" x14ac:dyDescent="0.25">
      <c r="A330"/>
      <c r="R330"/>
      <c r="S330"/>
    </row>
    <row r="331" spans="1:19" ht="14.45" customHeight="1" x14ac:dyDescent="0.25">
      <c r="A331"/>
      <c r="R331"/>
      <c r="S331"/>
    </row>
    <row r="332" spans="1:19" ht="14.45" customHeight="1" x14ac:dyDescent="0.25">
      <c r="A332"/>
      <c r="R332"/>
      <c r="S332"/>
    </row>
    <row r="333" spans="1:19" ht="14.45" customHeight="1" x14ac:dyDescent="0.25">
      <c r="A333"/>
      <c r="R333"/>
      <c r="S333"/>
    </row>
    <row r="334" spans="1:19" ht="14.45" customHeight="1" x14ac:dyDescent="0.25">
      <c r="A334"/>
      <c r="R334"/>
      <c r="S334"/>
    </row>
    <row r="335" spans="1:19" ht="14.45" customHeight="1" x14ac:dyDescent="0.25">
      <c r="A335"/>
      <c r="R335"/>
      <c r="S335"/>
    </row>
    <row r="336" spans="1:19" ht="14.45" customHeight="1" x14ac:dyDescent="0.25">
      <c r="A336"/>
      <c r="R336"/>
      <c r="S336"/>
    </row>
    <row r="337" spans="1:19" ht="14.45" customHeight="1" x14ac:dyDescent="0.25">
      <c r="A337"/>
      <c r="R337"/>
      <c r="S337"/>
    </row>
    <row r="338" spans="1:19" ht="14.45" customHeight="1" x14ac:dyDescent="0.25">
      <c r="A338"/>
      <c r="R338"/>
      <c r="S338"/>
    </row>
    <row r="339" spans="1:19" ht="14.45" customHeight="1" x14ac:dyDescent="0.25">
      <c r="A339"/>
      <c r="R339"/>
      <c r="S339"/>
    </row>
    <row r="340" spans="1:19" ht="14.45" customHeight="1" x14ac:dyDescent="0.25">
      <c r="A340"/>
      <c r="R340"/>
      <c r="S340"/>
    </row>
    <row r="341" spans="1:19" ht="14.45" customHeight="1" x14ac:dyDescent="0.25">
      <c r="A341"/>
      <c r="R341"/>
      <c r="S341"/>
    </row>
    <row r="342" spans="1:19" ht="14.45" customHeight="1" x14ac:dyDescent="0.25">
      <c r="A342"/>
      <c r="R342"/>
      <c r="S342"/>
    </row>
    <row r="343" spans="1:19" ht="14.45" customHeight="1" x14ac:dyDescent="0.25">
      <c r="A343"/>
      <c r="R343"/>
      <c r="S343"/>
    </row>
    <row r="344" spans="1:19" ht="14.45" customHeight="1" x14ac:dyDescent="0.25">
      <c r="A344"/>
      <c r="R344"/>
      <c r="S344"/>
    </row>
    <row r="345" spans="1:19" ht="14.45" customHeight="1" x14ac:dyDescent="0.25">
      <c r="A345"/>
      <c r="R345"/>
      <c r="S345"/>
    </row>
    <row r="346" spans="1:19" ht="14.45" customHeight="1" x14ac:dyDescent="0.25">
      <c r="A346"/>
      <c r="R346"/>
      <c r="S346"/>
    </row>
    <row r="347" spans="1:19" ht="14.45" customHeight="1" x14ac:dyDescent="0.25">
      <c r="A347"/>
      <c r="R347"/>
      <c r="S347"/>
    </row>
    <row r="348" spans="1:19" ht="14.45" customHeight="1" x14ac:dyDescent="0.25">
      <c r="A348"/>
      <c r="R348"/>
      <c r="S348"/>
    </row>
    <row r="349" spans="1:19" ht="14.45" customHeight="1" x14ac:dyDescent="0.25">
      <c r="A349"/>
      <c r="R349"/>
      <c r="S349"/>
    </row>
    <row r="350" spans="1:19" ht="14.45" customHeight="1" x14ac:dyDescent="0.25">
      <c r="A350"/>
      <c r="R350"/>
      <c r="S350"/>
    </row>
    <row r="351" spans="1:19" ht="14.45" customHeight="1" x14ac:dyDescent="0.25">
      <c r="A351"/>
      <c r="R351"/>
      <c r="S351"/>
    </row>
    <row r="352" spans="1:19" ht="14.45" customHeight="1" x14ac:dyDescent="0.25">
      <c r="A352"/>
      <c r="R352"/>
      <c r="S352"/>
    </row>
    <row r="353" spans="1:19" ht="14.45" customHeight="1" x14ac:dyDescent="0.25">
      <c r="A353"/>
      <c r="R353"/>
      <c r="S353"/>
    </row>
    <row r="354" spans="1:19" ht="14.45" customHeight="1" x14ac:dyDescent="0.25">
      <c r="A354"/>
      <c r="R354"/>
      <c r="S354"/>
    </row>
    <row r="355" spans="1:19" ht="14.45" customHeight="1" x14ac:dyDescent="0.25">
      <c r="A355"/>
      <c r="R355"/>
      <c r="S355"/>
    </row>
    <row r="356" spans="1:19" ht="14.45" customHeight="1" x14ac:dyDescent="0.25">
      <c r="A356"/>
      <c r="R356"/>
      <c r="S356"/>
    </row>
    <row r="357" spans="1:19" ht="14.45" customHeight="1" x14ac:dyDescent="0.25">
      <c r="A357"/>
      <c r="R357"/>
      <c r="S357"/>
    </row>
    <row r="358" spans="1:19" ht="14.45" customHeight="1" x14ac:dyDescent="0.25">
      <c r="A358"/>
      <c r="R358"/>
      <c r="S358"/>
    </row>
    <row r="359" spans="1:19" ht="14.45" customHeight="1" x14ac:dyDescent="0.25">
      <c r="A359"/>
      <c r="R359"/>
      <c r="S359"/>
    </row>
    <row r="360" spans="1:19" ht="14.45" customHeight="1" x14ac:dyDescent="0.25">
      <c r="A360"/>
      <c r="R360"/>
      <c r="S360"/>
    </row>
    <row r="361" spans="1:19" ht="14.45" customHeight="1" x14ac:dyDescent="0.25">
      <c r="A361"/>
      <c r="R361"/>
      <c r="S361"/>
    </row>
    <row r="362" spans="1:19" ht="14.45" customHeight="1" x14ac:dyDescent="0.25">
      <c r="A362"/>
      <c r="R362"/>
      <c r="S362"/>
    </row>
    <row r="363" spans="1:19" ht="14.45" customHeight="1" x14ac:dyDescent="0.25">
      <c r="A363"/>
      <c r="R363"/>
      <c r="S363"/>
    </row>
    <row r="364" spans="1:19" ht="14.45" customHeight="1" x14ac:dyDescent="0.25">
      <c r="A364"/>
      <c r="R364"/>
      <c r="S364"/>
    </row>
    <row r="365" spans="1:19" ht="14.45" customHeight="1" x14ac:dyDescent="0.25">
      <c r="A365"/>
      <c r="R365"/>
      <c r="S365"/>
    </row>
    <row r="366" spans="1:19" ht="14.45" customHeight="1" x14ac:dyDescent="0.25">
      <c r="A366"/>
      <c r="R366"/>
      <c r="S366"/>
    </row>
    <row r="367" spans="1:19" ht="14.45" customHeight="1" x14ac:dyDescent="0.25">
      <c r="A367"/>
      <c r="R367"/>
      <c r="S367"/>
    </row>
    <row r="368" spans="1:19" ht="14.45" customHeight="1" x14ac:dyDescent="0.25">
      <c r="A368"/>
      <c r="R368"/>
      <c r="S368"/>
    </row>
    <row r="369" spans="1:19" ht="14.45" customHeight="1" x14ac:dyDescent="0.25">
      <c r="A369"/>
      <c r="R369"/>
      <c r="S369"/>
    </row>
    <row r="370" spans="1:19" ht="14.45" customHeight="1" x14ac:dyDescent="0.25">
      <c r="A370"/>
      <c r="R370"/>
      <c r="S370"/>
    </row>
    <row r="371" spans="1:19" ht="14.45" customHeight="1" x14ac:dyDescent="0.25">
      <c r="A371"/>
      <c r="R371"/>
      <c r="S371"/>
    </row>
    <row r="372" spans="1:19" ht="14.45" customHeight="1" x14ac:dyDescent="0.25">
      <c r="A372"/>
      <c r="R372"/>
      <c r="S372"/>
    </row>
    <row r="373" spans="1:19" ht="14.45" customHeight="1" x14ac:dyDescent="0.25">
      <c r="A373"/>
      <c r="R373"/>
      <c r="S373"/>
    </row>
    <row r="374" spans="1:19" ht="14.45" customHeight="1" x14ac:dyDescent="0.25">
      <c r="A374"/>
      <c r="R374"/>
      <c r="S374"/>
    </row>
    <row r="375" spans="1:19" ht="14.45" customHeight="1" x14ac:dyDescent="0.25">
      <c r="A375"/>
      <c r="R375"/>
      <c r="S375"/>
    </row>
    <row r="376" spans="1:19" ht="14.45" customHeight="1" x14ac:dyDescent="0.25">
      <c r="A376"/>
      <c r="R376"/>
      <c r="S376"/>
    </row>
    <row r="377" spans="1:19" ht="14.45" customHeight="1" x14ac:dyDescent="0.25">
      <c r="A377"/>
      <c r="R377"/>
      <c r="S377"/>
    </row>
    <row r="378" spans="1:19" ht="14.45" customHeight="1" x14ac:dyDescent="0.25">
      <c r="A378"/>
      <c r="R378"/>
      <c r="S378"/>
    </row>
    <row r="379" spans="1:19" ht="14.45" customHeight="1" x14ac:dyDescent="0.25">
      <c r="A379"/>
      <c r="R379"/>
      <c r="S379"/>
    </row>
    <row r="380" spans="1:19" ht="14.45" customHeight="1" x14ac:dyDescent="0.25">
      <c r="A380"/>
      <c r="R380"/>
      <c r="S380"/>
    </row>
    <row r="381" spans="1:19" ht="14.45" customHeight="1" x14ac:dyDescent="0.25">
      <c r="A381"/>
      <c r="R381"/>
      <c r="S381"/>
    </row>
    <row r="382" spans="1:19" ht="14.45" customHeight="1" x14ac:dyDescent="0.25">
      <c r="A382"/>
      <c r="R382"/>
      <c r="S382"/>
    </row>
    <row r="383" spans="1:19" ht="14.45" customHeight="1" x14ac:dyDescent="0.25">
      <c r="A383"/>
      <c r="R383"/>
      <c r="S383"/>
    </row>
    <row r="384" spans="1:19" ht="14.45" customHeight="1" x14ac:dyDescent="0.25">
      <c r="A384"/>
      <c r="R384"/>
      <c r="S384"/>
    </row>
    <row r="385" spans="1:19" ht="14.45" customHeight="1" x14ac:dyDescent="0.25">
      <c r="A385"/>
      <c r="R385"/>
      <c r="S385"/>
    </row>
    <row r="386" spans="1:19" ht="14.45" customHeight="1" x14ac:dyDescent="0.25">
      <c r="A386"/>
      <c r="R386"/>
      <c r="S386"/>
    </row>
    <row r="387" spans="1:19" ht="14.45" customHeight="1" x14ac:dyDescent="0.25">
      <c r="A387"/>
      <c r="R387"/>
      <c r="S387"/>
    </row>
    <row r="388" spans="1:19" ht="14.45" customHeight="1" x14ac:dyDescent="0.25">
      <c r="A388"/>
      <c r="R388"/>
      <c r="S388"/>
    </row>
    <row r="389" spans="1:19" ht="14.45" customHeight="1" x14ac:dyDescent="0.25">
      <c r="A389"/>
      <c r="R389"/>
      <c r="S389"/>
    </row>
    <row r="390" spans="1:19" ht="14.45" customHeight="1" x14ac:dyDescent="0.25">
      <c r="A390"/>
      <c r="R390"/>
      <c r="S390"/>
    </row>
    <row r="391" spans="1:19" ht="14.45" customHeight="1" x14ac:dyDescent="0.25">
      <c r="A391"/>
      <c r="R391"/>
      <c r="S391"/>
    </row>
    <row r="392" spans="1:19" ht="14.45" customHeight="1" x14ac:dyDescent="0.25">
      <c r="A392"/>
      <c r="R392"/>
      <c r="S392"/>
    </row>
    <row r="393" spans="1:19" ht="14.45" customHeight="1" x14ac:dyDescent="0.25">
      <c r="A393"/>
      <c r="R393"/>
      <c r="S393"/>
    </row>
    <row r="394" spans="1:19" ht="14.45" customHeight="1" x14ac:dyDescent="0.25">
      <c r="A394"/>
      <c r="R394"/>
      <c r="S394"/>
    </row>
    <row r="395" spans="1:19" ht="14.45" customHeight="1" x14ac:dyDescent="0.25">
      <c r="A395"/>
      <c r="R395"/>
      <c r="S395"/>
    </row>
    <row r="396" spans="1:19" ht="14.45" customHeight="1" x14ac:dyDescent="0.25">
      <c r="A396"/>
      <c r="R396"/>
      <c r="S396"/>
    </row>
    <row r="397" spans="1:19" ht="14.45" customHeight="1" x14ac:dyDescent="0.25">
      <c r="A397"/>
      <c r="R397"/>
      <c r="S397"/>
    </row>
    <row r="398" spans="1:19" ht="14.45" customHeight="1" x14ac:dyDescent="0.25">
      <c r="A398"/>
      <c r="R398"/>
      <c r="S398"/>
    </row>
    <row r="399" spans="1:19" ht="14.45" customHeight="1" x14ac:dyDescent="0.25">
      <c r="A399"/>
      <c r="R399"/>
      <c r="S399"/>
    </row>
    <row r="400" spans="1:19" ht="14.45" customHeight="1" x14ac:dyDescent="0.25">
      <c r="A400"/>
      <c r="R400"/>
      <c r="S400"/>
    </row>
    <row r="401" spans="1:19" ht="14.45" customHeight="1" x14ac:dyDescent="0.25">
      <c r="A401"/>
      <c r="R401"/>
      <c r="S401"/>
    </row>
    <row r="402" spans="1:19" ht="14.45" customHeight="1" x14ac:dyDescent="0.25">
      <c r="A402"/>
      <c r="R402"/>
      <c r="S402"/>
    </row>
    <row r="403" spans="1:19" ht="14.45" customHeight="1" x14ac:dyDescent="0.25">
      <c r="A403"/>
      <c r="R403"/>
      <c r="S403"/>
    </row>
    <row r="404" spans="1:19" ht="14.45" customHeight="1" x14ac:dyDescent="0.25">
      <c r="A404"/>
      <c r="R404"/>
      <c r="S404"/>
    </row>
    <row r="405" spans="1:19" ht="14.45" customHeight="1" x14ac:dyDescent="0.25">
      <c r="A405"/>
      <c r="R405"/>
      <c r="S405"/>
    </row>
    <row r="406" spans="1:19" ht="14.45" customHeight="1" x14ac:dyDescent="0.25">
      <c r="A406"/>
      <c r="R406"/>
      <c r="S406"/>
    </row>
    <row r="407" spans="1:19" ht="14.45" customHeight="1" x14ac:dyDescent="0.25">
      <c r="A407"/>
      <c r="R407"/>
      <c r="S407"/>
    </row>
    <row r="408" spans="1:19" ht="14.45" customHeight="1" x14ac:dyDescent="0.25">
      <c r="A408"/>
      <c r="R408"/>
      <c r="S408"/>
    </row>
    <row r="409" spans="1:19" ht="14.45" customHeight="1" x14ac:dyDescent="0.25">
      <c r="A409"/>
      <c r="R409"/>
      <c r="S409"/>
    </row>
    <row r="410" spans="1:19" ht="14.45" customHeight="1" x14ac:dyDescent="0.25">
      <c r="A410"/>
      <c r="R410"/>
      <c r="S410"/>
    </row>
    <row r="411" spans="1:19" ht="14.45" customHeight="1" x14ac:dyDescent="0.25">
      <c r="A411"/>
      <c r="R411"/>
      <c r="S411"/>
    </row>
    <row r="412" spans="1:19" ht="14.45" customHeight="1" x14ac:dyDescent="0.25">
      <c r="A412"/>
      <c r="R412"/>
      <c r="S412"/>
    </row>
    <row r="413" spans="1:19" ht="14.45" customHeight="1" x14ac:dyDescent="0.25">
      <c r="A413"/>
      <c r="R413"/>
      <c r="S413"/>
    </row>
    <row r="414" spans="1:19" ht="14.45" customHeight="1" x14ac:dyDescent="0.25">
      <c r="A414"/>
      <c r="R414"/>
      <c r="S414"/>
    </row>
    <row r="415" spans="1:19" ht="14.45" customHeight="1" x14ac:dyDescent="0.25">
      <c r="A415"/>
      <c r="R415"/>
      <c r="S415"/>
    </row>
    <row r="416" spans="1:19" ht="14.45" customHeight="1" x14ac:dyDescent="0.25">
      <c r="A416"/>
      <c r="R416"/>
      <c r="S416"/>
    </row>
    <row r="417" spans="1:19" ht="14.45" customHeight="1" x14ac:dyDescent="0.25">
      <c r="A417"/>
      <c r="R417"/>
      <c r="S417"/>
    </row>
    <row r="418" spans="1:19" ht="14.45" customHeight="1" x14ac:dyDescent="0.25">
      <c r="A418"/>
      <c r="R418"/>
      <c r="S418"/>
    </row>
    <row r="419" spans="1:19" ht="14.45" customHeight="1" x14ac:dyDescent="0.25">
      <c r="A419"/>
      <c r="R419"/>
      <c r="S419"/>
    </row>
    <row r="420" spans="1:19" ht="14.45" customHeight="1" x14ac:dyDescent="0.25">
      <c r="A420"/>
      <c r="R420"/>
      <c r="S420"/>
    </row>
    <row r="421" spans="1:19" ht="14.45" customHeight="1" x14ac:dyDescent="0.25">
      <c r="A421"/>
      <c r="R421"/>
      <c r="S421"/>
    </row>
    <row r="422" spans="1:19" ht="14.45" customHeight="1" x14ac:dyDescent="0.25">
      <c r="A422"/>
      <c r="R422"/>
      <c r="S422"/>
    </row>
    <row r="423" spans="1:19" ht="14.45" customHeight="1" x14ac:dyDescent="0.25">
      <c r="A423"/>
      <c r="R423"/>
      <c r="S423"/>
    </row>
    <row r="424" spans="1:19" ht="14.45" customHeight="1" x14ac:dyDescent="0.25">
      <c r="A424"/>
      <c r="R424"/>
      <c r="S424"/>
    </row>
    <row r="425" spans="1:19" ht="14.45" customHeight="1" x14ac:dyDescent="0.25">
      <c r="A425"/>
      <c r="R425"/>
      <c r="S425"/>
    </row>
    <row r="426" spans="1:19" ht="14.45" customHeight="1" x14ac:dyDescent="0.25">
      <c r="A426"/>
      <c r="R426"/>
      <c r="S426"/>
    </row>
    <row r="427" spans="1:19" ht="14.45" customHeight="1" x14ac:dyDescent="0.25">
      <c r="A427"/>
      <c r="R427"/>
      <c r="S427"/>
    </row>
    <row r="428" spans="1:19" ht="14.45" customHeight="1" x14ac:dyDescent="0.25">
      <c r="A428"/>
      <c r="R428"/>
      <c r="S428"/>
    </row>
    <row r="429" spans="1:19" ht="14.45" customHeight="1" x14ac:dyDescent="0.25">
      <c r="A429"/>
      <c r="R429"/>
      <c r="S429"/>
    </row>
    <row r="430" spans="1:19" ht="14.45" customHeight="1" x14ac:dyDescent="0.25">
      <c r="A430"/>
      <c r="R430"/>
      <c r="S430"/>
    </row>
    <row r="431" spans="1:19" ht="14.45" customHeight="1" x14ac:dyDescent="0.25">
      <c r="A431"/>
      <c r="R431"/>
      <c r="S431"/>
    </row>
    <row r="432" spans="1:19" ht="14.45" customHeight="1" x14ac:dyDescent="0.25">
      <c r="A432"/>
      <c r="R432"/>
      <c r="S432"/>
    </row>
    <row r="433" spans="1:19" ht="14.45" customHeight="1" x14ac:dyDescent="0.25">
      <c r="A433"/>
      <c r="R433"/>
      <c r="S433"/>
    </row>
    <row r="434" spans="1:19" ht="14.45" customHeight="1" x14ac:dyDescent="0.25">
      <c r="A434"/>
      <c r="R434"/>
      <c r="S434"/>
    </row>
    <row r="435" spans="1:19" ht="14.45" customHeight="1" x14ac:dyDescent="0.25">
      <c r="A435"/>
      <c r="R435"/>
      <c r="S435"/>
    </row>
    <row r="436" spans="1:19" ht="14.45" customHeight="1" x14ac:dyDescent="0.25">
      <c r="A436"/>
      <c r="R436"/>
      <c r="S436"/>
    </row>
    <row r="437" spans="1:19" ht="14.45" customHeight="1" x14ac:dyDescent="0.25">
      <c r="A437"/>
      <c r="R437"/>
      <c r="S437"/>
    </row>
    <row r="438" spans="1:19" ht="14.45" customHeight="1" x14ac:dyDescent="0.25">
      <c r="A438"/>
      <c r="R438"/>
      <c r="S438"/>
    </row>
    <row r="439" spans="1:19" ht="14.45" customHeight="1" x14ac:dyDescent="0.25">
      <c r="A439"/>
      <c r="R439"/>
      <c r="S439"/>
    </row>
    <row r="440" spans="1:19" ht="14.45" customHeight="1" x14ac:dyDescent="0.25">
      <c r="A440"/>
      <c r="R440"/>
      <c r="S440"/>
    </row>
    <row r="441" spans="1:19" ht="14.45" customHeight="1" x14ac:dyDescent="0.25">
      <c r="A441"/>
      <c r="R441"/>
      <c r="S441"/>
    </row>
    <row r="442" spans="1:19" ht="14.45" customHeight="1" x14ac:dyDescent="0.25">
      <c r="A442"/>
      <c r="R442"/>
      <c r="S442"/>
    </row>
    <row r="443" spans="1:19" ht="14.45" customHeight="1" x14ac:dyDescent="0.25">
      <c r="A443"/>
      <c r="R443"/>
      <c r="S443"/>
    </row>
    <row r="444" spans="1:19" ht="14.45" customHeight="1" x14ac:dyDescent="0.25">
      <c r="A444"/>
      <c r="R444"/>
      <c r="S444"/>
    </row>
    <row r="445" spans="1:19" ht="14.45" customHeight="1" x14ac:dyDescent="0.25">
      <c r="A445"/>
      <c r="R445"/>
      <c r="S445"/>
    </row>
    <row r="446" spans="1:19" ht="14.45" customHeight="1" x14ac:dyDescent="0.25">
      <c r="A446"/>
      <c r="R446"/>
      <c r="S446"/>
    </row>
    <row r="447" spans="1:19" ht="14.45" customHeight="1" x14ac:dyDescent="0.25">
      <c r="A447"/>
      <c r="R447"/>
      <c r="S447"/>
    </row>
    <row r="448" spans="1:19" ht="14.45" customHeight="1" x14ac:dyDescent="0.25">
      <c r="A448"/>
      <c r="R448"/>
      <c r="S448"/>
    </row>
    <row r="449" spans="1:19" ht="14.45" customHeight="1" x14ac:dyDescent="0.25">
      <c r="A449"/>
      <c r="R449"/>
      <c r="S449"/>
    </row>
    <row r="450" spans="1:19" ht="14.45" customHeight="1" x14ac:dyDescent="0.25">
      <c r="A450"/>
      <c r="R450"/>
      <c r="S450"/>
    </row>
    <row r="451" spans="1:19" ht="14.45" customHeight="1" x14ac:dyDescent="0.25">
      <c r="A451"/>
      <c r="R451"/>
      <c r="S451"/>
    </row>
    <row r="452" spans="1:19" ht="14.45" customHeight="1" x14ac:dyDescent="0.25">
      <c r="A452"/>
      <c r="R452"/>
      <c r="S452"/>
    </row>
    <row r="453" spans="1:19" ht="14.45" customHeight="1" x14ac:dyDescent="0.25">
      <c r="A453"/>
      <c r="R453"/>
      <c r="S453"/>
    </row>
    <row r="454" spans="1:19" ht="14.45" customHeight="1" x14ac:dyDescent="0.25">
      <c r="A454"/>
      <c r="R454"/>
      <c r="S454"/>
    </row>
    <row r="455" spans="1:19" ht="14.45" customHeight="1" x14ac:dyDescent="0.25">
      <c r="A455"/>
      <c r="R455"/>
      <c r="S455"/>
    </row>
    <row r="456" spans="1:19" ht="14.45" customHeight="1" x14ac:dyDescent="0.25">
      <c r="A456"/>
      <c r="R456"/>
      <c r="S456"/>
    </row>
    <row r="457" spans="1:19" ht="14.45" customHeight="1" x14ac:dyDescent="0.25">
      <c r="A457"/>
      <c r="R457"/>
      <c r="S457"/>
    </row>
    <row r="458" spans="1:19" ht="14.45" customHeight="1" x14ac:dyDescent="0.25">
      <c r="A458"/>
      <c r="R458"/>
      <c r="S458"/>
    </row>
    <row r="459" spans="1:19" ht="14.45" customHeight="1" x14ac:dyDescent="0.25">
      <c r="A459"/>
      <c r="R459"/>
      <c r="S459"/>
    </row>
    <row r="460" spans="1:19" ht="14.45" customHeight="1" x14ac:dyDescent="0.25">
      <c r="A460"/>
      <c r="R460"/>
      <c r="S460"/>
    </row>
    <row r="461" spans="1:19" ht="14.45" customHeight="1" x14ac:dyDescent="0.25">
      <c r="A461"/>
      <c r="R461"/>
      <c r="S461"/>
    </row>
    <row r="462" spans="1:19" ht="14.45" customHeight="1" x14ac:dyDescent="0.25">
      <c r="A462"/>
      <c r="R462"/>
      <c r="S462"/>
    </row>
    <row r="463" spans="1:19" ht="14.45" customHeight="1" x14ac:dyDescent="0.25">
      <c r="A463"/>
      <c r="R463"/>
      <c r="S463"/>
    </row>
    <row r="464" spans="1:19" ht="14.45" customHeight="1" x14ac:dyDescent="0.25">
      <c r="A464"/>
      <c r="R464"/>
      <c r="S464"/>
    </row>
    <row r="465" spans="1:19" ht="14.45" customHeight="1" x14ac:dyDescent="0.25">
      <c r="A465"/>
      <c r="R465"/>
      <c r="S465"/>
    </row>
    <row r="466" spans="1:19" ht="14.45" customHeight="1" x14ac:dyDescent="0.25">
      <c r="A466"/>
      <c r="R466"/>
      <c r="S466"/>
    </row>
    <row r="467" spans="1:19" ht="14.45" customHeight="1" x14ac:dyDescent="0.25">
      <c r="A467"/>
      <c r="R467"/>
      <c r="S467"/>
    </row>
    <row r="468" spans="1:19" ht="14.45" customHeight="1" x14ac:dyDescent="0.25">
      <c r="A468"/>
      <c r="R468"/>
      <c r="S468"/>
    </row>
    <row r="469" spans="1:19" ht="14.45" customHeight="1" x14ac:dyDescent="0.25">
      <c r="A469"/>
      <c r="R469"/>
      <c r="S469"/>
    </row>
    <row r="470" spans="1:19" ht="14.45" customHeight="1" x14ac:dyDescent="0.25">
      <c r="A470"/>
      <c r="R470"/>
      <c r="S470"/>
    </row>
    <row r="471" spans="1:19" ht="14.45" customHeight="1" x14ac:dyDescent="0.25">
      <c r="A471"/>
      <c r="R471"/>
      <c r="S471"/>
    </row>
    <row r="472" spans="1:19" ht="14.45" customHeight="1" x14ac:dyDescent="0.25">
      <c r="A472"/>
      <c r="R472"/>
      <c r="S472"/>
    </row>
    <row r="473" spans="1:19" ht="14.45" customHeight="1" x14ac:dyDescent="0.25">
      <c r="A473"/>
      <c r="R473"/>
      <c r="S473"/>
    </row>
    <row r="474" spans="1:19" ht="14.45" customHeight="1" x14ac:dyDescent="0.25">
      <c r="A474"/>
      <c r="R474"/>
      <c r="S474"/>
    </row>
    <row r="475" spans="1:19" ht="14.45" customHeight="1" x14ac:dyDescent="0.25">
      <c r="A475"/>
      <c r="R475"/>
      <c r="S475"/>
    </row>
    <row r="476" spans="1:19" ht="14.45" customHeight="1" x14ac:dyDescent="0.25">
      <c r="A476"/>
      <c r="R476"/>
      <c r="S476"/>
    </row>
    <row r="477" spans="1:19" ht="14.45" customHeight="1" x14ac:dyDescent="0.25">
      <c r="A477"/>
      <c r="R477"/>
      <c r="S477"/>
    </row>
    <row r="478" spans="1:19" ht="14.45" customHeight="1" x14ac:dyDescent="0.25">
      <c r="A478"/>
      <c r="R478"/>
      <c r="S478"/>
    </row>
    <row r="479" spans="1:19" ht="14.45" customHeight="1" x14ac:dyDescent="0.25">
      <c r="A479"/>
      <c r="R479"/>
      <c r="S479"/>
    </row>
    <row r="480" spans="1:19" ht="14.45" customHeight="1" x14ac:dyDescent="0.25">
      <c r="A480"/>
      <c r="R480"/>
      <c r="S480"/>
    </row>
    <row r="481" spans="1:19" ht="14.45" customHeight="1" x14ac:dyDescent="0.25">
      <c r="A481"/>
      <c r="R481"/>
      <c r="S481"/>
    </row>
    <row r="482" spans="1:19" ht="14.45" customHeight="1" x14ac:dyDescent="0.25">
      <c r="A482"/>
      <c r="R482"/>
      <c r="S482"/>
    </row>
    <row r="483" spans="1:19" ht="14.45" customHeight="1" x14ac:dyDescent="0.25">
      <c r="A483"/>
      <c r="R483"/>
      <c r="S483"/>
    </row>
    <row r="484" spans="1:19" ht="14.45" customHeight="1" x14ac:dyDescent="0.25">
      <c r="A484"/>
      <c r="R484"/>
      <c r="S484"/>
    </row>
    <row r="485" spans="1:19" ht="14.45" customHeight="1" x14ac:dyDescent="0.25">
      <c r="A485"/>
      <c r="R485"/>
      <c r="S485"/>
    </row>
    <row r="486" spans="1:19" ht="14.45" customHeight="1" x14ac:dyDescent="0.25">
      <c r="A486"/>
      <c r="R486"/>
      <c r="S486"/>
    </row>
    <row r="487" spans="1:19" ht="14.45" customHeight="1" x14ac:dyDescent="0.25">
      <c r="A487"/>
      <c r="R487"/>
      <c r="S487"/>
    </row>
    <row r="488" spans="1:19" ht="14.45" customHeight="1" x14ac:dyDescent="0.25">
      <c r="A488"/>
      <c r="R488"/>
      <c r="S488"/>
    </row>
    <row r="489" spans="1:19" ht="14.45" customHeight="1" x14ac:dyDescent="0.25">
      <c r="A489"/>
      <c r="R489"/>
      <c r="S489"/>
    </row>
    <row r="490" spans="1:19" ht="14.45" customHeight="1" x14ac:dyDescent="0.25">
      <c r="A490"/>
      <c r="R490"/>
      <c r="S490"/>
    </row>
    <row r="491" spans="1:19" ht="14.45" customHeight="1" x14ac:dyDescent="0.25">
      <c r="A491"/>
      <c r="R491"/>
      <c r="S491"/>
    </row>
    <row r="492" spans="1:19" ht="14.45" customHeight="1" x14ac:dyDescent="0.25">
      <c r="A492"/>
      <c r="R492"/>
      <c r="S492"/>
    </row>
    <row r="493" spans="1:19" ht="14.45" customHeight="1" x14ac:dyDescent="0.25">
      <c r="A493"/>
      <c r="R493"/>
      <c r="S493"/>
    </row>
    <row r="494" spans="1:19" ht="14.45" customHeight="1" x14ac:dyDescent="0.25">
      <c r="A494"/>
      <c r="R494"/>
      <c r="S494"/>
    </row>
    <row r="495" spans="1:19" ht="14.45" customHeight="1" x14ac:dyDescent="0.25">
      <c r="A495"/>
      <c r="R495"/>
      <c r="S495"/>
    </row>
    <row r="496" spans="1:19" ht="14.45" customHeight="1" x14ac:dyDescent="0.25">
      <c r="A496"/>
      <c r="R496"/>
      <c r="S496"/>
    </row>
    <row r="497" spans="1:19" ht="14.45" customHeight="1" x14ac:dyDescent="0.25">
      <c r="A497"/>
      <c r="R497"/>
      <c r="S497"/>
    </row>
    <row r="498" spans="1:19" ht="14.45" customHeight="1" x14ac:dyDescent="0.25">
      <c r="A498"/>
      <c r="R498"/>
      <c r="S498"/>
    </row>
    <row r="499" spans="1:19" ht="14.45" customHeight="1" x14ac:dyDescent="0.25">
      <c r="A499"/>
      <c r="R499"/>
      <c r="S499"/>
    </row>
    <row r="500" spans="1:19" ht="14.45" customHeight="1" x14ac:dyDescent="0.25">
      <c r="A500"/>
      <c r="R500"/>
      <c r="S500"/>
    </row>
    <row r="501" spans="1:19" ht="14.45" customHeight="1" x14ac:dyDescent="0.25">
      <c r="A501"/>
      <c r="R501"/>
      <c r="S501"/>
    </row>
    <row r="502" spans="1:19" ht="14.45" customHeight="1" x14ac:dyDescent="0.25">
      <c r="A502"/>
      <c r="R502"/>
      <c r="S502"/>
    </row>
    <row r="503" spans="1:19" ht="14.45" customHeight="1" x14ac:dyDescent="0.25">
      <c r="A503"/>
      <c r="R503"/>
      <c r="S503"/>
    </row>
    <row r="504" spans="1:19" ht="14.45" customHeight="1" x14ac:dyDescent="0.25">
      <c r="A504"/>
      <c r="R504"/>
      <c r="S504"/>
    </row>
    <row r="505" spans="1:19" ht="14.45" customHeight="1" x14ac:dyDescent="0.25">
      <c r="A505"/>
      <c r="R505"/>
      <c r="S505"/>
    </row>
    <row r="506" spans="1:19" ht="14.45" customHeight="1" x14ac:dyDescent="0.25">
      <c r="A506"/>
      <c r="R506"/>
      <c r="S506"/>
    </row>
    <row r="507" spans="1:19" ht="14.45" customHeight="1" x14ac:dyDescent="0.25">
      <c r="A507"/>
      <c r="R507"/>
      <c r="S507"/>
    </row>
    <row r="508" spans="1:19" ht="14.45" customHeight="1" x14ac:dyDescent="0.25">
      <c r="A508"/>
      <c r="R508"/>
      <c r="S508"/>
    </row>
    <row r="509" spans="1:19" ht="14.45" customHeight="1" x14ac:dyDescent="0.25">
      <c r="A509"/>
      <c r="R509"/>
      <c r="S509"/>
    </row>
    <row r="510" spans="1:19" ht="14.45" customHeight="1" x14ac:dyDescent="0.25">
      <c r="A510"/>
      <c r="R510"/>
      <c r="S510"/>
    </row>
    <row r="511" spans="1:19" ht="14.45" customHeight="1" x14ac:dyDescent="0.25">
      <c r="A511"/>
      <c r="R511"/>
      <c r="S511"/>
    </row>
    <row r="512" spans="1:19" ht="14.45" customHeight="1" x14ac:dyDescent="0.25">
      <c r="A512"/>
      <c r="R512"/>
      <c r="S512"/>
    </row>
    <row r="513" spans="1:19" ht="14.45" customHeight="1" x14ac:dyDescent="0.25">
      <c r="A513"/>
      <c r="R513"/>
      <c r="S513"/>
    </row>
    <row r="514" spans="1:19" ht="14.45" customHeight="1" x14ac:dyDescent="0.25">
      <c r="A514"/>
      <c r="R514"/>
      <c r="S514"/>
    </row>
    <row r="515" spans="1:19" ht="14.45" customHeight="1" x14ac:dyDescent="0.25">
      <c r="A515"/>
      <c r="R515"/>
      <c r="S515"/>
    </row>
    <row r="516" spans="1:19" ht="14.45" customHeight="1" x14ac:dyDescent="0.25">
      <c r="A516"/>
      <c r="R516"/>
      <c r="S516"/>
    </row>
    <row r="517" spans="1:19" ht="14.45" customHeight="1" x14ac:dyDescent="0.25">
      <c r="A517"/>
      <c r="R517"/>
      <c r="S517"/>
    </row>
    <row r="518" spans="1:19" ht="14.45" customHeight="1" x14ac:dyDescent="0.25">
      <c r="A518"/>
      <c r="R518"/>
      <c r="S518"/>
    </row>
    <row r="519" spans="1:19" ht="14.45" customHeight="1" x14ac:dyDescent="0.25">
      <c r="A519"/>
      <c r="R519"/>
      <c r="S519"/>
    </row>
    <row r="520" spans="1:19" ht="14.45" customHeight="1" x14ac:dyDescent="0.25">
      <c r="A520"/>
      <c r="R520"/>
      <c r="S520"/>
    </row>
    <row r="521" spans="1:19" ht="14.45" customHeight="1" x14ac:dyDescent="0.25">
      <c r="A521"/>
      <c r="R521"/>
      <c r="S521"/>
    </row>
    <row r="522" spans="1:19" ht="14.45" customHeight="1" x14ac:dyDescent="0.25">
      <c r="A522"/>
      <c r="R522"/>
      <c r="S522"/>
    </row>
    <row r="523" spans="1:19" ht="14.45" customHeight="1" x14ac:dyDescent="0.25">
      <c r="A523"/>
      <c r="R523"/>
      <c r="S523"/>
    </row>
    <row r="524" spans="1:19" ht="14.45" customHeight="1" x14ac:dyDescent="0.25">
      <c r="A524"/>
      <c r="R524"/>
      <c r="S524"/>
    </row>
    <row r="525" spans="1:19" ht="14.45" customHeight="1" x14ac:dyDescent="0.25">
      <c r="A525"/>
      <c r="R525"/>
      <c r="S525"/>
    </row>
    <row r="526" spans="1:19" ht="14.45" customHeight="1" x14ac:dyDescent="0.25">
      <c r="A526"/>
      <c r="R526"/>
      <c r="S526"/>
    </row>
    <row r="527" spans="1:19" ht="14.45" customHeight="1" x14ac:dyDescent="0.25">
      <c r="A527"/>
      <c r="R527"/>
      <c r="S527"/>
    </row>
    <row r="528" spans="1:19" ht="14.45" customHeight="1" x14ac:dyDescent="0.25">
      <c r="A528"/>
      <c r="R528"/>
      <c r="S528"/>
    </row>
    <row r="529" spans="1:19" ht="14.45" customHeight="1" x14ac:dyDescent="0.25">
      <c r="A529"/>
      <c r="R529"/>
      <c r="S529"/>
    </row>
    <row r="530" spans="1:19" ht="14.45" customHeight="1" x14ac:dyDescent="0.25">
      <c r="A530"/>
      <c r="R530"/>
      <c r="S530"/>
    </row>
    <row r="531" spans="1:19" ht="14.45" customHeight="1" x14ac:dyDescent="0.25">
      <c r="A531"/>
      <c r="R531"/>
      <c r="S531"/>
    </row>
    <row r="532" spans="1:19" ht="14.45" customHeight="1" x14ac:dyDescent="0.25">
      <c r="A532"/>
      <c r="R532"/>
      <c r="S532"/>
    </row>
    <row r="533" spans="1:19" ht="14.45" customHeight="1" x14ac:dyDescent="0.25">
      <c r="A533"/>
      <c r="R533"/>
      <c r="S533"/>
    </row>
    <row r="534" spans="1:19" ht="14.45" customHeight="1" x14ac:dyDescent="0.25">
      <c r="A534"/>
      <c r="R534"/>
      <c r="S534"/>
    </row>
    <row r="535" spans="1:19" ht="14.45" customHeight="1" x14ac:dyDescent="0.25">
      <c r="A535"/>
      <c r="R535"/>
      <c r="S535"/>
    </row>
    <row r="536" spans="1:19" ht="14.45" customHeight="1" x14ac:dyDescent="0.25">
      <c r="A536"/>
      <c r="R536"/>
      <c r="S536"/>
    </row>
    <row r="537" spans="1:19" ht="14.45" customHeight="1" x14ac:dyDescent="0.25">
      <c r="A537"/>
      <c r="R537"/>
      <c r="S537"/>
    </row>
    <row r="538" spans="1:19" ht="14.45" customHeight="1" x14ac:dyDescent="0.25">
      <c r="A538"/>
      <c r="R538"/>
      <c r="S538"/>
    </row>
    <row r="539" spans="1:19" ht="14.45" customHeight="1" x14ac:dyDescent="0.25">
      <c r="A539"/>
      <c r="R539"/>
      <c r="S539"/>
    </row>
    <row r="540" spans="1:19" ht="14.45" customHeight="1" x14ac:dyDescent="0.25">
      <c r="A540"/>
      <c r="R540"/>
      <c r="S540"/>
    </row>
    <row r="541" spans="1:19" ht="14.45" customHeight="1" x14ac:dyDescent="0.25">
      <c r="A541"/>
      <c r="R541"/>
      <c r="S541"/>
    </row>
    <row r="542" spans="1:19" ht="14.45" customHeight="1" x14ac:dyDescent="0.25">
      <c r="A542"/>
      <c r="R542"/>
      <c r="S542"/>
    </row>
    <row r="543" spans="1:19" ht="14.45" customHeight="1" x14ac:dyDescent="0.25">
      <c r="A543"/>
      <c r="R543"/>
      <c r="S543"/>
    </row>
    <row r="544" spans="1:19" ht="14.45" customHeight="1" x14ac:dyDescent="0.25">
      <c r="A544"/>
      <c r="R544"/>
      <c r="S544"/>
    </row>
    <row r="545" spans="1:19" ht="14.45" customHeight="1" x14ac:dyDescent="0.25">
      <c r="A545"/>
      <c r="R545"/>
      <c r="S545"/>
    </row>
    <row r="546" spans="1:19" ht="14.45" customHeight="1" x14ac:dyDescent="0.25">
      <c r="A546"/>
      <c r="R546"/>
      <c r="S546"/>
    </row>
    <row r="547" spans="1:19" ht="14.45" customHeight="1" x14ac:dyDescent="0.25">
      <c r="A547"/>
      <c r="R547"/>
      <c r="S547"/>
    </row>
    <row r="548" spans="1:19" ht="14.45" customHeight="1" x14ac:dyDescent="0.25">
      <c r="A548"/>
      <c r="R548"/>
      <c r="S548"/>
    </row>
    <row r="549" spans="1:19" ht="14.45" customHeight="1" x14ac:dyDescent="0.25">
      <c r="A549"/>
      <c r="R549"/>
      <c r="S549"/>
    </row>
    <row r="550" spans="1:19" ht="14.45" customHeight="1" x14ac:dyDescent="0.25">
      <c r="A550"/>
      <c r="R550"/>
      <c r="S550"/>
    </row>
    <row r="551" spans="1:19" ht="14.45" customHeight="1" x14ac:dyDescent="0.25">
      <c r="A551"/>
      <c r="R551"/>
      <c r="S551"/>
    </row>
    <row r="552" spans="1:19" ht="14.45" customHeight="1" x14ac:dyDescent="0.25">
      <c r="A552"/>
      <c r="R552"/>
      <c r="S552"/>
    </row>
    <row r="553" spans="1:19" ht="14.45" customHeight="1" x14ac:dyDescent="0.25">
      <c r="A553"/>
      <c r="R553"/>
      <c r="S553"/>
    </row>
    <row r="554" spans="1:19" ht="14.45" customHeight="1" x14ac:dyDescent="0.25">
      <c r="A554"/>
      <c r="R554"/>
      <c r="S554"/>
    </row>
    <row r="555" spans="1:19" ht="14.45" customHeight="1" x14ac:dyDescent="0.25">
      <c r="A555"/>
      <c r="R555"/>
      <c r="S555"/>
    </row>
    <row r="556" spans="1:19" ht="14.45" customHeight="1" x14ac:dyDescent="0.25">
      <c r="A556"/>
      <c r="R556"/>
      <c r="S556"/>
    </row>
    <row r="557" spans="1:19" ht="14.45" customHeight="1" x14ac:dyDescent="0.25">
      <c r="A557"/>
      <c r="R557"/>
      <c r="S557"/>
    </row>
    <row r="558" spans="1:19" ht="14.45" customHeight="1" x14ac:dyDescent="0.25">
      <c r="A558"/>
      <c r="R558"/>
      <c r="S558"/>
    </row>
    <row r="559" spans="1:19" ht="14.45" customHeight="1" x14ac:dyDescent="0.25">
      <c r="A559"/>
      <c r="R559"/>
      <c r="S559"/>
    </row>
    <row r="560" spans="1:19" ht="14.45" customHeight="1" x14ac:dyDescent="0.25">
      <c r="A560"/>
      <c r="R560"/>
      <c r="S560"/>
    </row>
    <row r="561" spans="1:19" ht="14.45" customHeight="1" x14ac:dyDescent="0.25">
      <c r="A561"/>
      <c r="R561"/>
      <c r="S561"/>
    </row>
    <row r="562" spans="1:19" ht="14.45" customHeight="1" x14ac:dyDescent="0.25">
      <c r="A562"/>
      <c r="R562"/>
      <c r="S562"/>
    </row>
    <row r="563" spans="1:19" ht="14.45" customHeight="1" x14ac:dyDescent="0.25">
      <c r="A563"/>
      <c r="R563"/>
      <c r="S563"/>
    </row>
    <row r="564" spans="1:19" ht="14.45" customHeight="1" x14ac:dyDescent="0.25">
      <c r="A564"/>
      <c r="R564"/>
      <c r="S564"/>
    </row>
    <row r="565" spans="1:19" ht="14.45" customHeight="1" x14ac:dyDescent="0.25">
      <c r="A565"/>
      <c r="R565"/>
      <c r="S565"/>
    </row>
    <row r="566" spans="1:19" ht="14.45" customHeight="1" x14ac:dyDescent="0.25">
      <c r="A566"/>
      <c r="R566"/>
      <c r="S566"/>
    </row>
    <row r="567" spans="1:19" ht="14.45" customHeight="1" x14ac:dyDescent="0.25">
      <c r="A567"/>
      <c r="R567"/>
      <c r="S567"/>
    </row>
    <row r="568" spans="1:19" ht="14.45" customHeight="1" x14ac:dyDescent="0.25">
      <c r="A568"/>
      <c r="R568"/>
      <c r="S568"/>
    </row>
    <row r="569" spans="1:19" ht="14.45" customHeight="1" x14ac:dyDescent="0.25">
      <c r="A569"/>
      <c r="R569"/>
      <c r="S569"/>
    </row>
    <row r="570" spans="1:19" ht="14.45" customHeight="1" x14ac:dyDescent="0.25">
      <c r="A570"/>
      <c r="R570"/>
      <c r="S570"/>
    </row>
    <row r="571" spans="1:19" ht="14.45" customHeight="1" x14ac:dyDescent="0.25">
      <c r="A571"/>
      <c r="R571"/>
      <c r="S571"/>
    </row>
    <row r="572" spans="1:19" ht="14.45" customHeight="1" x14ac:dyDescent="0.25">
      <c r="A572"/>
      <c r="R572"/>
      <c r="S572"/>
    </row>
    <row r="573" spans="1:19" ht="14.45" customHeight="1" x14ac:dyDescent="0.25">
      <c r="A573"/>
      <c r="R573"/>
      <c r="S573"/>
    </row>
    <row r="574" spans="1:19" ht="14.45" customHeight="1" x14ac:dyDescent="0.25">
      <c r="A574"/>
      <c r="R574"/>
      <c r="S574"/>
    </row>
    <row r="575" spans="1:19" ht="14.45" customHeight="1" x14ac:dyDescent="0.25">
      <c r="A575"/>
      <c r="R575"/>
      <c r="S575"/>
    </row>
    <row r="576" spans="1:19" ht="14.45" customHeight="1" x14ac:dyDescent="0.25">
      <c r="A576"/>
      <c r="R576"/>
      <c r="S576"/>
    </row>
    <row r="577" spans="1:19" ht="14.45" customHeight="1" x14ac:dyDescent="0.25">
      <c r="A577"/>
      <c r="R577"/>
      <c r="S577"/>
    </row>
    <row r="578" spans="1:19" ht="14.45" customHeight="1" x14ac:dyDescent="0.25">
      <c r="A578"/>
      <c r="R578"/>
      <c r="S578"/>
    </row>
    <row r="579" spans="1:19" ht="14.45" customHeight="1" x14ac:dyDescent="0.25">
      <c r="A579"/>
      <c r="R579"/>
      <c r="S579"/>
    </row>
    <row r="580" spans="1:19" ht="14.45" customHeight="1" x14ac:dyDescent="0.25">
      <c r="A580"/>
      <c r="R580"/>
      <c r="S580"/>
    </row>
    <row r="581" spans="1:19" ht="14.45" customHeight="1" x14ac:dyDescent="0.25">
      <c r="A581"/>
      <c r="R581"/>
      <c r="S581"/>
    </row>
    <row r="582" spans="1:19" ht="14.45" customHeight="1" x14ac:dyDescent="0.25">
      <c r="A582"/>
      <c r="R582"/>
      <c r="S582"/>
    </row>
    <row r="583" spans="1:19" ht="14.45" customHeight="1" x14ac:dyDescent="0.25">
      <c r="A583"/>
      <c r="R583"/>
      <c r="S583"/>
    </row>
    <row r="584" spans="1:19" ht="14.45" customHeight="1" x14ac:dyDescent="0.25">
      <c r="A584"/>
      <c r="R584"/>
      <c r="S584"/>
    </row>
    <row r="585" spans="1:19" ht="14.45" customHeight="1" x14ac:dyDescent="0.25">
      <c r="A585"/>
      <c r="R585"/>
      <c r="S585"/>
    </row>
    <row r="586" spans="1:19" ht="14.45" customHeight="1" x14ac:dyDescent="0.25">
      <c r="A586"/>
      <c r="R586"/>
      <c r="S586"/>
    </row>
    <row r="587" spans="1:19" ht="14.45" customHeight="1" x14ac:dyDescent="0.25">
      <c r="A587"/>
      <c r="R587"/>
      <c r="S587"/>
    </row>
    <row r="588" spans="1:19" ht="14.45" customHeight="1" x14ac:dyDescent="0.25">
      <c r="A588"/>
      <c r="R588"/>
      <c r="S588"/>
    </row>
    <row r="589" spans="1:19" ht="14.45" customHeight="1" x14ac:dyDescent="0.25">
      <c r="A589"/>
      <c r="R589"/>
      <c r="S589"/>
    </row>
    <row r="590" spans="1:19" ht="14.45" customHeight="1" x14ac:dyDescent="0.25">
      <c r="A590"/>
      <c r="R590"/>
      <c r="S590"/>
    </row>
    <row r="591" spans="1:19" ht="14.45" customHeight="1" x14ac:dyDescent="0.25">
      <c r="A591"/>
      <c r="R591"/>
      <c r="S591"/>
    </row>
    <row r="592" spans="1:19" ht="14.45" customHeight="1" x14ac:dyDescent="0.25">
      <c r="A592"/>
      <c r="R592"/>
      <c r="S592"/>
    </row>
    <row r="593" spans="1:19" ht="14.45" customHeight="1" x14ac:dyDescent="0.25">
      <c r="A593"/>
      <c r="R593"/>
      <c r="S593"/>
    </row>
    <row r="594" spans="1:19" ht="14.45" customHeight="1" x14ac:dyDescent="0.25">
      <c r="A594"/>
      <c r="R594"/>
      <c r="S594"/>
    </row>
    <row r="595" spans="1:19" ht="14.45" customHeight="1" x14ac:dyDescent="0.25">
      <c r="A595"/>
      <c r="R595"/>
      <c r="S595"/>
    </row>
    <row r="596" spans="1:19" ht="14.45" customHeight="1" x14ac:dyDescent="0.25">
      <c r="A596"/>
      <c r="R596"/>
      <c r="S596"/>
    </row>
    <row r="597" spans="1:19" ht="14.45" customHeight="1" x14ac:dyDescent="0.25">
      <c r="A597"/>
      <c r="R597"/>
      <c r="S597"/>
    </row>
    <row r="598" spans="1:19" ht="14.45" customHeight="1" x14ac:dyDescent="0.25">
      <c r="A598"/>
      <c r="R598"/>
      <c r="S598"/>
    </row>
    <row r="599" spans="1:19" ht="14.45" customHeight="1" x14ac:dyDescent="0.25">
      <c r="A599"/>
      <c r="R599"/>
      <c r="S599"/>
    </row>
    <row r="600" spans="1:19" ht="14.45" customHeight="1" x14ac:dyDescent="0.25">
      <c r="A600"/>
      <c r="R600"/>
      <c r="S600"/>
    </row>
    <row r="601" spans="1:19" ht="14.45" customHeight="1" x14ac:dyDescent="0.25">
      <c r="A601"/>
      <c r="R601"/>
      <c r="S601"/>
    </row>
    <row r="602" spans="1:19" ht="14.45" customHeight="1" x14ac:dyDescent="0.25">
      <c r="A602"/>
      <c r="R602"/>
      <c r="S602"/>
    </row>
    <row r="603" spans="1:19" ht="14.45" customHeight="1" x14ac:dyDescent="0.25">
      <c r="A603"/>
      <c r="R603"/>
      <c r="S603"/>
    </row>
    <row r="604" spans="1:19" ht="14.45" customHeight="1" x14ac:dyDescent="0.25">
      <c r="A604"/>
      <c r="R604"/>
      <c r="S604"/>
    </row>
    <row r="605" spans="1:19" ht="14.45" customHeight="1" x14ac:dyDescent="0.25">
      <c r="A605"/>
      <c r="R605"/>
      <c r="S605"/>
    </row>
    <row r="606" spans="1:19" ht="14.45" customHeight="1" x14ac:dyDescent="0.25">
      <c r="A606"/>
      <c r="R606"/>
      <c r="S606"/>
    </row>
    <row r="607" spans="1:19" ht="14.45" customHeight="1" x14ac:dyDescent="0.25">
      <c r="A607"/>
      <c r="R607"/>
      <c r="S607"/>
    </row>
    <row r="608" spans="1:19" ht="14.45" customHeight="1" x14ac:dyDescent="0.25">
      <c r="A608"/>
      <c r="R608"/>
      <c r="S608"/>
    </row>
    <row r="609" spans="1:19" ht="14.45" customHeight="1" x14ac:dyDescent="0.25">
      <c r="A609"/>
      <c r="R609"/>
      <c r="S609"/>
    </row>
    <row r="610" spans="1:19" ht="14.45" customHeight="1" x14ac:dyDescent="0.25">
      <c r="A610"/>
      <c r="R610"/>
      <c r="S610"/>
    </row>
    <row r="611" spans="1:19" ht="14.45" customHeight="1" x14ac:dyDescent="0.25">
      <c r="A611"/>
      <c r="R611"/>
      <c r="S611"/>
    </row>
    <row r="612" spans="1:19" ht="14.45" customHeight="1" x14ac:dyDescent="0.25">
      <c r="A612"/>
      <c r="R612"/>
      <c r="S612"/>
    </row>
    <row r="613" spans="1:19" ht="14.45" customHeight="1" x14ac:dyDescent="0.25">
      <c r="A613"/>
      <c r="R613"/>
      <c r="S613"/>
    </row>
    <row r="614" spans="1:19" ht="14.45" customHeight="1" x14ac:dyDescent="0.25">
      <c r="A614"/>
      <c r="R614"/>
      <c r="S614"/>
    </row>
    <row r="615" spans="1:19" ht="14.45" customHeight="1" x14ac:dyDescent="0.25">
      <c r="A615"/>
      <c r="R615"/>
      <c r="S615"/>
    </row>
    <row r="616" spans="1:19" ht="14.45" customHeight="1" x14ac:dyDescent="0.25">
      <c r="A616"/>
      <c r="R616"/>
      <c r="S616"/>
    </row>
    <row r="617" spans="1:19" ht="14.45" customHeight="1" x14ac:dyDescent="0.25">
      <c r="A617"/>
      <c r="R617"/>
      <c r="S617"/>
    </row>
    <row r="618" spans="1:19" ht="14.45" customHeight="1" x14ac:dyDescent="0.25">
      <c r="A618"/>
      <c r="R618"/>
      <c r="S618"/>
    </row>
    <row r="619" spans="1:19" ht="14.45" customHeight="1" x14ac:dyDescent="0.25">
      <c r="A619"/>
      <c r="R619"/>
      <c r="S619"/>
    </row>
    <row r="620" spans="1:19" ht="14.45" customHeight="1" x14ac:dyDescent="0.25">
      <c r="A620"/>
      <c r="R620"/>
      <c r="S620"/>
    </row>
    <row r="621" spans="1:19" ht="14.45" customHeight="1" x14ac:dyDescent="0.25">
      <c r="A621"/>
      <c r="R621"/>
      <c r="S621"/>
    </row>
    <row r="622" spans="1:19" ht="14.45" customHeight="1" x14ac:dyDescent="0.25">
      <c r="A622"/>
      <c r="R622"/>
      <c r="S622"/>
    </row>
    <row r="623" spans="1:19" ht="14.45" customHeight="1" x14ac:dyDescent="0.25">
      <c r="A623"/>
      <c r="R623"/>
      <c r="S623"/>
    </row>
    <row r="624" spans="1:19" ht="14.45" customHeight="1" x14ac:dyDescent="0.25">
      <c r="A624"/>
      <c r="R624"/>
      <c r="S624"/>
    </row>
    <row r="625" spans="1:19" ht="14.45" customHeight="1" x14ac:dyDescent="0.25">
      <c r="A625"/>
      <c r="R625"/>
      <c r="S625"/>
    </row>
    <row r="626" spans="1:19" ht="14.45" customHeight="1" x14ac:dyDescent="0.25">
      <c r="A626"/>
      <c r="R626"/>
      <c r="S626"/>
    </row>
    <row r="627" spans="1:19" ht="14.45" customHeight="1" x14ac:dyDescent="0.25">
      <c r="A627"/>
      <c r="R627"/>
      <c r="S627"/>
    </row>
    <row r="628" spans="1:19" ht="14.45" customHeight="1" x14ac:dyDescent="0.25">
      <c r="A628"/>
      <c r="R628"/>
      <c r="S628"/>
    </row>
    <row r="629" spans="1:19" ht="14.45" customHeight="1" x14ac:dyDescent="0.25">
      <c r="A629"/>
      <c r="R629"/>
      <c r="S629"/>
    </row>
    <row r="630" spans="1:19" ht="14.45" customHeight="1" x14ac:dyDescent="0.25">
      <c r="A630"/>
      <c r="R630"/>
      <c r="S630"/>
    </row>
    <row r="631" spans="1:19" ht="14.45" customHeight="1" x14ac:dyDescent="0.25">
      <c r="A631"/>
      <c r="R631"/>
      <c r="S631"/>
    </row>
    <row r="632" spans="1:19" ht="14.45" customHeight="1" x14ac:dyDescent="0.25">
      <c r="A632"/>
      <c r="R632"/>
      <c r="S632"/>
    </row>
    <row r="633" spans="1:19" ht="14.45" customHeight="1" x14ac:dyDescent="0.25">
      <c r="A633"/>
      <c r="R633"/>
      <c r="S633"/>
    </row>
    <row r="634" spans="1:19" ht="14.45" customHeight="1" x14ac:dyDescent="0.25">
      <c r="A634"/>
      <c r="R634"/>
      <c r="S634"/>
    </row>
    <row r="635" spans="1:19" ht="14.45" customHeight="1" x14ac:dyDescent="0.25">
      <c r="A635"/>
      <c r="R635"/>
      <c r="S635"/>
    </row>
    <row r="636" spans="1:19" ht="14.45" customHeight="1" x14ac:dyDescent="0.25">
      <c r="A636"/>
      <c r="R636"/>
      <c r="S636"/>
    </row>
    <row r="637" spans="1:19" ht="14.45" customHeight="1" x14ac:dyDescent="0.25">
      <c r="A637"/>
      <c r="R637"/>
      <c r="S637"/>
    </row>
    <row r="638" spans="1:19" ht="14.45" customHeight="1" x14ac:dyDescent="0.25">
      <c r="A638"/>
      <c r="R638"/>
      <c r="S638"/>
    </row>
    <row r="639" spans="1:19" ht="14.45" customHeight="1" x14ac:dyDescent="0.25">
      <c r="A639"/>
      <c r="R639"/>
      <c r="S639"/>
    </row>
    <row r="640" spans="1:19" ht="14.45" customHeight="1" x14ac:dyDescent="0.25">
      <c r="A640"/>
      <c r="R640"/>
      <c r="S640"/>
    </row>
    <row r="641" spans="1:19" ht="14.45" customHeight="1" x14ac:dyDescent="0.25">
      <c r="A641"/>
      <c r="R641"/>
      <c r="S641"/>
    </row>
    <row r="642" spans="1:19" ht="14.45" customHeight="1" x14ac:dyDescent="0.25">
      <c r="A642"/>
      <c r="R642"/>
      <c r="S642"/>
    </row>
    <row r="643" spans="1:19" ht="14.45" customHeight="1" x14ac:dyDescent="0.25">
      <c r="A643"/>
      <c r="R643"/>
      <c r="S643"/>
    </row>
    <row r="644" spans="1:19" ht="14.45" customHeight="1" x14ac:dyDescent="0.25">
      <c r="A644"/>
      <c r="R644"/>
      <c r="S644"/>
    </row>
    <row r="645" spans="1:19" ht="14.45" customHeight="1" x14ac:dyDescent="0.25">
      <c r="A645"/>
      <c r="R645"/>
      <c r="S645"/>
    </row>
    <row r="646" spans="1:19" ht="14.45" customHeight="1" x14ac:dyDescent="0.25">
      <c r="A646"/>
      <c r="R646"/>
      <c r="S646"/>
    </row>
    <row r="647" spans="1:19" ht="14.45" customHeight="1" x14ac:dyDescent="0.25">
      <c r="A647"/>
      <c r="R647"/>
      <c r="S647"/>
    </row>
    <row r="648" spans="1:19" ht="14.45" customHeight="1" x14ac:dyDescent="0.25">
      <c r="A648"/>
      <c r="R648"/>
      <c r="S648"/>
    </row>
    <row r="649" spans="1:19" ht="14.45" customHeight="1" x14ac:dyDescent="0.25">
      <c r="A649"/>
      <c r="R649"/>
      <c r="S649"/>
    </row>
    <row r="650" spans="1:19" ht="14.45" customHeight="1" x14ac:dyDescent="0.25">
      <c r="A650"/>
      <c r="R650"/>
      <c r="S650"/>
    </row>
    <row r="651" spans="1:19" ht="14.45" customHeight="1" x14ac:dyDescent="0.25">
      <c r="A651"/>
      <c r="R651"/>
      <c r="S651"/>
    </row>
    <row r="652" spans="1:19" ht="14.45" customHeight="1" x14ac:dyDescent="0.25">
      <c r="A652"/>
      <c r="R652"/>
      <c r="S652"/>
    </row>
    <row r="653" spans="1:19" ht="14.45" customHeight="1" x14ac:dyDescent="0.25">
      <c r="A653"/>
      <c r="R653"/>
      <c r="S653"/>
    </row>
    <row r="654" spans="1:19" ht="14.45" customHeight="1" x14ac:dyDescent="0.25">
      <c r="A654"/>
      <c r="R654"/>
      <c r="S654"/>
    </row>
    <row r="655" spans="1:19" ht="14.45" customHeight="1" x14ac:dyDescent="0.25">
      <c r="A655"/>
      <c r="R655"/>
      <c r="S655"/>
    </row>
    <row r="656" spans="1:19" ht="14.45" customHeight="1" x14ac:dyDescent="0.25">
      <c r="A656"/>
      <c r="R656"/>
      <c r="S656"/>
    </row>
    <row r="657" spans="1:19" ht="14.45" customHeight="1" x14ac:dyDescent="0.25">
      <c r="A657"/>
      <c r="R657"/>
      <c r="S657"/>
    </row>
    <row r="658" spans="1:19" ht="14.45" customHeight="1" x14ac:dyDescent="0.25">
      <c r="A658"/>
      <c r="R658"/>
      <c r="S658"/>
    </row>
    <row r="659" spans="1:19" ht="14.45" customHeight="1" x14ac:dyDescent="0.25">
      <c r="A659"/>
      <c r="R659"/>
      <c r="S659"/>
    </row>
    <row r="660" spans="1:19" ht="14.45" customHeight="1" x14ac:dyDescent="0.25">
      <c r="A660"/>
      <c r="R660"/>
      <c r="S660"/>
    </row>
    <row r="661" spans="1:19" ht="14.45" customHeight="1" x14ac:dyDescent="0.25">
      <c r="A661"/>
      <c r="R661"/>
      <c r="S661"/>
    </row>
    <row r="662" spans="1:19" ht="14.45" customHeight="1" x14ac:dyDescent="0.25">
      <c r="A662"/>
      <c r="R662"/>
      <c r="S662"/>
    </row>
    <row r="663" spans="1:19" ht="14.45" customHeight="1" x14ac:dyDescent="0.25">
      <c r="A663"/>
      <c r="R663"/>
      <c r="S663"/>
    </row>
    <row r="664" spans="1:19" ht="14.45" customHeight="1" x14ac:dyDescent="0.25">
      <c r="A664"/>
      <c r="R664"/>
      <c r="S664"/>
    </row>
    <row r="665" spans="1:19" ht="14.45" customHeight="1" x14ac:dyDescent="0.25">
      <c r="A665"/>
      <c r="R665"/>
      <c r="S665"/>
    </row>
    <row r="666" spans="1:19" ht="14.45" customHeight="1" x14ac:dyDescent="0.25">
      <c r="A666"/>
      <c r="R666"/>
      <c r="S666"/>
    </row>
    <row r="667" spans="1:19" ht="14.45" customHeight="1" x14ac:dyDescent="0.25">
      <c r="A667"/>
      <c r="R667"/>
      <c r="S667"/>
    </row>
    <row r="668" spans="1:19" ht="14.45" customHeight="1" x14ac:dyDescent="0.25">
      <c r="A668"/>
      <c r="R668"/>
      <c r="S668"/>
    </row>
    <row r="669" spans="1:19" ht="14.45" customHeight="1" x14ac:dyDescent="0.25">
      <c r="A669"/>
      <c r="R669"/>
      <c r="S669"/>
    </row>
    <row r="670" spans="1:19" ht="14.45" customHeight="1" x14ac:dyDescent="0.25">
      <c r="A670"/>
      <c r="R670"/>
      <c r="S670"/>
    </row>
    <row r="671" spans="1:19" ht="14.45" customHeight="1" x14ac:dyDescent="0.25">
      <c r="A671"/>
      <c r="R671"/>
      <c r="S671"/>
    </row>
    <row r="672" spans="1:19" ht="14.45" customHeight="1" x14ac:dyDescent="0.25">
      <c r="A672"/>
      <c r="R672"/>
      <c r="S672"/>
    </row>
    <row r="673" spans="1:19" ht="14.45" customHeight="1" x14ac:dyDescent="0.25">
      <c r="A673"/>
      <c r="R673"/>
      <c r="S673"/>
    </row>
    <row r="674" spans="1:19" ht="14.45" customHeight="1" x14ac:dyDescent="0.25">
      <c r="A674"/>
      <c r="R674"/>
      <c r="S674"/>
    </row>
    <row r="675" spans="1:19" ht="14.45" customHeight="1" x14ac:dyDescent="0.25">
      <c r="A675"/>
      <c r="R675"/>
      <c r="S675"/>
    </row>
    <row r="676" spans="1:19" ht="14.45" customHeight="1" x14ac:dyDescent="0.25">
      <c r="A676"/>
      <c r="R676"/>
      <c r="S676"/>
    </row>
    <row r="677" spans="1:19" ht="14.45" customHeight="1" x14ac:dyDescent="0.25">
      <c r="A677"/>
      <c r="R677"/>
      <c r="S677"/>
    </row>
    <row r="678" spans="1:19" ht="14.45" customHeight="1" x14ac:dyDescent="0.25">
      <c r="A678"/>
      <c r="R678"/>
      <c r="S678"/>
    </row>
    <row r="679" spans="1:19" ht="14.45" customHeight="1" x14ac:dyDescent="0.25">
      <c r="A679"/>
      <c r="R679"/>
      <c r="S679"/>
    </row>
    <row r="680" spans="1:19" ht="14.45" customHeight="1" x14ac:dyDescent="0.25">
      <c r="A680"/>
      <c r="R680"/>
      <c r="S680"/>
    </row>
    <row r="681" spans="1:19" ht="14.45" customHeight="1" x14ac:dyDescent="0.25">
      <c r="A681"/>
      <c r="R681"/>
      <c r="S681"/>
    </row>
    <row r="682" spans="1:19" ht="14.45" customHeight="1" x14ac:dyDescent="0.25">
      <c r="A682"/>
      <c r="R682"/>
      <c r="S682"/>
    </row>
    <row r="683" spans="1:19" ht="14.45" customHeight="1" x14ac:dyDescent="0.25">
      <c r="A683"/>
      <c r="R683"/>
      <c r="S683"/>
    </row>
    <row r="684" spans="1:19" ht="14.45" customHeight="1" x14ac:dyDescent="0.25">
      <c r="A684"/>
      <c r="R684"/>
      <c r="S684"/>
    </row>
    <row r="685" spans="1:19" ht="14.45" customHeight="1" x14ac:dyDescent="0.25">
      <c r="A685"/>
      <c r="R685"/>
      <c r="S685"/>
    </row>
    <row r="686" spans="1:19" ht="14.45" customHeight="1" x14ac:dyDescent="0.25">
      <c r="A686"/>
      <c r="R686"/>
      <c r="S686"/>
    </row>
    <row r="687" spans="1:19" ht="14.45" customHeight="1" x14ac:dyDescent="0.25">
      <c r="A687"/>
      <c r="R687"/>
      <c r="S687"/>
    </row>
    <row r="688" spans="1:19" ht="14.45" customHeight="1" x14ac:dyDescent="0.25">
      <c r="A688"/>
      <c r="R688"/>
      <c r="S688"/>
    </row>
    <row r="689" spans="1:19" ht="14.45" customHeight="1" x14ac:dyDescent="0.25">
      <c r="A689"/>
      <c r="R689"/>
      <c r="S689"/>
    </row>
    <row r="690" spans="1:19" ht="14.45" customHeight="1" x14ac:dyDescent="0.25">
      <c r="A690"/>
      <c r="R690"/>
      <c r="S690"/>
    </row>
    <row r="691" spans="1:19" ht="14.45" customHeight="1" x14ac:dyDescent="0.25">
      <c r="A691"/>
      <c r="R691"/>
      <c r="S691"/>
    </row>
    <row r="692" spans="1:19" ht="14.45" customHeight="1" x14ac:dyDescent="0.25">
      <c r="A692"/>
      <c r="R692"/>
      <c r="S692"/>
    </row>
    <row r="693" spans="1:19" ht="14.45" customHeight="1" x14ac:dyDescent="0.25">
      <c r="A693"/>
      <c r="R693"/>
      <c r="S693"/>
    </row>
    <row r="694" spans="1:19" ht="14.45" customHeight="1" x14ac:dyDescent="0.25">
      <c r="A694"/>
      <c r="R694"/>
      <c r="S694"/>
    </row>
    <row r="695" spans="1:19" ht="14.45" customHeight="1" x14ac:dyDescent="0.25">
      <c r="A695"/>
      <c r="R695"/>
      <c r="S695"/>
    </row>
    <row r="696" spans="1:19" ht="14.45" customHeight="1" x14ac:dyDescent="0.25">
      <c r="A696"/>
      <c r="R696"/>
      <c r="S696"/>
    </row>
    <row r="697" spans="1:19" ht="14.45" customHeight="1" x14ac:dyDescent="0.25">
      <c r="A697"/>
      <c r="R697"/>
      <c r="S697"/>
    </row>
    <row r="698" spans="1:19" ht="14.45" customHeight="1" x14ac:dyDescent="0.25">
      <c r="A698"/>
      <c r="R698"/>
      <c r="S698"/>
    </row>
    <row r="699" spans="1:19" ht="14.45" customHeight="1" x14ac:dyDescent="0.25">
      <c r="A699"/>
      <c r="R699"/>
      <c r="S699"/>
    </row>
    <row r="700" spans="1:19" ht="14.45" customHeight="1" x14ac:dyDescent="0.25">
      <c r="A700"/>
      <c r="R700"/>
      <c r="S700"/>
    </row>
    <row r="701" spans="1:19" ht="14.45" customHeight="1" x14ac:dyDescent="0.25">
      <c r="A701"/>
      <c r="R701"/>
      <c r="S701"/>
    </row>
    <row r="702" spans="1:19" ht="14.45" customHeight="1" x14ac:dyDescent="0.25">
      <c r="A702"/>
      <c r="R702"/>
      <c r="S702"/>
    </row>
    <row r="703" spans="1:19" ht="14.45" customHeight="1" x14ac:dyDescent="0.25">
      <c r="A703"/>
      <c r="R703"/>
      <c r="S703"/>
    </row>
    <row r="704" spans="1:19" ht="14.45" customHeight="1" x14ac:dyDescent="0.25">
      <c r="A704"/>
      <c r="R704"/>
      <c r="S704"/>
    </row>
    <row r="705" spans="1:19" ht="14.45" customHeight="1" x14ac:dyDescent="0.25">
      <c r="A705"/>
      <c r="R705"/>
      <c r="S705"/>
    </row>
    <row r="706" spans="1:19" ht="14.45" customHeight="1" x14ac:dyDescent="0.25">
      <c r="A706"/>
      <c r="R706"/>
      <c r="S706"/>
    </row>
    <row r="707" spans="1:19" ht="14.45" customHeight="1" x14ac:dyDescent="0.25">
      <c r="A707"/>
      <c r="R707"/>
      <c r="S707"/>
    </row>
    <row r="708" spans="1:19" ht="14.45" customHeight="1" x14ac:dyDescent="0.25">
      <c r="A708"/>
      <c r="R708"/>
      <c r="S708"/>
    </row>
    <row r="709" spans="1:19" ht="14.45" customHeight="1" x14ac:dyDescent="0.25">
      <c r="A709"/>
      <c r="R709"/>
      <c r="S709"/>
    </row>
    <row r="710" spans="1:19" ht="14.45" customHeight="1" x14ac:dyDescent="0.25">
      <c r="A710"/>
      <c r="R710"/>
      <c r="S710"/>
    </row>
    <row r="711" spans="1:19" ht="14.45" customHeight="1" x14ac:dyDescent="0.25">
      <c r="A711"/>
      <c r="R711"/>
      <c r="S711"/>
    </row>
    <row r="712" spans="1:19" ht="14.45" customHeight="1" x14ac:dyDescent="0.25">
      <c r="A712"/>
      <c r="R712"/>
      <c r="S712"/>
    </row>
    <row r="713" spans="1:19" ht="14.45" customHeight="1" x14ac:dyDescent="0.25">
      <c r="A713"/>
      <c r="R713"/>
      <c r="S713"/>
    </row>
    <row r="714" spans="1:19" ht="14.45" customHeight="1" x14ac:dyDescent="0.25">
      <c r="A714"/>
      <c r="R714"/>
      <c r="S714"/>
    </row>
    <row r="715" spans="1:19" ht="14.45" customHeight="1" x14ac:dyDescent="0.25">
      <c r="A715"/>
      <c r="R715"/>
      <c r="S715"/>
    </row>
    <row r="716" spans="1:19" ht="14.45" customHeight="1" x14ac:dyDescent="0.25">
      <c r="A716"/>
      <c r="R716"/>
      <c r="S716"/>
    </row>
    <row r="717" spans="1:19" ht="14.45" customHeight="1" x14ac:dyDescent="0.25">
      <c r="A717"/>
      <c r="R717"/>
      <c r="S717"/>
    </row>
    <row r="718" spans="1:19" ht="14.45" customHeight="1" x14ac:dyDescent="0.25">
      <c r="A718"/>
      <c r="R718"/>
      <c r="S718"/>
    </row>
    <row r="719" spans="1:19" ht="14.45" customHeight="1" x14ac:dyDescent="0.25">
      <c r="A719"/>
      <c r="R719"/>
      <c r="S719"/>
    </row>
    <row r="720" spans="1:19" ht="14.45" customHeight="1" x14ac:dyDescent="0.25">
      <c r="A720"/>
      <c r="R720"/>
      <c r="S720"/>
    </row>
    <row r="721" spans="1:19" ht="14.45" customHeight="1" x14ac:dyDescent="0.25">
      <c r="A721"/>
      <c r="R721"/>
      <c r="S721"/>
    </row>
    <row r="722" spans="1:19" ht="14.45" customHeight="1" x14ac:dyDescent="0.25">
      <c r="A722"/>
      <c r="R722"/>
      <c r="S722"/>
    </row>
    <row r="723" spans="1:19" ht="14.45" customHeight="1" x14ac:dyDescent="0.25">
      <c r="A723"/>
      <c r="R723"/>
      <c r="S723"/>
    </row>
    <row r="724" spans="1:19" ht="14.45" customHeight="1" x14ac:dyDescent="0.25">
      <c r="A724"/>
      <c r="R724"/>
      <c r="S724"/>
    </row>
    <row r="725" spans="1:19" ht="14.45" customHeight="1" x14ac:dyDescent="0.25">
      <c r="A725"/>
      <c r="R725"/>
      <c r="S725"/>
    </row>
    <row r="726" spans="1:19" ht="14.45" customHeight="1" x14ac:dyDescent="0.25">
      <c r="A726"/>
      <c r="R726"/>
      <c r="S726"/>
    </row>
    <row r="727" spans="1:19" ht="14.45" customHeight="1" x14ac:dyDescent="0.25">
      <c r="A727"/>
      <c r="R727"/>
      <c r="S727"/>
    </row>
    <row r="728" spans="1:19" ht="14.45" customHeight="1" x14ac:dyDescent="0.25">
      <c r="A728"/>
      <c r="R728"/>
      <c r="S728"/>
    </row>
    <row r="729" spans="1:19" ht="14.45" customHeight="1" x14ac:dyDescent="0.25">
      <c r="A729"/>
      <c r="R729"/>
      <c r="S729"/>
    </row>
    <row r="730" spans="1:19" ht="14.45" customHeight="1" x14ac:dyDescent="0.25">
      <c r="A730"/>
      <c r="R730"/>
      <c r="S730"/>
    </row>
    <row r="731" spans="1:19" ht="14.45" customHeight="1" x14ac:dyDescent="0.25">
      <c r="A731"/>
      <c r="R731"/>
      <c r="S731"/>
    </row>
    <row r="732" spans="1:19" ht="14.45" customHeight="1" x14ac:dyDescent="0.25">
      <c r="A732"/>
      <c r="R732"/>
      <c r="S732"/>
    </row>
    <row r="733" spans="1:19" ht="14.45" customHeight="1" x14ac:dyDescent="0.25">
      <c r="A733"/>
      <c r="R733"/>
      <c r="S733"/>
    </row>
    <row r="734" spans="1:19" ht="14.45" customHeight="1" x14ac:dyDescent="0.25">
      <c r="A734"/>
      <c r="R734"/>
      <c r="S734"/>
    </row>
    <row r="735" spans="1:19" ht="14.45" customHeight="1" x14ac:dyDescent="0.25">
      <c r="A735"/>
      <c r="R735"/>
      <c r="S735"/>
    </row>
    <row r="736" spans="1:19" ht="14.45" customHeight="1" x14ac:dyDescent="0.25">
      <c r="A736"/>
      <c r="R736"/>
      <c r="S736"/>
    </row>
    <row r="737" spans="1:19" ht="14.45" customHeight="1" x14ac:dyDescent="0.25">
      <c r="A737"/>
      <c r="R737"/>
      <c r="S737"/>
    </row>
    <row r="738" spans="1:19" ht="14.45" customHeight="1" x14ac:dyDescent="0.25">
      <c r="A738"/>
      <c r="R738"/>
      <c r="S738"/>
    </row>
    <row r="739" spans="1:19" ht="14.45" customHeight="1" x14ac:dyDescent="0.25">
      <c r="A739"/>
      <c r="R739"/>
      <c r="S739"/>
    </row>
    <row r="740" spans="1:19" ht="14.45" customHeight="1" x14ac:dyDescent="0.25">
      <c r="A740"/>
      <c r="R740"/>
      <c r="S740"/>
    </row>
    <row r="741" spans="1:19" ht="14.45" customHeight="1" x14ac:dyDescent="0.25">
      <c r="A741"/>
      <c r="R741"/>
      <c r="S741"/>
    </row>
    <row r="742" spans="1:19" ht="14.45" customHeight="1" x14ac:dyDescent="0.25">
      <c r="A742"/>
      <c r="R742"/>
      <c r="S742"/>
    </row>
    <row r="743" spans="1:19" ht="14.45" customHeight="1" x14ac:dyDescent="0.25">
      <c r="A743"/>
      <c r="R743"/>
      <c r="S743"/>
    </row>
    <row r="744" spans="1:19" ht="14.45" customHeight="1" x14ac:dyDescent="0.25">
      <c r="A744"/>
      <c r="R744"/>
      <c r="S744"/>
    </row>
    <row r="745" spans="1:19" ht="14.45" customHeight="1" x14ac:dyDescent="0.25">
      <c r="A745"/>
      <c r="R745"/>
      <c r="S745"/>
    </row>
    <row r="746" spans="1:19" ht="14.45" customHeight="1" x14ac:dyDescent="0.25">
      <c r="A746"/>
      <c r="R746"/>
      <c r="S746"/>
    </row>
    <row r="747" spans="1:19" ht="14.45" customHeight="1" x14ac:dyDescent="0.25">
      <c r="A747"/>
      <c r="R747"/>
      <c r="S747"/>
    </row>
    <row r="748" spans="1:19" ht="14.45" customHeight="1" x14ac:dyDescent="0.25">
      <c r="A748"/>
      <c r="R748"/>
      <c r="S748"/>
    </row>
    <row r="749" spans="1:19" ht="14.45" customHeight="1" x14ac:dyDescent="0.25">
      <c r="A749"/>
      <c r="R749"/>
      <c r="S749"/>
    </row>
    <row r="750" spans="1:19" ht="14.45" customHeight="1" x14ac:dyDescent="0.25">
      <c r="A750"/>
      <c r="R750"/>
      <c r="S750"/>
    </row>
    <row r="751" spans="1:19" ht="14.45" customHeight="1" x14ac:dyDescent="0.25">
      <c r="A751"/>
      <c r="R751"/>
      <c r="S751"/>
    </row>
    <row r="752" spans="1:19" ht="14.45" customHeight="1" x14ac:dyDescent="0.25">
      <c r="A752"/>
      <c r="R752"/>
      <c r="S752"/>
    </row>
    <row r="753" spans="1:19" ht="14.45" customHeight="1" x14ac:dyDescent="0.25">
      <c r="A753"/>
      <c r="R753"/>
      <c r="S753"/>
    </row>
    <row r="754" spans="1:19" ht="14.45" customHeight="1" x14ac:dyDescent="0.25">
      <c r="A754"/>
      <c r="R754"/>
      <c r="S754"/>
    </row>
    <row r="755" spans="1:19" ht="14.45" customHeight="1" x14ac:dyDescent="0.25">
      <c r="A755"/>
      <c r="R755"/>
      <c r="S755"/>
    </row>
    <row r="756" spans="1:19" ht="14.45" customHeight="1" x14ac:dyDescent="0.25">
      <c r="A756"/>
      <c r="R756"/>
      <c r="S756"/>
    </row>
    <row r="757" spans="1:19" ht="14.45" customHeight="1" x14ac:dyDescent="0.25">
      <c r="A757"/>
      <c r="R757"/>
      <c r="S757"/>
    </row>
    <row r="758" spans="1:19" ht="14.45" customHeight="1" x14ac:dyDescent="0.25">
      <c r="A758"/>
      <c r="R758"/>
      <c r="S758"/>
    </row>
    <row r="759" spans="1:19" ht="14.45" customHeight="1" x14ac:dyDescent="0.25">
      <c r="A759"/>
      <c r="R759"/>
      <c r="S759"/>
    </row>
    <row r="760" spans="1:19" ht="14.45" customHeight="1" x14ac:dyDescent="0.25">
      <c r="A760"/>
      <c r="R760"/>
      <c r="S760"/>
    </row>
    <row r="761" spans="1:19" ht="14.45" customHeight="1" x14ac:dyDescent="0.25">
      <c r="A761"/>
      <c r="R761"/>
      <c r="S761"/>
    </row>
    <row r="762" spans="1:19" ht="14.45" customHeight="1" x14ac:dyDescent="0.25">
      <c r="A762"/>
      <c r="R762"/>
      <c r="S762"/>
    </row>
    <row r="763" spans="1:19" ht="14.45" customHeight="1" x14ac:dyDescent="0.25">
      <c r="A763"/>
      <c r="R763"/>
      <c r="S763"/>
    </row>
    <row r="764" spans="1:19" ht="14.45" customHeight="1" x14ac:dyDescent="0.25">
      <c r="A764"/>
      <c r="R764"/>
      <c r="S764"/>
    </row>
    <row r="765" spans="1:19" ht="14.45" customHeight="1" x14ac:dyDescent="0.25">
      <c r="A765"/>
      <c r="R765"/>
      <c r="S765"/>
    </row>
    <row r="766" spans="1:19" ht="14.45" customHeight="1" x14ac:dyDescent="0.25">
      <c r="A766"/>
      <c r="R766"/>
      <c r="S766"/>
    </row>
    <row r="767" spans="1:19" ht="14.45" customHeight="1" x14ac:dyDescent="0.25">
      <c r="A767"/>
      <c r="R767"/>
      <c r="S767"/>
    </row>
    <row r="768" spans="1:19" ht="14.45" customHeight="1" x14ac:dyDescent="0.25">
      <c r="A768"/>
      <c r="R768"/>
      <c r="S768"/>
    </row>
    <row r="769" spans="1:19" ht="14.45" customHeight="1" x14ac:dyDescent="0.25">
      <c r="A769"/>
      <c r="R769"/>
      <c r="S769"/>
    </row>
    <row r="770" spans="1:19" ht="14.45" customHeight="1" x14ac:dyDescent="0.25">
      <c r="A770"/>
      <c r="R770"/>
      <c r="S770"/>
    </row>
    <row r="771" spans="1:19" ht="14.45" customHeight="1" x14ac:dyDescent="0.25">
      <c r="A771"/>
      <c r="R771"/>
      <c r="S771"/>
    </row>
    <row r="772" spans="1:19" ht="14.45" customHeight="1" x14ac:dyDescent="0.25">
      <c r="A772"/>
      <c r="R772"/>
      <c r="S772"/>
    </row>
    <row r="773" spans="1:19" ht="14.45" customHeight="1" x14ac:dyDescent="0.25">
      <c r="A773"/>
      <c r="R773"/>
      <c r="S773"/>
    </row>
    <row r="774" spans="1:19" ht="14.45" customHeight="1" x14ac:dyDescent="0.25">
      <c r="A774"/>
      <c r="R774"/>
      <c r="S774"/>
    </row>
    <row r="775" spans="1:19" ht="14.45" customHeight="1" x14ac:dyDescent="0.25">
      <c r="A775"/>
      <c r="R775"/>
      <c r="S775"/>
    </row>
    <row r="776" spans="1:19" ht="14.45" customHeight="1" x14ac:dyDescent="0.25">
      <c r="A776"/>
      <c r="R776"/>
      <c r="S776"/>
    </row>
    <row r="777" spans="1:19" ht="14.45" customHeight="1" x14ac:dyDescent="0.25">
      <c r="A777"/>
      <c r="R777"/>
      <c r="S777"/>
    </row>
    <row r="778" spans="1:19" ht="14.45" customHeight="1" x14ac:dyDescent="0.25">
      <c r="A778"/>
      <c r="R778"/>
      <c r="S778"/>
    </row>
    <row r="779" spans="1:19" ht="14.45" customHeight="1" x14ac:dyDescent="0.25">
      <c r="A779"/>
      <c r="R779"/>
      <c r="S779"/>
    </row>
    <row r="780" spans="1:19" ht="14.45" customHeight="1" x14ac:dyDescent="0.25">
      <c r="A780"/>
      <c r="R780"/>
      <c r="S780"/>
    </row>
    <row r="781" spans="1:19" ht="14.45" customHeight="1" x14ac:dyDescent="0.25">
      <c r="A781"/>
      <c r="R781"/>
      <c r="S781"/>
    </row>
    <row r="782" spans="1:19" ht="14.45" customHeight="1" x14ac:dyDescent="0.25">
      <c r="A782"/>
      <c r="R782"/>
      <c r="S782"/>
    </row>
    <row r="783" spans="1:19" ht="14.45" customHeight="1" x14ac:dyDescent="0.25">
      <c r="A783"/>
      <c r="R783"/>
      <c r="S783"/>
    </row>
    <row r="784" spans="1:19" ht="14.45" customHeight="1" x14ac:dyDescent="0.25">
      <c r="A784"/>
      <c r="R784"/>
      <c r="S784"/>
    </row>
    <row r="785" spans="1:19" ht="14.45" customHeight="1" x14ac:dyDescent="0.25">
      <c r="A785"/>
      <c r="R785"/>
      <c r="S785"/>
    </row>
    <row r="786" spans="1:19" ht="14.45" customHeight="1" x14ac:dyDescent="0.25">
      <c r="A786"/>
      <c r="R786"/>
      <c r="S786"/>
    </row>
    <row r="787" spans="1:19" ht="14.45" customHeight="1" x14ac:dyDescent="0.25">
      <c r="A787"/>
      <c r="R787"/>
      <c r="S787"/>
    </row>
    <row r="788" spans="1:19" ht="14.45" customHeight="1" x14ac:dyDescent="0.25">
      <c r="A788"/>
      <c r="R788"/>
      <c r="S788"/>
    </row>
    <row r="789" spans="1:19" ht="14.45" customHeight="1" x14ac:dyDescent="0.25">
      <c r="A789"/>
      <c r="R789"/>
      <c r="S789"/>
    </row>
    <row r="790" spans="1:19" ht="14.45" customHeight="1" x14ac:dyDescent="0.25">
      <c r="A790"/>
      <c r="R790"/>
      <c r="S790"/>
    </row>
    <row r="791" spans="1:19" ht="14.45" customHeight="1" x14ac:dyDescent="0.25">
      <c r="A791"/>
      <c r="R791"/>
      <c r="S791"/>
    </row>
    <row r="792" spans="1:19" ht="14.45" customHeight="1" x14ac:dyDescent="0.25">
      <c r="A792"/>
      <c r="R792"/>
      <c r="S792"/>
    </row>
    <row r="793" spans="1:19" ht="14.45" customHeight="1" x14ac:dyDescent="0.25">
      <c r="A793"/>
      <c r="R793"/>
      <c r="S793"/>
    </row>
    <row r="794" spans="1:19" ht="14.45" customHeight="1" x14ac:dyDescent="0.25">
      <c r="A794"/>
      <c r="R794"/>
      <c r="S794"/>
    </row>
    <row r="795" spans="1:19" ht="14.45" customHeight="1" x14ac:dyDescent="0.25">
      <c r="A795"/>
      <c r="R795"/>
      <c r="S795"/>
    </row>
    <row r="796" spans="1:19" ht="14.45" customHeight="1" x14ac:dyDescent="0.25">
      <c r="A796"/>
      <c r="R796"/>
      <c r="S796"/>
    </row>
    <row r="797" spans="1:19" ht="14.45" customHeight="1" x14ac:dyDescent="0.25">
      <c r="A797"/>
      <c r="R797"/>
      <c r="S797"/>
    </row>
    <row r="798" spans="1:19" ht="14.45" customHeight="1" x14ac:dyDescent="0.25">
      <c r="A798"/>
      <c r="R798"/>
      <c r="S798"/>
    </row>
    <row r="799" spans="1:19" ht="14.45" customHeight="1" x14ac:dyDescent="0.25">
      <c r="A799"/>
      <c r="R799"/>
      <c r="S799"/>
    </row>
    <row r="800" spans="1:19" ht="14.45" customHeight="1" x14ac:dyDescent="0.25">
      <c r="A800"/>
      <c r="R800"/>
      <c r="S800"/>
    </row>
    <row r="801" spans="1:19" ht="14.45" customHeight="1" x14ac:dyDescent="0.25">
      <c r="A801"/>
      <c r="R801"/>
      <c r="S801"/>
    </row>
    <row r="802" spans="1:19" ht="14.45" customHeight="1" x14ac:dyDescent="0.25">
      <c r="A802"/>
      <c r="R802"/>
      <c r="S802"/>
    </row>
    <row r="803" spans="1:19" ht="14.45" customHeight="1" x14ac:dyDescent="0.25">
      <c r="A803"/>
      <c r="R803"/>
      <c r="S803"/>
    </row>
    <row r="804" spans="1:19" ht="14.45" customHeight="1" x14ac:dyDescent="0.25">
      <c r="A804"/>
      <c r="R804"/>
      <c r="S804"/>
    </row>
    <row r="805" spans="1:19" ht="14.45" customHeight="1" x14ac:dyDescent="0.25">
      <c r="A805"/>
      <c r="R805"/>
      <c r="S805"/>
    </row>
    <row r="806" spans="1:19" ht="14.45" customHeight="1" x14ac:dyDescent="0.25">
      <c r="A806"/>
      <c r="R806"/>
      <c r="S806"/>
    </row>
    <row r="807" spans="1:19" ht="14.45" customHeight="1" x14ac:dyDescent="0.25">
      <c r="A807"/>
      <c r="R807"/>
      <c r="S807"/>
    </row>
    <row r="808" spans="1:19" ht="14.45" customHeight="1" x14ac:dyDescent="0.25">
      <c r="A808"/>
      <c r="R808"/>
      <c r="S808"/>
    </row>
    <row r="809" spans="1:19" ht="14.45" customHeight="1" x14ac:dyDescent="0.25">
      <c r="A809"/>
      <c r="R809"/>
      <c r="S809"/>
    </row>
    <row r="810" spans="1:19" ht="14.45" customHeight="1" x14ac:dyDescent="0.25">
      <c r="A810"/>
      <c r="R810"/>
      <c r="S810"/>
    </row>
    <row r="811" spans="1:19" ht="14.45" customHeight="1" x14ac:dyDescent="0.25">
      <c r="A811"/>
      <c r="R811"/>
      <c r="S811"/>
    </row>
    <row r="812" spans="1:19" ht="14.45" customHeight="1" x14ac:dyDescent="0.25">
      <c r="A812"/>
      <c r="R812"/>
      <c r="S812"/>
    </row>
    <row r="813" spans="1:19" ht="14.45" customHeight="1" x14ac:dyDescent="0.25">
      <c r="A813"/>
      <c r="R813"/>
      <c r="S813"/>
    </row>
    <row r="814" spans="1:19" ht="14.45" customHeight="1" x14ac:dyDescent="0.25">
      <c r="A814"/>
      <c r="R814"/>
      <c r="S814"/>
    </row>
    <row r="815" spans="1:19" ht="14.45" customHeight="1" x14ac:dyDescent="0.25">
      <c r="A815"/>
      <c r="R815"/>
      <c r="S815"/>
    </row>
    <row r="816" spans="1:19" ht="14.45" customHeight="1" x14ac:dyDescent="0.25">
      <c r="A816"/>
      <c r="R816"/>
      <c r="S816"/>
    </row>
    <row r="817" spans="1:19" ht="14.45" customHeight="1" x14ac:dyDescent="0.25">
      <c r="A817"/>
      <c r="R817"/>
      <c r="S817"/>
    </row>
    <row r="818" spans="1:19" ht="14.45" customHeight="1" x14ac:dyDescent="0.25">
      <c r="A818"/>
      <c r="R818"/>
      <c r="S818"/>
    </row>
    <row r="819" spans="1:19" ht="14.45" customHeight="1" x14ac:dyDescent="0.25">
      <c r="A819"/>
      <c r="R819"/>
      <c r="S819"/>
    </row>
    <row r="820" spans="1:19" ht="14.45" customHeight="1" x14ac:dyDescent="0.25">
      <c r="A820"/>
      <c r="R820"/>
      <c r="S820"/>
    </row>
    <row r="821" spans="1:19" ht="14.45" customHeight="1" x14ac:dyDescent="0.25">
      <c r="A821"/>
      <c r="R821"/>
      <c r="S821"/>
    </row>
    <row r="822" spans="1:19" ht="14.45" customHeight="1" x14ac:dyDescent="0.25">
      <c r="A822"/>
      <c r="R822"/>
      <c r="S822"/>
    </row>
    <row r="823" spans="1:19" ht="14.45" customHeight="1" x14ac:dyDescent="0.25">
      <c r="A823"/>
      <c r="R823"/>
      <c r="S823"/>
    </row>
    <row r="824" spans="1:19" ht="14.45" customHeight="1" x14ac:dyDescent="0.25">
      <c r="A824"/>
      <c r="R824"/>
      <c r="S824"/>
    </row>
    <row r="825" spans="1:19" ht="14.45" customHeight="1" x14ac:dyDescent="0.25">
      <c r="A825"/>
      <c r="R825"/>
      <c r="S825"/>
    </row>
    <row r="826" spans="1:19" ht="14.45" customHeight="1" x14ac:dyDescent="0.25">
      <c r="A826"/>
      <c r="R826"/>
      <c r="S826"/>
    </row>
    <row r="827" spans="1:19" ht="14.45" customHeight="1" x14ac:dyDescent="0.25">
      <c r="A827"/>
      <c r="R827"/>
      <c r="S827"/>
    </row>
    <row r="828" spans="1:19" ht="14.45" customHeight="1" x14ac:dyDescent="0.25">
      <c r="A828"/>
      <c r="R828"/>
      <c r="S828"/>
    </row>
    <row r="829" spans="1:19" ht="14.45" customHeight="1" x14ac:dyDescent="0.25">
      <c r="A829"/>
      <c r="R829"/>
      <c r="S829"/>
    </row>
    <row r="830" spans="1:19" ht="14.45" customHeight="1" x14ac:dyDescent="0.25">
      <c r="A830"/>
      <c r="R830"/>
      <c r="S830"/>
    </row>
    <row r="831" spans="1:19" ht="14.45" customHeight="1" x14ac:dyDescent="0.25">
      <c r="A831"/>
      <c r="R831"/>
      <c r="S831"/>
    </row>
    <row r="832" spans="1:19" ht="14.45" customHeight="1" x14ac:dyDescent="0.25">
      <c r="A832"/>
      <c r="R832"/>
      <c r="S832"/>
    </row>
    <row r="833" spans="1:19" ht="14.45" customHeight="1" x14ac:dyDescent="0.25">
      <c r="A833"/>
      <c r="R833"/>
      <c r="S833"/>
    </row>
    <row r="834" spans="1:19" ht="14.45" customHeight="1" x14ac:dyDescent="0.25">
      <c r="A834"/>
      <c r="R834"/>
      <c r="S834"/>
    </row>
    <row r="835" spans="1:19" ht="14.45" customHeight="1" x14ac:dyDescent="0.25">
      <c r="A835"/>
      <c r="R835"/>
      <c r="S835"/>
    </row>
    <row r="836" spans="1:19" ht="14.45" customHeight="1" x14ac:dyDescent="0.25">
      <c r="A836"/>
      <c r="R836"/>
      <c r="S836"/>
    </row>
    <row r="837" spans="1:19" ht="14.45" customHeight="1" x14ac:dyDescent="0.25">
      <c r="A837"/>
      <c r="R837"/>
      <c r="S837"/>
    </row>
    <row r="838" spans="1:19" ht="14.45" customHeight="1" x14ac:dyDescent="0.25">
      <c r="A838"/>
      <c r="R838"/>
      <c r="S838"/>
    </row>
    <row r="839" spans="1:19" ht="14.45" customHeight="1" x14ac:dyDescent="0.25">
      <c r="A839"/>
      <c r="R839"/>
      <c r="S839"/>
    </row>
    <row r="840" spans="1:19" ht="14.45" customHeight="1" x14ac:dyDescent="0.25">
      <c r="A840"/>
      <c r="R840"/>
      <c r="S840"/>
    </row>
    <row r="841" spans="1:19" ht="14.45" customHeight="1" x14ac:dyDescent="0.25">
      <c r="A841"/>
      <c r="R841"/>
      <c r="S841"/>
    </row>
    <row r="842" spans="1:19" ht="14.45" customHeight="1" x14ac:dyDescent="0.25">
      <c r="A842"/>
      <c r="R842"/>
      <c r="S842"/>
    </row>
    <row r="843" spans="1:19" ht="14.45" customHeight="1" x14ac:dyDescent="0.25">
      <c r="A843"/>
      <c r="R843"/>
      <c r="S843"/>
    </row>
    <row r="844" spans="1:19" ht="14.45" customHeight="1" x14ac:dyDescent="0.25">
      <c r="A844"/>
      <c r="R844"/>
      <c r="S844"/>
    </row>
    <row r="845" spans="1:19" ht="14.45" customHeight="1" x14ac:dyDescent="0.25">
      <c r="A845"/>
      <c r="R845"/>
      <c r="S845"/>
    </row>
    <row r="846" spans="1:19" ht="14.45" customHeight="1" x14ac:dyDescent="0.25">
      <c r="A846"/>
      <c r="R846"/>
      <c r="S846"/>
    </row>
    <row r="847" spans="1:19" ht="14.45" customHeight="1" x14ac:dyDescent="0.25">
      <c r="A847"/>
      <c r="R847"/>
      <c r="S847"/>
    </row>
    <row r="848" spans="1:19" ht="14.45" customHeight="1" x14ac:dyDescent="0.25">
      <c r="A848"/>
      <c r="R848"/>
      <c r="S848"/>
    </row>
    <row r="849" spans="1:19" ht="14.45" customHeight="1" x14ac:dyDescent="0.25">
      <c r="A849"/>
      <c r="R849"/>
      <c r="S849"/>
    </row>
    <row r="850" spans="1:19" ht="14.45" customHeight="1" x14ac:dyDescent="0.25">
      <c r="A850"/>
      <c r="R850"/>
      <c r="S850"/>
    </row>
    <row r="851" spans="1:19" ht="14.45" customHeight="1" x14ac:dyDescent="0.25">
      <c r="A851"/>
      <c r="R851"/>
      <c r="S851"/>
    </row>
    <row r="852" spans="1:19" ht="14.45" customHeight="1" x14ac:dyDescent="0.25">
      <c r="A852"/>
      <c r="R852"/>
      <c r="S852"/>
    </row>
    <row r="853" spans="1:19" ht="14.45" customHeight="1" x14ac:dyDescent="0.25">
      <c r="A853"/>
      <c r="R853"/>
      <c r="S853"/>
    </row>
    <row r="854" spans="1:19" ht="14.45" customHeight="1" x14ac:dyDescent="0.25">
      <c r="A854"/>
      <c r="R854"/>
      <c r="S854"/>
    </row>
    <row r="855" spans="1:19" ht="14.45" customHeight="1" x14ac:dyDescent="0.25">
      <c r="A855"/>
      <c r="R855"/>
      <c r="S855"/>
    </row>
    <row r="856" spans="1:19" ht="14.45" customHeight="1" x14ac:dyDescent="0.25">
      <c r="A856"/>
      <c r="R856"/>
      <c r="S856"/>
    </row>
    <row r="857" spans="1:19" ht="14.45" customHeight="1" x14ac:dyDescent="0.25">
      <c r="A857"/>
      <c r="R857"/>
      <c r="S857"/>
    </row>
    <row r="858" spans="1:19" ht="14.45" customHeight="1" x14ac:dyDescent="0.25">
      <c r="A858"/>
      <c r="R858"/>
      <c r="S858"/>
    </row>
    <row r="859" spans="1:19" ht="14.45" customHeight="1" x14ac:dyDescent="0.25">
      <c r="A859"/>
      <c r="R859"/>
      <c r="S859"/>
    </row>
    <row r="860" spans="1:19" ht="14.45" customHeight="1" x14ac:dyDescent="0.25">
      <c r="A860"/>
      <c r="R860"/>
      <c r="S860"/>
    </row>
    <row r="861" spans="1:19" ht="14.45" customHeight="1" x14ac:dyDescent="0.25">
      <c r="A861"/>
      <c r="R861"/>
      <c r="S861"/>
    </row>
    <row r="862" spans="1:19" ht="14.45" customHeight="1" x14ac:dyDescent="0.25">
      <c r="A862"/>
      <c r="R862"/>
      <c r="S862"/>
    </row>
    <row r="863" spans="1:19" ht="14.45" customHeight="1" x14ac:dyDescent="0.25">
      <c r="A863"/>
      <c r="R863"/>
      <c r="S863"/>
    </row>
    <row r="864" spans="1:19" ht="14.45" customHeight="1" x14ac:dyDescent="0.25">
      <c r="A864"/>
      <c r="R864"/>
      <c r="S864"/>
    </row>
    <row r="865" spans="1:19" ht="14.45" customHeight="1" x14ac:dyDescent="0.25">
      <c r="A865"/>
      <c r="R865"/>
      <c r="S865"/>
    </row>
    <row r="866" spans="1:19" ht="14.45" customHeight="1" x14ac:dyDescent="0.25">
      <c r="A866"/>
      <c r="R866"/>
      <c r="S866"/>
    </row>
    <row r="867" spans="1:19" ht="14.45" customHeight="1" x14ac:dyDescent="0.25">
      <c r="A867"/>
      <c r="R867"/>
      <c r="S867"/>
    </row>
    <row r="868" spans="1:19" ht="14.45" customHeight="1" x14ac:dyDescent="0.25">
      <c r="A868"/>
      <c r="R868"/>
      <c r="S868"/>
    </row>
    <row r="869" spans="1:19" ht="14.45" customHeight="1" x14ac:dyDescent="0.25">
      <c r="A869"/>
      <c r="R869"/>
      <c r="S869"/>
    </row>
    <row r="870" spans="1:19" ht="14.45" customHeight="1" x14ac:dyDescent="0.25">
      <c r="A870"/>
      <c r="R870"/>
      <c r="S870"/>
    </row>
    <row r="871" spans="1:19" ht="14.45" customHeight="1" x14ac:dyDescent="0.25">
      <c r="A871"/>
      <c r="R871"/>
      <c r="S871"/>
    </row>
    <row r="872" spans="1:19" ht="14.45" customHeight="1" x14ac:dyDescent="0.25">
      <c r="A872"/>
      <c r="R872"/>
      <c r="S872"/>
    </row>
    <row r="873" spans="1:19" ht="14.45" customHeight="1" x14ac:dyDescent="0.25">
      <c r="A873"/>
      <c r="R873"/>
      <c r="S873"/>
    </row>
    <row r="874" spans="1:19" ht="14.45" customHeight="1" x14ac:dyDescent="0.25">
      <c r="A874"/>
      <c r="R874"/>
      <c r="S874"/>
    </row>
    <row r="875" spans="1:19" ht="14.45" customHeight="1" x14ac:dyDescent="0.25">
      <c r="A875"/>
      <c r="R875"/>
      <c r="S875"/>
    </row>
    <row r="876" spans="1:19" ht="14.45" customHeight="1" x14ac:dyDescent="0.25">
      <c r="A876"/>
      <c r="R876"/>
      <c r="S876"/>
    </row>
    <row r="877" spans="1:19" ht="14.45" customHeight="1" x14ac:dyDescent="0.25">
      <c r="A877"/>
      <c r="R877"/>
      <c r="S877"/>
    </row>
    <row r="878" spans="1:19" ht="14.45" customHeight="1" x14ac:dyDescent="0.25">
      <c r="A878"/>
      <c r="R878"/>
      <c r="S878"/>
    </row>
    <row r="879" spans="1:19" ht="14.45" customHeight="1" x14ac:dyDescent="0.25">
      <c r="A879"/>
      <c r="R879"/>
      <c r="S879"/>
    </row>
    <row r="880" spans="1:19" ht="14.45" customHeight="1" x14ac:dyDescent="0.25">
      <c r="A880"/>
      <c r="R880"/>
      <c r="S880"/>
    </row>
    <row r="881" spans="1:19" ht="14.45" customHeight="1" x14ac:dyDescent="0.25">
      <c r="A881"/>
      <c r="R881"/>
      <c r="S881"/>
    </row>
    <row r="882" spans="1:19" ht="14.45" customHeight="1" x14ac:dyDescent="0.25">
      <c r="A882"/>
      <c r="R882"/>
      <c r="S882"/>
    </row>
    <row r="883" spans="1:19" ht="14.45" customHeight="1" x14ac:dyDescent="0.25">
      <c r="A883"/>
      <c r="R883"/>
      <c r="S883"/>
    </row>
    <row r="884" spans="1:19" ht="14.45" customHeight="1" x14ac:dyDescent="0.25">
      <c r="A884"/>
      <c r="R884"/>
      <c r="S884"/>
    </row>
    <row r="885" spans="1:19" ht="14.45" customHeight="1" x14ac:dyDescent="0.25">
      <c r="A885"/>
      <c r="R885"/>
      <c r="S885"/>
    </row>
    <row r="886" spans="1:19" ht="14.45" customHeight="1" x14ac:dyDescent="0.25">
      <c r="A886"/>
      <c r="R886"/>
      <c r="S886"/>
    </row>
    <row r="887" spans="1:19" ht="14.45" customHeight="1" x14ac:dyDescent="0.25">
      <c r="A887"/>
      <c r="R887"/>
      <c r="S887"/>
    </row>
    <row r="888" spans="1:19" ht="14.45" customHeight="1" x14ac:dyDescent="0.25">
      <c r="A888"/>
      <c r="R888"/>
      <c r="S888"/>
    </row>
    <row r="889" spans="1:19" ht="14.45" customHeight="1" x14ac:dyDescent="0.25">
      <c r="A889"/>
      <c r="R889"/>
      <c r="S889"/>
    </row>
    <row r="890" spans="1:19" ht="14.45" customHeight="1" x14ac:dyDescent="0.25">
      <c r="A890"/>
      <c r="R890"/>
      <c r="S890"/>
    </row>
    <row r="891" spans="1:19" ht="14.45" customHeight="1" x14ac:dyDescent="0.25">
      <c r="A891"/>
      <c r="R891"/>
      <c r="S891"/>
    </row>
    <row r="892" spans="1:19" ht="14.45" customHeight="1" x14ac:dyDescent="0.25">
      <c r="A892"/>
      <c r="R892"/>
      <c r="S892"/>
    </row>
    <row r="893" spans="1:19" ht="14.45" customHeight="1" x14ac:dyDescent="0.25">
      <c r="A893"/>
      <c r="R893"/>
      <c r="S893"/>
    </row>
    <row r="894" spans="1:19" ht="14.45" customHeight="1" x14ac:dyDescent="0.25">
      <c r="A894"/>
      <c r="R894"/>
      <c r="S894"/>
    </row>
    <row r="895" spans="1:19" ht="14.45" customHeight="1" x14ac:dyDescent="0.25">
      <c r="A895"/>
      <c r="R895"/>
      <c r="S895"/>
    </row>
    <row r="896" spans="1:19" ht="14.45" customHeight="1" x14ac:dyDescent="0.25">
      <c r="A896"/>
      <c r="R896"/>
      <c r="S896"/>
    </row>
    <row r="897" spans="1:19" ht="14.45" customHeight="1" x14ac:dyDescent="0.25">
      <c r="A897"/>
      <c r="R897"/>
      <c r="S897"/>
    </row>
    <row r="898" spans="1:19" ht="14.45" customHeight="1" x14ac:dyDescent="0.25">
      <c r="A898"/>
      <c r="R898"/>
      <c r="S898"/>
    </row>
    <row r="899" spans="1:19" ht="14.45" customHeight="1" x14ac:dyDescent="0.25">
      <c r="A899"/>
      <c r="R899"/>
      <c r="S899"/>
    </row>
    <row r="900" spans="1:19" ht="14.45" customHeight="1" x14ac:dyDescent="0.25">
      <c r="A900"/>
      <c r="R900"/>
      <c r="S900"/>
    </row>
    <row r="901" spans="1:19" ht="14.45" customHeight="1" x14ac:dyDescent="0.25">
      <c r="A901"/>
      <c r="R901"/>
      <c r="S901"/>
    </row>
    <row r="902" spans="1:19" ht="14.45" customHeight="1" x14ac:dyDescent="0.25">
      <c r="A902"/>
      <c r="R902"/>
      <c r="S902"/>
    </row>
    <row r="903" spans="1:19" ht="14.45" customHeight="1" x14ac:dyDescent="0.25">
      <c r="A903"/>
      <c r="R903"/>
      <c r="S903"/>
    </row>
    <row r="904" spans="1:19" ht="14.45" customHeight="1" x14ac:dyDescent="0.25">
      <c r="A904"/>
      <c r="R904"/>
      <c r="S904"/>
    </row>
    <row r="905" spans="1:19" ht="14.45" customHeight="1" x14ac:dyDescent="0.25">
      <c r="A905"/>
      <c r="R905"/>
      <c r="S905"/>
    </row>
    <row r="906" spans="1:19" ht="14.45" customHeight="1" x14ac:dyDescent="0.25">
      <c r="A906"/>
      <c r="R906"/>
      <c r="S906"/>
    </row>
    <row r="907" spans="1:19" ht="14.45" customHeight="1" x14ac:dyDescent="0.25">
      <c r="A907"/>
      <c r="R907"/>
      <c r="S907"/>
    </row>
    <row r="908" spans="1:19" ht="14.45" customHeight="1" x14ac:dyDescent="0.25">
      <c r="A908"/>
      <c r="R908"/>
      <c r="S908"/>
    </row>
    <row r="909" spans="1:19" ht="14.45" customHeight="1" x14ac:dyDescent="0.25">
      <c r="A909"/>
      <c r="R909"/>
      <c r="S909"/>
    </row>
    <row r="910" spans="1:19" ht="14.45" customHeight="1" x14ac:dyDescent="0.25">
      <c r="A910"/>
      <c r="R910"/>
      <c r="S910"/>
    </row>
    <row r="911" spans="1:19" ht="14.45" customHeight="1" x14ac:dyDescent="0.25">
      <c r="A911"/>
      <c r="R911"/>
      <c r="S911"/>
    </row>
    <row r="912" spans="1:19" ht="14.45" customHeight="1" x14ac:dyDescent="0.25">
      <c r="A912"/>
      <c r="R912"/>
      <c r="S912"/>
    </row>
    <row r="913" spans="1:19" ht="14.45" customHeight="1" x14ac:dyDescent="0.25">
      <c r="A913"/>
      <c r="R913"/>
      <c r="S913"/>
    </row>
    <row r="914" spans="1:19" ht="14.45" customHeight="1" x14ac:dyDescent="0.25">
      <c r="A914"/>
      <c r="R914"/>
      <c r="S914"/>
    </row>
    <row r="915" spans="1:19" ht="14.45" customHeight="1" x14ac:dyDescent="0.25">
      <c r="A915"/>
      <c r="R915"/>
      <c r="S915"/>
    </row>
    <row r="916" spans="1:19" ht="14.45" customHeight="1" x14ac:dyDescent="0.25">
      <c r="A916"/>
      <c r="R916"/>
      <c r="S916"/>
    </row>
    <row r="917" spans="1:19" ht="14.45" customHeight="1" x14ac:dyDescent="0.25">
      <c r="A917"/>
      <c r="R917"/>
      <c r="S917"/>
    </row>
    <row r="918" spans="1:19" ht="14.45" customHeight="1" x14ac:dyDescent="0.25">
      <c r="A918"/>
      <c r="R918"/>
      <c r="S918"/>
    </row>
    <row r="919" spans="1:19" ht="14.45" customHeight="1" x14ac:dyDescent="0.25">
      <c r="A919"/>
      <c r="R919"/>
      <c r="S919"/>
    </row>
    <row r="920" spans="1:19" ht="14.45" customHeight="1" x14ac:dyDescent="0.25">
      <c r="A920"/>
      <c r="R920"/>
      <c r="S920"/>
    </row>
    <row r="921" spans="1:19" ht="14.45" customHeight="1" x14ac:dyDescent="0.25">
      <c r="A921"/>
      <c r="R921"/>
      <c r="S921"/>
    </row>
    <row r="922" spans="1:19" ht="14.45" customHeight="1" x14ac:dyDescent="0.25">
      <c r="A922"/>
      <c r="R922"/>
      <c r="S922"/>
    </row>
    <row r="923" spans="1:19" ht="14.45" customHeight="1" x14ac:dyDescent="0.25">
      <c r="A923"/>
      <c r="R923"/>
      <c r="S923"/>
    </row>
    <row r="924" spans="1:19" ht="14.45" customHeight="1" x14ac:dyDescent="0.25">
      <c r="A924"/>
      <c r="R924"/>
      <c r="S924"/>
    </row>
    <row r="925" spans="1:19" ht="14.45" customHeight="1" x14ac:dyDescent="0.25">
      <c r="A925"/>
      <c r="R925"/>
      <c r="S925"/>
    </row>
    <row r="926" spans="1:19" ht="14.45" customHeight="1" x14ac:dyDescent="0.25">
      <c r="A926"/>
      <c r="R926"/>
      <c r="S926"/>
    </row>
    <row r="927" spans="1:19" ht="14.45" customHeight="1" x14ac:dyDescent="0.25">
      <c r="A927"/>
      <c r="R927"/>
      <c r="S927"/>
    </row>
    <row r="928" spans="1:19" ht="14.45" customHeight="1" x14ac:dyDescent="0.25">
      <c r="A928"/>
      <c r="R928"/>
      <c r="S928"/>
    </row>
    <row r="929" spans="1:19" ht="14.45" customHeight="1" x14ac:dyDescent="0.25">
      <c r="A929"/>
      <c r="R929"/>
      <c r="S929"/>
    </row>
    <row r="930" spans="1:19" ht="14.45" customHeight="1" x14ac:dyDescent="0.25">
      <c r="A930"/>
      <c r="R930"/>
      <c r="S930"/>
    </row>
    <row r="931" spans="1:19" ht="14.45" customHeight="1" x14ac:dyDescent="0.25">
      <c r="A931"/>
      <c r="R931"/>
      <c r="S931"/>
    </row>
    <row r="932" spans="1:19" ht="14.45" customHeight="1" x14ac:dyDescent="0.25">
      <c r="A932"/>
      <c r="R932"/>
      <c r="S932"/>
    </row>
    <row r="933" spans="1:19" ht="14.45" customHeight="1" x14ac:dyDescent="0.25">
      <c r="A933"/>
      <c r="R933"/>
      <c r="S933"/>
    </row>
    <row r="934" spans="1:19" ht="14.45" customHeight="1" x14ac:dyDescent="0.25">
      <c r="A934"/>
      <c r="R934"/>
      <c r="S934"/>
    </row>
    <row r="935" spans="1:19" ht="14.45" customHeight="1" x14ac:dyDescent="0.25">
      <c r="A935"/>
      <c r="R935"/>
      <c r="S935"/>
    </row>
    <row r="936" spans="1:19" ht="14.45" customHeight="1" x14ac:dyDescent="0.25">
      <c r="A936"/>
      <c r="R936"/>
      <c r="S936"/>
    </row>
    <row r="937" spans="1:19" ht="14.45" customHeight="1" x14ac:dyDescent="0.25">
      <c r="A937"/>
      <c r="R937"/>
      <c r="S937"/>
    </row>
    <row r="938" spans="1:19" ht="14.45" customHeight="1" x14ac:dyDescent="0.25">
      <c r="A938"/>
      <c r="R938"/>
      <c r="S938"/>
    </row>
    <row r="939" spans="1:19" ht="14.45" customHeight="1" x14ac:dyDescent="0.25">
      <c r="A939"/>
      <c r="R939"/>
      <c r="S939"/>
    </row>
    <row r="940" spans="1:19" ht="14.45" customHeight="1" x14ac:dyDescent="0.25">
      <c r="A940"/>
      <c r="R940"/>
      <c r="S940"/>
    </row>
    <row r="941" spans="1:19" ht="14.45" customHeight="1" x14ac:dyDescent="0.25">
      <c r="A941"/>
      <c r="R941"/>
      <c r="S941"/>
    </row>
    <row r="942" spans="1:19" ht="14.45" customHeight="1" x14ac:dyDescent="0.25">
      <c r="A942"/>
      <c r="R942"/>
      <c r="S942"/>
    </row>
    <row r="943" spans="1:19" ht="14.45" customHeight="1" x14ac:dyDescent="0.25">
      <c r="A943"/>
      <c r="R943"/>
      <c r="S943"/>
    </row>
    <row r="944" spans="1:19" ht="14.45" customHeight="1" x14ac:dyDescent="0.25">
      <c r="A944"/>
      <c r="R944"/>
      <c r="S944"/>
    </row>
    <row r="945" spans="1:19" ht="14.45" customHeight="1" x14ac:dyDescent="0.25">
      <c r="A945"/>
      <c r="R945"/>
      <c r="S945"/>
    </row>
    <row r="946" spans="1:19" ht="14.45" customHeight="1" x14ac:dyDescent="0.25">
      <c r="A946"/>
      <c r="R946"/>
      <c r="S946"/>
    </row>
    <row r="947" spans="1:19" ht="14.45" customHeight="1" x14ac:dyDescent="0.25">
      <c r="A947"/>
      <c r="R947"/>
      <c r="S947"/>
    </row>
    <row r="948" spans="1:19" ht="14.45" customHeight="1" x14ac:dyDescent="0.25">
      <c r="A948"/>
      <c r="R948"/>
      <c r="S948"/>
    </row>
    <row r="949" spans="1:19" ht="14.45" customHeight="1" x14ac:dyDescent="0.25">
      <c r="A949"/>
      <c r="R949"/>
      <c r="S949"/>
    </row>
    <row r="950" spans="1:19" ht="14.45" customHeight="1" x14ac:dyDescent="0.25">
      <c r="A950"/>
      <c r="R950"/>
      <c r="S950"/>
    </row>
    <row r="951" spans="1:19" ht="14.45" customHeight="1" x14ac:dyDescent="0.25">
      <c r="A951"/>
      <c r="R951"/>
      <c r="S951"/>
    </row>
    <row r="952" spans="1:19" ht="14.45" customHeight="1" x14ac:dyDescent="0.25">
      <c r="A952"/>
      <c r="R952"/>
      <c r="S952"/>
    </row>
    <row r="953" spans="1:19" ht="14.45" customHeight="1" x14ac:dyDescent="0.25">
      <c r="A953"/>
      <c r="R953"/>
      <c r="S953"/>
    </row>
    <row r="954" spans="1:19" ht="14.45" customHeight="1" x14ac:dyDescent="0.25">
      <c r="A954"/>
      <c r="R954"/>
      <c r="S954"/>
    </row>
    <row r="955" spans="1:19" ht="14.45" customHeight="1" x14ac:dyDescent="0.25">
      <c r="A955"/>
      <c r="R955"/>
      <c r="S955"/>
    </row>
    <row r="956" spans="1:19" ht="14.45" customHeight="1" x14ac:dyDescent="0.25">
      <c r="A956"/>
      <c r="R956"/>
      <c r="S956"/>
    </row>
    <row r="957" spans="1:19" ht="14.45" customHeight="1" x14ac:dyDescent="0.25">
      <c r="A957"/>
      <c r="R957"/>
      <c r="S957"/>
    </row>
    <row r="958" spans="1:19" ht="14.45" customHeight="1" x14ac:dyDescent="0.25">
      <c r="A958"/>
      <c r="R958"/>
      <c r="S958"/>
    </row>
    <row r="959" spans="1:19" ht="14.45" customHeight="1" x14ac:dyDescent="0.25">
      <c r="A959"/>
      <c r="R959"/>
      <c r="S959"/>
    </row>
    <row r="960" spans="1:19" ht="14.45" customHeight="1" x14ac:dyDescent="0.25">
      <c r="A960"/>
      <c r="R960"/>
      <c r="S960"/>
    </row>
    <row r="961" spans="1:19" ht="14.45" customHeight="1" x14ac:dyDescent="0.25">
      <c r="A961"/>
      <c r="R961"/>
      <c r="S961"/>
    </row>
    <row r="962" spans="1:19" ht="14.45" customHeight="1" x14ac:dyDescent="0.25">
      <c r="A962"/>
      <c r="R962"/>
      <c r="S962"/>
    </row>
    <row r="963" spans="1:19" ht="14.45" customHeight="1" x14ac:dyDescent="0.25">
      <c r="A963"/>
      <c r="R963"/>
      <c r="S963"/>
    </row>
    <row r="964" spans="1:19" ht="14.45" customHeight="1" x14ac:dyDescent="0.25">
      <c r="A964"/>
      <c r="R964"/>
      <c r="S964"/>
    </row>
    <row r="965" spans="1:19" ht="14.45" customHeight="1" x14ac:dyDescent="0.25">
      <c r="A965"/>
      <c r="R965"/>
      <c r="S965"/>
    </row>
    <row r="966" spans="1:19" ht="14.45" customHeight="1" x14ac:dyDescent="0.25">
      <c r="A966"/>
      <c r="R966"/>
      <c r="S966"/>
    </row>
    <row r="967" spans="1:19" ht="14.45" customHeight="1" x14ac:dyDescent="0.25">
      <c r="A967"/>
      <c r="R967"/>
      <c r="S967"/>
    </row>
    <row r="968" spans="1:19" ht="14.45" customHeight="1" x14ac:dyDescent="0.25">
      <c r="A968"/>
      <c r="R968"/>
      <c r="S968"/>
    </row>
    <row r="969" spans="1:19" ht="14.45" customHeight="1" x14ac:dyDescent="0.25">
      <c r="A969"/>
      <c r="R969"/>
      <c r="S969"/>
    </row>
    <row r="970" spans="1:19" ht="14.45" customHeight="1" x14ac:dyDescent="0.25">
      <c r="A970"/>
      <c r="R970"/>
      <c r="S970"/>
    </row>
    <row r="971" spans="1:19" ht="14.45" customHeight="1" x14ac:dyDescent="0.25">
      <c r="A971"/>
      <c r="R971"/>
      <c r="S971"/>
    </row>
    <row r="972" spans="1:19" ht="14.45" customHeight="1" x14ac:dyDescent="0.25">
      <c r="A972"/>
      <c r="R972"/>
      <c r="S972"/>
    </row>
    <row r="973" spans="1:19" ht="14.45" customHeight="1" x14ac:dyDescent="0.25">
      <c r="A973"/>
      <c r="R973"/>
      <c r="S973"/>
    </row>
    <row r="974" spans="1:19" ht="14.45" customHeight="1" x14ac:dyDescent="0.25">
      <c r="A974"/>
      <c r="R974"/>
      <c r="S974"/>
    </row>
    <row r="975" spans="1:19" ht="14.45" customHeight="1" x14ac:dyDescent="0.25">
      <c r="A975"/>
      <c r="R975"/>
      <c r="S975"/>
    </row>
    <row r="976" spans="1:19" ht="14.45" customHeight="1" x14ac:dyDescent="0.25">
      <c r="A976"/>
      <c r="R976"/>
      <c r="S976"/>
    </row>
    <row r="977" spans="1:19" ht="14.45" customHeight="1" x14ac:dyDescent="0.25">
      <c r="A977"/>
      <c r="R977"/>
      <c r="S977"/>
    </row>
    <row r="978" spans="1:19" ht="14.45" customHeight="1" x14ac:dyDescent="0.25">
      <c r="A978"/>
      <c r="R978"/>
      <c r="S978"/>
    </row>
    <row r="979" spans="1:19" ht="14.45" customHeight="1" x14ac:dyDescent="0.25">
      <c r="A979"/>
      <c r="R979"/>
      <c r="S979"/>
    </row>
    <row r="980" spans="1:19" ht="14.45" customHeight="1" x14ac:dyDescent="0.25">
      <c r="A980"/>
      <c r="R980"/>
      <c r="S980"/>
    </row>
    <row r="981" spans="1:19" ht="14.45" customHeight="1" x14ac:dyDescent="0.25">
      <c r="A981"/>
      <c r="R981"/>
      <c r="S981"/>
    </row>
    <row r="982" spans="1:19" ht="14.45" customHeight="1" x14ac:dyDescent="0.25">
      <c r="A982"/>
      <c r="R982"/>
      <c r="S982"/>
    </row>
    <row r="983" spans="1:19" ht="14.45" customHeight="1" x14ac:dyDescent="0.25">
      <c r="A983"/>
      <c r="R983"/>
      <c r="S983"/>
    </row>
    <row r="984" spans="1:19" ht="14.45" customHeight="1" x14ac:dyDescent="0.25">
      <c r="A984"/>
      <c r="R984"/>
      <c r="S984"/>
    </row>
    <row r="985" spans="1:19" ht="14.45" customHeight="1" x14ac:dyDescent="0.25">
      <c r="A985"/>
      <c r="R985"/>
      <c r="S985"/>
    </row>
    <row r="986" spans="1:19" ht="14.45" customHeight="1" x14ac:dyDescent="0.25">
      <c r="A986"/>
      <c r="R986"/>
      <c r="S986"/>
    </row>
    <row r="987" spans="1:19" ht="14.45" customHeight="1" x14ac:dyDescent="0.25">
      <c r="A987"/>
      <c r="R987"/>
      <c r="S987"/>
    </row>
    <row r="988" spans="1:19" ht="14.45" customHeight="1" x14ac:dyDescent="0.25">
      <c r="A988"/>
      <c r="R988"/>
      <c r="S988"/>
    </row>
    <row r="989" spans="1:19" ht="14.45" customHeight="1" x14ac:dyDescent="0.25">
      <c r="A989"/>
      <c r="R989"/>
      <c r="S989"/>
    </row>
    <row r="990" spans="1:19" ht="14.45" customHeight="1" x14ac:dyDescent="0.25">
      <c r="A990"/>
      <c r="R990"/>
      <c r="S990"/>
    </row>
    <row r="991" spans="1:19" ht="14.45" customHeight="1" x14ac:dyDescent="0.25">
      <c r="A991"/>
      <c r="R991"/>
      <c r="S991"/>
    </row>
    <row r="992" spans="1:19" ht="14.45" customHeight="1" x14ac:dyDescent="0.25">
      <c r="A992"/>
      <c r="R992"/>
      <c r="S992"/>
    </row>
    <row r="993" spans="1:19" ht="14.45" customHeight="1" x14ac:dyDescent="0.25">
      <c r="A993"/>
      <c r="R993"/>
      <c r="S993"/>
    </row>
    <row r="994" spans="1:19" ht="14.45" customHeight="1" x14ac:dyDescent="0.25">
      <c r="A994"/>
      <c r="R994"/>
      <c r="S994"/>
    </row>
    <row r="995" spans="1:19" ht="14.45" customHeight="1" x14ac:dyDescent="0.25">
      <c r="A995"/>
      <c r="R995"/>
      <c r="S995"/>
    </row>
    <row r="996" spans="1:19" ht="14.45" customHeight="1" x14ac:dyDescent="0.25">
      <c r="A996"/>
      <c r="R996"/>
      <c r="S996"/>
    </row>
    <row r="997" spans="1:19" ht="14.45" customHeight="1" x14ac:dyDescent="0.25">
      <c r="A997"/>
      <c r="R997"/>
      <c r="S997"/>
    </row>
    <row r="998" spans="1:19" ht="14.45" customHeight="1" x14ac:dyDescent="0.25">
      <c r="A998"/>
      <c r="R998"/>
      <c r="S998"/>
    </row>
    <row r="999" spans="1:19" ht="14.45" customHeight="1" x14ac:dyDescent="0.25">
      <c r="A999"/>
      <c r="R999"/>
      <c r="S999"/>
    </row>
    <row r="1000" spans="1:19" ht="14.45" customHeight="1" x14ac:dyDescent="0.25">
      <c r="A1000"/>
      <c r="R1000"/>
      <c r="S1000"/>
    </row>
    <row r="1001" spans="1:19" ht="14.45" customHeight="1" x14ac:dyDescent="0.25">
      <c r="A1001"/>
      <c r="R1001"/>
      <c r="S1001"/>
    </row>
    <row r="1002" spans="1:19" ht="14.45" customHeight="1" x14ac:dyDescent="0.25">
      <c r="A1002"/>
      <c r="R1002"/>
      <c r="S1002"/>
    </row>
    <row r="1003" spans="1:19" ht="14.45" customHeight="1" x14ac:dyDescent="0.25">
      <c r="A1003"/>
      <c r="R1003"/>
      <c r="S1003"/>
    </row>
    <row r="1004" spans="1:19" ht="14.45" customHeight="1" x14ac:dyDescent="0.25">
      <c r="A1004"/>
      <c r="R1004"/>
      <c r="S1004"/>
    </row>
    <row r="1005" spans="1:19" ht="14.45" customHeight="1" x14ac:dyDescent="0.25">
      <c r="A1005"/>
      <c r="R1005"/>
      <c r="S1005"/>
    </row>
    <row r="1006" spans="1:19" ht="14.45" customHeight="1" x14ac:dyDescent="0.25">
      <c r="A1006"/>
      <c r="R1006"/>
      <c r="S1006"/>
    </row>
    <row r="1007" spans="1:19" ht="14.45" customHeight="1" x14ac:dyDescent="0.25">
      <c r="A1007"/>
      <c r="R1007"/>
      <c r="S1007"/>
    </row>
    <row r="1008" spans="1:19" ht="14.45" customHeight="1" x14ac:dyDescent="0.25">
      <c r="A1008"/>
      <c r="R1008"/>
      <c r="S1008"/>
    </row>
    <row r="1009" spans="1:19" ht="14.45" customHeight="1" x14ac:dyDescent="0.25">
      <c r="A1009"/>
      <c r="R1009"/>
      <c r="S1009"/>
    </row>
    <row r="1010" spans="1:19" ht="14.45" customHeight="1" x14ac:dyDescent="0.25">
      <c r="A1010"/>
      <c r="R1010"/>
      <c r="S1010"/>
    </row>
    <row r="1011" spans="1:19" ht="14.45" customHeight="1" x14ac:dyDescent="0.25">
      <c r="A1011"/>
      <c r="R1011"/>
      <c r="S1011"/>
    </row>
    <row r="1012" spans="1:19" ht="14.45" customHeight="1" x14ac:dyDescent="0.25">
      <c r="A1012"/>
      <c r="R1012"/>
      <c r="S1012"/>
    </row>
    <row r="1013" spans="1:19" ht="14.45" customHeight="1" x14ac:dyDescent="0.25">
      <c r="A1013"/>
      <c r="R1013"/>
      <c r="S1013"/>
    </row>
    <row r="1014" spans="1:19" ht="14.45" customHeight="1" x14ac:dyDescent="0.25">
      <c r="A1014"/>
      <c r="R1014"/>
      <c r="S1014"/>
    </row>
    <row r="1015" spans="1:19" ht="14.45" customHeight="1" x14ac:dyDescent="0.25">
      <c r="A1015"/>
      <c r="R1015"/>
      <c r="S1015"/>
    </row>
    <row r="1016" spans="1:19" ht="14.45" customHeight="1" x14ac:dyDescent="0.25">
      <c r="A1016"/>
      <c r="R1016"/>
      <c r="S1016"/>
    </row>
    <row r="1017" spans="1:19" ht="14.45" customHeight="1" x14ac:dyDescent="0.25">
      <c r="A1017"/>
      <c r="R1017"/>
      <c r="S1017"/>
    </row>
    <row r="1018" spans="1:19" ht="14.45" customHeight="1" x14ac:dyDescent="0.25">
      <c r="A1018"/>
      <c r="R1018"/>
      <c r="S1018"/>
    </row>
    <row r="1019" spans="1:19" ht="14.45" customHeight="1" x14ac:dyDescent="0.25">
      <c r="A1019"/>
      <c r="R1019"/>
      <c r="S1019"/>
    </row>
    <row r="1020" spans="1:19" ht="14.45" customHeight="1" x14ac:dyDescent="0.25">
      <c r="A1020"/>
      <c r="R1020"/>
      <c r="S1020"/>
    </row>
    <row r="1021" spans="1:19" ht="14.45" customHeight="1" x14ac:dyDescent="0.25">
      <c r="A1021"/>
      <c r="R1021"/>
      <c r="S1021"/>
    </row>
    <row r="1022" spans="1:19" ht="14.45" customHeight="1" x14ac:dyDescent="0.25">
      <c r="A1022"/>
      <c r="R1022"/>
      <c r="S1022"/>
    </row>
    <row r="1023" spans="1:19" ht="14.45" customHeight="1" x14ac:dyDescent="0.25">
      <c r="A1023"/>
      <c r="R1023"/>
      <c r="S1023"/>
    </row>
    <row r="1024" spans="1:19" ht="14.45" customHeight="1" x14ac:dyDescent="0.25">
      <c r="A1024"/>
      <c r="R1024"/>
      <c r="S1024"/>
    </row>
    <row r="1025" spans="1:19" ht="14.45" customHeight="1" x14ac:dyDescent="0.25">
      <c r="A1025"/>
      <c r="R1025"/>
      <c r="S1025"/>
    </row>
    <row r="1026" spans="1:19" ht="14.45" customHeight="1" x14ac:dyDescent="0.25">
      <c r="A1026"/>
      <c r="R1026"/>
      <c r="S1026"/>
    </row>
    <row r="1027" spans="1:19" ht="14.45" customHeight="1" x14ac:dyDescent="0.25">
      <c r="A1027"/>
      <c r="R1027"/>
      <c r="S1027"/>
    </row>
    <row r="1028" spans="1:19" ht="14.45" customHeight="1" x14ac:dyDescent="0.25">
      <c r="A1028"/>
      <c r="R1028"/>
      <c r="S1028"/>
    </row>
    <row r="1029" spans="1:19" ht="14.45" customHeight="1" x14ac:dyDescent="0.25">
      <c r="A1029"/>
      <c r="R1029"/>
      <c r="S1029"/>
    </row>
    <row r="1030" spans="1:19" ht="14.45" customHeight="1" x14ac:dyDescent="0.25">
      <c r="A1030"/>
      <c r="R1030"/>
      <c r="S1030"/>
    </row>
    <row r="1031" spans="1:19" ht="14.45" customHeight="1" x14ac:dyDescent="0.25">
      <c r="A1031"/>
      <c r="R1031"/>
      <c r="S1031"/>
    </row>
    <row r="1032" spans="1:19" ht="14.45" customHeight="1" x14ac:dyDescent="0.25">
      <c r="A1032"/>
      <c r="R1032"/>
      <c r="S1032"/>
    </row>
    <row r="1033" spans="1:19" ht="14.45" customHeight="1" x14ac:dyDescent="0.25">
      <c r="A1033"/>
      <c r="R1033"/>
      <c r="S1033"/>
    </row>
    <row r="1034" spans="1:19" ht="14.45" customHeight="1" x14ac:dyDescent="0.25">
      <c r="A1034"/>
      <c r="R1034"/>
      <c r="S1034"/>
    </row>
    <row r="1035" spans="1:19" ht="14.45" customHeight="1" x14ac:dyDescent="0.25">
      <c r="A1035"/>
      <c r="R1035"/>
      <c r="S1035"/>
    </row>
    <row r="1036" spans="1:19" ht="14.45" customHeight="1" x14ac:dyDescent="0.25">
      <c r="A1036"/>
      <c r="R1036"/>
      <c r="S1036"/>
    </row>
    <row r="1037" spans="1:19" ht="14.45" customHeight="1" x14ac:dyDescent="0.25">
      <c r="A1037"/>
      <c r="R1037"/>
      <c r="S1037"/>
    </row>
    <row r="1038" spans="1:19" ht="14.45" customHeight="1" x14ac:dyDescent="0.25">
      <c r="A1038"/>
      <c r="R1038"/>
      <c r="S1038"/>
    </row>
    <row r="1039" spans="1:19" ht="14.45" customHeight="1" x14ac:dyDescent="0.25">
      <c r="A1039"/>
      <c r="R1039"/>
      <c r="S1039"/>
    </row>
    <row r="1040" spans="1:19" ht="14.45" customHeight="1" x14ac:dyDescent="0.25">
      <c r="A1040"/>
      <c r="R1040"/>
      <c r="S1040"/>
    </row>
    <row r="1041" spans="1:19" ht="14.45" customHeight="1" x14ac:dyDescent="0.25">
      <c r="A1041"/>
      <c r="R1041"/>
      <c r="S1041"/>
    </row>
    <row r="1042" spans="1:19" ht="14.45" customHeight="1" x14ac:dyDescent="0.25">
      <c r="A1042"/>
      <c r="R1042"/>
      <c r="S1042"/>
    </row>
    <row r="1043" spans="1:19" ht="14.45" customHeight="1" x14ac:dyDescent="0.25">
      <c r="A1043"/>
      <c r="R1043"/>
      <c r="S1043"/>
    </row>
    <row r="1044" spans="1:19" ht="14.45" customHeight="1" x14ac:dyDescent="0.25">
      <c r="A1044"/>
      <c r="R1044"/>
      <c r="S1044"/>
    </row>
    <row r="1045" spans="1:19" ht="14.45" customHeight="1" x14ac:dyDescent="0.25">
      <c r="A1045"/>
      <c r="R1045"/>
      <c r="S1045"/>
    </row>
    <row r="1046" spans="1:19" ht="14.45" customHeight="1" x14ac:dyDescent="0.25">
      <c r="A1046"/>
      <c r="R1046"/>
      <c r="S1046"/>
    </row>
    <row r="1047" spans="1:19" ht="14.45" customHeight="1" x14ac:dyDescent="0.25">
      <c r="A1047"/>
      <c r="R1047"/>
      <c r="S1047"/>
    </row>
    <row r="1048" spans="1:19" ht="14.45" customHeight="1" x14ac:dyDescent="0.25">
      <c r="A1048"/>
      <c r="R1048"/>
      <c r="S1048"/>
    </row>
    <row r="1049" spans="1:19" ht="14.45" customHeight="1" x14ac:dyDescent="0.25">
      <c r="A1049"/>
      <c r="R1049"/>
      <c r="S1049"/>
    </row>
    <row r="1050" spans="1:19" ht="14.45" customHeight="1" x14ac:dyDescent="0.25">
      <c r="A1050"/>
      <c r="R1050"/>
      <c r="S1050"/>
    </row>
    <row r="1051" spans="1:19" ht="14.45" customHeight="1" x14ac:dyDescent="0.25">
      <c r="A1051"/>
      <c r="R1051"/>
      <c r="S1051"/>
    </row>
    <row r="1052" spans="1:19" ht="14.45" customHeight="1" x14ac:dyDescent="0.25">
      <c r="A1052"/>
      <c r="R1052"/>
      <c r="S1052"/>
    </row>
    <row r="1053" spans="1:19" ht="14.45" customHeight="1" x14ac:dyDescent="0.25">
      <c r="A1053"/>
      <c r="R1053"/>
      <c r="S1053"/>
    </row>
    <row r="1054" spans="1:19" ht="14.45" customHeight="1" x14ac:dyDescent="0.25">
      <c r="A1054"/>
      <c r="R1054"/>
      <c r="S1054"/>
    </row>
    <row r="1055" spans="1:19" ht="14.45" customHeight="1" x14ac:dyDescent="0.25">
      <c r="A1055"/>
      <c r="R1055"/>
      <c r="S1055"/>
    </row>
    <row r="1056" spans="1:19" ht="14.45" customHeight="1" x14ac:dyDescent="0.25">
      <c r="A1056"/>
      <c r="R1056"/>
      <c r="S1056"/>
    </row>
    <row r="1057" spans="1:19" ht="14.45" customHeight="1" x14ac:dyDescent="0.25">
      <c r="A1057"/>
      <c r="R1057"/>
      <c r="S1057"/>
    </row>
    <row r="1058" spans="1:19" ht="14.45" customHeight="1" x14ac:dyDescent="0.25">
      <c r="A1058"/>
      <c r="R1058"/>
      <c r="S1058"/>
    </row>
    <row r="1059" spans="1:19" ht="14.45" customHeight="1" x14ac:dyDescent="0.25">
      <c r="A1059"/>
      <c r="R1059"/>
      <c r="S1059"/>
    </row>
    <row r="1060" spans="1:19" ht="14.45" customHeight="1" x14ac:dyDescent="0.25">
      <c r="A1060"/>
      <c r="R1060"/>
      <c r="S1060"/>
    </row>
    <row r="1061" spans="1:19" ht="14.45" customHeight="1" x14ac:dyDescent="0.25">
      <c r="A1061"/>
      <c r="R1061"/>
      <c r="S1061"/>
    </row>
    <row r="1062" spans="1:19" ht="14.45" customHeight="1" x14ac:dyDescent="0.25">
      <c r="A1062"/>
      <c r="R1062"/>
      <c r="S1062"/>
    </row>
    <row r="1063" spans="1:19" ht="14.45" customHeight="1" x14ac:dyDescent="0.25">
      <c r="A1063"/>
      <c r="R1063"/>
      <c r="S1063"/>
    </row>
    <row r="1064" spans="1:19" ht="14.45" customHeight="1" x14ac:dyDescent="0.25">
      <c r="A1064"/>
      <c r="R1064"/>
      <c r="S1064"/>
    </row>
    <row r="1065" spans="1:19" ht="14.45" customHeight="1" x14ac:dyDescent="0.25">
      <c r="A1065"/>
      <c r="R1065"/>
      <c r="S1065"/>
    </row>
    <row r="1066" spans="1:19" ht="14.45" customHeight="1" x14ac:dyDescent="0.25">
      <c r="A1066"/>
      <c r="R1066"/>
      <c r="S1066"/>
    </row>
    <row r="1067" spans="1:19" ht="14.45" customHeight="1" x14ac:dyDescent="0.25">
      <c r="A1067"/>
      <c r="R1067"/>
      <c r="S1067"/>
    </row>
    <row r="1068" spans="1:19" ht="14.45" customHeight="1" x14ac:dyDescent="0.25">
      <c r="A1068"/>
      <c r="R1068"/>
      <c r="S1068"/>
    </row>
    <row r="1069" spans="1:19" ht="14.45" customHeight="1" x14ac:dyDescent="0.25">
      <c r="A1069"/>
      <c r="R1069"/>
      <c r="S1069"/>
    </row>
    <row r="1070" spans="1:19" ht="14.45" customHeight="1" x14ac:dyDescent="0.25">
      <c r="A1070"/>
      <c r="R1070"/>
      <c r="S1070"/>
    </row>
    <row r="1071" spans="1:19" ht="14.45" customHeight="1" x14ac:dyDescent="0.25">
      <c r="A1071"/>
      <c r="R1071"/>
      <c r="S1071"/>
    </row>
    <row r="1072" spans="1:19" ht="14.45" customHeight="1" x14ac:dyDescent="0.25">
      <c r="A1072"/>
      <c r="R1072"/>
      <c r="S1072"/>
    </row>
    <row r="1073" spans="1:19" ht="14.45" customHeight="1" x14ac:dyDescent="0.25">
      <c r="A1073"/>
      <c r="R1073"/>
      <c r="S1073"/>
    </row>
    <row r="1074" spans="1:19" ht="14.45" customHeight="1" x14ac:dyDescent="0.25">
      <c r="A1074"/>
      <c r="R1074"/>
      <c r="S1074"/>
    </row>
    <row r="1075" spans="1:19" ht="14.45" customHeight="1" x14ac:dyDescent="0.25">
      <c r="A1075"/>
      <c r="R1075"/>
      <c r="S1075"/>
    </row>
    <row r="1076" spans="1:19" ht="14.45" customHeight="1" x14ac:dyDescent="0.25">
      <c r="A1076"/>
      <c r="R1076"/>
      <c r="S1076"/>
    </row>
    <row r="1077" spans="1:19" ht="14.45" customHeight="1" x14ac:dyDescent="0.25">
      <c r="A1077"/>
      <c r="R1077"/>
      <c r="S1077"/>
    </row>
    <row r="1078" spans="1:19" ht="14.45" customHeight="1" x14ac:dyDescent="0.25">
      <c r="A1078"/>
      <c r="R1078"/>
      <c r="S1078"/>
    </row>
    <row r="1079" spans="1:19" ht="14.45" customHeight="1" x14ac:dyDescent="0.25">
      <c r="A1079"/>
      <c r="R1079"/>
      <c r="S1079"/>
    </row>
    <row r="1080" spans="1:19" ht="14.45" customHeight="1" x14ac:dyDescent="0.25">
      <c r="A1080"/>
      <c r="R1080"/>
      <c r="S1080"/>
    </row>
    <row r="1081" spans="1:19" ht="14.45" customHeight="1" x14ac:dyDescent="0.25">
      <c r="A1081"/>
      <c r="R1081"/>
      <c r="S1081"/>
    </row>
    <row r="1082" spans="1:19" ht="14.45" customHeight="1" x14ac:dyDescent="0.25">
      <c r="A1082"/>
      <c r="R1082"/>
      <c r="S1082"/>
    </row>
    <row r="1083" spans="1:19" ht="14.45" customHeight="1" x14ac:dyDescent="0.25">
      <c r="A1083"/>
      <c r="R1083"/>
      <c r="S1083"/>
    </row>
    <row r="1084" spans="1:19" ht="14.45" customHeight="1" x14ac:dyDescent="0.25">
      <c r="A1084"/>
      <c r="R1084"/>
      <c r="S1084"/>
    </row>
    <row r="1085" spans="1:19" ht="14.45" customHeight="1" x14ac:dyDescent="0.25">
      <c r="A1085"/>
      <c r="R1085"/>
      <c r="S1085"/>
    </row>
    <row r="1086" spans="1:19" ht="14.45" customHeight="1" x14ac:dyDescent="0.25">
      <c r="A1086"/>
      <c r="R1086"/>
      <c r="S1086"/>
    </row>
    <row r="1087" spans="1:19" ht="14.45" customHeight="1" x14ac:dyDescent="0.25">
      <c r="A1087"/>
      <c r="R1087"/>
      <c r="S1087"/>
    </row>
    <row r="1088" spans="1:19" ht="14.45" customHeight="1" x14ac:dyDescent="0.25">
      <c r="A1088"/>
      <c r="R1088"/>
      <c r="S1088"/>
    </row>
    <row r="1089" spans="1:19" ht="14.45" customHeight="1" x14ac:dyDescent="0.25">
      <c r="A1089"/>
      <c r="R1089"/>
      <c r="S1089"/>
    </row>
    <row r="1090" spans="1:19" ht="14.45" customHeight="1" x14ac:dyDescent="0.25">
      <c r="A1090"/>
      <c r="R1090"/>
      <c r="S1090"/>
    </row>
    <row r="1091" spans="1:19" ht="14.45" customHeight="1" x14ac:dyDescent="0.25">
      <c r="A1091"/>
      <c r="R1091"/>
      <c r="S1091"/>
    </row>
    <row r="1092" spans="1:19" ht="14.45" customHeight="1" x14ac:dyDescent="0.25">
      <c r="A1092"/>
      <c r="R1092"/>
      <c r="S1092"/>
    </row>
    <row r="1093" spans="1:19" ht="14.45" customHeight="1" x14ac:dyDescent="0.25">
      <c r="A1093"/>
      <c r="R1093"/>
      <c r="S1093"/>
    </row>
    <row r="1094" spans="1:19" ht="14.45" customHeight="1" x14ac:dyDescent="0.25">
      <c r="A1094"/>
      <c r="R1094"/>
      <c r="S1094"/>
    </row>
    <row r="1095" spans="1:19" ht="14.45" customHeight="1" x14ac:dyDescent="0.25">
      <c r="A1095"/>
      <c r="R1095"/>
      <c r="S1095"/>
    </row>
    <row r="1096" spans="1:19" ht="14.45" customHeight="1" x14ac:dyDescent="0.25">
      <c r="A1096"/>
      <c r="R1096"/>
      <c r="S1096"/>
    </row>
    <row r="1097" spans="1:19" ht="14.45" customHeight="1" x14ac:dyDescent="0.25">
      <c r="A1097"/>
      <c r="R1097"/>
      <c r="S1097"/>
    </row>
    <row r="1098" spans="1:19" ht="14.45" customHeight="1" x14ac:dyDescent="0.25">
      <c r="A1098"/>
      <c r="R1098"/>
      <c r="S1098"/>
    </row>
    <row r="1099" spans="1:19" ht="14.45" customHeight="1" x14ac:dyDescent="0.25">
      <c r="A1099"/>
      <c r="R1099"/>
      <c r="S1099"/>
    </row>
    <row r="1100" spans="1:19" ht="14.45" customHeight="1" x14ac:dyDescent="0.25">
      <c r="A1100"/>
      <c r="R1100"/>
      <c r="S1100"/>
    </row>
    <row r="1101" spans="1:19" ht="14.45" customHeight="1" x14ac:dyDescent="0.25">
      <c r="A1101"/>
      <c r="R1101"/>
      <c r="S1101"/>
    </row>
    <row r="1102" spans="1:19" ht="14.45" customHeight="1" x14ac:dyDescent="0.25">
      <c r="A1102"/>
      <c r="R1102"/>
      <c r="S1102"/>
    </row>
    <row r="1103" spans="1:19" ht="14.45" customHeight="1" x14ac:dyDescent="0.25">
      <c r="A1103"/>
      <c r="R1103"/>
      <c r="S1103"/>
    </row>
    <row r="1104" spans="1:19" ht="14.45" customHeight="1" x14ac:dyDescent="0.25">
      <c r="A1104"/>
      <c r="R1104"/>
      <c r="S1104"/>
    </row>
    <row r="1105" spans="1:19" ht="14.45" customHeight="1" x14ac:dyDescent="0.25">
      <c r="A1105"/>
      <c r="R1105"/>
      <c r="S1105"/>
    </row>
    <row r="1106" spans="1:19" ht="14.45" customHeight="1" x14ac:dyDescent="0.25">
      <c r="A1106"/>
      <c r="R1106"/>
      <c r="S1106"/>
    </row>
    <row r="1107" spans="1:19" ht="14.45" customHeight="1" x14ac:dyDescent="0.25">
      <c r="A1107"/>
      <c r="R1107"/>
      <c r="S1107"/>
    </row>
    <row r="1108" spans="1:19" ht="14.45" customHeight="1" x14ac:dyDescent="0.25">
      <c r="A1108"/>
      <c r="R1108"/>
      <c r="S1108"/>
    </row>
    <row r="1109" spans="1:19" ht="14.45" customHeight="1" x14ac:dyDescent="0.25">
      <c r="A1109"/>
      <c r="R1109"/>
      <c r="S1109"/>
    </row>
    <row r="1110" spans="1:19" ht="14.45" customHeight="1" x14ac:dyDescent="0.25">
      <c r="A1110"/>
      <c r="R1110"/>
      <c r="S1110"/>
    </row>
    <row r="1111" spans="1:19" ht="14.45" customHeight="1" x14ac:dyDescent="0.25">
      <c r="A1111"/>
      <c r="R1111"/>
      <c r="S1111"/>
    </row>
    <row r="1112" spans="1:19" ht="14.45" customHeight="1" x14ac:dyDescent="0.25">
      <c r="A1112"/>
      <c r="R1112"/>
      <c r="S1112"/>
    </row>
    <row r="1113" spans="1:19" ht="14.45" customHeight="1" x14ac:dyDescent="0.25">
      <c r="A1113"/>
      <c r="R1113"/>
      <c r="S1113"/>
    </row>
    <row r="1114" spans="1:19" ht="14.45" customHeight="1" x14ac:dyDescent="0.25">
      <c r="A1114"/>
      <c r="R1114"/>
      <c r="S1114"/>
    </row>
  </sheetData>
  <mergeCells count="22">
    <mergeCell ref="X13:Z13"/>
    <mergeCell ref="N13:R13"/>
    <mergeCell ref="N9:P9"/>
    <mergeCell ref="Q9:R9"/>
    <mergeCell ref="Y1:AA1"/>
    <mergeCell ref="V1:X1"/>
    <mergeCell ref="N7:O7"/>
    <mergeCell ref="X5:Z5"/>
    <mergeCell ref="N11:P11"/>
    <mergeCell ref="X11:Z11"/>
    <mergeCell ref="X9:Z9"/>
    <mergeCell ref="X7:Z7"/>
    <mergeCell ref="B2:D3"/>
    <mergeCell ref="F5:H5"/>
    <mergeCell ref="A1:F1"/>
    <mergeCell ref="H1:M1"/>
    <mergeCell ref="F7:H7"/>
    <mergeCell ref="F11:G11"/>
    <mergeCell ref="C7:E7"/>
    <mergeCell ref="B9:E9"/>
    <mergeCell ref="D11:E11"/>
    <mergeCell ref="F9:G9"/>
  </mergeCells>
  <dataValidations count="9">
    <dataValidation allowBlank="1" showInputMessage="1" showErrorMessage="1" sqref="A15:G15" xr:uid="{00000000-0002-0000-0000-000000000000}"/>
    <dataValidation type="list" allowBlank="1" showInputMessage="1" showErrorMessage="1" sqref="C1 B18 B23" xr:uid="{00000000-0002-0000-0000-000001000000}">
      <formula1>Travées_ST</formula1>
    </dataValidation>
    <dataValidation type="list" allowBlank="1" showInputMessage="1" showErrorMessage="1" sqref="F7:H7" xr:uid="{00000000-0002-0000-0000-000002000000}">
      <formula1>TypTravées</formula1>
    </dataValidation>
    <dataValidation type="list" allowBlank="1" showInputMessage="1" showErrorMessage="1" sqref="F11:G11" xr:uid="{00000000-0002-0000-0000-000003000000}">
      <formula1>"oui,non"</formula1>
    </dataValidation>
    <dataValidation type="list" allowBlank="1" showInputMessage="1" showErrorMessage="1" sqref="Q9" xr:uid="{2CDC3C3B-4A97-4370-BBAE-47393EC66328}">
      <formula1>"Simple, Double"</formula1>
    </dataValidation>
    <dataValidation type="list" allowBlank="1" showInputMessage="1" showErrorMessage="1" sqref="N11:P11" xr:uid="{5538623F-EA39-4328-9466-3D4D243CEA14}">
      <formula1>"Avec_tirants, Sans_tirants"</formula1>
    </dataValidation>
    <dataValidation type="list" allowBlank="1" showInputMessage="1" showErrorMessage="1" sqref="X7" xr:uid="{1099BF5F-44CA-4716-92A5-6E733B32DE7F}">
      <formula1>INDIRECT("Mod_"&amp;Arroseurs)</formula1>
    </dataValidation>
    <dataValidation type="list" allowBlank="1" showInputMessage="1" showErrorMessage="1" sqref="X9:Z9" xr:uid="{241AA522-89D6-46A1-B458-274C4CB0348C}">
      <formula1>INDIRECT("Plate_"&amp;Arroseurs)</formula1>
    </dataValidation>
    <dataValidation type="list" allowBlank="1" showInputMessage="1" showErrorMessage="1" sqref="X11:Z11" xr:uid="{20FD3CCC-36D2-4762-882D-BC001C46921A}">
      <formula1>INDIRECT("Press_"&amp;Arroseurs&amp;"_"&amp;Plate)</formula1>
    </dataValidation>
  </dataValidations>
  <pageMargins left="0.7" right="0.7" top="0.75" bottom="0.75" header="0.3" footer="0.3"/>
  <pageSetup paperSize="9" scale="5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4" name="Étape 1">
              <controlPr defaultSize="0" print="0" autoFill="0" autoPict="0" macro="[0]!étape1">
                <anchor>
                  <from>
                    <xdr:col>5</xdr:col>
                    <xdr:colOff>19050</xdr:colOff>
                    <xdr:row>0</xdr:row>
                    <xdr:rowOff>209550</xdr:rowOff>
                  </from>
                  <to>
                    <xdr:col>7</xdr:col>
                    <xdr:colOff>133350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Clear">
              <controlPr defaultSize="0" print="0" autoFill="0" autoPict="0" macro="[0]!Effacer">
                <anchor>
                  <from>
                    <xdr:col>16</xdr:col>
                    <xdr:colOff>0</xdr:colOff>
                    <xdr:row>0</xdr:row>
                    <xdr:rowOff>190500</xdr:rowOff>
                  </from>
                  <to>
                    <xdr:col>18</xdr:col>
                    <xdr:colOff>161925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6" name="Button 51">
              <controlPr defaultSize="0" print="0" autoFill="0" autoPict="0" macro="[0]!ExportPDFnomvariable">
                <anchor moveWithCells="1" sizeWithCells="1">
                  <from>
                    <xdr:col>24</xdr:col>
                    <xdr:colOff>9525</xdr:colOff>
                    <xdr:row>1</xdr:row>
                    <xdr:rowOff>19050</xdr:rowOff>
                  </from>
                  <to>
                    <xdr:col>26</xdr:col>
                    <xdr:colOff>361950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2" r:id="rId7" name="Étape 2">
              <controlPr defaultSize="0" print="0" autoFill="0" autoPict="0" macro="[0]!étape3">
                <anchor moveWithCells="1" sizeWithCells="1">
                  <from>
                    <xdr:col>0</xdr:col>
                    <xdr:colOff>0</xdr:colOff>
                    <xdr:row>26</xdr:row>
                    <xdr:rowOff>0</xdr:rowOff>
                  </from>
                  <to>
                    <xdr:col>1</xdr:col>
                    <xdr:colOff>9525</xdr:colOff>
                    <xdr:row>27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5000000}">
          <x14:formula1>
            <xm:f>Datas!$K$2:$K$4</xm:f>
          </x14:formula1>
          <xm:sqref>N7</xm:sqref>
        </x14:dataValidation>
        <x14:dataValidation type="list" allowBlank="1" showInputMessage="1" showErrorMessage="1" xr:uid="{92107662-7DA1-4B33-97AC-1EBB62005634}">
          <x14:formula1>
            <xm:f>Datas!$B$2:$B$5</xm:f>
          </x14:formula1>
          <xm:sqref>F7</xm:sqref>
        </x14:dataValidation>
        <x14:dataValidation type="list" allowBlank="1" showInputMessage="1" showErrorMessage="1" xr:uid="{E00B5C0B-11E4-4CF9-907A-3DA6C82BD688}">
          <x14:formula1>
            <xm:f>Datas!#REF!</xm:f>
          </x14:formula1>
          <xm:sqref>F11</xm:sqref>
        </x14:dataValidation>
        <x14:dataValidation type="list" allowBlank="1" showInputMessage="1" showErrorMessage="1" xr:uid="{BD9E99F8-CC14-4437-9C79-12766D8ADB1C}">
          <x14:formula1>
            <xm:f>Datas!$D$2:$D$3</xm:f>
          </x14:formula1>
          <xm:sqref>F5:H5</xm:sqref>
        </x14:dataValidation>
        <x14:dataValidation type="list" allowBlank="1" showInputMessage="1" showErrorMessage="1" xr:uid="{A761ECEC-F335-47A5-96EB-EBC8B79E77A9}">
          <x14:formula1>
            <xm:f>Datas!$F$2:$F$11</xm:f>
          </x14:formula1>
          <xm:sqref>X5</xm:sqref>
        </x14:dataValidation>
        <x14:dataValidation type="list" allowBlank="1" showInputMessage="1" showErrorMessage="1" xr:uid="{AD19BEBE-8300-41E8-80C7-818B8EEFEAB0}">
          <x14:formula1>
            <xm:f>Datas!$F$14:$F$21</xm:f>
          </x14:formula1>
          <xm:sqref>X13:Z13</xm:sqref>
        </x14:dataValidation>
        <x14:dataValidation type="list" allowBlank="1" showInputMessage="1" showErrorMessage="1" xr:uid="{0956CAE2-445A-4F25-86BE-EAB1E8744BEB}">
          <x14:formula1>
            <xm:f>Datas!$D$8:$D$12</xm:f>
          </x14:formula1>
          <xm:sqref>N9:P9</xm:sqref>
        </x14:dataValidation>
        <x14:dataValidation type="list" allowBlank="1" showInputMessage="1" showErrorMessage="1" xr:uid="{614E4AD7-0763-4644-84DF-5607EE895FFA}">
          <x14:formula1>
            <xm:f>Datas!$D$15:$D$18</xm:f>
          </x14:formula1>
          <xm:sqref>N13:R13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W146"/>
  <sheetViews>
    <sheetView zoomScale="90" zoomScaleNormal="90" workbookViewId="0">
      <selection activeCell="D79" sqref="D79"/>
    </sheetView>
  </sheetViews>
  <sheetFormatPr baseColWidth="10" defaultRowHeight="15" x14ac:dyDescent="0.25"/>
  <cols>
    <col min="1" max="1" width="20.140625" customWidth="1"/>
    <col min="2" max="2" width="15" bestFit="1" customWidth="1"/>
    <col min="3" max="3" width="21.85546875" customWidth="1"/>
    <col min="4" max="4" width="33.140625" customWidth="1"/>
    <col min="5" max="5" width="16.7109375" customWidth="1"/>
    <col min="6" max="6" width="16.5703125" customWidth="1"/>
    <col min="7" max="7" width="5.7109375" customWidth="1"/>
    <col min="9" max="9" width="10.7109375" customWidth="1"/>
    <col min="10" max="10" width="16.28515625" customWidth="1"/>
    <col min="11" max="11" width="19.7109375" customWidth="1"/>
    <col min="12" max="12" width="19.7109375" style="25" customWidth="1"/>
    <col min="13" max="13" width="45.140625" style="25" customWidth="1"/>
    <col min="14" max="14" width="6.7109375" style="25" customWidth="1"/>
    <col min="15" max="15" width="44.42578125" customWidth="1"/>
    <col min="16" max="16" width="19.140625" bestFit="1" customWidth="1"/>
    <col min="17" max="17" width="26" customWidth="1"/>
    <col min="18" max="18" width="23.28515625" style="25" customWidth="1"/>
    <col min="19" max="19" width="37.85546875" style="25" customWidth="1"/>
    <col min="20" max="20" width="51.28515625" customWidth="1"/>
    <col min="21" max="21" width="29.28515625" style="25" customWidth="1"/>
    <col min="22" max="22" width="32.140625" customWidth="1"/>
    <col min="23" max="24" width="31.7109375" bestFit="1" customWidth="1"/>
  </cols>
  <sheetData>
    <row r="1" spans="2:23" ht="15.75" thickBot="1" x14ac:dyDescent="0.3">
      <c r="B1" s="13" t="s">
        <v>47</v>
      </c>
      <c r="D1" s="13" t="s">
        <v>83</v>
      </c>
      <c r="F1" s="13" t="s">
        <v>6</v>
      </c>
      <c r="H1" s="14" t="s">
        <v>5</v>
      </c>
      <c r="J1" s="23" t="s">
        <v>587</v>
      </c>
      <c r="K1" s="67" t="s">
        <v>588</v>
      </c>
      <c r="L1" s="23" t="s">
        <v>589</v>
      </c>
      <c r="M1" s="23" t="s">
        <v>590</v>
      </c>
      <c r="N1" s="72" t="s">
        <v>608</v>
      </c>
      <c r="O1" s="23" t="s">
        <v>60</v>
      </c>
      <c r="P1" s="23" t="s">
        <v>625</v>
      </c>
      <c r="R1" s="25" t="s">
        <v>587</v>
      </c>
      <c r="S1" s="25" t="s">
        <v>624</v>
      </c>
      <c r="T1" s="25" t="s">
        <v>60</v>
      </c>
    </row>
    <row r="2" spans="2:23" x14ac:dyDescent="0.25">
      <c r="B2" s="11" t="s">
        <v>70</v>
      </c>
      <c r="D2" s="10" t="s">
        <v>84</v>
      </c>
      <c r="F2" s="11" t="s">
        <v>4</v>
      </c>
      <c r="H2" s="10" t="s">
        <v>11</v>
      </c>
      <c r="J2" s="78" t="s">
        <v>609</v>
      </c>
      <c r="K2" s="78" t="s">
        <v>586</v>
      </c>
      <c r="L2" s="78" t="s">
        <v>88</v>
      </c>
      <c r="M2" s="78" t="s">
        <v>591</v>
      </c>
      <c r="N2" s="79">
        <v>22</v>
      </c>
      <c r="O2" s="78" t="str">
        <f>CannesMont[[#This Row],[Type_de_canne]]&amp;"_"&amp;CannesMont[[#This Row],[Hauteur_arroseur]]&amp;"_"&amp;CannesMont[[#This Row],[Simple_ou_double]]&amp;"_"&amp;CannesMont[[#This Row],[Tirants]]</f>
        <v>Tete_en_haut_Max_Simple_Sans_tirants</v>
      </c>
      <c r="P2" s="80"/>
      <c r="R2" s="25" t="s">
        <v>609</v>
      </c>
      <c r="S2" s="25" t="s">
        <v>80</v>
      </c>
      <c r="T2" t="s">
        <v>612</v>
      </c>
    </row>
    <row r="3" spans="2:23" x14ac:dyDescent="0.25">
      <c r="B3" s="11" t="s">
        <v>71</v>
      </c>
      <c r="D3" s="11" t="s">
        <v>85</v>
      </c>
      <c r="F3" s="11" t="s">
        <v>48</v>
      </c>
      <c r="H3" s="11" t="s">
        <v>7</v>
      </c>
      <c r="J3" s="80" t="s">
        <v>59</v>
      </c>
      <c r="K3" s="78">
        <v>3</v>
      </c>
      <c r="L3" s="80" t="s">
        <v>88</v>
      </c>
      <c r="M3" s="80" t="s">
        <v>591</v>
      </c>
      <c r="N3" s="79">
        <v>4</v>
      </c>
      <c r="O3" s="78" t="str">
        <f>CannesMont[[#This Row],[Type_de_canne]]&amp;"_"&amp;CannesMont[[#This Row],[Hauteur_arroseur]]&amp;"_"&amp;CannesMont[[#This Row],[Simple_ou_double]]&amp;"_"&amp;CannesMont[[#This Row],[Tirants]]</f>
        <v>Souple_3_Simple_Sans_tirants</v>
      </c>
      <c r="P3" s="80"/>
      <c r="R3" s="25" t="s">
        <v>609</v>
      </c>
      <c r="S3" s="25" t="s">
        <v>440</v>
      </c>
      <c r="T3" t="s">
        <v>611</v>
      </c>
    </row>
    <row r="4" spans="2:23" ht="15.75" thickBot="1" x14ac:dyDescent="0.3">
      <c r="B4" s="11" t="s">
        <v>72</v>
      </c>
      <c r="D4" s="12"/>
      <c r="F4" s="11" t="s">
        <v>49</v>
      </c>
      <c r="H4" s="11" t="s">
        <v>55</v>
      </c>
      <c r="J4" s="80" t="s">
        <v>59</v>
      </c>
      <c r="K4" s="78">
        <v>1.5</v>
      </c>
      <c r="L4" s="80" t="s">
        <v>88</v>
      </c>
      <c r="M4" s="80" t="s">
        <v>591</v>
      </c>
      <c r="N4" s="79">
        <v>5</v>
      </c>
      <c r="O4" s="78" t="str">
        <f>CannesMont[[#This Row],[Type_de_canne]]&amp;"_"&amp;CannesMont[[#This Row],[Hauteur_arroseur]]&amp;"_"&amp;CannesMont[[#This Row],[Simple_ou_double]]&amp;"_"&amp;CannesMont[[#This Row],[Tirants]]</f>
        <v>Souple_1,5_Simple_Sans_tirants</v>
      </c>
      <c r="P4" s="80"/>
      <c r="R4" s="25" t="s">
        <v>614</v>
      </c>
      <c r="S4" s="25" t="s">
        <v>78</v>
      </c>
      <c r="T4" t="s">
        <v>615</v>
      </c>
    </row>
    <row r="5" spans="2:23" ht="15.75" thickBot="1" x14ac:dyDescent="0.3">
      <c r="B5" s="12" t="s">
        <v>46</v>
      </c>
      <c r="F5" s="11" t="s">
        <v>1069</v>
      </c>
      <c r="H5" s="12" t="s">
        <v>10</v>
      </c>
      <c r="J5" s="80" t="s">
        <v>59</v>
      </c>
      <c r="K5" s="78">
        <v>3</v>
      </c>
      <c r="L5" s="80" t="s">
        <v>88</v>
      </c>
      <c r="M5" s="80" t="s">
        <v>634</v>
      </c>
      <c r="N5" s="79">
        <v>6</v>
      </c>
      <c r="O5" s="78" t="str">
        <f>CannesMont[[#This Row],[Type_de_canne]]&amp;"_"&amp;CannesMont[[#This Row],[Hauteur_arroseur]]&amp;"_"&amp;CannesMont[[#This Row],[Simple_ou_double]]&amp;"_"&amp;CannesMont[[#This Row],[Tirants]]</f>
        <v>Souple_3_Simple_Avec_tirants</v>
      </c>
      <c r="P5" s="80"/>
      <c r="R5" s="25" t="s">
        <v>614</v>
      </c>
      <c r="S5" s="25" t="s">
        <v>79</v>
      </c>
      <c r="T5" t="s">
        <v>616</v>
      </c>
    </row>
    <row r="6" spans="2:23" ht="15.75" thickBot="1" x14ac:dyDescent="0.3">
      <c r="F6" s="11" t="s">
        <v>18</v>
      </c>
      <c r="J6" s="80" t="s">
        <v>59</v>
      </c>
      <c r="K6" s="78">
        <v>1.5</v>
      </c>
      <c r="L6" s="80" t="s">
        <v>88</v>
      </c>
      <c r="M6" s="80" t="s">
        <v>634</v>
      </c>
      <c r="N6" s="79">
        <v>7</v>
      </c>
      <c r="O6" s="78" t="str">
        <f>CannesMont[[#This Row],[Type_de_canne]]&amp;"_"&amp;CannesMont[[#This Row],[Hauteur_arroseur]]&amp;"_"&amp;CannesMont[[#This Row],[Simple_ou_double]]&amp;"_"&amp;CannesMont[[#This Row],[Tirants]]</f>
        <v>Souple_1,5_Simple_Avec_tirants</v>
      </c>
      <c r="P6" s="80"/>
      <c r="R6" s="25" t="s">
        <v>614</v>
      </c>
      <c r="S6" s="25" t="s">
        <v>80</v>
      </c>
      <c r="T6" t="s">
        <v>617</v>
      </c>
    </row>
    <row r="7" spans="2:23" ht="15.75" thickBot="1" x14ac:dyDescent="0.3">
      <c r="B7" s="14" t="s">
        <v>70</v>
      </c>
      <c r="D7" s="14" t="s">
        <v>74</v>
      </c>
      <c r="F7" s="11" t="s">
        <v>176</v>
      </c>
      <c r="J7" s="80" t="s">
        <v>59</v>
      </c>
      <c r="K7" s="78">
        <v>3</v>
      </c>
      <c r="L7" s="80" t="s">
        <v>592</v>
      </c>
      <c r="M7" s="80" t="s">
        <v>591</v>
      </c>
      <c r="N7" s="80"/>
      <c r="O7" s="78" t="str">
        <f>CannesMont[[#This Row],[Type_de_canne]]&amp;"_"&amp;CannesMont[[#This Row],[Hauteur_arroseur]]&amp;"_"&amp;CannesMont[[#This Row],[Simple_ou_double]]&amp;"_"&amp;CannesMont[[#This Row],[Tirants]]</f>
        <v>Souple_3_Double_Sans_tirants</v>
      </c>
      <c r="P7" s="80" t="s">
        <v>593</v>
      </c>
      <c r="R7" s="25" t="s">
        <v>58</v>
      </c>
      <c r="S7" s="45" t="s">
        <v>78</v>
      </c>
      <c r="T7" t="s">
        <v>618</v>
      </c>
      <c r="U7" s="44"/>
      <c r="V7" s="46"/>
      <c r="W7" s="45"/>
    </row>
    <row r="8" spans="2:23" x14ac:dyDescent="0.25">
      <c r="B8" s="15">
        <v>62</v>
      </c>
      <c r="D8" s="10" t="s">
        <v>609</v>
      </c>
      <c r="F8" s="11" t="s">
        <v>50</v>
      </c>
      <c r="J8" s="80" t="s">
        <v>59</v>
      </c>
      <c r="K8" s="78">
        <v>1.5</v>
      </c>
      <c r="L8" s="80" t="s">
        <v>592</v>
      </c>
      <c r="M8" s="80" t="s">
        <v>591</v>
      </c>
      <c r="N8" s="80"/>
      <c r="O8" s="78" t="str">
        <f>CannesMont[[#This Row],[Type_de_canne]]&amp;"_"&amp;CannesMont[[#This Row],[Hauteur_arroseur]]&amp;"_"&amp;CannesMont[[#This Row],[Simple_ou_double]]&amp;"_"&amp;CannesMont[[#This Row],[Tirants]]</f>
        <v>Souple_1,5_Double_Sans_tirants</v>
      </c>
      <c r="P8" s="80" t="s">
        <v>594</v>
      </c>
      <c r="R8" s="25" t="s">
        <v>58</v>
      </c>
      <c r="S8" s="45" t="s">
        <v>81</v>
      </c>
      <c r="T8" s="44" t="s">
        <v>619</v>
      </c>
      <c r="U8" s="44"/>
      <c r="V8" s="46"/>
      <c r="W8" s="45"/>
    </row>
    <row r="9" spans="2:23" x14ac:dyDescent="0.25">
      <c r="B9" s="16">
        <v>56</v>
      </c>
      <c r="D9" s="11" t="s">
        <v>59</v>
      </c>
      <c r="F9" s="11" t="s">
        <v>966</v>
      </c>
      <c r="J9" s="80" t="s">
        <v>585</v>
      </c>
      <c r="K9" s="78">
        <v>1.5</v>
      </c>
      <c r="L9" s="80" t="s">
        <v>88</v>
      </c>
      <c r="M9" s="80" t="s">
        <v>591</v>
      </c>
      <c r="N9" s="79">
        <v>13</v>
      </c>
      <c r="O9" s="78" t="str">
        <f>CannesMont[[#This Row],[Type_de_canne]]&amp;"_"&amp;CannesMont[[#This Row],[Hauteur_arroseur]]&amp;"_"&amp;CannesMont[[#This Row],[Simple_ou_double]]&amp;"_"&amp;CannesMont[[#This Row],[Tirants]]</f>
        <v>Souple_Galva_1,5_Simple_Sans_tirants</v>
      </c>
      <c r="P9" s="80"/>
      <c r="R9" s="25" t="s">
        <v>86</v>
      </c>
      <c r="S9" s="45" t="s">
        <v>79</v>
      </c>
      <c r="T9" s="44" t="s">
        <v>620</v>
      </c>
      <c r="U9" s="23"/>
      <c r="V9" s="46"/>
      <c r="W9" s="45"/>
    </row>
    <row r="10" spans="2:23" x14ac:dyDescent="0.25">
      <c r="B10" s="16">
        <v>50</v>
      </c>
      <c r="D10" s="11" t="s">
        <v>585</v>
      </c>
      <c r="F10" s="11" t="s">
        <v>51</v>
      </c>
      <c r="J10" s="80" t="s">
        <v>585</v>
      </c>
      <c r="K10" s="78">
        <v>3</v>
      </c>
      <c r="L10" s="80" t="s">
        <v>88</v>
      </c>
      <c r="M10" s="80" t="s">
        <v>591</v>
      </c>
      <c r="N10" s="79">
        <v>12</v>
      </c>
      <c r="O10" s="78" t="str">
        <f>CannesMont[[#This Row],[Type_de_canne]]&amp;"_"&amp;CannesMont[[#This Row],[Hauteur_arroseur]]&amp;"_"&amp;CannesMont[[#This Row],[Simple_ou_double]]&amp;"_"&amp;CannesMont[[#This Row],[Tirants]]</f>
        <v>Souple_Galva_3_Simple_Sans_tirants</v>
      </c>
      <c r="P10" s="80"/>
      <c r="R10" s="25" t="s">
        <v>585</v>
      </c>
      <c r="S10" s="45" t="s">
        <v>79</v>
      </c>
      <c r="T10" s="23" t="s">
        <v>621</v>
      </c>
      <c r="U10" s="44"/>
      <c r="V10" s="46"/>
      <c r="W10" s="45"/>
    </row>
    <row r="11" spans="2:23" ht="15.75" thickBot="1" x14ac:dyDescent="0.3">
      <c r="B11" s="16">
        <v>44</v>
      </c>
      <c r="D11" s="11" t="s">
        <v>58</v>
      </c>
      <c r="F11" s="12" t="s">
        <v>1070</v>
      </c>
      <c r="J11" s="80" t="s">
        <v>585</v>
      </c>
      <c r="K11" s="80">
        <v>1.5</v>
      </c>
      <c r="L11" s="80" t="s">
        <v>88</v>
      </c>
      <c r="M11" s="80" t="s">
        <v>634</v>
      </c>
      <c r="N11" s="79">
        <v>14</v>
      </c>
      <c r="O11" s="78" t="str">
        <f>CannesMont[[#This Row],[Type_de_canne]]&amp;"_"&amp;CannesMont[[#This Row],[Hauteur_arroseur]]&amp;"_"&amp;CannesMont[[#This Row],[Simple_ou_double]]&amp;"_"&amp;CannesMont[[#This Row],[Tirants]]</f>
        <v>Souple_Galva_1,5_Simple_Avec_tirants</v>
      </c>
      <c r="P11" s="80"/>
      <c r="R11" s="25" t="s">
        <v>585</v>
      </c>
      <c r="S11" s="45" t="s">
        <v>80</v>
      </c>
      <c r="T11" s="44" t="s">
        <v>622</v>
      </c>
      <c r="U11" s="44"/>
      <c r="V11" s="46"/>
      <c r="W11" s="45"/>
    </row>
    <row r="12" spans="2:23" ht="15.75" thickBot="1" x14ac:dyDescent="0.3">
      <c r="B12" s="17">
        <v>38</v>
      </c>
      <c r="D12" s="12" t="s">
        <v>86</v>
      </c>
      <c r="J12" s="80" t="s">
        <v>585</v>
      </c>
      <c r="K12" s="80">
        <v>3</v>
      </c>
      <c r="L12" s="80" t="s">
        <v>88</v>
      </c>
      <c r="M12" s="80" t="s">
        <v>634</v>
      </c>
      <c r="N12" s="79">
        <v>15</v>
      </c>
      <c r="O12" s="78" t="str">
        <f>CannesMont[[#This Row],[Type_de_canne]]&amp;"_"&amp;CannesMont[[#This Row],[Hauteur_arroseur]]&amp;"_"&amp;CannesMont[[#This Row],[Simple_ou_double]]&amp;"_"&amp;CannesMont[[#This Row],[Tirants]]</f>
        <v>Souple_Galva_3_Simple_Avec_tirants</v>
      </c>
      <c r="P12" s="80"/>
      <c r="R12" s="25" t="s">
        <v>585</v>
      </c>
      <c r="S12" s="45" t="s">
        <v>78</v>
      </c>
      <c r="T12" s="44" t="s">
        <v>623</v>
      </c>
      <c r="U12" s="44"/>
      <c r="V12" s="46"/>
      <c r="W12" s="45"/>
    </row>
    <row r="13" spans="2:23" ht="15.75" thickBot="1" x14ac:dyDescent="0.3">
      <c r="F13" s="74" t="s">
        <v>431</v>
      </c>
      <c r="J13" s="80" t="s">
        <v>585</v>
      </c>
      <c r="K13" s="78">
        <v>1.5</v>
      </c>
      <c r="L13" s="80" t="s">
        <v>89</v>
      </c>
      <c r="M13" s="80" t="s">
        <v>591</v>
      </c>
      <c r="N13" s="80"/>
      <c r="O13" s="78" t="str">
        <f>CannesMont[[#This Row],[Type_de_canne]]&amp;"_"&amp;CannesMont[[#This Row],[Hauteur_arroseur]]&amp;"_"&amp;CannesMont[[#This Row],[Simple_ou_double]]&amp;"_"&amp;CannesMont[[#This Row],[Tirants]]</f>
        <v>Souple_Galva_1,5_Douple_Sans_tirants</v>
      </c>
      <c r="P13" s="80" t="s">
        <v>595</v>
      </c>
      <c r="S13" s="45"/>
      <c r="T13" s="47"/>
      <c r="U13" s="47"/>
      <c r="V13" s="47"/>
      <c r="W13" s="45"/>
    </row>
    <row r="14" spans="2:23" ht="15.75" thickBot="1" x14ac:dyDescent="0.3">
      <c r="B14" s="14" t="s">
        <v>71</v>
      </c>
      <c r="D14" s="14" t="s">
        <v>635</v>
      </c>
      <c r="F14" s="10" t="s">
        <v>294</v>
      </c>
      <c r="J14" s="80" t="s">
        <v>585</v>
      </c>
      <c r="K14" s="78">
        <v>3</v>
      </c>
      <c r="L14" s="80" t="s">
        <v>89</v>
      </c>
      <c r="M14" s="80" t="s">
        <v>591</v>
      </c>
      <c r="N14" s="80"/>
      <c r="O14" s="78" t="str">
        <f>CannesMont[[#This Row],[Type_de_canne]]&amp;"_"&amp;CannesMont[[#This Row],[Hauteur_arroseur]]&amp;"_"&amp;CannesMont[[#This Row],[Simple_ou_double]]&amp;"_"&amp;CannesMont[[#This Row],[Tirants]]</f>
        <v>Souple_Galva_3_Douple_Sans_tirants</v>
      </c>
      <c r="P14" s="80" t="s">
        <v>596</v>
      </c>
      <c r="S14" s="45"/>
      <c r="T14" s="45"/>
      <c r="U14" s="47"/>
      <c r="V14" s="47"/>
      <c r="W14" s="45"/>
    </row>
    <row r="15" spans="2:23" x14ac:dyDescent="0.25">
      <c r="B15" s="18">
        <v>60</v>
      </c>
      <c r="D15" s="10" t="s">
        <v>440</v>
      </c>
      <c r="F15" s="11" t="s">
        <v>291</v>
      </c>
      <c r="J15" s="78" t="s">
        <v>58</v>
      </c>
      <c r="K15" s="78">
        <v>3</v>
      </c>
      <c r="L15" s="78" t="s">
        <v>88</v>
      </c>
      <c r="M15" s="78" t="s">
        <v>591</v>
      </c>
      <c r="N15" s="79">
        <v>20</v>
      </c>
      <c r="O15" s="78" t="str">
        <f>CannesMont[[#This Row],[Type_de_canne]]&amp;"_"&amp;CannesMont[[#This Row],[Hauteur_arroseur]]&amp;"_"&amp;CannesMont[[#This Row],[Simple_ou_double]]&amp;"_"&amp;CannesMont[[#This Row],[Tirants]]</f>
        <v>PVC_3_Simple_Sans_tirants</v>
      </c>
      <c r="P15" s="78"/>
      <c r="S15" s="45"/>
      <c r="T15" s="45"/>
      <c r="U15" s="45"/>
      <c r="V15" s="45"/>
      <c r="W15" s="45"/>
    </row>
    <row r="16" spans="2:23" x14ac:dyDescent="0.25">
      <c r="B16" s="18">
        <v>55</v>
      </c>
      <c r="D16" s="11" t="s">
        <v>78</v>
      </c>
      <c r="F16" s="11" t="s">
        <v>296</v>
      </c>
      <c r="J16" s="78" t="s">
        <v>62</v>
      </c>
      <c r="K16" s="78">
        <v>3</v>
      </c>
      <c r="L16" s="78" t="s">
        <v>88</v>
      </c>
      <c r="M16" s="78" t="s">
        <v>591</v>
      </c>
      <c r="N16" s="79">
        <v>21</v>
      </c>
      <c r="O16" s="78" t="str">
        <f>CannesMont[[#This Row],[Type_de_canne]]&amp;"_"&amp;CannesMont[[#This Row],[Hauteur_arroseur]]&amp;"_"&amp;CannesMont[[#This Row],[Simple_ou_double]]&amp;"_"&amp;CannesMont[[#This Row],[Tirants]]</f>
        <v>PVC_SOUPLE_3_Simple_Sans_tirants</v>
      </c>
      <c r="P16" s="78"/>
      <c r="S16" s="45"/>
      <c r="T16" s="45"/>
      <c r="U16" s="45"/>
      <c r="V16" s="45"/>
      <c r="W16" s="45"/>
    </row>
    <row r="17" spans="2:23" x14ac:dyDescent="0.25">
      <c r="B17" s="18">
        <v>50</v>
      </c>
      <c r="D17" s="11" t="s">
        <v>79</v>
      </c>
      <c r="F17" s="59" t="s">
        <v>292</v>
      </c>
      <c r="P17" s="45"/>
      <c r="S17" s="45"/>
      <c r="T17" s="45"/>
      <c r="U17" s="45"/>
      <c r="V17" s="45"/>
      <c r="W17" s="45"/>
    </row>
    <row r="18" spans="2:23" ht="15.75" thickBot="1" x14ac:dyDescent="0.3">
      <c r="B18" s="18">
        <v>45</v>
      </c>
      <c r="D18" s="12" t="s">
        <v>80</v>
      </c>
      <c r="F18" s="11" t="s">
        <v>295</v>
      </c>
      <c r="N18"/>
      <c r="O18" s="71"/>
      <c r="P18" s="45"/>
      <c r="T18" s="45"/>
      <c r="U18" s="45"/>
      <c r="V18" s="45"/>
      <c r="W18" s="45"/>
    </row>
    <row r="19" spans="2:23" ht="15.75" thickBot="1" x14ac:dyDescent="0.3">
      <c r="B19" s="19">
        <v>37</v>
      </c>
      <c r="F19" s="11" t="s">
        <v>293</v>
      </c>
      <c r="U19" s="45"/>
      <c r="V19" s="45"/>
      <c r="W19" s="45"/>
    </row>
    <row r="20" spans="2:23" ht="15.75" thickBot="1" x14ac:dyDescent="0.3">
      <c r="D20" s="14" t="s">
        <v>944</v>
      </c>
      <c r="F20" s="73" t="s">
        <v>438</v>
      </c>
      <c r="J20" s="25"/>
      <c r="M20" s="10" t="s">
        <v>1076</v>
      </c>
      <c r="R20" s="10" t="s">
        <v>1077</v>
      </c>
    </row>
    <row r="21" spans="2:23" ht="15.75" thickBot="1" x14ac:dyDescent="0.3">
      <c r="B21" s="14" t="s">
        <v>72</v>
      </c>
      <c r="D21" s="15">
        <v>3000</v>
      </c>
      <c r="F21" s="48" t="s">
        <v>605</v>
      </c>
      <c r="J21" s="25"/>
      <c r="M21" s="12" t="str">
        <f>User!N9&amp;"_"&amp;User!N7&amp;"_"&amp;User!AC11&amp;"_"&amp;User!N11</f>
        <v>Souple_3_Simple_Sans_tirants</v>
      </c>
      <c r="O21" t="e">
        <f>INDEX(CannesMont[[K]:[Appelation]],MATCH(M21,CannesMont[Appelation],0),14)</f>
        <v>#REF!</v>
      </c>
      <c r="R21" s="12" t="str">
        <f>User!N9&amp;"_"&amp;User!N13</f>
        <v>Souple_Régulateur_en_bas</v>
      </c>
    </row>
    <row r="22" spans="2:23" ht="15.75" thickBot="1" x14ac:dyDescent="0.3">
      <c r="B22" s="20">
        <v>60</v>
      </c>
      <c r="D22" s="17">
        <v>3030</v>
      </c>
      <c r="J22" s="25"/>
    </row>
    <row r="23" spans="2:23" ht="15.75" thickBot="1" x14ac:dyDescent="0.3">
      <c r="B23" s="18">
        <v>55</v>
      </c>
      <c r="F23" s="10" t="s">
        <v>445</v>
      </c>
    </row>
    <row r="24" spans="2:23" x14ac:dyDescent="0.25">
      <c r="B24" s="18">
        <v>50</v>
      </c>
      <c r="F24" s="10" t="s">
        <v>446</v>
      </c>
      <c r="J24" s="65"/>
      <c r="K24" s="65"/>
    </row>
    <row r="25" spans="2:23" x14ac:dyDescent="0.25">
      <c r="B25" s="18">
        <v>45</v>
      </c>
      <c r="F25" s="11" t="s">
        <v>447</v>
      </c>
      <c r="J25" s="66"/>
      <c r="K25" s="66"/>
    </row>
    <row r="26" spans="2:23" ht="15.75" thickBot="1" x14ac:dyDescent="0.3">
      <c r="B26" s="19">
        <v>34</v>
      </c>
      <c r="F26" s="11" t="s">
        <v>448</v>
      </c>
      <c r="J26" s="66"/>
      <c r="K26" s="66"/>
      <c r="L26" s="65"/>
      <c r="M26" s="65"/>
    </row>
    <row r="27" spans="2:23" ht="15.75" thickBot="1" x14ac:dyDescent="0.3">
      <c r="F27" s="11" t="s">
        <v>449</v>
      </c>
      <c r="J27" s="66"/>
      <c r="K27" s="66"/>
      <c r="L27" s="21"/>
      <c r="M27" s="21"/>
    </row>
    <row r="28" spans="2:23" ht="15.75" thickBot="1" x14ac:dyDescent="0.3">
      <c r="B28" s="14" t="s">
        <v>3</v>
      </c>
      <c r="F28" s="48" t="s">
        <v>605</v>
      </c>
      <c r="J28" s="66"/>
      <c r="K28" s="66"/>
    </row>
    <row r="29" spans="2:23" x14ac:dyDescent="0.25">
      <c r="B29" s="20">
        <v>30</v>
      </c>
      <c r="J29" s="66"/>
      <c r="K29" s="66"/>
    </row>
    <row r="30" spans="2:23" x14ac:dyDescent="0.25">
      <c r="B30" s="18">
        <v>24</v>
      </c>
      <c r="J30" s="66"/>
      <c r="K30" s="66"/>
    </row>
    <row r="31" spans="2:23" x14ac:dyDescent="0.25">
      <c r="B31" s="18">
        <v>18</v>
      </c>
      <c r="J31" s="66"/>
      <c r="K31" s="66"/>
      <c r="M31" s="23"/>
      <c r="N31" s="23"/>
      <c r="O31" s="23"/>
      <c r="P31" s="23"/>
      <c r="Q31" s="23"/>
      <c r="R31" s="23"/>
      <c r="S31" s="23"/>
    </row>
    <row r="32" spans="2:23" x14ac:dyDescent="0.25">
      <c r="B32" s="18">
        <v>12</v>
      </c>
      <c r="J32" s="66"/>
      <c r="K32" s="66"/>
      <c r="M32" s="23"/>
      <c r="N32" s="23"/>
      <c r="O32" s="23"/>
      <c r="P32" s="23"/>
      <c r="Q32" s="23"/>
      <c r="R32" s="23"/>
      <c r="S32" s="23"/>
    </row>
    <row r="33" spans="2:19" ht="15.75" thickBot="1" x14ac:dyDescent="0.3">
      <c r="B33" s="19">
        <v>6</v>
      </c>
      <c r="J33" s="66"/>
      <c r="K33" s="66"/>
      <c r="M33" s="23"/>
      <c r="N33" s="23"/>
      <c r="O33" s="23"/>
      <c r="P33" s="23"/>
      <c r="Q33" s="23"/>
      <c r="R33" s="23"/>
      <c r="S33" s="23"/>
    </row>
    <row r="34" spans="2:19" x14ac:dyDescent="0.25">
      <c r="J34" s="65"/>
      <c r="K34" s="66"/>
      <c r="M34" s="23"/>
      <c r="N34" s="23"/>
      <c r="O34" s="23"/>
      <c r="P34" s="23"/>
      <c r="Q34" s="23"/>
      <c r="R34" s="23"/>
      <c r="S34" s="23"/>
    </row>
    <row r="35" spans="2:19" x14ac:dyDescent="0.25">
      <c r="M35" s="23"/>
      <c r="N35" s="23"/>
      <c r="O35" s="23"/>
      <c r="P35" s="23"/>
      <c r="Q35" s="23"/>
      <c r="R35" s="23"/>
      <c r="S35" s="23"/>
    </row>
    <row r="36" spans="2:19" ht="15" customHeight="1" x14ac:dyDescent="0.25">
      <c r="M36" s="23"/>
      <c r="N36" s="23"/>
      <c r="O36" s="23"/>
      <c r="P36" s="23"/>
      <c r="Q36" s="23"/>
      <c r="R36" s="23"/>
      <c r="S36" s="23"/>
    </row>
    <row r="37" spans="2:19" ht="15.75" thickBot="1" x14ac:dyDescent="0.3">
      <c r="M37" s="23"/>
      <c r="N37" s="23"/>
      <c r="O37" s="23"/>
      <c r="P37" s="23"/>
      <c r="Q37" s="23"/>
      <c r="R37" s="23"/>
      <c r="S37" s="23"/>
    </row>
    <row r="38" spans="2:19" ht="15.75" thickBot="1" x14ac:dyDescent="0.3">
      <c r="B38" s="13" t="s">
        <v>6</v>
      </c>
      <c r="C38" s="140" t="s">
        <v>1063</v>
      </c>
      <c r="M38" s="23"/>
      <c r="N38" s="23"/>
      <c r="O38" s="23"/>
      <c r="P38" s="23"/>
      <c r="Q38" s="23"/>
      <c r="R38" s="23"/>
      <c r="S38" s="23"/>
    </row>
    <row r="39" spans="2:19" x14ac:dyDescent="0.25">
      <c r="B39" s="11" t="s">
        <v>4</v>
      </c>
      <c r="C39" s="107" t="s">
        <v>1068</v>
      </c>
      <c r="D39" s="108"/>
      <c r="E39" s="108"/>
      <c r="F39" s="108"/>
      <c r="G39" s="108"/>
      <c r="H39" s="108"/>
      <c r="I39" s="141"/>
      <c r="M39" s="157" t="s">
        <v>1078</v>
      </c>
      <c r="N39" s="23"/>
      <c r="O39" s="23"/>
      <c r="P39" s="23"/>
      <c r="Q39" s="23"/>
      <c r="R39" s="23"/>
      <c r="S39" s="23"/>
    </row>
    <row r="40" spans="2:19" ht="15.75" thickBot="1" x14ac:dyDescent="0.3">
      <c r="B40" s="11" t="s">
        <v>48</v>
      </c>
      <c r="C40" s="111" t="s">
        <v>7</v>
      </c>
      <c r="D40" s="21" t="s">
        <v>9</v>
      </c>
      <c r="E40" s="21" t="s">
        <v>11</v>
      </c>
      <c r="F40" s="21" t="s">
        <v>8</v>
      </c>
      <c r="G40" s="21" t="s">
        <v>10</v>
      </c>
      <c r="H40" s="21" t="s">
        <v>792</v>
      </c>
      <c r="I40" s="114" t="s">
        <v>969</v>
      </c>
      <c r="M40" s="48" t="str">
        <f>Arroseurs&amp;"_"&amp;Modele&amp;"_"&amp;Plate</f>
        <v>Rotator_R3000_Orange</v>
      </c>
      <c r="N40" s="23"/>
      <c r="O40" s="23"/>
      <c r="P40" s="23"/>
      <c r="Q40" s="23"/>
      <c r="R40" s="23"/>
      <c r="S40" s="23"/>
    </row>
    <row r="41" spans="2:19" x14ac:dyDescent="0.25">
      <c r="B41" s="11" t="s">
        <v>49</v>
      </c>
      <c r="C41" s="111" t="s">
        <v>1064</v>
      </c>
      <c r="D41" s="21"/>
      <c r="E41" s="21"/>
      <c r="F41" s="21"/>
      <c r="G41" s="21"/>
      <c r="H41" s="21"/>
      <c r="I41" s="114"/>
      <c r="M41" s="23"/>
      <c r="N41" s="23"/>
      <c r="O41" s="23"/>
      <c r="P41" s="23"/>
      <c r="Q41" s="23"/>
      <c r="R41" s="23"/>
      <c r="S41" s="23"/>
    </row>
    <row r="42" spans="2:19" x14ac:dyDescent="0.25">
      <c r="B42" s="11" t="s">
        <v>1069</v>
      </c>
      <c r="C42" s="111" t="s">
        <v>1064</v>
      </c>
      <c r="D42" s="21"/>
      <c r="E42" s="21"/>
      <c r="F42" s="21"/>
      <c r="G42" s="21"/>
      <c r="H42" s="21"/>
      <c r="I42" s="114"/>
      <c r="M42" s="23"/>
      <c r="N42" s="23"/>
      <c r="O42" s="23"/>
      <c r="P42" s="23"/>
      <c r="Q42" s="23"/>
      <c r="R42" s="23"/>
      <c r="S42" s="23"/>
    </row>
    <row r="43" spans="2:19" x14ac:dyDescent="0.25">
      <c r="B43" s="11" t="s">
        <v>18</v>
      </c>
      <c r="C43" s="111" t="s">
        <v>1064</v>
      </c>
      <c r="D43" s="21"/>
      <c r="E43" s="21"/>
      <c r="F43" s="21"/>
      <c r="G43" s="21"/>
      <c r="H43" s="21"/>
      <c r="I43" s="114"/>
      <c r="M43" s="23"/>
      <c r="N43" s="23"/>
      <c r="O43" s="23"/>
      <c r="P43" s="23"/>
      <c r="Q43" s="23"/>
      <c r="R43" s="23"/>
      <c r="S43" s="23"/>
    </row>
    <row r="44" spans="2:19" x14ac:dyDescent="0.25">
      <c r="B44" s="11" t="s">
        <v>176</v>
      </c>
      <c r="C44" s="111" t="s">
        <v>792</v>
      </c>
      <c r="D44" s="21"/>
      <c r="E44" s="21"/>
      <c r="F44" s="21"/>
      <c r="G44" s="21"/>
      <c r="H44" s="21"/>
      <c r="I44" s="114"/>
      <c r="M44" s="23"/>
      <c r="N44" s="23"/>
      <c r="O44" s="23"/>
      <c r="P44" s="23"/>
      <c r="Q44" s="23"/>
      <c r="R44" s="23"/>
      <c r="S44" s="23"/>
    </row>
    <row r="45" spans="2:19" ht="15" customHeight="1" x14ac:dyDescent="0.25">
      <c r="B45" s="11" t="s">
        <v>50</v>
      </c>
      <c r="C45" s="111" t="s">
        <v>9</v>
      </c>
      <c r="D45" s="21"/>
      <c r="E45" s="21"/>
      <c r="F45" s="21"/>
      <c r="G45" s="21"/>
      <c r="H45" s="21"/>
      <c r="I45" s="114"/>
      <c r="M45" s="23"/>
      <c r="N45" s="23"/>
      <c r="O45" s="23"/>
      <c r="P45" s="23"/>
      <c r="Q45" s="23"/>
      <c r="R45" s="23"/>
      <c r="S45" s="23"/>
    </row>
    <row r="46" spans="2:19" x14ac:dyDescent="0.25">
      <c r="B46" s="11" t="s">
        <v>54</v>
      </c>
      <c r="C46" s="111"/>
      <c r="D46" s="21"/>
      <c r="E46" s="21"/>
      <c r="F46" s="21"/>
      <c r="G46" s="21"/>
      <c r="H46" s="21"/>
      <c r="I46" s="114"/>
      <c r="M46" s="23"/>
      <c r="N46" s="23"/>
      <c r="O46" s="23"/>
      <c r="P46" s="23"/>
      <c r="Q46" s="23"/>
      <c r="R46" s="23"/>
      <c r="S46" s="23"/>
    </row>
    <row r="47" spans="2:19" x14ac:dyDescent="0.25">
      <c r="B47" s="11" t="s">
        <v>51</v>
      </c>
      <c r="C47" s="111"/>
      <c r="D47" s="21"/>
      <c r="E47" s="21"/>
      <c r="F47" s="21"/>
      <c r="G47" s="21"/>
      <c r="H47" s="21"/>
      <c r="I47" s="114"/>
    </row>
    <row r="48" spans="2:19" ht="15.75" thickBot="1" x14ac:dyDescent="0.3">
      <c r="B48" s="12" t="s">
        <v>52</v>
      </c>
      <c r="C48" s="115"/>
      <c r="D48" s="116"/>
      <c r="E48" s="116"/>
      <c r="F48" s="116"/>
      <c r="G48" s="116"/>
      <c r="H48" s="116"/>
      <c r="I48" s="117"/>
    </row>
    <row r="49" spans="1:7" ht="15.75" thickBot="1" x14ac:dyDescent="0.3"/>
    <row r="50" spans="1:7" ht="15.75" thickBot="1" x14ac:dyDescent="0.3">
      <c r="B50" s="13" t="s">
        <v>6</v>
      </c>
      <c r="C50" s="140" t="s">
        <v>1061</v>
      </c>
    </row>
    <row r="51" spans="1:7" x14ac:dyDescent="0.25">
      <c r="B51" s="111" t="s">
        <v>4</v>
      </c>
      <c r="C51" s="130" t="s">
        <v>16</v>
      </c>
      <c r="D51" s="131" t="s">
        <v>17</v>
      </c>
      <c r="E51" s="133"/>
    </row>
    <row r="52" spans="1:7" x14ac:dyDescent="0.25">
      <c r="B52" s="111" t="s">
        <v>48</v>
      </c>
      <c r="C52" s="132" t="s">
        <v>13</v>
      </c>
      <c r="D52" s="80" t="s">
        <v>14</v>
      </c>
      <c r="E52" s="134"/>
    </row>
    <row r="53" spans="1:7" x14ac:dyDescent="0.25">
      <c r="B53" s="111" t="s">
        <v>49</v>
      </c>
      <c r="C53" s="132" t="s">
        <v>12</v>
      </c>
      <c r="D53" s="80" t="s">
        <v>15</v>
      </c>
      <c r="E53" s="134"/>
    </row>
    <row r="54" spans="1:7" x14ac:dyDescent="0.25">
      <c r="B54" s="111" t="s">
        <v>1069</v>
      </c>
      <c r="C54" s="132" t="s">
        <v>802</v>
      </c>
      <c r="D54" s="80"/>
      <c r="E54" s="134"/>
    </row>
    <row r="55" spans="1:7" x14ac:dyDescent="0.25">
      <c r="B55" s="111" t="s">
        <v>18</v>
      </c>
      <c r="C55" s="135" t="s">
        <v>919</v>
      </c>
      <c r="D55" s="135" t="s">
        <v>927</v>
      </c>
      <c r="E55" s="134"/>
    </row>
    <row r="56" spans="1:7" x14ac:dyDescent="0.25">
      <c r="B56" s="111" t="s">
        <v>50</v>
      </c>
      <c r="C56" s="132" t="s">
        <v>974</v>
      </c>
      <c r="D56" s="80" t="s">
        <v>975</v>
      </c>
      <c r="E56" s="134"/>
    </row>
    <row r="57" spans="1:7" x14ac:dyDescent="0.25">
      <c r="B57" s="111" t="s">
        <v>966</v>
      </c>
      <c r="C57" s="135" t="s">
        <v>941</v>
      </c>
      <c r="D57" s="78" t="s">
        <v>942</v>
      </c>
      <c r="E57" s="136" t="s">
        <v>943</v>
      </c>
    </row>
    <row r="58" spans="1:7" x14ac:dyDescent="0.25">
      <c r="B58" s="111" t="s">
        <v>51</v>
      </c>
      <c r="C58" s="132"/>
      <c r="D58" s="80"/>
      <c r="E58" s="134"/>
    </row>
    <row r="59" spans="1:7" ht="15.75" thickBot="1" x14ac:dyDescent="0.3">
      <c r="B59" s="115" t="s">
        <v>1070</v>
      </c>
      <c r="C59" s="137"/>
      <c r="D59" s="138"/>
      <c r="E59" s="139"/>
    </row>
    <row r="60" spans="1:7" ht="15.75" thickBot="1" x14ac:dyDescent="0.3"/>
    <row r="61" spans="1:7" ht="15.75" thickBot="1" x14ac:dyDescent="0.3">
      <c r="A61" s="143" t="s">
        <v>1071</v>
      </c>
      <c r="B61" s="143" t="s">
        <v>5</v>
      </c>
      <c r="C61" s="10" t="s">
        <v>1065</v>
      </c>
    </row>
    <row r="62" spans="1:7" x14ac:dyDescent="0.25">
      <c r="A62" s="107" t="s">
        <v>48</v>
      </c>
      <c r="B62" s="10" t="s">
        <v>7</v>
      </c>
      <c r="C62" t="s">
        <v>1127</v>
      </c>
      <c r="D62" s="108">
        <v>15</v>
      </c>
      <c r="E62" s="108">
        <v>20</v>
      </c>
      <c r="F62" s="108">
        <v>30</v>
      </c>
      <c r="G62" s="141"/>
    </row>
    <row r="63" spans="1:7" x14ac:dyDescent="0.25">
      <c r="A63" s="111" t="s">
        <v>48</v>
      </c>
      <c r="B63" s="11" t="s">
        <v>9</v>
      </c>
      <c r="C63" s="25" t="s">
        <v>1127</v>
      </c>
      <c r="D63" s="21">
        <v>15</v>
      </c>
      <c r="E63" s="21">
        <v>20</v>
      </c>
      <c r="F63" s="21">
        <v>30</v>
      </c>
      <c r="G63" s="114"/>
    </row>
    <row r="64" spans="1:7" x14ac:dyDescent="0.25">
      <c r="A64" s="111" t="s">
        <v>48</v>
      </c>
      <c r="B64" s="11" t="s">
        <v>11</v>
      </c>
      <c r="C64" s="25" t="s">
        <v>1127</v>
      </c>
      <c r="D64" s="21">
        <v>15</v>
      </c>
      <c r="E64" s="21">
        <v>20</v>
      </c>
      <c r="F64" s="21">
        <v>30</v>
      </c>
      <c r="G64" s="114"/>
    </row>
    <row r="65" spans="1:7" x14ac:dyDescent="0.25">
      <c r="A65" s="111" t="s">
        <v>48</v>
      </c>
      <c r="B65" s="11" t="s">
        <v>792</v>
      </c>
      <c r="C65" s="25" t="s">
        <v>1127</v>
      </c>
      <c r="D65" s="21">
        <v>15</v>
      </c>
      <c r="E65" s="21">
        <v>20</v>
      </c>
      <c r="F65" s="21">
        <v>30</v>
      </c>
      <c r="G65" s="114"/>
    </row>
    <row r="66" spans="1:7" x14ac:dyDescent="0.25">
      <c r="A66" s="111" t="s">
        <v>48</v>
      </c>
      <c r="B66" s="11" t="s">
        <v>1066</v>
      </c>
      <c r="C66" s="25" t="s">
        <v>1127</v>
      </c>
      <c r="D66" s="21">
        <v>20</v>
      </c>
      <c r="E66" s="21">
        <v>30</v>
      </c>
      <c r="F66" s="21">
        <v>40</v>
      </c>
      <c r="G66" s="114">
        <v>50</v>
      </c>
    </row>
    <row r="67" spans="1:7" x14ac:dyDescent="0.25">
      <c r="A67" s="111" t="s">
        <v>48</v>
      </c>
      <c r="B67" s="11" t="s">
        <v>969</v>
      </c>
      <c r="C67" s="25" t="s">
        <v>1127</v>
      </c>
      <c r="D67" s="21">
        <v>20</v>
      </c>
      <c r="E67" s="21">
        <v>30</v>
      </c>
      <c r="F67" s="21">
        <v>40</v>
      </c>
      <c r="G67" s="114">
        <v>50</v>
      </c>
    </row>
    <row r="68" spans="1:7" x14ac:dyDescent="0.25">
      <c r="A68" s="111" t="s">
        <v>48</v>
      </c>
      <c r="B68" s="11" t="s">
        <v>10</v>
      </c>
      <c r="C68" s="25" t="s">
        <v>1127</v>
      </c>
      <c r="D68" s="21">
        <v>10</v>
      </c>
      <c r="E68" s="21">
        <v>15</v>
      </c>
      <c r="F68" s="21"/>
      <c r="G68" s="114"/>
    </row>
    <row r="69" spans="1:7" x14ac:dyDescent="0.25">
      <c r="A69" s="111" t="s">
        <v>4</v>
      </c>
      <c r="B69" s="11" t="s">
        <v>1068</v>
      </c>
      <c r="C69" s="25" t="s">
        <v>1127</v>
      </c>
      <c r="D69" s="21">
        <v>6</v>
      </c>
      <c r="E69" s="21">
        <v>10</v>
      </c>
      <c r="F69" s="21">
        <v>15</v>
      </c>
      <c r="G69" s="114"/>
    </row>
    <row r="70" spans="1:7" x14ac:dyDescent="0.25">
      <c r="A70" s="111" t="s">
        <v>50</v>
      </c>
      <c r="B70" s="73" t="s">
        <v>9</v>
      </c>
      <c r="C70" s="25" t="s">
        <v>1127</v>
      </c>
      <c r="D70" s="21">
        <v>10</v>
      </c>
      <c r="E70" s="21">
        <v>15</v>
      </c>
      <c r="F70" s="21">
        <v>20</v>
      </c>
      <c r="G70" s="114"/>
    </row>
    <row r="71" spans="1:7" s="25" customFormat="1" x14ac:dyDescent="0.25">
      <c r="A71" s="111" t="s">
        <v>49</v>
      </c>
      <c r="B71" s="73" t="s">
        <v>1064</v>
      </c>
      <c r="C71" s="25" t="s">
        <v>1127</v>
      </c>
      <c r="D71" s="23">
        <v>6</v>
      </c>
      <c r="E71" s="23">
        <v>10</v>
      </c>
      <c r="F71" s="23">
        <v>15</v>
      </c>
      <c r="G71" s="114">
        <v>20</v>
      </c>
    </row>
    <row r="72" spans="1:7" x14ac:dyDescent="0.25">
      <c r="A72" s="111" t="s">
        <v>1069</v>
      </c>
      <c r="B72" s="73" t="s">
        <v>1064</v>
      </c>
      <c r="C72" s="25" t="s">
        <v>1127</v>
      </c>
      <c r="D72" s="21">
        <v>6</v>
      </c>
      <c r="E72" s="21">
        <v>10</v>
      </c>
      <c r="F72" s="21">
        <v>15</v>
      </c>
      <c r="G72" s="114"/>
    </row>
    <row r="73" spans="1:7" x14ac:dyDescent="0.25">
      <c r="A73" s="111" t="s">
        <v>965</v>
      </c>
      <c r="B73" s="73"/>
      <c r="C73" s="25" t="s">
        <v>1127</v>
      </c>
      <c r="D73" s="21">
        <v>30</v>
      </c>
      <c r="E73" s="21">
        <v>40</v>
      </c>
      <c r="F73" s="21">
        <v>50</v>
      </c>
      <c r="G73" s="114"/>
    </row>
    <row r="74" spans="1:7" x14ac:dyDescent="0.25">
      <c r="A74" s="111" t="s">
        <v>18</v>
      </c>
      <c r="B74" s="73" t="s">
        <v>1064</v>
      </c>
      <c r="C74" s="25" t="s">
        <v>1127</v>
      </c>
      <c r="D74" s="21">
        <v>6</v>
      </c>
      <c r="E74" s="21">
        <v>10</v>
      </c>
      <c r="F74" s="21">
        <v>15</v>
      </c>
      <c r="G74" s="114">
        <v>20</v>
      </c>
    </row>
    <row r="75" spans="1:7" x14ac:dyDescent="0.25">
      <c r="A75" s="111" t="s">
        <v>1067</v>
      </c>
      <c r="B75" s="73" t="s">
        <v>792</v>
      </c>
      <c r="C75" s="25" t="s">
        <v>1127</v>
      </c>
      <c r="D75" s="21">
        <v>6</v>
      </c>
      <c r="E75" s="21">
        <v>10</v>
      </c>
      <c r="F75" s="21">
        <v>15</v>
      </c>
      <c r="G75" s="114">
        <v>20</v>
      </c>
    </row>
    <row r="76" spans="1:7" x14ac:dyDescent="0.25">
      <c r="A76" s="128" t="s">
        <v>51</v>
      </c>
      <c r="B76" s="11"/>
      <c r="C76" s="25" t="s">
        <v>1127</v>
      </c>
      <c r="D76" s="21"/>
      <c r="E76" s="21"/>
      <c r="F76" s="21"/>
      <c r="G76" s="114"/>
    </row>
    <row r="77" spans="1:7" ht="15.75" thickBot="1" x14ac:dyDescent="0.3">
      <c r="A77" s="129" t="s">
        <v>1070</v>
      </c>
      <c r="B77" s="12"/>
      <c r="C77" s="25" t="s">
        <v>1127</v>
      </c>
      <c r="D77" s="116"/>
      <c r="E77" s="116"/>
      <c r="F77" s="116"/>
      <c r="G77" s="117"/>
    </row>
    <row r="78" spans="1:7" ht="15.75" thickBot="1" x14ac:dyDescent="0.3"/>
    <row r="79" spans="1:7" ht="15.75" thickBot="1" x14ac:dyDescent="0.3">
      <c r="A79" s="13" t="s">
        <v>1071</v>
      </c>
      <c r="B79" s="13" t="s">
        <v>5</v>
      </c>
      <c r="C79" s="142" t="s">
        <v>1072</v>
      </c>
    </row>
    <row r="80" spans="1:7" x14ac:dyDescent="0.25">
      <c r="A80" s="111" t="s">
        <v>4</v>
      </c>
      <c r="B80" s="10" t="s">
        <v>1068</v>
      </c>
      <c r="C80" s="23" t="s">
        <v>614</v>
      </c>
    </row>
    <row r="81" spans="1:3" x14ac:dyDescent="0.25">
      <c r="A81" s="111" t="s">
        <v>48</v>
      </c>
      <c r="B81" s="11" t="s">
        <v>7</v>
      </c>
      <c r="C81" s="23" t="s">
        <v>59</v>
      </c>
    </row>
    <row r="82" spans="1:3" x14ac:dyDescent="0.25">
      <c r="A82" s="111" t="s">
        <v>48</v>
      </c>
      <c r="B82" s="11" t="s">
        <v>9</v>
      </c>
    </row>
    <row r="83" spans="1:3" x14ac:dyDescent="0.25">
      <c r="A83" s="111" t="s">
        <v>48</v>
      </c>
      <c r="B83" s="11" t="s">
        <v>11</v>
      </c>
    </row>
    <row r="84" spans="1:3" x14ac:dyDescent="0.25">
      <c r="A84" s="111" t="s">
        <v>48</v>
      </c>
      <c r="B84" s="11" t="s">
        <v>792</v>
      </c>
      <c r="C84" s="25" t="s">
        <v>609</v>
      </c>
    </row>
    <row r="85" spans="1:3" x14ac:dyDescent="0.25">
      <c r="A85" s="111" t="s">
        <v>48</v>
      </c>
      <c r="B85" s="11" t="s">
        <v>1066</v>
      </c>
    </row>
    <row r="86" spans="1:3" x14ac:dyDescent="0.25">
      <c r="A86" s="111" t="s">
        <v>48</v>
      </c>
      <c r="B86" s="11" t="s">
        <v>969</v>
      </c>
      <c r="C86" s="25" t="s">
        <v>609</v>
      </c>
    </row>
    <row r="87" spans="1:3" x14ac:dyDescent="0.25">
      <c r="A87" s="111" t="s">
        <v>48</v>
      </c>
      <c r="B87" s="11" t="s">
        <v>10</v>
      </c>
    </row>
    <row r="88" spans="1:3" x14ac:dyDescent="0.25">
      <c r="A88" s="111" t="s">
        <v>49</v>
      </c>
      <c r="B88" s="11" t="s">
        <v>1064</v>
      </c>
    </row>
    <row r="89" spans="1:3" x14ac:dyDescent="0.25">
      <c r="A89" s="111" t="s">
        <v>1069</v>
      </c>
      <c r="B89" s="11" t="s">
        <v>1064</v>
      </c>
    </row>
    <row r="90" spans="1:3" x14ac:dyDescent="0.25">
      <c r="A90" s="111" t="s">
        <v>18</v>
      </c>
      <c r="B90" s="11" t="s">
        <v>1064</v>
      </c>
      <c r="C90" s="160" t="s">
        <v>59</v>
      </c>
    </row>
    <row r="91" spans="1:3" x14ac:dyDescent="0.25">
      <c r="A91" s="111" t="s">
        <v>176</v>
      </c>
      <c r="B91" s="11" t="s">
        <v>1073</v>
      </c>
      <c r="C91" t="s">
        <v>609</v>
      </c>
    </row>
    <row r="92" spans="1:3" x14ac:dyDescent="0.25">
      <c r="A92" s="111" t="s">
        <v>50</v>
      </c>
      <c r="B92" s="11" t="s">
        <v>9</v>
      </c>
    </row>
    <row r="93" spans="1:3" x14ac:dyDescent="0.25">
      <c r="A93" s="111" t="s">
        <v>966</v>
      </c>
      <c r="B93" s="11"/>
      <c r="C93" s="25" t="s">
        <v>609</v>
      </c>
    </row>
    <row r="94" spans="1:3" x14ac:dyDescent="0.25">
      <c r="A94" s="111" t="s">
        <v>51</v>
      </c>
      <c r="B94" s="11"/>
    </row>
    <row r="95" spans="1:3" ht="15.75" thickBot="1" x14ac:dyDescent="0.3">
      <c r="A95" s="115" t="s">
        <v>1070</v>
      </c>
      <c r="B95" s="12"/>
    </row>
    <row r="97" spans="2:4" ht="15.75" thickBot="1" x14ac:dyDescent="0.3"/>
    <row r="98" spans="2:4" x14ac:dyDescent="0.25">
      <c r="B98" s="10" t="s">
        <v>609</v>
      </c>
    </row>
    <row r="99" spans="2:4" x14ac:dyDescent="0.25">
      <c r="B99" s="11" t="s">
        <v>59</v>
      </c>
      <c r="C99" t="s">
        <v>88</v>
      </c>
      <c r="D99" t="s">
        <v>89</v>
      </c>
    </row>
    <row r="100" spans="2:4" x14ac:dyDescent="0.25">
      <c r="B100" s="11" t="s">
        <v>585</v>
      </c>
      <c r="C100" s="25" t="s">
        <v>88</v>
      </c>
      <c r="D100" s="25" t="s">
        <v>89</v>
      </c>
    </row>
    <row r="101" spans="2:4" x14ac:dyDescent="0.25">
      <c r="B101" s="11" t="s">
        <v>58</v>
      </c>
      <c r="C101" s="25" t="s">
        <v>88</v>
      </c>
      <c r="D101" s="25" t="s">
        <v>89</v>
      </c>
    </row>
    <row r="102" spans="2:4" ht="15.75" thickBot="1" x14ac:dyDescent="0.3">
      <c r="B102" s="12" t="s">
        <v>86</v>
      </c>
      <c r="C102" s="25" t="s">
        <v>88</v>
      </c>
      <c r="D102" s="25" t="s">
        <v>89</v>
      </c>
    </row>
    <row r="114" spans="3:11" ht="15.75" thickBot="1" x14ac:dyDescent="0.3"/>
    <row r="115" spans="3:11" x14ac:dyDescent="0.25">
      <c r="C115" s="107"/>
      <c r="D115" s="108"/>
      <c r="E115" s="108"/>
      <c r="F115" s="108"/>
      <c r="G115" s="108"/>
      <c r="H115" s="108"/>
      <c r="I115" s="108"/>
      <c r="J115" s="109"/>
      <c r="K115" s="110"/>
    </row>
    <row r="116" spans="3:11" x14ac:dyDescent="0.25">
      <c r="C116" s="111"/>
      <c r="D116" s="21" t="s">
        <v>897</v>
      </c>
      <c r="E116" s="21"/>
      <c r="F116" s="21"/>
      <c r="G116" s="21"/>
      <c r="H116" s="21" t="s">
        <v>898</v>
      </c>
      <c r="I116" s="21"/>
      <c r="J116" s="65" t="s">
        <v>899</v>
      </c>
      <c r="K116" s="112"/>
    </row>
    <row r="117" spans="3:11" x14ac:dyDescent="0.25">
      <c r="C117" s="111"/>
      <c r="D117" s="21"/>
      <c r="E117" s="21"/>
      <c r="F117" s="21"/>
      <c r="G117" s="21"/>
      <c r="H117" s="21"/>
      <c r="I117" s="21"/>
      <c r="J117" s="65"/>
      <c r="K117" s="112"/>
    </row>
    <row r="118" spans="3:11" x14ac:dyDescent="0.25">
      <c r="C118" s="111"/>
      <c r="D118" s="21"/>
      <c r="E118" s="21"/>
      <c r="F118" s="21"/>
      <c r="G118" s="21"/>
      <c r="H118" s="21"/>
      <c r="I118" s="21"/>
      <c r="J118" s="65"/>
      <c r="K118" s="112"/>
    </row>
    <row r="119" spans="3:11" x14ac:dyDescent="0.25">
      <c r="C119" s="111"/>
      <c r="D119" s="21" t="s">
        <v>917</v>
      </c>
      <c r="E119" s="21"/>
      <c r="F119" s="21"/>
      <c r="G119" s="21"/>
      <c r="H119" s="21" t="s">
        <v>917</v>
      </c>
      <c r="I119" s="21"/>
      <c r="J119" s="65">
        <v>0</v>
      </c>
      <c r="K119" s="112"/>
    </row>
    <row r="120" spans="3:11" x14ac:dyDescent="0.25">
      <c r="C120" s="111"/>
      <c r="D120" s="21" t="s">
        <v>900</v>
      </c>
      <c r="E120" s="21"/>
      <c r="F120" s="21"/>
      <c r="G120" s="21"/>
      <c r="H120" s="21" t="s">
        <v>901</v>
      </c>
      <c r="I120" s="21"/>
      <c r="J120" s="65">
        <v>0</v>
      </c>
      <c r="K120" s="112"/>
    </row>
    <row r="121" spans="3:11" x14ac:dyDescent="0.25">
      <c r="C121" s="111"/>
      <c r="D121" s="21" t="s">
        <v>902</v>
      </c>
      <c r="E121" s="21"/>
      <c r="F121" s="21"/>
      <c r="G121" s="21"/>
      <c r="H121" s="21" t="s">
        <v>903</v>
      </c>
      <c r="I121" s="21"/>
      <c r="J121" s="66">
        <v>0</v>
      </c>
      <c r="K121" s="112"/>
    </row>
    <row r="122" spans="3:11" x14ac:dyDescent="0.25">
      <c r="C122" s="111"/>
      <c r="D122" s="21" t="s">
        <v>904</v>
      </c>
      <c r="E122" s="21"/>
      <c r="F122" s="21"/>
      <c r="G122" s="21"/>
      <c r="H122" s="21" t="s">
        <v>905</v>
      </c>
      <c r="I122" s="21"/>
      <c r="J122" s="65">
        <v>0</v>
      </c>
      <c r="K122" s="112"/>
    </row>
    <row r="123" spans="3:11" x14ac:dyDescent="0.25">
      <c r="C123" s="111"/>
      <c r="D123" s="21" t="s">
        <v>906</v>
      </c>
      <c r="E123" s="21"/>
      <c r="F123" s="21"/>
      <c r="G123" s="21"/>
      <c r="H123" s="21" t="s">
        <v>907</v>
      </c>
      <c r="I123" s="21"/>
      <c r="J123" s="65">
        <v>0</v>
      </c>
      <c r="K123" s="112"/>
    </row>
    <row r="124" spans="3:11" x14ac:dyDescent="0.25">
      <c r="C124" s="111"/>
      <c r="D124" s="21"/>
      <c r="E124" s="21"/>
      <c r="F124" s="21"/>
      <c r="G124" s="21"/>
      <c r="H124" s="21"/>
      <c r="I124" s="21"/>
      <c r="J124" s="65"/>
      <c r="K124" s="113"/>
    </row>
    <row r="125" spans="3:11" x14ac:dyDescent="0.25">
      <c r="C125" s="111"/>
      <c r="D125" s="21" t="s">
        <v>908</v>
      </c>
      <c r="E125" s="21"/>
      <c r="F125" s="21"/>
      <c r="G125" s="21"/>
      <c r="H125" s="21" t="s">
        <v>909</v>
      </c>
      <c r="I125" s="21"/>
      <c r="J125" s="21" t="s">
        <v>910</v>
      </c>
      <c r="K125" s="114"/>
    </row>
    <row r="126" spans="3:11" x14ac:dyDescent="0.25">
      <c r="C126" s="111"/>
      <c r="D126" s="21"/>
      <c r="E126" s="21"/>
      <c r="F126" s="21"/>
      <c r="G126" s="21"/>
      <c r="H126" s="21"/>
      <c r="I126" s="21"/>
      <c r="J126" s="21"/>
      <c r="K126" s="114"/>
    </row>
    <row r="127" spans="3:11" x14ac:dyDescent="0.25">
      <c r="C127" s="111"/>
      <c r="D127" s="21"/>
      <c r="E127" s="21"/>
      <c r="F127" s="21"/>
      <c r="G127" s="21"/>
      <c r="H127" s="21"/>
      <c r="I127" s="21"/>
      <c r="J127" s="21"/>
      <c r="K127" s="114"/>
    </row>
    <row r="128" spans="3:11" x14ac:dyDescent="0.25">
      <c r="C128" s="111"/>
      <c r="D128" s="21" t="s">
        <v>917</v>
      </c>
      <c r="E128" s="21"/>
      <c r="F128" s="21"/>
      <c r="G128" s="21"/>
      <c r="H128" s="21" t="s">
        <v>917</v>
      </c>
      <c r="I128" s="21"/>
      <c r="J128" s="21">
        <v>0</v>
      </c>
      <c r="K128" s="114"/>
    </row>
    <row r="129" spans="3:11" x14ac:dyDescent="0.25">
      <c r="C129" s="111"/>
      <c r="D129" s="21" t="s">
        <v>900</v>
      </c>
      <c r="E129" s="21"/>
      <c r="F129" s="21"/>
      <c r="G129" s="21"/>
      <c r="H129" s="21" t="s">
        <v>901</v>
      </c>
      <c r="I129" s="21"/>
      <c r="J129" s="21">
        <v>0</v>
      </c>
      <c r="K129" s="114"/>
    </row>
    <row r="130" spans="3:11" x14ac:dyDescent="0.25">
      <c r="C130" s="111"/>
      <c r="D130" s="21" t="s">
        <v>902</v>
      </c>
      <c r="E130" s="21"/>
      <c r="F130" s="21"/>
      <c r="G130" s="21"/>
      <c r="H130" s="21" t="s">
        <v>903</v>
      </c>
      <c r="I130" s="21"/>
      <c r="J130" s="21">
        <v>0</v>
      </c>
      <c r="K130" s="114"/>
    </row>
    <row r="131" spans="3:11" x14ac:dyDescent="0.25">
      <c r="C131" s="111"/>
      <c r="D131" s="21" t="s">
        <v>904</v>
      </c>
      <c r="E131" s="21"/>
      <c r="F131" s="21"/>
      <c r="G131" s="21"/>
      <c r="H131" s="21" t="s">
        <v>905</v>
      </c>
      <c r="I131" s="21"/>
      <c r="J131" s="21">
        <v>0</v>
      </c>
      <c r="K131" s="114"/>
    </row>
    <row r="132" spans="3:11" x14ac:dyDescent="0.25">
      <c r="C132" s="111"/>
      <c r="D132" s="21" t="s">
        <v>906</v>
      </c>
      <c r="E132" s="21"/>
      <c r="F132" s="21"/>
      <c r="G132" s="21"/>
      <c r="H132" s="21" t="s">
        <v>907</v>
      </c>
      <c r="I132" s="21"/>
      <c r="J132" s="21">
        <v>0</v>
      </c>
      <c r="K132" s="114"/>
    </row>
    <row r="133" spans="3:11" x14ac:dyDescent="0.25">
      <c r="C133" s="111"/>
      <c r="D133" s="21"/>
      <c r="E133" s="21"/>
      <c r="F133" s="21"/>
      <c r="G133" s="21"/>
      <c r="H133" s="21"/>
      <c r="I133" s="21"/>
      <c r="J133" s="21"/>
      <c r="K133" s="114"/>
    </row>
    <row r="134" spans="3:11" x14ac:dyDescent="0.25">
      <c r="C134" s="111"/>
      <c r="D134" s="21" t="s">
        <v>917</v>
      </c>
      <c r="E134" s="21"/>
      <c r="F134" s="21"/>
      <c r="G134" s="21"/>
      <c r="H134" s="21" t="s">
        <v>917</v>
      </c>
      <c r="I134" s="21"/>
      <c r="J134" s="21">
        <v>0</v>
      </c>
      <c r="K134" s="114"/>
    </row>
    <row r="135" spans="3:11" x14ac:dyDescent="0.25">
      <c r="C135" s="111"/>
      <c r="D135" s="21" t="s">
        <v>900</v>
      </c>
      <c r="E135" s="21"/>
      <c r="F135" s="21"/>
      <c r="G135" s="21"/>
      <c r="H135" s="21" t="s">
        <v>901</v>
      </c>
      <c r="I135" s="21"/>
      <c r="J135" s="21">
        <v>0</v>
      </c>
      <c r="K135" s="114"/>
    </row>
    <row r="136" spans="3:11" x14ac:dyDescent="0.25">
      <c r="C136" s="111"/>
      <c r="D136" s="21" t="s">
        <v>902</v>
      </c>
      <c r="E136" s="21"/>
      <c r="F136" s="21"/>
      <c r="G136" s="21"/>
      <c r="H136" s="21" t="s">
        <v>903</v>
      </c>
      <c r="I136" s="21"/>
      <c r="J136" s="21">
        <v>0</v>
      </c>
      <c r="K136" s="114"/>
    </row>
    <row r="137" spans="3:11" x14ac:dyDescent="0.25">
      <c r="C137" s="111"/>
      <c r="D137" s="21" t="s">
        <v>904</v>
      </c>
      <c r="E137" s="21"/>
      <c r="F137" s="21"/>
      <c r="G137" s="21"/>
      <c r="H137" s="21" t="s">
        <v>905</v>
      </c>
      <c r="I137" s="21"/>
      <c r="J137" s="21">
        <v>0</v>
      </c>
      <c r="K137" s="114"/>
    </row>
    <row r="138" spans="3:11" x14ac:dyDescent="0.25">
      <c r="C138" s="111"/>
      <c r="D138" s="21" t="s">
        <v>906</v>
      </c>
      <c r="E138" s="21"/>
      <c r="F138" s="21"/>
      <c r="G138" s="21"/>
      <c r="H138" s="21" t="s">
        <v>907</v>
      </c>
      <c r="I138" s="21"/>
      <c r="J138" s="21">
        <v>0</v>
      </c>
      <c r="K138" s="114"/>
    </row>
    <row r="139" spans="3:11" x14ac:dyDescent="0.25">
      <c r="C139" s="111"/>
      <c r="D139" s="21"/>
      <c r="E139" s="21"/>
      <c r="F139" s="21"/>
      <c r="G139" s="21"/>
      <c r="H139" s="21"/>
      <c r="I139" s="21"/>
      <c r="J139" s="21"/>
      <c r="K139" s="114"/>
    </row>
    <row r="140" spans="3:11" x14ac:dyDescent="0.25">
      <c r="C140" s="111"/>
      <c r="D140" s="21" t="s">
        <v>911</v>
      </c>
      <c r="E140" s="21"/>
      <c r="F140" s="21"/>
      <c r="G140" s="21"/>
      <c r="H140" s="21" t="s">
        <v>898</v>
      </c>
      <c r="I140" s="21"/>
      <c r="J140" s="21"/>
      <c r="K140" s="114"/>
    </row>
    <row r="141" spans="3:11" x14ac:dyDescent="0.25">
      <c r="C141" s="111"/>
      <c r="D141" s="21"/>
      <c r="E141" s="21"/>
      <c r="F141" s="21"/>
      <c r="G141" s="21"/>
      <c r="H141" s="21"/>
      <c r="I141" s="21"/>
      <c r="J141" s="21"/>
      <c r="K141" s="114"/>
    </row>
    <row r="142" spans="3:11" x14ac:dyDescent="0.25">
      <c r="C142" s="111"/>
      <c r="D142" s="21"/>
      <c r="E142" s="21"/>
      <c r="F142" s="21"/>
      <c r="G142" s="21"/>
      <c r="H142" s="21"/>
      <c r="I142" s="21"/>
      <c r="J142" s="21"/>
      <c r="K142" s="114"/>
    </row>
    <row r="143" spans="3:11" x14ac:dyDescent="0.25">
      <c r="C143" s="111"/>
      <c r="D143" s="21" t="s">
        <v>912</v>
      </c>
      <c r="E143" s="21"/>
      <c r="F143" s="21"/>
      <c r="G143" s="21"/>
      <c r="H143" s="21" t="s">
        <v>19</v>
      </c>
      <c r="I143" s="21"/>
      <c r="J143" s="21">
        <v>0</v>
      </c>
      <c r="K143" s="114"/>
    </row>
    <row r="144" spans="3:11" x14ac:dyDescent="0.25">
      <c r="C144" s="111"/>
      <c r="D144" s="21" t="s">
        <v>913</v>
      </c>
      <c r="E144" s="21"/>
      <c r="F144" s="21"/>
      <c r="G144" s="21"/>
      <c r="H144" s="21" t="s">
        <v>914</v>
      </c>
      <c r="I144" s="21"/>
      <c r="J144" s="21">
        <v>0</v>
      </c>
      <c r="K144" s="114"/>
    </row>
    <row r="145" spans="3:11" x14ac:dyDescent="0.25">
      <c r="C145" s="111"/>
      <c r="D145" s="21" t="s">
        <v>915</v>
      </c>
      <c r="E145" s="21"/>
      <c r="F145" s="21"/>
      <c r="G145" s="21"/>
      <c r="H145" s="21" t="s">
        <v>916</v>
      </c>
      <c r="I145" s="21"/>
      <c r="J145" s="21">
        <v>0</v>
      </c>
      <c r="K145" s="114"/>
    </row>
    <row r="146" spans="3:11" ht="15.75" thickBot="1" x14ac:dyDescent="0.3">
      <c r="C146" s="115"/>
      <c r="D146" s="116"/>
      <c r="E146" s="116"/>
      <c r="F146" s="116"/>
      <c r="G146" s="116"/>
      <c r="H146" s="116"/>
      <c r="I146" s="116"/>
      <c r="J146" s="116"/>
      <c r="K146" s="117"/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5BFBD-CE52-4AE6-9CA0-68ADE814B4CD}">
  <sheetPr codeName="Feuil6"/>
  <dimension ref="A1:N37"/>
  <sheetViews>
    <sheetView workbookViewId="0">
      <selection activeCell="I38" sqref="I38"/>
    </sheetView>
  </sheetViews>
  <sheetFormatPr baseColWidth="10" defaultRowHeight="15" x14ac:dyDescent="0.25"/>
  <cols>
    <col min="1" max="1" width="11.42578125" style="25"/>
    <col min="2" max="2" width="12.140625" bestFit="1" customWidth="1"/>
    <col min="3" max="3" width="14.42578125" bestFit="1" customWidth="1"/>
    <col min="4" max="4" width="21.42578125" customWidth="1"/>
    <col min="5" max="5" width="28.28515625" style="25" customWidth="1"/>
    <col min="6" max="6" width="14.7109375" style="25" bestFit="1" customWidth="1"/>
    <col min="7" max="7" width="12.42578125" bestFit="1" customWidth="1"/>
    <col min="8" max="8" width="13.85546875" bestFit="1" customWidth="1"/>
    <col min="9" max="9" width="40" style="25" bestFit="1" customWidth="1"/>
    <col min="11" max="11" width="40" customWidth="1"/>
    <col min="13" max="13" width="42.28515625" customWidth="1"/>
  </cols>
  <sheetData>
    <row r="1" spans="1:14" x14ac:dyDescent="0.25">
      <c r="A1" s="23" t="s">
        <v>632</v>
      </c>
      <c r="B1" s="23" t="s">
        <v>629</v>
      </c>
      <c r="C1" s="23" t="s">
        <v>630</v>
      </c>
      <c r="D1" s="23" t="s">
        <v>5</v>
      </c>
      <c r="E1" s="23" t="s">
        <v>1075</v>
      </c>
      <c r="F1" s="23" t="s">
        <v>444</v>
      </c>
      <c r="G1" s="23" t="s">
        <v>631</v>
      </c>
      <c r="H1" s="23" t="s">
        <v>177</v>
      </c>
      <c r="I1" s="23" t="s">
        <v>925</v>
      </c>
      <c r="J1" s="23" t="s">
        <v>178</v>
      </c>
      <c r="K1" s="45" t="s">
        <v>928</v>
      </c>
      <c r="L1" s="45" t="s">
        <v>929</v>
      </c>
      <c r="M1" s="45" t="s">
        <v>930</v>
      </c>
      <c r="N1" s="45" t="s">
        <v>931</v>
      </c>
    </row>
    <row r="2" spans="1:14" x14ac:dyDescent="0.25">
      <c r="A2" s="76" t="s">
        <v>427</v>
      </c>
      <c r="B2" s="76" t="s">
        <v>4</v>
      </c>
      <c r="C2" s="76" t="s">
        <v>16</v>
      </c>
      <c r="D2" s="76" t="s">
        <v>1068</v>
      </c>
      <c r="E2" s="76" t="str">
        <f>Tab_arroseurs[[#This Row],[Nom_arr]]&amp;"_"&amp;Tab_arroseurs[[#This Row],[Modèle_arr]]&amp;"_"&amp;Tab_arroseurs[[#This Row],[Plate]]</f>
        <v>Accelerator_A3000_Bordeau</v>
      </c>
      <c r="F2" s="76" t="s">
        <v>427</v>
      </c>
      <c r="G2" s="76" t="s">
        <v>798</v>
      </c>
      <c r="H2" s="76" t="s">
        <v>799</v>
      </c>
      <c r="I2" s="118" t="s">
        <v>972</v>
      </c>
      <c r="J2" s="76" t="s">
        <v>800</v>
      </c>
      <c r="K2" s="118"/>
      <c r="L2" s="118"/>
      <c r="M2" s="118"/>
      <c r="N2" s="118"/>
    </row>
    <row r="3" spans="1:14" x14ac:dyDescent="0.25">
      <c r="A3" s="76" t="s">
        <v>427</v>
      </c>
      <c r="B3" s="76" t="s">
        <v>4</v>
      </c>
      <c r="C3" s="76" t="s">
        <v>17</v>
      </c>
      <c r="D3" s="76" t="s">
        <v>1068</v>
      </c>
      <c r="E3" s="76" t="str">
        <f>Tab_arroseurs[[#This Row],[Nom_arr]]&amp;"_"&amp;Tab_arroseurs[[#This Row],[Modèle_arr]]&amp;"_"&amp;Tab_arroseurs[[#This Row],[Plate]]</f>
        <v>Accelerator_A3030_Bordeau</v>
      </c>
      <c r="F3" s="76" t="s">
        <v>427</v>
      </c>
      <c r="G3" s="76" t="s">
        <v>801</v>
      </c>
      <c r="H3" s="76" t="s">
        <v>799</v>
      </c>
      <c r="I3" s="118" t="s">
        <v>972</v>
      </c>
      <c r="J3" s="76" t="s">
        <v>800</v>
      </c>
      <c r="K3" s="118"/>
      <c r="L3" s="118"/>
      <c r="M3" s="118"/>
      <c r="N3" s="118"/>
    </row>
    <row r="4" spans="1:14" x14ac:dyDescent="0.25">
      <c r="A4" s="76" t="s">
        <v>427</v>
      </c>
      <c r="B4" s="76" t="s">
        <v>48</v>
      </c>
      <c r="C4" s="76" t="s">
        <v>13</v>
      </c>
      <c r="D4" s="76" t="s">
        <v>7</v>
      </c>
      <c r="E4" s="76" t="str">
        <f>Tab_arroseurs[[#This Row],[Nom_arr]]&amp;"_"&amp;Tab_arroseurs[[#This Row],[Modèle_arr]]&amp;"_"&amp;Tab_arroseurs[[#This Row],[Plate]]</f>
        <v>Rotator_R3000_Orange</v>
      </c>
      <c r="F4" s="76" t="s">
        <v>427</v>
      </c>
      <c r="G4" s="76" t="s">
        <v>967</v>
      </c>
      <c r="H4" s="76" t="s">
        <v>980</v>
      </c>
      <c r="I4" s="118" t="s">
        <v>972</v>
      </c>
      <c r="J4" s="118" t="s">
        <v>973</v>
      </c>
      <c r="K4" s="118"/>
      <c r="L4" s="118"/>
      <c r="M4" s="118"/>
      <c r="N4" s="118"/>
    </row>
    <row r="5" spans="1:14" x14ac:dyDescent="0.25">
      <c r="A5" s="76" t="s">
        <v>427</v>
      </c>
      <c r="B5" s="76" t="s">
        <v>48</v>
      </c>
      <c r="C5" s="76" t="s">
        <v>13</v>
      </c>
      <c r="D5" s="76" t="s">
        <v>8</v>
      </c>
      <c r="E5" s="76" t="str">
        <f>Tab_arroseurs[[#This Row],[Nom_arr]]&amp;"_"&amp;Tab_arroseurs[[#This Row],[Modèle_arr]]&amp;"_"&amp;Tab_arroseurs[[#This Row],[Plate]]</f>
        <v>Rotator_R3000_Verte</v>
      </c>
      <c r="F5" s="76" t="s">
        <v>427</v>
      </c>
      <c r="G5" s="76" t="s">
        <v>967</v>
      </c>
      <c r="H5" s="76" t="s">
        <v>981</v>
      </c>
      <c r="I5" s="118" t="s">
        <v>972</v>
      </c>
      <c r="J5" s="118" t="s">
        <v>973</v>
      </c>
      <c r="K5" s="118"/>
      <c r="L5" s="118"/>
      <c r="M5" s="118"/>
      <c r="N5" s="118"/>
    </row>
    <row r="6" spans="1:14" s="25" customFormat="1" x14ac:dyDescent="0.25">
      <c r="A6" s="76" t="s">
        <v>427</v>
      </c>
      <c r="B6" s="76" t="s">
        <v>48</v>
      </c>
      <c r="C6" s="76" t="s">
        <v>13</v>
      </c>
      <c r="D6" s="76" t="s">
        <v>969</v>
      </c>
      <c r="E6" s="76" t="str">
        <f>Tab_arroseurs[[#This Row],[Nom_arr]]&amp;"_"&amp;Tab_arroseurs[[#This Row],[Modèle_arr]]&amp;"_"&amp;Tab_arroseurs[[#This Row],[Plate]]</f>
        <v>Rotator_R3000_Bleu</v>
      </c>
      <c r="F6" s="76" t="s">
        <v>427</v>
      </c>
      <c r="G6" s="76" t="s">
        <v>967</v>
      </c>
      <c r="H6" s="76" t="s">
        <v>970</v>
      </c>
      <c r="I6" s="118" t="s">
        <v>972</v>
      </c>
      <c r="J6" s="118" t="s">
        <v>973</v>
      </c>
      <c r="K6" s="118"/>
      <c r="L6" s="118"/>
      <c r="M6" s="118"/>
      <c r="N6" s="118"/>
    </row>
    <row r="7" spans="1:14" s="25" customFormat="1" x14ac:dyDescent="0.25">
      <c r="A7" s="76" t="s">
        <v>427</v>
      </c>
      <c r="B7" s="76" t="s">
        <v>48</v>
      </c>
      <c r="C7" s="76" t="s">
        <v>13</v>
      </c>
      <c r="D7" s="76" t="s">
        <v>792</v>
      </c>
      <c r="E7" s="76" t="str">
        <f>Tab_arroseurs[[#This Row],[Nom_arr]]&amp;"_"&amp;Tab_arroseurs[[#This Row],[Modèle_arr]]&amp;"_"&amp;Tab_arroseurs[[#This Row],[Plate]]</f>
        <v>Rotator_R3000_Blanche</v>
      </c>
      <c r="F7" s="76" t="s">
        <v>427</v>
      </c>
      <c r="G7" s="76" t="s">
        <v>967</v>
      </c>
      <c r="H7" s="76" t="s">
        <v>971</v>
      </c>
      <c r="I7" s="118" t="s">
        <v>972</v>
      </c>
      <c r="J7" s="118" t="s">
        <v>973</v>
      </c>
      <c r="K7" s="118"/>
      <c r="L7" s="118"/>
      <c r="M7" s="118"/>
      <c r="N7" s="118"/>
    </row>
    <row r="8" spans="1:14" x14ac:dyDescent="0.25">
      <c r="A8" s="76" t="s">
        <v>427</v>
      </c>
      <c r="B8" s="76" t="s">
        <v>48</v>
      </c>
      <c r="C8" s="76" t="s">
        <v>13</v>
      </c>
      <c r="D8" s="76" t="s">
        <v>9</v>
      </c>
      <c r="E8" s="76" t="str">
        <f>Tab_arroseurs[[#This Row],[Nom_arr]]&amp;"_"&amp;Tab_arroseurs[[#This Row],[Modèle_arr]]&amp;"_"&amp;Tab_arroseurs[[#This Row],[Plate]]</f>
        <v>Rotator_R3000_Rouge</v>
      </c>
      <c r="F8" s="76" t="s">
        <v>427</v>
      </c>
      <c r="G8" s="76" t="s">
        <v>967</v>
      </c>
      <c r="H8" s="76" t="s">
        <v>976</v>
      </c>
      <c r="I8" s="118" t="s">
        <v>972</v>
      </c>
      <c r="J8" s="118" t="s">
        <v>973</v>
      </c>
      <c r="K8" s="118"/>
      <c r="L8" s="118"/>
      <c r="M8" s="118"/>
      <c r="N8" s="118"/>
    </row>
    <row r="9" spans="1:14" x14ac:dyDescent="0.25">
      <c r="A9" s="76" t="s">
        <v>427</v>
      </c>
      <c r="B9" s="76" t="s">
        <v>48</v>
      </c>
      <c r="C9" s="76" t="s">
        <v>13</v>
      </c>
      <c r="D9" s="76" t="s">
        <v>10</v>
      </c>
      <c r="E9" s="76" t="str">
        <f>Tab_arroseurs[[#This Row],[Nom_arr]]&amp;"_"&amp;Tab_arroseurs[[#This Row],[Modèle_arr]]&amp;"_"&amp;Tab_arroseurs[[#This Row],[Plate]]</f>
        <v>Rotator_R3000_Olive</v>
      </c>
      <c r="F9" s="76" t="s">
        <v>427</v>
      </c>
      <c r="G9" s="76" t="s">
        <v>967</v>
      </c>
      <c r="H9" s="76" t="s">
        <v>979</v>
      </c>
      <c r="I9" s="118" t="s">
        <v>972</v>
      </c>
      <c r="J9" s="118" t="s">
        <v>973</v>
      </c>
      <c r="K9" s="118"/>
      <c r="L9" s="118"/>
      <c r="M9" s="118"/>
      <c r="N9" s="118"/>
    </row>
    <row r="10" spans="1:14" x14ac:dyDescent="0.25">
      <c r="A10" s="76" t="s">
        <v>427</v>
      </c>
      <c r="B10" s="76" t="s">
        <v>48</v>
      </c>
      <c r="C10" s="76" t="s">
        <v>13</v>
      </c>
      <c r="D10" s="76" t="s">
        <v>11</v>
      </c>
      <c r="E10" s="76" t="str">
        <f>Tab_arroseurs[[#This Row],[Nom_arr]]&amp;"_"&amp;Tab_arroseurs[[#This Row],[Modèle_arr]]&amp;"_"&amp;Tab_arroseurs[[#This Row],[Plate]]</f>
        <v>Rotator_R3000_Marron</v>
      </c>
      <c r="F10" s="76" t="s">
        <v>427</v>
      </c>
      <c r="G10" s="76" t="s">
        <v>967</v>
      </c>
      <c r="H10" s="76" t="s">
        <v>982</v>
      </c>
      <c r="I10" s="118" t="s">
        <v>972</v>
      </c>
      <c r="J10" s="118" t="s">
        <v>973</v>
      </c>
      <c r="K10" s="118"/>
      <c r="L10" s="118"/>
      <c r="M10" s="118"/>
      <c r="N10" s="118"/>
    </row>
    <row r="11" spans="1:14" x14ac:dyDescent="0.25">
      <c r="A11" s="76" t="s">
        <v>427</v>
      </c>
      <c r="B11" s="76" t="s">
        <v>48</v>
      </c>
      <c r="C11" s="76" t="s">
        <v>14</v>
      </c>
      <c r="D11" s="76" t="s">
        <v>7</v>
      </c>
      <c r="E11" s="76" t="str">
        <f>Tab_arroseurs[[#This Row],[Nom_arr]]&amp;"_"&amp;Tab_arroseurs[[#This Row],[Modèle_arr]]&amp;"_"&amp;Tab_arroseurs[[#This Row],[Plate]]</f>
        <v>Rotator_R3030_Orange</v>
      </c>
      <c r="F11" s="76" t="s">
        <v>427</v>
      </c>
      <c r="G11" s="76" t="s">
        <v>968</v>
      </c>
      <c r="H11" s="43" t="s">
        <v>980</v>
      </c>
      <c r="I11" s="118" t="s">
        <v>972</v>
      </c>
      <c r="J11" s="118" t="s">
        <v>973</v>
      </c>
      <c r="K11" s="118"/>
      <c r="L11" s="118"/>
      <c r="M11" s="118"/>
      <c r="N11" s="118"/>
    </row>
    <row r="12" spans="1:14" x14ac:dyDescent="0.25">
      <c r="A12" s="76" t="s">
        <v>427</v>
      </c>
      <c r="B12" s="76" t="s">
        <v>48</v>
      </c>
      <c r="C12" s="76" t="s">
        <v>14</v>
      </c>
      <c r="D12" s="76" t="s">
        <v>8</v>
      </c>
      <c r="E12" s="76" t="str">
        <f>Tab_arroseurs[[#This Row],[Nom_arr]]&amp;"_"&amp;Tab_arroseurs[[#This Row],[Modèle_arr]]&amp;"_"&amp;Tab_arroseurs[[#This Row],[Plate]]</f>
        <v>Rotator_R3030_Verte</v>
      </c>
      <c r="F12" s="76" t="s">
        <v>427</v>
      </c>
      <c r="G12" s="76" t="s">
        <v>968</v>
      </c>
      <c r="H12" s="76" t="s">
        <v>981</v>
      </c>
      <c r="I12" s="118" t="s">
        <v>972</v>
      </c>
      <c r="J12" s="118" t="s">
        <v>973</v>
      </c>
      <c r="K12" s="118"/>
      <c r="L12" s="118"/>
      <c r="M12" s="118"/>
      <c r="N12" s="118"/>
    </row>
    <row r="13" spans="1:14" s="25" customFormat="1" x14ac:dyDescent="0.25">
      <c r="A13" s="76" t="s">
        <v>427</v>
      </c>
      <c r="B13" s="76" t="s">
        <v>48</v>
      </c>
      <c r="C13" s="76" t="s">
        <v>14</v>
      </c>
      <c r="D13" s="76" t="s">
        <v>969</v>
      </c>
      <c r="E13" s="76" t="str">
        <f>Tab_arroseurs[[#This Row],[Nom_arr]]&amp;"_"&amp;Tab_arroseurs[[#This Row],[Modèle_arr]]&amp;"_"&amp;Tab_arroseurs[[#This Row],[Plate]]</f>
        <v>Rotator_R3030_Bleu</v>
      </c>
      <c r="F13" s="76" t="s">
        <v>427</v>
      </c>
      <c r="G13" s="76" t="s">
        <v>968</v>
      </c>
      <c r="H13" s="76" t="s">
        <v>970</v>
      </c>
      <c r="I13" s="118" t="s">
        <v>972</v>
      </c>
      <c r="J13" s="118" t="s">
        <v>973</v>
      </c>
      <c r="K13" s="118"/>
      <c r="L13" s="118"/>
      <c r="M13" s="118"/>
      <c r="N13" s="118"/>
    </row>
    <row r="14" spans="1:14" s="25" customFormat="1" x14ac:dyDescent="0.25">
      <c r="A14" s="76" t="s">
        <v>427</v>
      </c>
      <c r="B14" s="76" t="s">
        <v>48</v>
      </c>
      <c r="C14" s="76" t="s">
        <v>14</v>
      </c>
      <c r="D14" s="76" t="s">
        <v>792</v>
      </c>
      <c r="E14" s="76" t="str">
        <f>Tab_arroseurs[[#This Row],[Nom_arr]]&amp;"_"&amp;Tab_arroseurs[[#This Row],[Modèle_arr]]&amp;"_"&amp;Tab_arroseurs[[#This Row],[Plate]]</f>
        <v>Rotator_R3030_Blanche</v>
      </c>
      <c r="F14" s="76" t="s">
        <v>427</v>
      </c>
      <c r="G14" s="76" t="s">
        <v>968</v>
      </c>
      <c r="H14" s="76" t="s">
        <v>971</v>
      </c>
      <c r="I14" s="118" t="s">
        <v>972</v>
      </c>
      <c r="J14" s="118" t="s">
        <v>973</v>
      </c>
      <c r="K14" s="118"/>
      <c r="L14" s="118"/>
      <c r="M14" s="118"/>
      <c r="N14" s="118"/>
    </row>
    <row r="15" spans="1:14" x14ac:dyDescent="0.25">
      <c r="A15" s="76" t="s">
        <v>427</v>
      </c>
      <c r="B15" s="76" t="s">
        <v>48</v>
      </c>
      <c r="C15" s="76" t="s">
        <v>14</v>
      </c>
      <c r="D15" s="76" t="s">
        <v>9</v>
      </c>
      <c r="E15" s="76" t="str">
        <f>Tab_arroseurs[[#This Row],[Nom_arr]]&amp;"_"&amp;Tab_arroseurs[[#This Row],[Modèle_arr]]&amp;"_"&amp;Tab_arroseurs[[#This Row],[Plate]]</f>
        <v>Rotator_R3030_Rouge</v>
      </c>
      <c r="F15" s="76" t="s">
        <v>427</v>
      </c>
      <c r="G15" s="76" t="s">
        <v>968</v>
      </c>
      <c r="H15" s="76" t="s">
        <v>976</v>
      </c>
      <c r="I15" s="118" t="s">
        <v>972</v>
      </c>
      <c r="J15" s="118" t="s">
        <v>973</v>
      </c>
      <c r="K15" s="118"/>
      <c r="L15" s="118"/>
      <c r="M15" s="118"/>
      <c r="N15" s="118"/>
    </row>
    <row r="16" spans="1:14" x14ac:dyDescent="0.25">
      <c r="A16" s="76" t="s">
        <v>427</v>
      </c>
      <c r="B16" s="76" t="s">
        <v>48</v>
      </c>
      <c r="C16" s="76" t="s">
        <v>14</v>
      </c>
      <c r="D16" s="76" t="s">
        <v>10</v>
      </c>
      <c r="E16" s="76" t="str">
        <f>Tab_arroseurs[[#This Row],[Nom_arr]]&amp;"_"&amp;Tab_arroseurs[[#This Row],[Modèle_arr]]&amp;"_"&amp;Tab_arroseurs[[#This Row],[Plate]]</f>
        <v>Rotator_R3030_Olive</v>
      </c>
      <c r="F16" s="76" t="s">
        <v>427</v>
      </c>
      <c r="G16" s="76" t="s">
        <v>968</v>
      </c>
      <c r="H16" s="76" t="s">
        <v>979</v>
      </c>
      <c r="I16" s="118" t="s">
        <v>972</v>
      </c>
      <c r="J16" s="118" t="s">
        <v>973</v>
      </c>
      <c r="K16" s="118"/>
      <c r="L16" s="118"/>
      <c r="M16" s="118"/>
      <c r="N16" s="118"/>
    </row>
    <row r="17" spans="1:14" x14ac:dyDescent="0.25">
      <c r="A17" s="76" t="s">
        <v>427</v>
      </c>
      <c r="B17" s="76" t="s">
        <v>48</v>
      </c>
      <c r="C17" s="76" t="s">
        <v>14</v>
      </c>
      <c r="D17" s="76" t="s">
        <v>11</v>
      </c>
      <c r="E17" s="76" t="str">
        <f>Tab_arroseurs[[#This Row],[Nom_arr]]&amp;"_"&amp;Tab_arroseurs[[#This Row],[Modèle_arr]]&amp;"_"&amp;Tab_arroseurs[[#This Row],[Plate]]</f>
        <v>Rotator_R3030_Marron</v>
      </c>
      <c r="F17" s="76" t="s">
        <v>427</v>
      </c>
      <c r="G17" s="76" t="s">
        <v>968</v>
      </c>
      <c r="H17" s="76" t="s">
        <v>982</v>
      </c>
      <c r="I17" s="118" t="s">
        <v>972</v>
      </c>
      <c r="J17" s="118" t="s">
        <v>973</v>
      </c>
      <c r="K17" s="118"/>
      <c r="L17" s="118"/>
      <c r="M17" s="118"/>
      <c r="N17" s="118"/>
    </row>
    <row r="18" spans="1:14" x14ac:dyDescent="0.25">
      <c r="A18" s="76" t="s">
        <v>427</v>
      </c>
      <c r="B18" s="76" t="s">
        <v>1</v>
      </c>
      <c r="C18" s="76" t="s">
        <v>12</v>
      </c>
      <c r="D18" s="76" t="s">
        <v>9</v>
      </c>
      <c r="E18" s="76" t="str">
        <f>Tab_arroseurs[[#This Row],[Nom_arr]]&amp;"_"&amp;Tab_arroseurs[[#This Row],[Modèle_arr]]&amp;"_"&amp;Tab_arroseurs[[#This Row],[Plate]]</f>
        <v>SPRAY_D3000_Rouge</v>
      </c>
      <c r="F18" s="76" t="s">
        <v>427</v>
      </c>
      <c r="G18" s="118" t="s">
        <v>798</v>
      </c>
      <c r="H18" s="76" t="s">
        <v>976</v>
      </c>
      <c r="I18" s="76" t="s">
        <v>983</v>
      </c>
      <c r="J18" s="76" t="s">
        <v>984</v>
      </c>
      <c r="K18" s="76"/>
      <c r="L18" s="76"/>
      <c r="M18" s="118"/>
      <c r="N18" s="118"/>
    </row>
    <row r="19" spans="1:14" x14ac:dyDescent="0.25">
      <c r="A19" s="76" t="s">
        <v>427</v>
      </c>
      <c r="B19" s="76" t="s">
        <v>1</v>
      </c>
      <c r="C19" s="76" t="s">
        <v>15</v>
      </c>
      <c r="D19" s="76" t="s">
        <v>9</v>
      </c>
      <c r="E19" s="76" t="str">
        <f>Tab_arroseurs[[#This Row],[Nom_arr]]&amp;"_"&amp;Tab_arroseurs[[#This Row],[Modèle_arr]]&amp;"_"&amp;Tab_arroseurs[[#This Row],[Plate]]</f>
        <v>SPRAY_D3030_Rouge</v>
      </c>
      <c r="F19" s="76" t="s">
        <v>427</v>
      </c>
      <c r="G19" s="76" t="s">
        <v>801</v>
      </c>
      <c r="H19" s="76" t="s">
        <v>976</v>
      </c>
      <c r="I19" s="76" t="s">
        <v>983</v>
      </c>
      <c r="J19" s="76" t="s">
        <v>984</v>
      </c>
      <c r="K19" s="76"/>
      <c r="L19" s="76"/>
      <c r="M19" s="118"/>
      <c r="N19" s="118"/>
    </row>
    <row r="20" spans="1:14" x14ac:dyDescent="0.25">
      <c r="A20" s="76" t="s">
        <v>427</v>
      </c>
      <c r="B20" s="76" t="s">
        <v>0</v>
      </c>
      <c r="C20" s="76" t="s">
        <v>974</v>
      </c>
      <c r="D20" s="76" t="s">
        <v>9</v>
      </c>
      <c r="E20" s="76" t="str">
        <f>Tab_arroseurs[[#This Row],[Nom_arr]]&amp;"_"&amp;Tab_arroseurs[[#This Row],[Modèle_arr]]&amp;"_"&amp;Tab_arroseurs[[#This Row],[Plate]]</f>
        <v>SPINNER_S3000_Rouge</v>
      </c>
      <c r="F20" s="76" t="s">
        <v>427</v>
      </c>
      <c r="G20" s="76" t="s">
        <v>967</v>
      </c>
      <c r="H20" s="76" t="s">
        <v>976</v>
      </c>
      <c r="I20" s="76" t="s">
        <v>977</v>
      </c>
      <c r="J20" s="76" t="s">
        <v>978</v>
      </c>
      <c r="K20" s="118"/>
      <c r="L20" s="118"/>
      <c r="M20" s="118"/>
      <c r="N20" s="118"/>
    </row>
    <row r="21" spans="1:14" s="25" customFormat="1" x14ac:dyDescent="0.25">
      <c r="A21" s="76" t="s">
        <v>427</v>
      </c>
      <c r="B21" s="76" t="s">
        <v>0</v>
      </c>
      <c r="C21" s="76" t="s">
        <v>975</v>
      </c>
      <c r="D21" s="76" t="s">
        <v>9</v>
      </c>
      <c r="E21" s="76" t="str">
        <f>Tab_arroseurs[[#This Row],[Nom_arr]]&amp;"_"&amp;Tab_arroseurs[[#This Row],[Modèle_arr]]&amp;"_"&amp;Tab_arroseurs[[#This Row],[Plate]]</f>
        <v>SPINNER_S3030_Rouge</v>
      </c>
      <c r="F21" s="76" t="s">
        <v>427</v>
      </c>
      <c r="G21" s="76" t="s">
        <v>968</v>
      </c>
      <c r="H21" s="76" t="s">
        <v>976</v>
      </c>
      <c r="I21" s="76" t="s">
        <v>977</v>
      </c>
      <c r="J21" s="76" t="s">
        <v>978</v>
      </c>
      <c r="K21" s="118"/>
      <c r="L21" s="118"/>
      <c r="M21" s="118"/>
      <c r="N21" s="118"/>
    </row>
    <row r="22" spans="1:14" s="25" customFormat="1" x14ac:dyDescent="0.25">
      <c r="A22" s="76" t="s">
        <v>427</v>
      </c>
      <c r="B22" s="76" t="s">
        <v>797</v>
      </c>
      <c r="C22" s="76" t="s">
        <v>791</v>
      </c>
      <c r="D22" s="76" t="s">
        <v>792</v>
      </c>
      <c r="E22" s="76" t="str">
        <f>Tab_arroseurs[[#This Row],[Nom_arr]]&amp;"_"&amp;Tab_arroseurs[[#This Row],[Modèle_arr]]&amp;"_"&amp;Tab_arroseurs[[#This Row],[Plate]]</f>
        <v>Rotator _R3000-PC_Blanche</v>
      </c>
      <c r="F22" s="76" t="s">
        <v>427</v>
      </c>
      <c r="G22" s="118" t="s">
        <v>920</v>
      </c>
      <c r="H22" s="76" t="s">
        <v>794</v>
      </c>
      <c r="I22" s="76"/>
      <c r="J22" s="76"/>
      <c r="K22" s="118"/>
      <c r="L22" s="76"/>
      <c r="M22" s="118"/>
      <c r="N22" s="118"/>
    </row>
    <row r="23" spans="1:14" s="25" customFormat="1" x14ac:dyDescent="0.25">
      <c r="A23" s="76" t="s">
        <v>427</v>
      </c>
      <c r="B23" s="76" t="s">
        <v>48</v>
      </c>
      <c r="C23" s="76" t="s">
        <v>791</v>
      </c>
      <c r="D23" s="76" t="s">
        <v>793</v>
      </c>
      <c r="E23" s="76" t="str">
        <f>Tab_arroseurs[[#This Row],[Nom_arr]]&amp;"_"&amp;Tab_arroseurs[[#This Row],[Modèle_arr]]&amp;"_"&amp;Tab_arroseurs[[#This Row],[Plate]]</f>
        <v>Rotator_R3000-PC_Beige</v>
      </c>
      <c r="F23" s="76" t="s">
        <v>427</v>
      </c>
      <c r="G23" s="118" t="s">
        <v>921</v>
      </c>
      <c r="H23" s="76" t="s">
        <v>795</v>
      </c>
      <c r="I23" s="76"/>
      <c r="J23" s="76"/>
      <c r="K23" s="118"/>
      <c r="L23" s="76"/>
      <c r="M23" s="118"/>
      <c r="N23" s="118"/>
    </row>
    <row r="24" spans="1:14" s="25" customFormat="1" x14ac:dyDescent="0.25">
      <c r="A24" s="76" t="s">
        <v>427</v>
      </c>
      <c r="B24" s="76" t="s">
        <v>797</v>
      </c>
      <c r="C24" s="76" t="s">
        <v>791</v>
      </c>
      <c r="D24" s="76" t="s">
        <v>1064</v>
      </c>
      <c r="E24" s="76" t="str">
        <f>Tab_arroseurs[[#This Row],[Nom_arr]]&amp;"_"&amp;Tab_arroseurs[[#This Row],[Modèle_arr]]&amp;"_"&amp;Tab_arroseurs[[#This Row],[Plate]]</f>
        <v>Rotator _R3000-PC_Noir</v>
      </c>
      <c r="F24" s="76" t="s">
        <v>427</v>
      </c>
      <c r="G24" s="118" t="s">
        <v>922</v>
      </c>
      <c r="H24" s="76" t="s">
        <v>796</v>
      </c>
      <c r="I24" s="76"/>
      <c r="J24" s="76"/>
      <c r="K24" s="118"/>
      <c r="L24" s="76"/>
      <c r="M24" s="118"/>
      <c r="N24" s="118"/>
    </row>
    <row r="25" spans="1:14" x14ac:dyDescent="0.25">
      <c r="A25" s="76" t="s">
        <v>428</v>
      </c>
      <c r="B25" s="76" t="s">
        <v>18</v>
      </c>
      <c r="C25" s="76" t="s">
        <v>919</v>
      </c>
      <c r="D25" s="76" t="s">
        <v>1064</v>
      </c>
      <c r="E25" s="76" t="str">
        <f>Tab_arroseurs[[#This Row],[Nom_arr]]&amp;"_"&amp;Tab_arroseurs[[#This Row],[Modèle_arr]]&amp;"_"&amp;Tab_arroseurs[[#This Row],[Plate]]</f>
        <v>KPT_TWISTER_Noir</v>
      </c>
      <c r="F25" s="76" t="s">
        <v>428</v>
      </c>
      <c r="G25" s="76" t="s">
        <v>918</v>
      </c>
      <c r="H25" s="76"/>
      <c r="I25" s="76"/>
      <c r="J25" s="76"/>
      <c r="K25" s="76"/>
      <c r="L25" s="76"/>
      <c r="M25" s="118"/>
      <c r="N25" s="118"/>
    </row>
    <row r="26" spans="1:14" x14ac:dyDescent="0.25">
      <c r="A26" s="76" t="s">
        <v>428</v>
      </c>
      <c r="B26" s="76" t="s">
        <v>176</v>
      </c>
      <c r="C26" s="76" t="s">
        <v>927</v>
      </c>
      <c r="D26" s="76" t="s">
        <v>792</v>
      </c>
      <c r="E26" s="76" t="str">
        <f>Tab_arroseurs[[#This Row],[Nom_arr]]&amp;"_"&amp;Tab_arroseurs[[#This Row],[Modèle_arr]]&amp;"_"&amp;Tab_arroseurs[[#This Row],[Plate]]</f>
        <v>KPT_peak_PEAK_Blanche</v>
      </c>
      <c r="F26" s="76" t="s">
        <v>428</v>
      </c>
      <c r="G26" s="76" t="s">
        <v>923</v>
      </c>
      <c r="H26" s="76"/>
      <c r="I26" s="76" t="s">
        <v>926</v>
      </c>
      <c r="J26" s="76" t="s">
        <v>924</v>
      </c>
      <c r="K26" s="76"/>
      <c r="L26" s="76"/>
      <c r="M26" s="118"/>
      <c r="N26" s="118"/>
    </row>
    <row r="27" spans="1:14" x14ac:dyDescent="0.25">
      <c r="A27" s="76" t="s">
        <v>429</v>
      </c>
      <c r="B27" s="119" t="s">
        <v>2</v>
      </c>
      <c r="C27" s="76"/>
      <c r="D27" s="76"/>
      <c r="E27" s="76" t="str">
        <f>Tab_arroseurs[[#This Row],[Nom_arr]]&amp;"_"&amp;Tab_arroseurs[[#This Row],[Modèle_arr]]&amp;"_"&amp;Tab_arroseurs[[#This Row],[Plate]]</f>
        <v>VYR46__</v>
      </c>
      <c r="F27" s="76" t="s">
        <v>429</v>
      </c>
      <c r="G27" s="76"/>
      <c r="H27" s="76"/>
      <c r="I27" s="76"/>
      <c r="J27" s="76"/>
      <c r="K27" s="76"/>
      <c r="L27" s="76"/>
      <c r="M27" s="118"/>
      <c r="N27" s="118"/>
    </row>
    <row r="28" spans="1:14" x14ac:dyDescent="0.25">
      <c r="A28" s="76" t="s">
        <v>429</v>
      </c>
      <c r="B28" s="119" t="s">
        <v>966</v>
      </c>
      <c r="C28" s="76" t="s">
        <v>941</v>
      </c>
      <c r="D28" s="76"/>
      <c r="E28" s="76" t="str">
        <f>Tab_arroseurs[[#This Row],[Nom_arr]]&amp;"_"&amp;Tab_arroseurs[[#This Row],[Modèle_arr]]&amp;"_"&amp;Tab_arroseurs[[#This Row],[Plate]]</f>
        <v>Pivot_master_3006 (Orange)_</v>
      </c>
      <c r="F28" s="76" t="s">
        <v>427</v>
      </c>
      <c r="G28" s="76" t="s">
        <v>938</v>
      </c>
      <c r="H28" s="76"/>
      <c r="I28" s="76" t="s">
        <v>933</v>
      </c>
      <c r="J28" s="76" t="s">
        <v>936</v>
      </c>
      <c r="K28" s="118" t="s">
        <v>934</v>
      </c>
      <c r="L28" s="118" t="s">
        <v>937</v>
      </c>
      <c r="M28" s="118"/>
      <c r="N28" s="118"/>
    </row>
    <row r="29" spans="1:14" s="25" customFormat="1" x14ac:dyDescent="0.25">
      <c r="A29" s="76" t="s">
        <v>429</v>
      </c>
      <c r="B29" s="119" t="s">
        <v>966</v>
      </c>
      <c r="C29" s="76" t="s">
        <v>942</v>
      </c>
      <c r="D29" s="76"/>
      <c r="E29" s="76" t="str">
        <f>Tab_arroseurs[[#This Row],[Nom_arr]]&amp;"_"&amp;Tab_arroseurs[[#This Row],[Modèle_arr]]&amp;"_"&amp;Tab_arroseurs[[#This Row],[Plate]]</f>
        <v>Pivot_master_4006 (Blanc)_</v>
      </c>
      <c r="F29" s="76" t="s">
        <v>427</v>
      </c>
      <c r="G29" s="76" t="s">
        <v>939</v>
      </c>
      <c r="H29" s="76"/>
      <c r="I29" s="76" t="s">
        <v>933</v>
      </c>
      <c r="J29" s="76" t="s">
        <v>936</v>
      </c>
      <c r="K29" s="118" t="s">
        <v>934</v>
      </c>
      <c r="L29" s="118" t="s">
        <v>937</v>
      </c>
      <c r="M29" s="118"/>
      <c r="N29" s="118"/>
    </row>
    <row r="30" spans="1:14" s="25" customFormat="1" x14ac:dyDescent="0.25">
      <c r="A30" s="76" t="s">
        <v>429</v>
      </c>
      <c r="B30" s="119" t="s">
        <v>966</v>
      </c>
      <c r="C30" s="76" t="s">
        <v>943</v>
      </c>
      <c r="D30" s="76"/>
      <c r="E30" s="76" t="str">
        <f>Tab_arroseurs[[#This Row],[Nom_arr]]&amp;"_"&amp;Tab_arroseurs[[#This Row],[Modèle_arr]]&amp;"_"&amp;Tab_arroseurs[[#This Row],[Plate]]</f>
        <v>Pivot_master_5006_HD (bleu)_</v>
      </c>
      <c r="F30" s="76" t="s">
        <v>427</v>
      </c>
      <c r="G30" s="76" t="s">
        <v>940</v>
      </c>
      <c r="H30" s="76"/>
      <c r="I30" s="76" t="s">
        <v>933</v>
      </c>
      <c r="J30" s="76" t="s">
        <v>936</v>
      </c>
      <c r="K30" s="118" t="s">
        <v>934</v>
      </c>
      <c r="L30" s="118" t="s">
        <v>937</v>
      </c>
      <c r="M30" s="76" t="s">
        <v>932</v>
      </c>
      <c r="N30" s="76" t="s">
        <v>935</v>
      </c>
    </row>
    <row r="31" spans="1:14" x14ac:dyDescent="0.25">
      <c r="A31" s="76" t="s">
        <v>429</v>
      </c>
      <c r="B31" s="119" t="s">
        <v>51</v>
      </c>
      <c r="C31" s="76"/>
      <c r="D31" s="76"/>
      <c r="E31" s="76" t="str">
        <f>Tab_arroseurs[[#This Row],[Nom_arr]]&amp;"_"&amp;Tab_arroseurs[[#This Row],[Modèle_arr]]&amp;"_"&amp;Tab_arroseurs[[#This Row],[Plate]]</f>
        <v>Vyr46__</v>
      </c>
      <c r="F31" s="76"/>
      <c r="G31" s="76"/>
      <c r="H31" s="76"/>
      <c r="I31" s="76"/>
      <c r="J31" s="76"/>
      <c r="K31" s="76"/>
      <c r="L31" s="76"/>
      <c r="M31" s="118"/>
      <c r="N31" s="118"/>
    </row>
    <row r="32" spans="1:14" x14ac:dyDescent="0.25">
      <c r="A32" s="76" t="s">
        <v>429</v>
      </c>
      <c r="B32" s="119" t="s">
        <v>174</v>
      </c>
      <c r="C32" s="76"/>
      <c r="D32" s="76"/>
      <c r="E32" s="76" t="str">
        <f>Tab_arroseurs[[#This Row],[Nom_arr]]&amp;"_"&amp;Tab_arroseurs[[#This Row],[Modèle_arr]]&amp;"_"&amp;Tab_arroseurs[[#This Row],[Plate]]</f>
        <v>Xitop__</v>
      </c>
      <c r="F32" s="76"/>
      <c r="G32" s="76"/>
      <c r="H32" s="76"/>
      <c r="I32" s="76"/>
      <c r="J32" s="76"/>
      <c r="K32" s="76"/>
      <c r="L32" s="76"/>
      <c r="M32" s="118"/>
      <c r="N32" s="118"/>
    </row>
    <row r="33" spans="1:14" x14ac:dyDescent="0.25">
      <c r="A33" s="76" t="s">
        <v>429</v>
      </c>
      <c r="B33" s="76" t="s">
        <v>175</v>
      </c>
      <c r="C33" s="76" t="s">
        <v>802</v>
      </c>
      <c r="D33" s="76"/>
      <c r="E33" s="76" t="str">
        <f>Tab_arroseurs[[#This Row],[Nom_arr]]&amp;"_"&amp;Tab_arroseurs[[#This Row],[Modèle_arr]]&amp;"_"&amp;Tab_arroseurs[[#This Row],[Plate]]</f>
        <v>I-Wob_2 UP3 -9G_</v>
      </c>
      <c r="F33" s="118" t="s">
        <v>429</v>
      </c>
      <c r="G33" s="76" t="s">
        <v>803</v>
      </c>
      <c r="H33" s="76"/>
      <c r="I33" s="76"/>
      <c r="J33" s="76"/>
      <c r="K33" s="76"/>
      <c r="L33" s="76"/>
      <c r="M33" s="118"/>
      <c r="N33" s="118"/>
    </row>
    <row r="34" spans="1:14" x14ac:dyDescent="0.25">
      <c r="J34" s="21"/>
      <c r="K34" s="21"/>
      <c r="L34" s="21"/>
    </row>
    <row r="35" spans="1:14" x14ac:dyDescent="0.25">
      <c r="J35" s="21"/>
      <c r="K35" s="21"/>
      <c r="L35" s="21"/>
    </row>
    <row r="36" spans="1:14" x14ac:dyDescent="0.25">
      <c r="J36" s="21"/>
      <c r="K36" s="21"/>
      <c r="L36" s="21"/>
    </row>
    <row r="37" spans="1:14" x14ac:dyDescent="0.25">
      <c r="J37" s="21"/>
      <c r="K37" s="21"/>
      <c r="L37" s="21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03FEF-7908-4667-A0D3-11DD9A7A7182}">
  <sheetPr codeName="Feuil10"/>
  <dimension ref="F2:J10"/>
  <sheetViews>
    <sheetView workbookViewId="0">
      <selection activeCell="F36" sqref="F36"/>
    </sheetView>
  </sheetViews>
  <sheetFormatPr baseColWidth="10" defaultColWidth="7.7109375" defaultRowHeight="15" x14ac:dyDescent="0.25"/>
  <cols>
    <col min="1" max="1" width="18.85546875" style="23" customWidth="1"/>
    <col min="2" max="2" width="5.7109375" style="23" customWidth="1"/>
    <col min="3" max="3" width="7.7109375" style="23"/>
    <col min="4" max="4" width="6.7109375" style="23" customWidth="1"/>
    <col min="5" max="5" width="7.85546875" style="23" bestFit="1" customWidth="1"/>
    <col min="6" max="6" width="7.7109375" style="23"/>
    <col min="7" max="7" width="6.7109375" style="23" customWidth="1"/>
    <col min="8" max="8" width="23.42578125" style="23" bestFit="1" customWidth="1"/>
    <col min="9" max="9" width="7.7109375" style="23"/>
    <col min="10" max="10" width="6.7109375" style="23" customWidth="1"/>
    <col min="11" max="16384" width="7.7109375" style="23"/>
  </cols>
  <sheetData>
    <row r="2" spans="6:10" x14ac:dyDescent="0.25">
      <c r="F2" s="23" t="s">
        <v>21</v>
      </c>
      <c r="G2" s="23">
        <v>40</v>
      </c>
      <c r="H2" s="23" t="s">
        <v>20</v>
      </c>
      <c r="I2" s="23" t="s">
        <v>21</v>
      </c>
      <c r="J2" s="23">
        <v>56</v>
      </c>
    </row>
    <row r="3" spans="6:10" x14ac:dyDescent="0.25">
      <c r="F3" s="23" t="s">
        <v>26</v>
      </c>
      <c r="G3" s="23">
        <v>40</v>
      </c>
      <c r="H3" s="23" t="s">
        <v>25</v>
      </c>
      <c r="I3" s="23" t="s">
        <v>32</v>
      </c>
      <c r="J3" s="23">
        <v>62</v>
      </c>
    </row>
    <row r="4" spans="6:10" x14ac:dyDescent="0.25">
      <c r="F4" s="23" t="s">
        <v>30</v>
      </c>
      <c r="G4" s="23">
        <v>80</v>
      </c>
      <c r="H4" s="23" t="s">
        <v>29</v>
      </c>
      <c r="I4" s="23" t="s">
        <v>26</v>
      </c>
      <c r="J4" s="23">
        <v>56</v>
      </c>
    </row>
    <row r="5" spans="6:10" x14ac:dyDescent="0.25">
      <c r="F5" s="23" t="s">
        <v>32</v>
      </c>
      <c r="G5" s="23">
        <v>40</v>
      </c>
      <c r="H5" s="23" t="s">
        <v>31</v>
      </c>
      <c r="I5" s="23" t="s">
        <v>30</v>
      </c>
      <c r="J5" s="23">
        <v>118</v>
      </c>
    </row>
    <row r="6" spans="6:10" x14ac:dyDescent="0.25">
      <c r="F6" s="23" t="s">
        <v>42</v>
      </c>
      <c r="G6" s="23">
        <v>2</v>
      </c>
      <c r="H6" s="23" t="s">
        <v>41</v>
      </c>
      <c r="I6" s="23" t="s">
        <v>42</v>
      </c>
      <c r="J6" s="23">
        <v>3</v>
      </c>
    </row>
    <row r="7" spans="6:10" x14ac:dyDescent="0.25">
      <c r="F7" s="23" t="s">
        <v>30</v>
      </c>
      <c r="G7" s="23">
        <v>4</v>
      </c>
      <c r="H7" s="23" t="s">
        <v>29</v>
      </c>
    </row>
    <row r="8" spans="6:10" x14ac:dyDescent="0.25">
      <c r="F8" s="23" t="s">
        <v>32</v>
      </c>
      <c r="G8" s="23">
        <v>4</v>
      </c>
      <c r="H8" s="23" t="s">
        <v>31</v>
      </c>
    </row>
    <row r="9" spans="6:10" x14ac:dyDescent="0.25">
      <c r="F9" s="23" t="s">
        <v>45</v>
      </c>
      <c r="H9" s="23" t="s">
        <v>44</v>
      </c>
    </row>
    <row r="10" spans="6:10" x14ac:dyDescent="0.25">
      <c r="F10" s="23" t="s">
        <v>38</v>
      </c>
      <c r="H10" s="23" t="s">
        <v>37</v>
      </c>
    </row>
  </sheetData>
  <sortState xmlns:xlrd2="http://schemas.microsoft.com/office/spreadsheetml/2017/richdata2" ref="F3:J10">
    <sortCondition ref="I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W51"/>
  <sheetViews>
    <sheetView zoomScale="115" zoomScaleNormal="115" workbookViewId="0">
      <pane xSplit="3" ySplit="2" topLeftCell="D3" activePane="bottomRight" state="frozen"/>
      <selection activeCell="G118" sqref="G118"/>
      <selection pane="topRight" activeCell="G118" sqref="G118"/>
      <selection pane="bottomLeft" activeCell="G118" sqref="G118"/>
      <selection pane="bottomRight" activeCell="D16" sqref="D16"/>
    </sheetView>
  </sheetViews>
  <sheetFormatPr baseColWidth="10" defaultColWidth="11.5703125" defaultRowHeight="15" x14ac:dyDescent="0.25"/>
  <cols>
    <col min="1" max="1" width="11.28515625" style="25" customWidth="1"/>
    <col min="2" max="2" width="32" style="25" bestFit="1" customWidth="1"/>
    <col min="3" max="3" width="11.85546875" style="25" customWidth="1"/>
    <col min="4" max="4" width="24.5703125" style="25" customWidth="1"/>
    <col min="5" max="14" width="18.7109375" style="25" customWidth="1"/>
    <col min="15" max="15" width="29" style="25" customWidth="1"/>
    <col min="16" max="19" width="14.7109375" style="25" customWidth="1"/>
    <col min="20" max="22" width="18.7109375" style="25" customWidth="1"/>
    <col min="23" max="23" width="13.7109375" style="25" customWidth="1"/>
    <col min="24" max="16384" width="11.5703125" style="25"/>
  </cols>
  <sheetData>
    <row r="1" spans="1:23" s="82" customFormat="1" ht="49.9" customHeight="1" x14ac:dyDescent="0.25">
      <c r="A1" s="82" t="s">
        <v>613</v>
      </c>
      <c r="B1" s="83" t="s">
        <v>627</v>
      </c>
      <c r="C1" s="84" t="s">
        <v>610</v>
      </c>
      <c r="D1" s="82" t="s">
        <v>612</v>
      </c>
      <c r="E1" s="82" t="s">
        <v>637</v>
      </c>
      <c r="F1" s="82" t="s">
        <v>615</v>
      </c>
      <c r="G1" s="82" t="s">
        <v>616</v>
      </c>
      <c r="H1" s="82" t="s">
        <v>617</v>
      </c>
      <c r="I1" s="82" t="s">
        <v>618</v>
      </c>
      <c r="J1" s="87" t="s">
        <v>636</v>
      </c>
      <c r="K1" s="87" t="s">
        <v>620</v>
      </c>
      <c r="L1" s="87" t="s">
        <v>621</v>
      </c>
      <c r="M1" s="87" t="s">
        <v>622</v>
      </c>
      <c r="N1" s="87" t="s">
        <v>623</v>
      </c>
      <c r="O1" s="85"/>
      <c r="P1" s="85"/>
      <c r="Q1" s="86"/>
      <c r="R1" s="86"/>
      <c r="S1" s="86"/>
      <c r="T1" s="86"/>
      <c r="U1" s="86"/>
      <c r="V1" s="86"/>
      <c r="W1" s="86"/>
    </row>
    <row r="2" spans="1:23" x14ac:dyDescent="0.25">
      <c r="A2" s="50" t="s">
        <v>479</v>
      </c>
      <c r="B2" s="49" t="s">
        <v>20</v>
      </c>
      <c r="C2" s="27" t="s">
        <v>21</v>
      </c>
      <c r="D2" s="5"/>
      <c r="E2" s="27"/>
      <c r="F2" s="5">
        <v>1</v>
      </c>
      <c r="G2" s="5">
        <v>1</v>
      </c>
      <c r="H2" s="5">
        <v>2</v>
      </c>
      <c r="I2" s="5">
        <v>1</v>
      </c>
      <c r="J2" s="5">
        <v>2</v>
      </c>
      <c r="K2" s="5">
        <v>2</v>
      </c>
      <c r="L2" s="5">
        <v>1</v>
      </c>
      <c r="M2" s="5"/>
      <c r="N2" s="5">
        <v>1</v>
      </c>
      <c r="O2" s="41"/>
      <c r="P2" s="41"/>
      <c r="Q2" s="41"/>
      <c r="R2" s="21"/>
      <c r="S2" s="21"/>
      <c r="T2" s="41"/>
      <c r="U2" s="41"/>
      <c r="V2" s="41"/>
      <c r="W2" s="41"/>
    </row>
    <row r="3" spans="1:23" x14ac:dyDescent="0.25">
      <c r="A3" s="50" t="s">
        <v>479</v>
      </c>
      <c r="B3" s="49" t="s">
        <v>22</v>
      </c>
      <c r="C3" s="27" t="s">
        <v>19</v>
      </c>
      <c r="D3" s="5">
        <v>1</v>
      </c>
      <c r="E3" s="27"/>
      <c r="F3" s="5"/>
      <c r="G3" s="5"/>
      <c r="H3" s="5"/>
      <c r="I3" s="5"/>
      <c r="J3" s="5"/>
      <c r="K3" s="5"/>
      <c r="L3" s="5"/>
      <c r="M3" s="5"/>
      <c r="N3" s="5"/>
      <c r="O3" s="41"/>
      <c r="P3" s="41"/>
      <c r="Q3" s="41"/>
      <c r="R3" s="21"/>
      <c r="S3" s="21"/>
      <c r="T3" s="41"/>
      <c r="U3" s="41"/>
      <c r="V3" s="41"/>
      <c r="W3" s="41"/>
    </row>
    <row r="4" spans="1:23" x14ac:dyDescent="0.25">
      <c r="A4" s="50" t="s">
        <v>479</v>
      </c>
      <c r="B4" s="49" t="s">
        <v>23</v>
      </c>
      <c r="C4" s="27" t="s">
        <v>24</v>
      </c>
      <c r="D4" s="5"/>
      <c r="E4" s="27"/>
      <c r="F4" s="5"/>
      <c r="G4" s="5"/>
      <c r="H4" s="5"/>
      <c r="I4" s="5"/>
      <c r="J4" s="5"/>
      <c r="K4" s="5"/>
      <c r="L4" s="5">
        <v>1</v>
      </c>
      <c r="M4" s="5"/>
      <c r="N4" s="5"/>
      <c r="O4" s="41"/>
      <c r="P4" s="41"/>
      <c r="Q4" s="41"/>
      <c r="R4" s="21"/>
      <c r="S4" s="21"/>
      <c r="T4" s="41"/>
      <c r="U4" s="41"/>
      <c r="V4" s="41"/>
      <c r="W4" s="41"/>
    </row>
    <row r="5" spans="1:23" x14ac:dyDescent="0.25">
      <c r="A5" s="50" t="s">
        <v>479</v>
      </c>
      <c r="B5" s="49" t="s">
        <v>25</v>
      </c>
      <c r="C5" s="27" t="s">
        <v>26</v>
      </c>
      <c r="D5" s="5"/>
      <c r="E5" s="27"/>
      <c r="F5" s="5">
        <v>1</v>
      </c>
      <c r="G5" s="5"/>
      <c r="H5" s="5">
        <v>1</v>
      </c>
      <c r="I5" s="5"/>
      <c r="J5" s="5"/>
      <c r="K5" s="5"/>
      <c r="L5" s="5"/>
      <c r="M5" s="5"/>
      <c r="N5" s="5">
        <v>1</v>
      </c>
      <c r="O5" s="41"/>
      <c r="P5" s="41"/>
      <c r="Q5" s="41"/>
      <c r="R5" s="21"/>
      <c r="S5" s="21"/>
      <c r="T5" s="41"/>
      <c r="U5" s="41"/>
      <c r="V5" s="41"/>
      <c r="W5" s="41"/>
    </row>
    <row r="6" spans="1:23" x14ac:dyDescent="0.25">
      <c r="A6" s="50" t="s">
        <v>479</v>
      </c>
      <c r="B6" s="49" t="s">
        <v>27</v>
      </c>
      <c r="C6" s="27" t="s">
        <v>28</v>
      </c>
      <c r="D6" s="5"/>
      <c r="E6" s="27"/>
      <c r="F6" s="5"/>
      <c r="G6" s="5">
        <v>1</v>
      </c>
      <c r="H6" s="5"/>
      <c r="I6" s="5"/>
      <c r="J6" s="5">
        <v>1</v>
      </c>
      <c r="K6" s="5">
        <v>1</v>
      </c>
      <c r="L6" s="5"/>
      <c r="M6" s="5"/>
      <c r="N6" s="5"/>
      <c r="O6" s="41"/>
      <c r="P6" s="41"/>
      <c r="Q6" s="41"/>
      <c r="R6" s="21"/>
      <c r="S6" s="21"/>
      <c r="T6" s="41"/>
      <c r="U6" s="41"/>
      <c r="V6" s="41"/>
      <c r="W6" s="41"/>
    </row>
    <row r="7" spans="1:23" x14ac:dyDescent="0.25">
      <c r="A7" s="50" t="s">
        <v>479</v>
      </c>
      <c r="B7" s="49" t="s">
        <v>29</v>
      </c>
      <c r="C7" s="27" t="s">
        <v>30</v>
      </c>
      <c r="D7" s="5"/>
      <c r="E7" s="27"/>
      <c r="F7" s="5">
        <v>2</v>
      </c>
      <c r="G7" s="5">
        <v>2</v>
      </c>
      <c r="H7" s="5">
        <v>2</v>
      </c>
      <c r="I7" s="5"/>
      <c r="J7" s="5"/>
      <c r="K7" s="5">
        <v>2</v>
      </c>
      <c r="L7" s="5">
        <v>2</v>
      </c>
      <c r="M7" s="5"/>
      <c r="N7" s="5">
        <v>2</v>
      </c>
      <c r="O7" s="41"/>
      <c r="P7" s="41"/>
      <c r="Q7" s="41"/>
      <c r="R7" s="21"/>
      <c r="S7" s="21"/>
      <c r="T7" s="41"/>
      <c r="U7" s="41"/>
      <c r="V7" s="41"/>
      <c r="W7" s="41"/>
    </row>
    <row r="8" spans="1:23" x14ac:dyDescent="0.25">
      <c r="A8" s="50" t="s">
        <v>479</v>
      </c>
      <c r="B8" s="49" t="s">
        <v>31</v>
      </c>
      <c r="C8" s="29" t="s">
        <v>32</v>
      </c>
      <c r="D8" s="28"/>
      <c r="E8" s="29"/>
      <c r="F8" s="5">
        <v>1</v>
      </c>
      <c r="G8" s="5">
        <v>1</v>
      </c>
      <c r="H8" s="77"/>
      <c r="I8" s="5"/>
      <c r="J8" s="5"/>
      <c r="K8" s="5">
        <v>1</v>
      </c>
      <c r="L8" s="5">
        <v>1</v>
      </c>
      <c r="M8" s="5"/>
      <c r="N8" s="5">
        <v>1</v>
      </c>
      <c r="O8" s="41"/>
      <c r="P8" s="41"/>
      <c r="Q8" s="41"/>
      <c r="R8" s="21"/>
      <c r="S8" s="21"/>
      <c r="T8" s="41"/>
      <c r="U8" s="41"/>
      <c r="V8" s="41"/>
      <c r="W8" s="41"/>
    </row>
    <row r="9" spans="1:23" x14ac:dyDescent="0.25">
      <c r="A9" s="50" t="s">
        <v>479</v>
      </c>
      <c r="B9" s="49" t="s">
        <v>33</v>
      </c>
      <c r="C9" s="27" t="s">
        <v>34</v>
      </c>
      <c r="D9" s="5"/>
      <c r="E9" s="27"/>
      <c r="F9" s="5"/>
      <c r="G9" s="5">
        <v>1</v>
      </c>
      <c r="H9" s="5">
        <v>1</v>
      </c>
      <c r="I9" s="5"/>
      <c r="J9" s="5"/>
      <c r="K9" s="5">
        <v>1</v>
      </c>
      <c r="L9" s="5">
        <v>1</v>
      </c>
      <c r="M9" s="5"/>
      <c r="N9" s="5"/>
      <c r="O9" s="41"/>
      <c r="P9" s="41"/>
      <c r="Q9" s="41"/>
      <c r="R9" s="21"/>
      <c r="S9" s="21"/>
      <c r="T9" s="41"/>
      <c r="U9" s="41"/>
      <c r="V9" s="41"/>
      <c r="W9" s="41"/>
    </row>
    <row r="10" spans="1:23" x14ac:dyDescent="0.25">
      <c r="A10" s="50" t="s">
        <v>479</v>
      </c>
      <c r="B10" s="49" t="s">
        <v>35</v>
      </c>
      <c r="C10" s="27" t="s">
        <v>36</v>
      </c>
      <c r="D10" s="5"/>
      <c r="E10" s="27"/>
      <c r="F10" s="5"/>
      <c r="G10" s="5"/>
      <c r="H10" s="5"/>
      <c r="I10" s="5"/>
      <c r="J10" s="5"/>
      <c r="K10" s="5"/>
      <c r="L10" s="5">
        <v>1</v>
      </c>
      <c r="M10" s="5"/>
      <c r="N10" s="5">
        <v>1</v>
      </c>
      <c r="O10" s="41"/>
      <c r="P10" s="41"/>
      <c r="Q10" s="41"/>
      <c r="R10" s="21"/>
      <c r="S10" s="21"/>
      <c r="T10" s="41"/>
      <c r="U10" s="41"/>
      <c r="V10" s="41"/>
      <c r="W10" s="41"/>
    </row>
    <row r="11" spans="1:23" x14ac:dyDescent="0.25">
      <c r="A11" s="50" t="s">
        <v>479</v>
      </c>
      <c r="B11" s="49" t="s">
        <v>37</v>
      </c>
      <c r="C11" s="30" t="s">
        <v>38</v>
      </c>
      <c r="D11" s="36"/>
      <c r="E11" s="30"/>
      <c r="F11" s="5"/>
      <c r="G11" s="5"/>
      <c r="H11" s="5"/>
      <c r="I11" s="5"/>
      <c r="J11" s="5"/>
      <c r="K11" s="5"/>
      <c r="L11" s="5">
        <v>1</v>
      </c>
      <c r="M11" s="5"/>
      <c r="N11" s="5"/>
      <c r="O11" s="41"/>
      <c r="P11" s="41"/>
      <c r="Q11" s="41"/>
      <c r="R11" s="21"/>
      <c r="S11" s="21"/>
      <c r="T11" s="41"/>
      <c r="U11" s="41"/>
      <c r="V11" s="41"/>
      <c r="W11" s="41"/>
    </row>
    <row r="12" spans="1:23" x14ac:dyDescent="0.25">
      <c r="A12" s="50" t="s">
        <v>479</v>
      </c>
      <c r="B12" s="49" t="s">
        <v>39</v>
      </c>
      <c r="C12" s="30" t="s">
        <v>40</v>
      </c>
      <c r="D12" s="36"/>
      <c r="E12" s="30"/>
      <c r="F12" s="5"/>
      <c r="G12" s="5"/>
      <c r="H12" s="5"/>
      <c r="I12" s="5"/>
      <c r="J12" s="5"/>
      <c r="K12" s="5"/>
      <c r="L12" s="5">
        <v>1</v>
      </c>
      <c r="M12" s="5"/>
      <c r="N12" s="5"/>
      <c r="O12" s="41"/>
      <c r="P12" s="41"/>
      <c r="Q12" s="41"/>
      <c r="R12" s="21"/>
      <c r="S12" s="21"/>
      <c r="T12" s="41"/>
      <c r="U12" s="41"/>
      <c r="V12" s="41"/>
      <c r="W12" s="41"/>
    </row>
    <row r="13" spans="1:23" x14ac:dyDescent="0.25">
      <c r="A13" s="50" t="s">
        <v>479</v>
      </c>
      <c r="B13" s="49" t="s">
        <v>77</v>
      </c>
      <c r="C13" s="37" t="s">
        <v>76</v>
      </c>
      <c r="D13" s="38"/>
      <c r="E13" s="38">
        <v>1</v>
      </c>
      <c r="F13" s="5"/>
      <c r="G13" s="5"/>
      <c r="H13" s="5"/>
      <c r="I13" s="5"/>
      <c r="J13" s="5"/>
      <c r="K13" s="5"/>
      <c r="L13" s="5"/>
      <c r="M13" s="5"/>
      <c r="N13" s="5"/>
      <c r="O13" s="41"/>
      <c r="P13" s="41"/>
      <c r="Q13" s="41"/>
      <c r="R13" s="21"/>
      <c r="S13" s="21"/>
      <c r="T13" s="41"/>
      <c r="U13" s="41"/>
      <c r="V13" s="41"/>
      <c r="W13" s="41"/>
    </row>
    <row r="14" spans="1:23" x14ac:dyDescent="0.25">
      <c r="A14" s="4" t="s">
        <v>480</v>
      </c>
      <c r="B14" s="49" t="s">
        <v>20</v>
      </c>
      <c r="C14" s="27" t="s">
        <v>21</v>
      </c>
      <c r="D14" s="5"/>
      <c r="E14" s="27"/>
      <c r="F14" s="5"/>
      <c r="G14" s="5">
        <v>1</v>
      </c>
      <c r="H14" s="5">
        <v>1</v>
      </c>
      <c r="I14" s="5"/>
      <c r="J14" s="5"/>
      <c r="K14" s="5">
        <v>2</v>
      </c>
      <c r="L14" s="5">
        <v>1</v>
      </c>
      <c r="M14" s="5"/>
      <c r="N14" s="5"/>
      <c r="O14" s="41"/>
      <c r="P14" s="41"/>
      <c r="Q14" s="41"/>
      <c r="R14" s="21"/>
      <c r="S14" s="21"/>
      <c r="T14" s="41"/>
      <c r="U14" s="41"/>
      <c r="V14" s="41"/>
      <c r="W14" s="41"/>
    </row>
    <row r="15" spans="1:23" x14ac:dyDescent="0.25">
      <c r="A15" s="4" t="s">
        <v>480</v>
      </c>
      <c r="B15" s="49" t="s">
        <v>22</v>
      </c>
      <c r="C15" s="27" t="s">
        <v>19</v>
      </c>
      <c r="D15" s="5"/>
      <c r="E15" s="27"/>
      <c r="F15" s="5"/>
      <c r="G15" s="5"/>
      <c r="H15" s="5"/>
      <c r="I15" s="5">
        <v>2</v>
      </c>
      <c r="J15" s="5">
        <v>2</v>
      </c>
      <c r="K15" s="5"/>
      <c r="L15" s="5"/>
      <c r="M15" s="5"/>
      <c r="N15" s="5"/>
      <c r="O15" s="41"/>
      <c r="P15" s="41"/>
      <c r="Q15" s="41"/>
      <c r="R15" s="21"/>
      <c r="S15" s="21"/>
      <c r="T15" s="41"/>
      <c r="U15" s="41"/>
      <c r="V15" s="41"/>
      <c r="W15" s="41"/>
    </row>
    <row r="16" spans="1:23" x14ac:dyDescent="0.25">
      <c r="A16" s="4" t="s">
        <v>480</v>
      </c>
      <c r="B16" s="49" t="s">
        <v>41</v>
      </c>
      <c r="C16" s="29" t="s">
        <v>42</v>
      </c>
      <c r="D16" s="28">
        <v>1</v>
      </c>
      <c r="E16" s="28">
        <v>1</v>
      </c>
      <c r="F16" s="5">
        <v>1</v>
      </c>
      <c r="G16" s="28">
        <v>1</v>
      </c>
      <c r="H16" s="28">
        <v>1</v>
      </c>
      <c r="I16" s="5">
        <v>1</v>
      </c>
      <c r="J16" s="5">
        <v>1</v>
      </c>
      <c r="K16" s="28">
        <v>1</v>
      </c>
      <c r="L16" s="5">
        <v>1</v>
      </c>
      <c r="M16" s="5"/>
      <c r="N16" s="5">
        <v>1</v>
      </c>
      <c r="O16" s="41"/>
      <c r="P16" s="41"/>
      <c r="Q16" s="41"/>
      <c r="R16" s="21"/>
      <c r="S16" s="21"/>
      <c r="T16" s="42"/>
      <c r="U16" s="42"/>
      <c r="V16" s="42"/>
      <c r="W16" s="42"/>
    </row>
    <row r="17" spans="1:23" x14ac:dyDescent="0.25">
      <c r="A17" s="4" t="s">
        <v>480</v>
      </c>
      <c r="B17" s="49" t="s">
        <v>29</v>
      </c>
      <c r="C17" s="27" t="s">
        <v>30</v>
      </c>
      <c r="D17" s="5"/>
      <c r="E17" s="27"/>
      <c r="F17" s="5">
        <v>2</v>
      </c>
      <c r="G17" s="5">
        <v>2</v>
      </c>
      <c r="H17" s="5">
        <v>2</v>
      </c>
      <c r="I17" s="5"/>
      <c r="J17" s="5"/>
      <c r="K17" s="5">
        <v>2</v>
      </c>
      <c r="L17" s="5">
        <v>2</v>
      </c>
      <c r="M17" s="5"/>
      <c r="N17" s="5">
        <v>2</v>
      </c>
      <c r="O17" s="41"/>
      <c r="P17" s="41"/>
      <c r="Q17" s="41"/>
      <c r="R17" s="21"/>
      <c r="S17" s="21"/>
      <c r="T17" s="41"/>
      <c r="U17" s="41"/>
      <c r="V17" s="41"/>
      <c r="W17" s="41"/>
    </row>
    <row r="18" spans="1:23" x14ac:dyDescent="0.25">
      <c r="A18" s="4" t="s">
        <v>480</v>
      </c>
      <c r="B18" s="49" t="s">
        <v>31</v>
      </c>
      <c r="C18" s="29" t="s">
        <v>32</v>
      </c>
      <c r="D18" s="28"/>
      <c r="E18" s="29"/>
      <c r="F18" s="5">
        <v>2</v>
      </c>
      <c r="G18" s="5">
        <v>1</v>
      </c>
      <c r="H18" s="5">
        <v>1</v>
      </c>
      <c r="I18" s="28"/>
      <c r="J18" s="5"/>
      <c r="K18" s="5">
        <v>1</v>
      </c>
      <c r="L18" s="28">
        <v>1</v>
      </c>
      <c r="M18" s="28"/>
      <c r="N18" s="5">
        <v>2</v>
      </c>
      <c r="O18" s="42"/>
      <c r="P18" s="41"/>
      <c r="Q18" s="41"/>
      <c r="R18" s="21"/>
      <c r="S18" s="21"/>
      <c r="T18" s="41"/>
      <c r="U18" s="41"/>
      <c r="V18" s="41"/>
      <c r="W18" s="41"/>
    </row>
    <row r="19" spans="1:23" x14ac:dyDescent="0.25">
      <c r="A19" s="4" t="s">
        <v>480</v>
      </c>
      <c r="B19" s="49" t="s">
        <v>33</v>
      </c>
      <c r="C19" s="27" t="s">
        <v>34</v>
      </c>
      <c r="D19" s="5"/>
      <c r="E19" s="27"/>
      <c r="F19" s="5"/>
      <c r="G19" s="5">
        <v>1</v>
      </c>
      <c r="H19" s="5">
        <v>1</v>
      </c>
      <c r="I19" s="28"/>
      <c r="J19" s="5"/>
      <c r="K19" s="5">
        <v>1</v>
      </c>
      <c r="L19" s="28">
        <v>1</v>
      </c>
      <c r="M19" s="28"/>
      <c r="N19" s="5"/>
      <c r="O19" s="42"/>
      <c r="P19" s="41"/>
      <c r="Q19" s="41"/>
      <c r="R19" s="21"/>
      <c r="S19" s="21"/>
      <c r="T19" s="41"/>
      <c r="U19" s="41"/>
      <c r="V19" s="41"/>
      <c r="W19" s="41"/>
    </row>
    <row r="20" spans="1:23" x14ac:dyDescent="0.25">
      <c r="A20" s="4" t="s">
        <v>480</v>
      </c>
      <c r="B20" s="49" t="s">
        <v>35</v>
      </c>
      <c r="C20" s="27" t="s">
        <v>36</v>
      </c>
      <c r="D20" s="5"/>
      <c r="E20" s="5">
        <v>1</v>
      </c>
      <c r="F20" s="5"/>
      <c r="G20" s="5"/>
      <c r="H20" s="5"/>
      <c r="I20" s="28"/>
      <c r="J20" s="5"/>
      <c r="K20" s="5"/>
      <c r="L20" s="28">
        <v>1</v>
      </c>
      <c r="M20" s="28"/>
      <c r="N20" s="5">
        <v>1</v>
      </c>
      <c r="O20" s="42"/>
      <c r="P20" s="41"/>
      <c r="Q20" s="41"/>
      <c r="R20" s="21"/>
      <c r="S20" s="21"/>
      <c r="T20" s="41"/>
      <c r="U20" s="41"/>
      <c r="V20" s="41"/>
      <c r="W20" s="41"/>
    </row>
    <row r="21" spans="1:23" x14ac:dyDescent="0.25">
      <c r="A21" s="4" t="s">
        <v>480</v>
      </c>
      <c r="B21" s="49" t="s">
        <v>37</v>
      </c>
      <c r="C21" s="30" t="s">
        <v>38</v>
      </c>
      <c r="D21" s="36"/>
      <c r="E21" s="36">
        <v>1</v>
      </c>
      <c r="F21" s="5"/>
      <c r="G21" s="5"/>
      <c r="H21" s="5"/>
      <c r="I21" s="28"/>
      <c r="J21" s="5"/>
      <c r="K21" s="5"/>
      <c r="L21" s="28">
        <v>1</v>
      </c>
      <c r="M21" s="28"/>
      <c r="N21" s="5"/>
      <c r="O21" s="42"/>
      <c r="P21" s="41"/>
      <c r="Q21" s="41"/>
      <c r="R21" s="21"/>
      <c r="S21" s="21"/>
      <c r="T21" s="41"/>
      <c r="U21" s="41"/>
      <c r="V21" s="41"/>
      <c r="W21" s="41"/>
    </row>
    <row r="22" spans="1:23" x14ac:dyDescent="0.25">
      <c r="A22" s="4" t="s">
        <v>480</v>
      </c>
      <c r="B22" s="49" t="s">
        <v>39</v>
      </c>
      <c r="C22" s="29" t="s">
        <v>40</v>
      </c>
      <c r="D22" s="28"/>
      <c r="E22" s="28"/>
      <c r="F22" s="5"/>
      <c r="G22" s="5"/>
      <c r="H22" s="5"/>
      <c r="I22" s="28"/>
      <c r="J22" s="5"/>
      <c r="K22" s="5"/>
      <c r="L22" s="28">
        <v>1</v>
      </c>
      <c r="M22" s="28"/>
      <c r="N22" s="5"/>
      <c r="O22" s="42"/>
      <c r="P22" s="41"/>
      <c r="Q22" s="41"/>
      <c r="R22" s="21"/>
      <c r="S22" s="21"/>
      <c r="T22" s="41"/>
      <c r="U22" s="41"/>
      <c r="V22" s="41"/>
      <c r="W22" s="41"/>
    </row>
    <row r="23" spans="1:23" x14ac:dyDescent="0.25">
      <c r="A23" s="4" t="s">
        <v>480</v>
      </c>
      <c r="B23" s="49" t="s">
        <v>43</v>
      </c>
      <c r="C23" s="27" t="s">
        <v>36</v>
      </c>
      <c r="D23" s="5">
        <v>1</v>
      </c>
      <c r="E23" s="5"/>
      <c r="F23" s="5"/>
      <c r="G23" s="5"/>
      <c r="H23" s="5"/>
      <c r="I23" s="28"/>
      <c r="J23" s="5"/>
      <c r="K23" s="5"/>
      <c r="L23" s="28"/>
      <c r="M23" s="28"/>
      <c r="N23" s="5"/>
      <c r="O23" s="42"/>
      <c r="P23" s="41"/>
      <c r="Q23" s="41"/>
      <c r="R23" s="21"/>
      <c r="S23" s="21"/>
      <c r="T23" s="41"/>
      <c r="U23" s="41"/>
      <c r="V23" s="41"/>
      <c r="W23" s="41"/>
    </row>
    <row r="24" spans="1:23" x14ac:dyDescent="0.25">
      <c r="A24" s="4" t="s">
        <v>481</v>
      </c>
      <c r="B24" s="49" t="s">
        <v>43</v>
      </c>
      <c r="C24" s="27" t="s">
        <v>36</v>
      </c>
      <c r="D24" s="5">
        <v>1</v>
      </c>
      <c r="E24" s="5">
        <v>1</v>
      </c>
      <c r="F24" s="5"/>
      <c r="G24" s="5"/>
      <c r="H24" s="5"/>
      <c r="I24" s="5"/>
      <c r="J24" s="5"/>
      <c r="K24" s="5"/>
      <c r="L24" s="5"/>
      <c r="M24" s="5"/>
      <c r="N24" s="5"/>
      <c r="O24" s="41"/>
      <c r="P24" s="41"/>
      <c r="Q24" s="41"/>
      <c r="R24" s="21"/>
      <c r="S24" s="21"/>
      <c r="T24" s="41"/>
      <c r="U24" s="41"/>
      <c r="V24" s="41"/>
      <c r="W24" s="41"/>
    </row>
    <row r="25" spans="1:23" x14ac:dyDescent="0.25">
      <c r="A25" s="4" t="s">
        <v>481</v>
      </c>
      <c r="B25" s="49" t="s">
        <v>37</v>
      </c>
      <c r="C25" s="30" t="s">
        <v>38</v>
      </c>
      <c r="D25" s="39"/>
      <c r="E25" s="39">
        <v>1</v>
      </c>
      <c r="F25" s="5"/>
      <c r="G25" s="5"/>
      <c r="H25" s="5"/>
      <c r="I25" s="5"/>
      <c r="J25" s="5"/>
      <c r="K25" s="5"/>
      <c r="L25" s="5"/>
      <c r="M25" s="5"/>
      <c r="N25" s="5"/>
      <c r="O25" s="41"/>
      <c r="P25" s="41"/>
      <c r="Q25" s="41"/>
      <c r="R25" s="21"/>
      <c r="S25" s="21"/>
      <c r="T25" s="41"/>
      <c r="U25" s="41"/>
      <c r="V25" s="41"/>
      <c r="W25" s="41"/>
    </row>
    <row r="26" spans="1:23" x14ac:dyDescent="0.25">
      <c r="A26" s="4" t="s">
        <v>482</v>
      </c>
      <c r="B26" s="49" t="s">
        <v>44</v>
      </c>
      <c r="C26" s="27" t="s">
        <v>45</v>
      </c>
      <c r="D26" s="5">
        <v>1</v>
      </c>
      <c r="E26" s="5">
        <v>1</v>
      </c>
      <c r="F26" s="5">
        <v>1</v>
      </c>
      <c r="G26" s="5">
        <v>1</v>
      </c>
      <c r="H26" s="5">
        <v>1</v>
      </c>
      <c r="I26" s="5">
        <v>1</v>
      </c>
      <c r="J26" s="5"/>
      <c r="K26" s="5"/>
      <c r="L26" s="5"/>
      <c r="M26" s="5"/>
      <c r="N26" s="5">
        <v>1</v>
      </c>
      <c r="O26" s="41"/>
      <c r="P26" s="41"/>
      <c r="Q26" s="41"/>
      <c r="R26" s="21"/>
      <c r="S26" s="21"/>
      <c r="T26" s="41"/>
      <c r="U26" s="41"/>
      <c r="V26" s="41"/>
      <c r="W26" s="41"/>
    </row>
    <row r="27" spans="1:23" x14ac:dyDescent="0.25">
      <c r="A27" s="4" t="s">
        <v>482</v>
      </c>
      <c r="B27" s="49" t="s">
        <v>37</v>
      </c>
      <c r="C27" s="27" t="s">
        <v>38</v>
      </c>
      <c r="D27" s="5"/>
      <c r="E27" s="5">
        <v>1</v>
      </c>
      <c r="F27" s="5">
        <v>1</v>
      </c>
      <c r="G27" s="5">
        <v>1</v>
      </c>
      <c r="H27" s="5">
        <v>1</v>
      </c>
      <c r="I27" s="5">
        <v>1</v>
      </c>
      <c r="J27" s="5"/>
      <c r="K27" s="5"/>
      <c r="L27" s="5"/>
      <c r="M27" s="5"/>
      <c r="N27" s="5">
        <v>1</v>
      </c>
      <c r="O27" s="41"/>
      <c r="P27" s="41"/>
      <c r="Q27" s="41"/>
      <c r="R27" s="21"/>
      <c r="S27" s="21"/>
      <c r="T27" s="41"/>
      <c r="U27" s="41"/>
      <c r="V27" s="41"/>
      <c r="W27" s="41"/>
    </row>
    <row r="28" spans="1:23" x14ac:dyDescent="0.25">
      <c r="A28" s="4" t="s">
        <v>482</v>
      </c>
      <c r="B28" s="49" t="s">
        <v>37</v>
      </c>
      <c r="C28" s="30" t="s">
        <v>38</v>
      </c>
      <c r="D28" s="35">
        <v>1</v>
      </c>
      <c r="E28" s="35"/>
      <c r="F28" s="4"/>
      <c r="G28" s="4"/>
      <c r="H28" s="4"/>
      <c r="I28" s="35"/>
      <c r="J28" s="4"/>
      <c r="K28" s="4"/>
      <c r="L28" s="35"/>
      <c r="M28" s="35"/>
      <c r="N28" s="4"/>
      <c r="O28" s="43"/>
      <c r="P28" s="21"/>
      <c r="Q28" s="43"/>
      <c r="R28" s="21"/>
      <c r="S28" s="21"/>
      <c r="T28" s="21"/>
      <c r="U28" s="21"/>
      <c r="V28" s="21"/>
      <c r="W28" s="21"/>
    </row>
    <row r="29" spans="1:23" x14ac:dyDescent="0.25">
      <c r="A29" s="4" t="s">
        <v>482</v>
      </c>
      <c r="B29" s="49" t="s">
        <v>75</v>
      </c>
      <c r="C29" s="35"/>
      <c r="D29" s="35">
        <v>1</v>
      </c>
      <c r="E29" s="35">
        <v>1</v>
      </c>
      <c r="F29" s="4"/>
      <c r="G29" s="4"/>
      <c r="H29" s="4"/>
      <c r="I29" s="35"/>
      <c r="J29" s="4"/>
      <c r="K29" s="4"/>
      <c r="L29" s="35"/>
      <c r="M29" s="35"/>
      <c r="N29" s="4"/>
      <c r="O29" s="43"/>
      <c r="P29" s="21"/>
      <c r="Q29" s="43"/>
      <c r="R29" s="21"/>
      <c r="S29" s="21"/>
      <c r="T29" s="21"/>
      <c r="U29" s="21"/>
      <c r="V29" s="21"/>
      <c r="W29" s="21"/>
    </row>
    <row r="30" spans="1:23" x14ac:dyDescent="0.25">
      <c r="A30" s="60" t="s">
        <v>483</v>
      </c>
      <c r="B30" s="49" t="s">
        <v>75</v>
      </c>
      <c r="C30" s="31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1"/>
      <c r="P30" s="31"/>
      <c r="Q30" s="43"/>
      <c r="R30" s="21"/>
      <c r="S30" s="21"/>
      <c r="T30" s="21"/>
      <c r="U30" s="21"/>
      <c r="V30" s="21"/>
      <c r="W30" s="21"/>
    </row>
    <row r="31" spans="1:23" x14ac:dyDescent="0.25">
      <c r="A31" s="60" t="s">
        <v>483</v>
      </c>
      <c r="B31" s="49" t="s">
        <v>75</v>
      </c>
    </row>
    <row r="32" spans="1:23" x14ac:dyDescent="0.25">
      <c r="A32" s="60" t="s">
        <v>483</v>
      </c>
      <c r="B32" s="49" t="s">
        <v>75</v>
      </c>
    </row>
    <row r="33" spans="1:17" x14ac:dyDescent="0.25">
      <c r="A33" s="60" t="s">
        <v>1126</v>
      </c>
      <c r="B33" s="165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spans="1:17" x14ac:dyDescent="0.25">
      <c r="E34" s="23"/>
      <c r="F34" s="76"/>
      <c r="G34" s="23"/>
    </row>
    <row r="35" spans="1:17" x14ac:dyDescent="0.25">
      <c r="E35" s="23"/>
      <c r="F35" s="76"/>
      <c r="G35" s="23"/>
    </row>
    <row r="36" spans="1:17" x14ac:dyDescent="0.25">
      <c r="E36" s="23"/>
      <c r="F36" s="46"/>
      <c r="G36" s="23"/>
    </row>
    <row r="37" spans="1:17" x14ac:dyDescent="0.25">
      <c r="A37" s="25" t="s">
        <v>479</v>
      </c>
      <c r="B37" s="25" t="s">
        <v>439</v>
      </c>
      <c r="F37" s="46"/>
      <c r="G37" s="23"/>
    </row>
    <row r="38" spans="1:17" x14ac:dyDescent="0.25">
      <c r="A38" s="25" t="s">
        <v>480</v>
      </c>
      <c r="B38" s="25" t="s">
        <v>606</v>
      </c>
      <c r="F38" s="46"/>
      <c r="G38" s="23"/>
    </row>
    <row r="39" spans="1:17" x14ac:dyDescent="0.25">
      <c r="A39" s="25" t="s">
        <v>482</v>
      </c>
      <c r="B39" s="25" t="s">
        <v>638</v>
      </c>
      <c r="F39" s="46"/>
      <c r="G39" s="23"/>
    </row>
    <row r="40" spans="1:17" x14ac:dyDescent="0.25">
      <c r="A40" s="23" t="s">
        <v>483</v>
      </c>
      <c r="B40" s="25" t="s">
        <v>607</v>
      </c>
      <c r="F40" s="46"/>
      <c r="G40" s="23"/>
    </row>
    <row r="41" spans="1:17" x14ac:dyDescent="0.25">
      <c r="E41" s="23"/>
      <c r="F41" s="76"/>
      <c r="G41" s="23"/>
    </row>
    <row r="42" spans="1:17" x14ac:dyDescent="0.25">
      <c r="E42" s="23"/>
      <c r="F42" s="46"/>
      <c r="G42" s="23"/>
    </row>
    <row r="43" spans="1:17" x14ac:dyDescent="0.25">
      <c r="E43" s="23"/>
      <c r="F43" s="46"/>
      <c r="G43" s="23"/>
    </row>
    <row r="44" spans="1:17" x14ac:dyDescent="0.25">
      <c r="E44" s="23"/>
      <c r="F44" s="46"/>
      <c r="G44" s="23"/>
    </row>
    <row r="48" spans="1:17" x14ac:dyDescent="0.25">
      <c r="P48" s="32"/>
      <c r="Q48" s="24"/>
    </row>
    <row r="49" spans="16:17" x14ac:dyDescent="0.25">
      <c r="P49" s="32"/>
      <c r="Q49" s="24"/>
    </row>
    <row r="50" spans="16:17" x14ac:dyDescent="0.25">
      <c r="P50" s="32"/>
      <c r="Q50" s="24"/>
    </row>
    <row r="51" spans="16:17" x14ac:dyDescent="0.25">
      <c r="P51" s="32"/>
      <c r="Q51" s="2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V317"/>
  <sheetViews>
    <sheetView zoomScale="70" zoomScaleNormal="70" workbookViewId="0">
      <pane xSplit="3" ySplit="1" topLeftCell="D7" activePane="bottomRight" state="frozen"/>
      <selection pane="topRight" activeCell="D1" sqref="D1"/>
      <selection pane="bottomLeft" activeCell="A2" sqref="A2"/>
      <selection pane="bottomRight" activeCell="E11" sqref="E11"/>
    </sheetView>
  </sheetViews>
  <sheetFormatPr baseColWidth="10" defaultRowHeight="15" x14ac:dyDescent="0.25"/>
  <cols>
    <col min="1" max="1" width="15" customWidth="1"/>
    <col min="2" max="2" width="16" style="2" customWidth="1"/>
    <col min="3" max="3" width="13.28515625" style="2" customWidth="1"/>
    <col min="4" max="11" width="25.7109375" style="63" customWidth="1"/>
    <col min="12" max="12" width="25.7109375" style="2" customWidth="1"/>
    <col min="13" max="19" width="25.7109375" customWidth="1"/>
    <col min="20" max="20" width="25.7109375" style="3" customWidth="1"/>
    <col min="21" max="21" width="25.7109375" customWidth="1"/>
    <col min="22" max="22" width="25.7109375" style="75" customWidth="1"/>
    <col min="25" max="25" width="11.42578125" customWidth="1"/>
  </cols>
  <sheetData>
    <row r="1" spans="1:22" s="82" customFormat="1" ht="48.75" customHeight="1" x14ac:dyDescent="0.25">
      <c r="A1" s="82" t="s">
        <v>61</v>
      </c>
      <c r="B1" s="120" t="s">
        <v>73</v>
      </c>
      <c r="C1" s="120" t="s">
        <v>1048</v>
      </c>
      <c r="D1" s="120" t="s">
        <v>986</v>
      </c>
      <c r="E1" s="120" t="s">
        <v>987</v>
      </c>
      <c r="F1" s="120" t="s">
        <v>988</v>
      </c>
      <c r="G1" s="120" t="s">
        <v>989</v>
      </c>
      <c r="H1" s="121" t="s">
        <v>990</v>
      </c>
      <c r="I1" s="121" t="s">
        <v>999</v>
      </c>
      <c r="J1" s="121" t="s">
        <v>991</v>
      </c>
      <c r="K1" s="121" t="s">
        <v>1000</v>
      </c>
      <c r="L1" s="120" t="s">
        <v>993</v>
      </c>
      <c r="M1" s="82" t="s">
        <v>992</v>
      </c>
      <c r="N1" s="82" t="s">
        <v>994</v>
      </c>
      <c r="O1" s="82" t="s">
        <v>1001</v>
      </c>
      <c r="P1" s="122" t="s">
        <v>996</v>
      </c>
      <c r="Q1" s="122" t="s">
        <v>1002</v>
      </c>
      <c r="R1" s="122" t="s">
        <v>995</v>
      </c>
      <c r="S1" s="122" t="s">
        <v>1003</v>
      </c>
      <c r="T1" s="120" t="s">
        <v>997</v>
      </c>
      <c r="U1" s="82" t="s">
        <v>998</v>
      </c>
      <c r="V1" s="120" t="s">
        <v>985</v>
      </c>
    </row>
    <row r="2" spans="1:22" s="6" customFormat="1" ht="14.45" customHeight="1" x14ac:dyDescent="0.25">
      <c r="A2" s="6" t="s">
        <v>70</v>
      </c>
      <c r="B2" s="7">
        <v>62</v>
      </c>
      <c r="C2" s="7">
        <v>1</v>
      </c>
      <c r="D2" s="1">
        <v>820</v>
      </c>
      <c r="E2" s="63">
        <v>2520</v>
      </c>
      <c r="F2" s="63">
        <v>1251</v>
      </c>
      <c r="G2" s="63">
        <v>2751</v>
      </c>
      <c r="H2" s="75">
        <v>1815</v>
      </c>
      <c r="I2" s="75">
        <v>1850</v>
      </c>
      <c r="J2" s="75">
        <v>3315</v>
      </c>
      <c r="K2" s="75">
        <v>3350</v>
      </c>
      <c r="L2" s="7">
        <v>370</v>
      </c>
      <c r="M2" s="7">
        <v>2070</v>
      </c>
      <c r="N2" s="7">
        <v>801</v>
      </c>
      <c r="O2" s="7">
        <v>2301</v>
      </c>
      <c r="P2" s="7">
        <v>1365</v>
      </c>
      <c r="Q2" s="7">
        <v>1400</v>
      </c>
      <c r="R2" s="7">
        <v>2865</v>
      </c>
      <c r="S2" s="7">
        <v>2900</v>
      </c>
      <c r="T2" s="51">
        <v>820</v>
      </c>
      <c r="V2" s="7">
        <v>0</v>
      </c>
    </row>
    <row r="3" spans="1:22" x14ac:dyDescent="0.25">
      <c r="A3" s="6" t="s">
        <v>70</v>
      </c>
      <c r="B3" s="2">
        <v>62</v>
      </c>
      <c r="C3" s="2">
        <v>2</v>
      </c>
      <c r="D3" s="1">
        <v>1060</v>
      </c>
      <c r="E3" s="63">
        <v>2760</v>
      </c>
      <c r="F3" s="63">
        <v>1569</v>
      </c>
      <c r="G3" s="63">
        <v>3069</v>
      </c>
      <c r="H3" s="75">
        <v>2015</v>
      </c>
      <c r="I3" s="75">
        <v>2070</v>
      </c>
      <c r="J3" s="75">
        <v>3515</v>
      </c>
      <c r="K3" s="75">
        <v>3570</v>
      </c>
      <c r="L3" s="2">
        <v>610</v>
      </c>
      <c r="M3" s="2">
        <v>2310</v>
      </c>
      <c r="N3" s="2">
        <v>1119</v>
      </c>
      <c r="O3" s="2">
        <v>2619</v>
      </c>
      <c r="P3" s="2">
        <v>1565</v>
      </c>
      <c r="Q3" s="2">
        <v>1620</v>
      </c>
      <c r="R3" s="2">
        <v>3065</v>
      </c>
      <c r="S3" s="2">
        <v>3120</v>
      </c>
      <c r="T3" s="51">
        <v>1060</v>
      </c>
      <c r="V3" s="75">
        <v>0</v>
      </c>
    </row>
    <row r="4" spans="1:22" s="3" customFormat="1" x14ac:dyDescent="0.25">
      <c r="A4" s="6" t="s">
        <v>70</v>
      </c>
      <c r="B4" s="26">
        <v>62</v>
      </c>
      <c r="C4" s="26">
        <v>3</v>
      </c>
      <c r="D4" s="1">
        <v>1290</v>
      </c>
      <c r="E4" s="63">
        <v>2990</v>
      </c>
      <c r="F4" s="63">
        <v>1844</v>
      </c>
      <c r="G4" s="63">
        <v>3344</v>
      </c>
      <c r="H4" s="75">
        <v>2190</v>
      </c>
      <c r="I4" s="75">
        <v>2310</v>
      </c>
      <c r="J4" s="75">
        <v>3690</v>
      </c>
      <c r="K4" s="75">
        <v>3810</v>
      </c>
      <c r="L4" s="26">
        <v>840</v>
      </c>
      <c r="M4" s="26">
        <v>2540</v>
      </c>
      <c r="N4" s="26">
        <v>1394</v>
      </c>
      <c r="O4" s="26">
        <v>2894</v>
      </c>
      <c r="P4" s="26">
        <v>1740</v>
      </c>
      <c r="Q4" s="26">
        <v>1860</v>
      </c>
      <c r="R4" s="26">
        <v>3240</v>
      </c>
      <c r="S4" s="26">
        <v>3360</v>
      </c>
      <c r="T4" s="51">
        <v>1290</v>
      </c>
      <c r="V4" s="7">
        <v>0</v>
      </c>
    </row>
    <row r="5" spans="1:22" x14ac:dyDescent="0.25">
      <c r="A5" s="6" t="s">
        <v>70</v>
      </c>
      <c r="B5" s="2">
        <v>62</v>
      </c>
      <c r="C5" s="2">
        <v>4</v>
      </c>
      <c r="D5" s="1">
        <v>1495</v>
      </c>
      <c r="E5" s="63">
        <v>3195</v>
      </c>
      <c r="F5" s="63">
        <v>2079</v>
      </c>
      <c r="G5" s="63">
        <v>3579</v>
      </c>
      <c r="H5" s="75">
        <v>2400</v>
      </c>
      <c r="I5" s="75">
        <v>2520</v>
      </c>
      <c r="J5" s="75">
        <v>3900</v>
      </c>
      <c r="K5" s="75">
        <v>4020</v>
      </c>
      <c r="L5" s="2">
        <v>1045</v>
      </c>
      <c r="M5" s="2">
        <v>2745</v>
      </c>
      <c r="N5" s="2">
        <v>1629</v>
      </c>
      <c r="O5" s="2">
        <v>3129</v>
      </c>
      <c r="P5" s="2">
        <v>1950</v>
      </c>
      <c r="Q5" s="2">
        <v>2070</v>
      </c>
      <c r="R5" s="2">
        <v>3450</v>
      </c>
      <c r="S5" s="2">
        <v>3570</v>
      </c>
      <c r="T5" s="51">
        <v>1495</v>
      </c>
      <c r="V5" s="75">
        <v>0</v>
      </c>
    </row>
    <row r="6" spans="1:22" x14ac:dyDescent="0.25">
      <c r="A6" s="6" t="s">
        <v>70</v>
      </c>
      <c r="B6" s="2">
        <v>62</v>
      </c>
      <c r="C6" s="2">
        <v>5</v>
      </c>
      <c r="D6" s="1">
        <v>1640</v>
      </c>
      <c r="E6" s="63">
        <v>3340</v>
      </c>
      <c r="F6" s="63">
        <v>2283</v>
      </c>
      <c r="G6" s="63">
        <v>3783</v>
      </c>
      <c r="H6" s="75">
        <v>2590</v>
      </c>
      <c r="I6" s="75">
        <v>2680</v>
      </c>
      <c r="J6" s="75">
        <v>4090</v>
      </c>
      <c r="K6" s="75">
        <v>4180</v>
      </c>
      <c r="L6" s="2">
        <v>1190</v>
      </c>
      <c r="M6" s="2">
        <v>2890</v>
      </c>
      <c r="N6" s="2">
        <v>1833</v>
      </c>
      <c r="O6" s="2">
        <v>3333</v>
      </c>
      <c r="P6" s="2">
        <v>2140</v>
      </c>
      <c r="Q6" s="2">
        <v>2230</v>
      </c>
      <c r="R6" s="2">
        <v>3640</v>
      </c>
      <c r="S6" s="2">
        <v>3730</v>
      </c>
      <c r="T6" s="51">
        <v>1640</v>
      </c>
      <c r="V6" s="7">
        <v>0</v>
      </c>
    </row>
    <row r="7" spans="1:22" x14ac:dyDescent="0.25">
      <c r="A7" s="6" t="s">
        <v>70</v>
      </c>
      <c r="B7" s="2">
        <v>62</v>
      </c>
      <c r="C7" s="2">
        <v>6</v>
      </c>
      <c r="D7" s="1">
        <v>1740</v>
      </c>
      <c r="E7" s="63">
        <v>3440</v>
      </c>
      <c r="F7" s="63">
        <v>2455</v>
      </c>
      <c r="G7" s="63">
        <v>3955</v>
      </c>
      <c r="H7" s="75">
        <v>2750</v>
      </c>
      <c r="I7" s="75">
        <v>2840</v>
      </c>
      <c r="J7" s="75">
        <v>4250</v>
      </c>
      <c r="K7" s="75">
        <v>4340</v>
      </c>
      <c r="L7" s="2">
        <v>1290</v>
      </c>
      <c r="M7" s="2">
        <v>2990</v>
      </c>
      <c r="N7" s="2">
        <v>2005</v>
      </c>
      <c r="O7" s="2">
        <v>3505</v>
      </c>
      <c r="P7" s="2">
        <v>2300</v>
      </c>
      <c r="Q7" s="2">
        <v>2390</v>
      </c>
      <c r="R7" s="2">
        <v>3800</v>
      </c>
      <c r="S7" s="2">
        <v>3890</v>
      </c>
      <c r="T7" s="51">
        <v>1740</v>
      </c>
      <c r="V7" s="75">
        <v>0</v>
      </c>
    </row>
    <row r="8" spans="1:22" x14ac:dyDescent="0.25">
      <c r="A8" s="6" t="s">
        <v>70</v>
      </c>
      <c r="B8" s="2">
        <v>62</v>
      </c>
      <c r="C8" s="2">
        <v>7</v>
      </c>
      <c r="D8" s="1">
        <v>1835</v>
      </c>
      <c r="E8" s="63">
        <v>3535</v>
      </c>
      <c r="F8" s="63">
        <v>2597</v>
      </c>
      <c r="G8" s="63">
        <v>4097</v>
      </c>
      <c r="H8" s="75">
        <v>2885</v>
      </c>
      <c r="I8" s="75">
        <v>2945</v>
      </c>
      <c r="J8" s="75">
        <v>4385</v>
      </c>
      <c r="K8" s="75">
        <v>4445</v>
      </c>
      <c r="L8" s="1">
        <v>1385</v>
      </c>
      <c r="M8" s="2">
        <v>3085</v>
      </c>
      <c r="N8" s="2">
        <v>2147</v>
      </c>
      <c r="O8" s="2">
        <v>3647</v>
      </c>
      <c r="P8" s="2">
        <v>2435</v>
      </c>
      <c r="Q8" s="2">
        <v>2495</v>
      </c>
      <c r="R8" s="2">
        <v>3935</v>
      </c>
      <c r="S8" s="2">
        <v>3995</v>
      </c>
      <c r="T8" s="51">
        <v>1835</v>
      </c>
      <c r="V8" s="7">
        <v>0</v>
      </c>
    </row>
    <row r="9" spans="1:22" x14ac:dyDescent="0.25">
      <c r="A9" s="6" t="s">
        <v>70</v>
      </c>
      <c r="B9" s="2">
        <v>62</v>
      </c>
      <c r="C9" s="2">
        <v>8</v>
      </c>
      <c r="D9" s="1">
        <v>1915</v>
      </c>
      <c r="E9" s="63">
        <v>3615</v>
      </c>
      <c r="F9" s="63">
        <v>2683</v>
      </c>
      <c r="G9" s="63">
        <v>4183</v>
      </c>
      <c r="H9" s="75">
        <v>2975</v>
      </c>
      <c r="I9" s="75">
        <v>3050</v>
      </c>
      <c r="J9" s="75">
        <v>4475</v>
      </c>
      <c r="K9" s="75">
        <v>4550</v>
      </c>
      <c r="L9" s="1">
        <v>1465</v>
      </c>
      <c r="M9" s="2">
        <v>3165</v>
      </c>
      <c r="N9" s="2">
        <v>2233</v>
      </c>
      <c r="O9" s="2">
        <v>3733</v>
      </c>
      <c r="P9" s="2">
        <v>2525</v>
      </c>
      <c r="Q9" s="2">
        <v>2600</v>
      </c>
      <c r="R9" s="2">
        <v>4025</v>
      </c>
      <c r="S9" s="2">
        <v>4100</v>
      </c>
      <c r="T9" s="51">
        <v>1915</v>
      </c>
      <c r="V9" s="75">
        <v>0</v>
      </c>
    </row>
    <row r="10" spans="1:22" x14ac:dyDescent="0.25">
      <c r="A10" s="6" t="s">
        <v>70</v>
      </c>
      <c r="B10" s="2">
        <v>62</v>
      </c>
      <c r="C10" s="2">
        <v>9</v>
      </c>
      <c r="D10" s="1">
        <v>1935</v>
      </c>
      <c r="E10" s="63">
        <v>3635</v>
      </c>
      <c r="F10" s="63">
        <v>2740</v>
      </c>
      <c r="G10" s="63">
        <v>4240</v>
      </c>
      <c r="H10" s="75">
        <v>3040</v>
      </c>
      <c r="I10" s="75">
        <v>3105</v>
      </c>
      <c r="J10" s="75">
        <v>4540</v>
      </c>
      <c r="K10" s="75">
        <v>4605</v>
      </c>
      <c r="L10" s="1">
        <v>1485</v>
      </c>
      <c r="M10" s="2">
        <v>3185</v>
      </c>
      <c r="N10" s="2">
        <v>2290</v>
      </c>
      <c r="O10" s="2">
        <v>3790</v>
      </c>
      <c r="P10" s="2">
        <v>2590</v>
      </c>
      <c r="Q10" s="2">
        <v>2655</v>
      </c>
      <c r="R10" s="2">
        <v>4090</v>
      </c>
      <c r="S10" s="2">
        <v>4155</v>
      </c>
      <c r="T10" s="51">
        <v>1935</v>
      </c>
      <c r="V10" s="7">
        <v>0</v>
      </c>
    </row>
    <row r="11" spans="1:22" x14ac:dyDescent="0.25">
      <c r="A11" s="6" t="s">
        <v>70</v>
      </c>
      <c r="B11" s="2">
        <v>62</v>
      </c>
      <c r="C11" s="2">
        <v>10</v>
      </c>
      <c r="D11" s="1">
        <v>2020</v>
      </c>
      <c r="E11" s="63">
        <v>3720</v>
      </c>
      <c r="F11" s="63">
        <v>2774</v>
      </c>
      <c r="G11" s="63">
        <v>4274</v>
      </c>
      <c r="H11" s="75">
        <v>3125</v>
      </c>
      <c r="I11" s="75">
        <v>3190</v>
      </c>
      <c r="J11" s="75">
        <v>4625</v>
      </c>
      <c r="K11" s="75">
        <v>4690</v>
      </c>
      <c r="L11" s="1">
        <v>1570</v>
      </c>
      <c r="M11" s="2">
        <v>3270</v>
      </c>
      <c r="N11" s="2">
        <v>2324</v>
      </c>
      <c r="O11" s="2">
        <v>3824</v>
      </c>
      <c r="P11" s="2">
        <v>2675</v>
      </c>
      <c r="Q11" s="2">
        <v>2740</v>
      </c>
      <c r="R11" s="2">
        <v>4175</v>
      </c>
      <c r="S11" s="2">
        <v>4240</v>
      </c>
      <c r="T11" s="51">
        <v>2020</v>
      </c>
      <c r="V11" s="75">
        <v>0</v>
      </c>
    </row>
    <row r="12" spans="1:22" x14ac:dyDescent="0.25">
      <c r="A12" s="6" t="s">
        <v>70</v>
      </c>
      <c r="B12" s="2">
        <v>62</v>
      </c>
      <c r="C12" s="2">
        <v>11</v>
      </c>
      <c r="D12" s="1">
        <v>2020</v>
      </c>
      <c r="E12" s="63">
        <v>3720</v>
      </c>
      <c r="F12" s="63">
        <v>2774</v>
      </c>
      <c r="G12" s="63">
        <v>4274</v>
      </c>
      <c r="H12" s="75">
        <v>3190</v>
      </c>
      <c r="I12" s="75">
        <v>3125</v>
      </c>
      <c r="J12" s="75">
        <v>4690</v>
      </c>
      <c r="K12" s="75">
        <v>4625</v>
      </c>
      <c r="L12" s="1">
        <v>1570</v>
      </c>
      <c r="M12" s="2">
        <v>3270</v>
      </c>
      <c r="N12" s="2">
        <v>2324</v>
      </c>
      <c r="O12" s="2">
        <v>3824</v>
      </c>
      <c r="P12" s="2">
        <v>2740</v>
      </c>
      <c r="Q12" s="2">
        <v>2675</v>
      </c>
      <c r="R12" s="2">
        <v>4240</v>
      </c>
      <c r="S12" s="2">
        <v>4175</v>
      </c>
      <c r="T12" s="51">
        <v>2020</v>
      </c>
      <c r="V12" s="7">
        <v>0</v>
      </c>
    </row>
    <row r="13" spans="1:22" x14ac:dyDescent="0.25">
      <c r="A13" s="6" t="s">
        <v>70</v>
      </c>
      <c r="B13" s="2">
        <v>62</v>
      </c>
      <c r="C13" s="2">
        <v>12</v>
      </c>
      <c r="D13" s="1">
        <v>1935</v>
      </c>
      <c r="E13" s="63">
        <v>3635</v>
      </c>
      <c r="F13" s="63">
        <v>2740</v>
      </c>
      <c r="G13" s="63">
        <v>4220</v>
      </c>
      <c r="H13" s="75">
        <v>3105</v>
      </c>
      <c r="I13" s="75">
        <v>3040</v>
      </c>
      <c r="J13" s="75">
        <v>4605</v>
      </c>
      <c r="K13" s="75">
        <v>4540</v>
      </c>
      <c r="L13" s="1">
        <v>1485</v>
      </c>
      <c r="M13" s="2">
        <v>3185</v>
      </c>
      <c r="N13" s="2">
        <v>2290</v>
      </c>
      <c r="O13" s="2">
        <v>3790</v>
      </c>
      <c r="P13" s="2">
        <v>2655</v>
      </c>
      <c r="Q13" s="2">
        <v>2590</v>
      </c>
      <c r="R13" s="2">
        <v>4155</v>
      </c>
      <c r="S13" s="2">
        <v>4090</v>
      </c>
      <c r="T13" s="51">
        <v>1935</v>
      </c>
      <c r="V13" s="75">
        <v>0</v>
      </c>
    </row>
    <row r="14" spans="1:22" x14ac:dyDescent="0.25">
      <c r="A14" s="6" t="s">
        <v>70</v>
      </c>
      <c r="B14" s="2">
        <v>62</v>
      </c>
      <c r="C14" s="2">
        <v>13</v>
      </c>
      <c r="D14" s="1">
        <v>1915</v>
      </c>
      <c r="E14" s="63">
        <v>3615</v>
      </c>
      <c r="F14" s="63">
        <v>2683</v>
      </c>
      <c r="G14" s="63">
        <v>4183</v>
      </c>
      <c r="H14" s="75">
        <v>3050</v>
      </c>
      <c r="I14" s="75">
        <v>2975</v>
      </c>
      <c r="J14" s="75">
        <v>4550</v>
      </c>
      <c r="K14" s="75">
        <v>4475</v>
      </c>
      <c r="L14" s="1">
        <v>1465</v>
      </c>
      <c r="M14" s="2">
        <v>3165</v>
      </c>
      <c r="N14" s="2">
        <v>2233</v>
      </c>
      <c r="O14" s="2">
        <v>3733</v>
      </c>
      <c r="P14" s="2">
        <v>2600</v>
      </c>
      <c r="Q14" s="2">
        <v>2525</v>
      </c>
      <c r="R14" s="2">
        <v>4100</v>
      </c>
      <c r="S14" s="2">
        <v>4025</v>
      </c>
      <c r="T14" s="51">
        <v>1915</v>
      </c>
      <c r="V14" s="7">
        <v>0</v>
      </c>
    </row>
    <row r="15" spans="1:22" x14ac:dyDescent="0.25">
      <c r="A15" s="6" t="s">
        <v>70</v>
      </c>
      <c r="B15" s="2">
        <v>62</v>
      </c>
      <c r="C15" s="2">
        <v>14</v>
      </c>
      <c r="D15" s="1">
        <v>1835</v>
      </c>
      <c r="E15" s="63">
        <v>3535</v>
      </c>
      <c r="F15" s="63">
        <v>2597</v>
      </c>
      <c r="G15" s="63">
        <v>4097</v>
      </c>
      <c r="H15" s="75">
        <v>2945</v>
      </c>
      <c r="I15" s="75">
        <v>2885</v>
      </c>
      <c r="J15" s="75">
        <v>4445</v>
      </c>
      <c r="K15" s="75">
        <v>4385</v>
      </c>
      <c r="L15" s="1">
        <v>1385</v>
      </c>
      <c r="M15" s="2">
        <v>3085</v>
      </c>
      <c r="N15" s="2">
        <v>2147</v>
      </c>
      <c r="O15" s="2">
        <v>3647</v>
      </c>
      <c r="P15" s="2">
        <v>2495</v>
      </c>
      <c r="Q15" s="2">
        <v>2435</v>
      </c>
      <c r="R15" s="2">
        <v>3995</v>
      </c>
      <c r="S15" s="2">
        <v>3935</v>
      </c>
      <c r="T15" s="51">
        <v>1835</v>
      </c>
      <c r="V15" s="75">
        <v>0</v>
      </c>
    </row>
    <row r="16" spans="1:22" x14ac:dyDescent="0.25">
      <c r="A16" s="6" t="s">
        <v>70</v>
      </c>
      <c r="B16" s="2">
        <v>62</v>
      </c>
      <c r="C16" s="2">
        <v>15</v>
      </c>
      <c r="D16" s="1">
        <v>1740</v>
      </c>
      <c r="E16" s="63">
        <v>3440</v>
      </c>
      <c r="F16" s="63">
        <v>2455</v>
      </c>
      <c r="G16" s="63">
        <v>3955</v>
      </c>
      <c r="H16" s="75">
        <v>2840</v>
      </c>
      <c r="I16" s="75">
        <v>2750</v>
      </c>
      <c r="J16" s="75">
        <v>4340</v>
      </c>
      <c r="K16" s="75">
        <v>4250</v>
      </c>
      <c r="L16" s="1">
        <v>1290</v>
      </c>
      <c r="M16" s="2">
        <v>2990</v>
      </c>
      <c r="N16" s="2">
        <v>2005</v>
      </c>
      <c r="O16" s="2">
        <v>3505</v>
      </c>
      <c r="P16" s="2">
        <v>2390</v>
      </c>
      <c r="Q16" s="2">
        <v>2300</v>
      </c>
      <c r="R16" s="2">
        <v>3890</v>
      </c>
      <c r="S16" s="2">
        <v>3800</v>
      </c>
      <c r="T16" s="51">
        <v>1740</v>
      </c>
      <c r="V16" s="7">
        <v>0</v>
      </c>
    </row>
    <row r="17" spans="1:22" x14ac:dyDescent="0.25">
      <c r="A17" s="6" t="s">
        <v>70</v>
      </c>
      <c r="B17" s="2">
        <v>62</v>
      </c>
      <c r="C17" s="2">
        <v>16</v>
      </c>
      <c r="D17" s="1">
        <v>1640</v>
      </c>
      <c r="E17" s="63">
        <v>3340</v>
      </c>
      <c r="F17" s="63">
        <v>2283</v>
      </c>
      <c r="G17" s="63">
        <v>3783</v>
      </c>
      <c r="H17" s="75">
        <v>2680</v>
      </c>
      <c r="I17" s="75">
        <v>2590</v>
      </c>
      <c r="J17" s="75">
        <v>4180</v>
      </c>
      <c r="K17" s="75">
        <v>4090</v>
      </c>
      <c r="L17" s="1">
        <v>1190</v>
      </c>
      <c r="M17" s="2">
        <v>2890</v>
      </c>
      <c r="N17" s="2">
        <v>1833</v>
      </c>
      <c r="O17" s="2">
        <v>3333</v>
      </c>
      <c r="P17" s="2">
        <v>2230</v>
      </c>
      <c r="Q17" s="2">
        <v>2140</v>
      </c>
      <c r="R17" s="2">
        <v>3730</v>
      </c>
      <c r="S17" s="2">
        <v>3640</v>
      </c>
      <c r="T17" s="51">
        <v>1640</v>
      </c>
      <c r="V17" s="75">
        <v>0</v>
      </c>
    </row>
    <row r="18" spans="1:22" x14ac:dyDescent="0.25">
      <c r="A18" s="6" t="s">
        <v>70</v>
      </c>
      <c r="B18" s="2">
        <v>62</v>
      </c>
      <c r="C18" s="2">
        <v>17</v>
      </c>
      <c r="D18" s="1">
        <v>1495</v>
      </c>
      <c r="E18" s="63">
        <v>3195</v>
      </c>
      <c r="F18" s="63">
        <v>2079</v>
      </c>
      <c r="G18" s="63">
        <v>3579</v>
      </c>
      <c r="H18" s="75">
        <v>2520</v>
      </c>
      <c r="I18" s="75">
        <v>2400</v>
      </c>
      <c r="J18" s="75">
        <v>4020</v>
      </c>
      <c r="K18" s="75">
        <v>3900</v>
      </c>
      <c r="L18" s="1">
        <v>1045</v>
      </c>
      <c r="M18" s="2">
        <v>2745</v>
      </c>
      <c r="N18" s="2">
        <v>1629</v>
      </c>
      <c r="O18" s="2">
        <v>3129</v>
      </c>
      <c r="P18" s="2">
        <v>2070</v>
      </c>
      <c r="Q18" s="2">
        <v>1950</v>
      </c>
      <c r="R18" s="2">
        <v>3570</v>
      </c>
      <c r="S18" s="2">
        <v>3450</v>
      </c>
      <c r="T18" s="51">
        <v>1495</v>
      </c>
      <c r="V18" s="7">
        <v>0</v>
      </c>
    </row>
    <row r="19" spans="1:22" x14ac:dyDescent="0.25">
      <c r="A19" s="6" t="s">
        <v>70</v>
      </c>
      <c r="B19" s="2">
        <v>62</v>
      </c>
      <c r="C19" s="2">
        <v>18</v>
      </c>
      <c r="D19" s="1">
        <v>1290</v>
      </c>
      <c r="E19" s="63">
        <v>2990</v>
      </c>
      <c r="F19" s="63">
        <v>1844</v>
      </c>
      <c r="G19" s="63">
        <v>3344</v>
      </c>
      <c r="H19" s="75">
        <v>2310</v>
      </c>
      <c r="I19" s="75">
        <v>2190</v>
      </c>
      <c r="J19" s="75">
        <v>3810</v>
      </c>
      <c r="K19" s="75">
        <v>3690</v>
      </c>
      <c r="L19" s="1">
        <v>840</v>
      </c>
      <c r="M19" s="2">
        <v>2540</v>
      </c>
      <c r="N19" s="2">
        <v>1394</v>
      </c>
      <c r="O19" s="2">
        <v>2894</v>
      </c>
      <c r="P19" s="2">
        <v>1860</v>
      </c>
      <c r="Q19" s="2">
        <v>1740</v>
      </c>
      <c r="R19" s="2">
        <v>3360</v>
      </c>
      <c r="S19" s="2">
        <v>3240</v>
      </c>
      <c r="T19" s="51">
        <v>1290</v>
      </c>
      <c r="V19" s="75">
        <v>0</v>
      </c>
    </row>
    <row r="20" spans="1:22" x14ac:dyDescent="0.25">
      <c r="A20" s="6" t="s">
        <v>70</v>
      </c>
      <c r="B20" s="2">
        <v>62</v>
      </c>
      <c r="C20" s="2">
        <v>19</v>
      </c>
      <c r="D20" s="1">
        <v>1060</v>
      </c>
      <c r="E20" s="63">
        <v>2760</v>
      </c>
      <c r="F20" s="63">
        <v>1569</v>
      </c>
      <c r="G20" s="63">
        <v>3069</v>
      </c>
      <c r="H20" s="75">
        <v>2070</v>
      </c>
      <c r="I20" s="75">
        <v>2015</v>
      </c>
      <c r="J20" s="75">
        <v>3570</v>
      </c>
      <c r="K20" s="75">
        <v>3515</v>
      </c>
      <c r="L20" s="1">
        <v>610</v>
      </c>
      <c r="M20" s="2">
        <v>2310</v>
      </c>
      <c r="N20" s="2">
        <v>1119</v>
      </c>
      <c r="O20" s="2">
        <v>2619</v>
      </c>
      <c r="P20" s="2">
        <v>1620</v>
      </c>
      <c r="Q20" s="2">
        <v>1565</v>
      </c>
      <c r="R20" s="2">
        <v>3120</v>
      </c>
      <c r="S20" s="2">
        <v>3065</v>
      </c>
      <c r="T20" s="51">
        <v>1060</v>
      </c>
      <c r="V20" s="7">
        <v>0</v>
      </c>
    </row>
    <row r="21" spans="1:22" x14ac:dyDescent="0.25">
      <c r="A21" s="6" t="s">
        <v>70</v>
      </c>
      <c r="B21" s="2">
        <v>62</v>
      </c>
      <c r="C21" s="2">
        <v>20</v>
      </c>
      <c r="D21" s="1">
        <v>820</v>
      </c>
      <c r="E21" s="63">
        <v>2520</v>
      </c>
      <c r="F21" s="63">
        <v>1251</v>
      </c>
      <c r="G21" s="63">
        <v>2751</v>
      </c>
      <c r="H21" s="75">
        <v>1850</v>
      </c>
      <c r="I21" s="75">
        <v>1815</v>
      </c>
      <c r="J21" s="75">
        <v>3350</v>
      </c>
      <c r="K21" s="75">
        <v>3315</v>
      </c>
      <c r="L21" s="1">
        <v>370</v>
      </c>
      <c r="M21" s="2">
        <v>2070</v>
      </c>
      <c r="N21" s="2">
        <v>801</v>
      </c>
      <c r="O21" s="2">
        <v>2301</v>
      </c>
      <c r="P21" s="2">
        <v>1400</v>
      </c>
      <c r="Q21" s="2">
        <v>1365</v>
      </c>
      <c r="R21" s="2">
        <v>2900</v>
      </c>
      <c r="S21" s="2">
        <v>2865</v>
      </c>
      <c r="T21" s="51">
        <v>820</v>
      </c>
      <c r="V21" s="75">
        <v>0</v>
      </c>
    </row>
    <row r="22" spans="1:22" x14ac:dyDescent="0.25">
      <c r="A22" s="6" t="s">
        <v>70</v>
      </c>
      <c r="B22" s="2">
        <v>62</v>
      </c>
      <c r="C22" s="2">
        <v>21</v>
      </c>
      <c r="D22" s="1">
        <v>820</v>
      </c>
      <c r="E22" s="63">
        <v>2170</v>
      </c>
      <c r="F22" s="63">
        <v>820</v>
      </c>
      <c r="G22" s="63">
        <v>2170</v>
      </c>
      <c r="H22" s="75">
        <v>820</v>
      </c>
      <c r="I22" s="75"/>
      <c r="J22" s="75">
        <v>2170</v>
      </c>
      <c r="K22" s="75"/>
      <c r="L22" s="1">
        <v>370</v>
      </c>
      <c r="M22" s="2">
        <v>1720</v>
      </c>
      <c r="N22" s="2">
        <v>370</v>
      </c>
      <c r="O22" s="2">
        <v>1720</v>
      </c>
      <c r="P22" s="2">
        <v>370</v>
      </c>
      <c r="Q22" s="2"/>
      <c r="R22" s="2">
        <v>1720</v>
      </c>
      <c r="S22" s="2"/>
      <c r="T22" s="51">
        <v>820</v>
      </c>
      <c r="V22" s="7">
        <v>0</v>
      </c>
    </row>
    <row r="23" spans="1:22" x14ac:dyDescent="0.25">
      <c r="A23" s="6" t="s">
        <v>70</v>
      </c>
      <c r="B23" s="2">
        <v>56</v>
      </c>
      <c r="C23" s="2">
        <v>1</v>
      </c>
      <c r="D23" s="63">
        <v>820</v>
      </c>
      <c r="E23" s="63">
        <v>2520</v>
      </c>
      <c r="F23" s="63">
        <v>1251</v>
      </c>
      <c r="G23" s="63">
        <v>2751</v>
      </c>
      <c r="H23" s="75">
        <v>1815</v>
      </c>
      <c r="I23" s="75">
        <v>1850</v>
      </c>
      <c r="J23" s="75">
        <v>3315</v>
      </c>
      <c r="K23" s="75">
        <v>3350</v>
      </c>
      <c r="L23" s="1">
        <v>370</v>
      </c>
      <c r="M23" s="2">
        <v>2070</v>
      </c>
      <c r="N23" s="2">
        <v>801</v>
      </c>
      <c r="O23" s="2">
        <v>2301</v>
      </c>
      <c r="P23" s="2">
        <v>1365</v>
      </c>
      <c r="Q23" s="2">
        <v>1400</v>
      </c>
      <c r="R23" s="2">
        <v>2865</v>
      </c>
      <c r="S23" s="2">
        <v>2900</v>
      </c>
      <c r="T23" s="51">
        <v>820</v>
      </c>
      <c r="V23" s="75">
        <v>0</v>
      </c>
    </row>
    <row r="24" spans="1:22" x14ac:dyDescent="0.25">
      <c r="A24" s="6" t="s">
        <v>70</v>
      </c>
      <c r="B24" s="2">
        <v>56</v>
      </c>
      <c r="C24" s="2">
        <v>2</v>
      </c>
      <c r="D24" s="63">
        <v>1060</v>
      </c>
      <c r="E24" s="63">
        <v>2760</v>
      </c>
      <c r="F24" s="63">
        <v>1569</v>
      </c>
      <c r="G24" s="63">
        <v>3069</v>
      </c>
      <c r="H24" s="75">
        <v>2015</v>
      </c>
      <c r="I24" s="75">
        <v>2070</v>
      </c>
      <c r="J24" s="75">
        <v>3515</v>
      </c>
      <c r="K24" s="75">
        <v>3570</v>
      </c>
      <c r="L24" s="1">
        <v>610</v>
      </c>
      <c r="M24" s="2">
        <v>2310</v>
      </c>
      <c r="N24" s="2">
        <v>1119</v>
      </c>
      <c r="O24" s="2">
        <v>2619</v>
      </c>
      <c r="P24" s="2">
        <v>1565</v>
      </c>
      <c r="Q24" s="2">
        <v>1620</v>
      </c>
      <c r="R24" s="2">
        <v>3065</v>
      </c>
      <c r="S24" s="2">
        <v>3120</v>
      </c>
      <c r="T24" s="51">
        <v>1060</v>
      </c>
      <c r="V24" s="7">
        <v>0</v>
      </c>
    </row>
    <row r="25" spans="1:22" x14ac:dyDescent="0.25">
      <c r="A25" s="6" t="s">
        <v>70</v>
      </c>
      <c r="B25" s="2">
        <v>56</v>
      </c>
      <c r="C25" s="2">
        <v>3</v>
      </c>
      <c r="D25" s="63">
        <v>1290</v>
      </c>
      <c r="E25" s="63">
        <v>2990</v>
      </c>
      <c r="F25" s="63">
        <v>1844</v>
      </c>
      <c r="G25" s="63">
        <v>3344</v>
      </c>
      <c r="H25" s="75">
        <v>2190</v>
      </c>
      <c r="I25" s="75">
        <v>2310</v>
      </c>
      <c r="J25" s="75">
        <v>3690</v>
      </c>
      <c r="K25" s="75">
        <v>3810</v>
      </c>
      <c r="L25" s="1">
        <v>840</v>
      </c>
      <c r="M25" s="2">
        <v>2540</v>
      </c>
      <c r="N25" s="2">
        <v>1394</v>
      </c>
      <c r="O25" s="2">
        <v>2894</v>
      </c>
      <c r="P25" s="2">
        <v>1740</v>
      </c>
      <c r="Q25" s="2">
        <v>1860</v>
      </c>
      <c r="R25" s="2">
        <v>3240</v>
      </c>
      <c r="S25" s="2">
        <v>3360</v>
      </c>
      <c r="T25" s="51">
        <v>1290</v>
      </c>
      <c r="V25" s="75">
        <v>0</v>
      </c>
    </row>
    <row r="26" spans="1:22" x14ac:dyDescent="0.25">
      <c r="A26" s="6" t="s">
        <v>70</v>
      </c>
      <c r="B26" s="2">
        <v>56</v>
      </c>
      <c r="C26" s="2">
        <v>4</v>
      </c>
      <c r="D26" s="63">
        <v>1495</v>
      </c>
      <c r="E26" s="63">
        <v>3195</v>
      </c>
      <c r="F26" s="63">
        <v>2079</v>
      </c>
      <c r="G26" s="63">
        <v>3579</v>
      </c>
      <c r="H26" s="75">
        <v>2400</v>
      </c>
      <c r="I26" s="75">
        <v>2520</v>
      </c>
      <c r="J26" s="75">
        <v>3900</v>
      </c>
      <c r="K26" s="75">
        <v>4020</v>
      </c>
      <c r="L26" s="1">
        <v>1045</v>
      </c>
      <c r="M26" s="2">
        <v>2745</v>
      </c>
      <c r="N26" s="2">
        <v>1629</v>
      </c>
      <c r="O26" s="2">
        <v>3129</v>
      </c>
      <c r="P26" s="2">
        <v>1950</v>
      </c>
      <c r="Q26" s="2">
        <v>2070</v>
      </c>
      <c r="R26" s="2">
        <v>3450</v>
      </c>
      <c r="S26" s="2">
        <v>3570</v>
      </c>
      <c r="T26" s="51">
        <v>1495</v>
      </c>
      <c r="V26" s="7">
        <v>0</v>
      </c>
    </row>
    <row r="27" spans="1:22" x14ac:dyDescent="0.25">
      <c r="A27" s="6" t="s">
        <v>70</v>
      </c>
      <c r="B27" s="2">
        <v>56</v>
      </c>
      <c r="C27" s="2">
        <v>5</v>
      </c>
      <c r="D27" s="63">
        <v>1640</v>
      </c>
      <c r="E27" s="63">
        <v>3340</v>
      </c>
      <c r="F27" s="63">
        <v>2283</v>
      </c>
      <c r="G27" s="63">
        <v>3783</v>
      </c>
      <c r="H27" s="75">
        <v>2590</v>
      </c>
      <c r="I27" s="75">
        <v>2680</v>
      </c>
      <c r="J27" s="75">
        <v>4090</v>
      </c>
      <c r="K27" s="75">
        <v>4180</v>
      </c>
      <c r="L27" s="1">
        <v>1190</v>
      </c>
      <c r="M27" s="2">
        <v>2890</v>
      </c>
      <c r="N27" s="2">
        <v>1833</v>
      </c>
      <c r="O27" s="2">
        <v>3333</v>
      </c>
      <c r="P27" s="2">
        <v>2140</v>
      </c>
      <c r="Q27" s="2">
        <v>2230</v>
      </c>
      <c r="R27" s="2">
        <v>3640</v>
      </c>
      <c r="S27" s="2">
        <v>3730</v>
      </c>
      <c r="T27" s="51">
        <v>1640</v>
      </c>
      <c r="V27" s="75">
        <v>0</v>
      </c>
    </row>
    <row r="28" spans="1:22" x14ac:dyDescent="0.25">
      <c r="A28" s="6" t="s">
        <v>70</v>
      </c>
      <c r="B28" s="2">
        <v>56</v>
      </c>
      <c r="C28" s="2">
        <v>6</v>
      </c>
      <c r="D28" s="63">
        <v>1740</v>
      </c>
      <c r="E28" s="63">
        <v>3440</v>
      </c>
      <c r="F28" s="63">
        <v>2455</v>
      </c>
      <c r="G28" s="63">
        <v>3955</v>
      </c>
      <c r="H28" s="75">
        <v>2750</v>
      </c>
      <c r="I28" s="75">
        <v>2840</v>
      </c>
      <c r="J28" s="75">
        <v>4250</v>
      </c>
      <c r="K28" s="75">
        <v>4340</v>
      </c>
      <c r="L28" s="1">
        <v>1290</v>
      </c>
      <c r="M28" s="2">
        <v>2990</v>
      </c>
      <c r="N28" s="2">
        <v>2005</v>
      </c>
      <c r="O28" s="2">
        <v>3505</v>
      </c>
      <c r="P28" s="2">
        <v>2300</v>
      </c>
      <c r="Q28" s="2">
        <v>2390</v>
      </c>
      <c r="R28" s="2">
        <v>3800</v>
      </c>
      <c r="S28" s="2">
        <v>3890</v>
      </c>
      <c r="T28" s="51">
        <v>1740</v>
      </c>
      <c r="V28" s="7">
        <v>0</v>
      </c>
    </row>
    <row r="29" spans="1:22" x14ac:dyDescent="0.25">
      <c r="A29" s="6" t="s">
        <v>70</v>
      </c>
      <c r="B29" s="2">
        <v>56</v>
      </c>
      <c r="C29" s="2">
        <v>7</v>
      </c>
      <c r="D29" s="63">
        <v>1835</v>
      </c>
      <c r="E29" s="63">
        <v>3535</v>
      </c>
      <c r="F29" s="63">
        <v>2597</v>
      </c>
      <c r="G29" s="63">
        <v>4097</v>
      </c>
      <c r="H29" s="75">
        <v>2885</v>
      </c>
      <c r="I29" s="75">
        <v>2945</v>
      </c>
      <c r="J29" s="75">
        <v>4385</v>
      </c>
      <c r="K29" s="75">
        <v>4445</v>
      </c>
      <c r="L29" s="1">
        <v>1385</v>
      </c>
      <c r="M29" s="2">
        <v>3085</v>
      </c>
      <c r="N29" s="2">
        <v>2147</v>
      </c>
      <c r="O29" s="2">
        <v>3647</v>
      </c>
      <c r="P29" s="2">
        <v>2435</v>
      </c>
      <c r="Q29" s="2">
        <v>2495</v>
      </c>
      <c r="R29" s="2">
        <v>3935</v>
      </c>
      <c r="S29" s="2">
        <v>3995</v>
      </c>
      <c r="T29" s="51">
        <v>1835</v>
      </c>
      <c r="V29" s="75">
        <v>0</v>
      </c>
    </row>
    <row r="30" spans="1:22" x14ac:dyDescent="0.25">
      <c r="A30" s="6" t="s">
        <v>70</v>
      </c>
      <c r="B30" s="2">
        <v>56</v>
      </c>
      <c r="C30" s="2">
        <v>8</v>
      </c>
      <c r="D30" s="63">
        <v>1915</v>
      </c>
      <c r="E30" s="63">
        <v>3615</v>
      </c>
      <c r="F30" s="63">
        <v>2683</v>
      </c>
      <c r="G30" s="63">
        <v>4183</v>
      </c>
      <c r="H30" s="75">
        <v>2975</v>
      </c>
      <c r="I30" s="75">
        <v>3050</v>
      </c>
      <c r="J30" s="75">
        <v>4475</v>
      </c>
      <c r="K30" s="75">
        <v>4550</v>
      </c>
      <c r="L30" s="1">
        <v>1465</v>
      </c>
      <c r="M30" s="2">
        <v>3165</v>
      </c>
      <c r="N30" s="2">
        <v>2233</v>
      </c>
      <c r="O30" s="2">
        <v>3733</v>
      </c>
      <c r="P30" s="2">
        <v>2525</v>
      </c>
      <c r="Q30" s="2">
        <v>2600</v>
      </c>
      <c r="R30" s="2">
        <v>4025</v>
      </c>
      <c r="S30" s="2">
        <v>4100</v>
      </c>
      <c r="T30" s="51">
        <v>1915</v>
      </c>
      <c r="V30" s="7">
        <v>0</v>
      </c>
    </row>
    <row r="31" spans="1:22" x14ac:dyDescent="0.25">
      <c r="A31" s="6" t="s">
        <v>70</v>
      </c>
      <c r="B31" s="2">
        <v>56</v>
      </c>
      <c r="C31" s="2">
        <v>9</v>
      </c>
      <c r="D31" s="63">
        <v>1935</v>
      </c>
      <c r="E31" s="63">
        <v>3635</v>
      </c>
      <c r="F31" s="63">
        <v>2740</v>
      </c>
      <c r="G31" s="63">
        <v>4240</v>
      </c>
      <c r="H31" s="75">
        <v>3040</v>
      </c>
      <c r="I31" s="75">
        <v>3105</v>
      </c>
      <c r="J31" s="75">
        <v>4540</v>
      </c>
      <c r="K31" s="75">
        <v>4605</v>
      </c>
      <c r="L31" s="1">
        <v>1485</v>
      </c>
      <c r="M31" s="2">
        <v>3185</v>
      </c>
      <c r="N31" s="2">
        <v>2290</v>
      </c>
      <c r="O31" s="2">
        <v>3790</v>
      </c>
      <c r="P31" s="2">
        <v>2590</v>
      </c>
      <c r="Q31" s="2">
        <v>2655</v>
      </c>
      <c r="R31" s="2">
        <v>4090</v>
      </c>
      <c r="S31" s="2">
        <v>4155</v>
      </c>
      <c r="T31" s="51">
        <v>1935</v>
      </c>
      <c r="V31" s="75">
        <v>0</v>
      </c>
    </row>
    <row r="32" spans="1:22" x14ac:dyDescent="0.25">
      <c r="A32" s="6" t="s">
        <v>70</v>
      </c>
      <c r="B32" s="2">
        <v>56</v>
      </c>
      <c r="C32" s="2">
        <v>10</v>
      </c>
      <c r="D32" s="63">
        <v>1935</v>
      </c>
      <c r="E32" s="63">
        <v>3635</v>
      </c>
      <c r="F32" s="63">
        <v>2740</v>
      </c>
      <c r="G32" s="63">
        <v>4220</v>
      </c>
      <c r="H32" s="75">
        <v>3105</v>
      </c>
      <c r="I32" s="75">
        <v>3040</v>
      </c>
      <c r="J32" s="75">
        <v>4605</v>
      </c>
      <c r="K32" s="75">
        <v>4540</v>
      </c>
      <c r="L32" s="1">
        <v>1485</v>
      </c>
      <c r="M32" s="2">
        <v>3185</v>
      </c>
      <c r="N32" s="2">
        <v>2290</v>
      </c>
      <c r="O32" s="2">
        <v>3790</v>
      </c>
      <c r="P32" s="2">
        <v>2655</v>
      </c>
      <c r="Q32" s="2">
        <v>2590</v>
      </c>
      <c r="R32" s="2">
        <v>4155</v>
      </c>
      <c r="S32" s="2">
        <v>4090</v>
      </c>
      <c r="T32" s="51">
        <v>1935</v>
      </c>
      <c r="V32" s="7">
        <v>0</v>
      </c>
    </row>
    <row r="33" spans="1:22" x14ac:dyDescent="0.25">
      <c r="A33" s="6" t="s">
        <v>70</v>
      </c>
      <c r="B33" s="2">
        <v>56</v>
      </c>
      <c r="C33" s="2">
        <v>11</v>
      </c>
      <c r="D33" s="63">
        <v>1915</v>
      </c>
      <c r="E33" s="63">
        <v>3615</v>
      </c>
      <c r="F33" s="63">
        <v>2683</v>
      </c>
      <c r="G33" s="63">
        <v>4183</v>
      </c>
      <c r="H33" s="75">
        <v>3050</v>
      </c>
      <c r="I33" s="75">
        <v>2975</v>
      </c>
      <c r="J33" s="75">
        <v>4550</v>
      </c>
      <c r="K33" s="75">
        <v>4475</v>
      </c>
      <c r="L33" s="1">
        <v>1465</v>
      </c>
      <c r="M33" s="2">
        <v>3165</v>
      </c>
      <c r="N33" s="2">
        <v>2233</v>
      </c>
      <c r="O33" s="2">
        <v>3733</v>
      </c>
      <c r="P33" s="2">
        <v>2600</v>
      </c>
      <c r="Q33" s="2">
        <v>2525</v>
      </c>
      <c r="R33" s="2">
        <v>4100</v>
      </c>
      <c r="S33" s="2">
        <v>4025</v>
      </c>
      <c r="T33" s="51">
        <v>1915</v>
      </c>
      <c r="V33" s="75">
        <v>0</v>
      </c>
    </row>
    <row r="34" spans="1:22" x14ac:dyDescent="0.25">
      <c r="A34" s="6" t="s">
        <v>70</v>
      </c>
      <c r="B34" s="2">
        <v>56</v>
      </c>
      <c r="C34" s="2">
        <v>12</v>
      </c>
      <c r="D34" s="63">
        <v>1835</v>
      </c>
      <c r="E34" s="63">
        <v>3535</v>
      </c>
      <c r="F34" s="63">
        <v>2597</v>
      </c>
      <c r="G34" s="63">
        <v>4097</v>
      </c>
      <c r="H34" s="75">
        <v>2945</v>
      </c>
      <c r="I34" s="75">
        <v>2885</v>
      </c>
      <c r="J34" s="75">
        <v>4445</v>
      </c>
      <c r="K34" s="75">
        <v>4385</v>
      </c>
      <c r="L34" s="1">
        <v>1385</v>
      </c>
      <c r="M34" s="2">
        <v>3085</v>
      </c>
      <c r="N34" s="2">
        <v>2147</v>
      </c>
      <c r="O34" s="2">
        <v>3647</v>
      </c>
      <c r="P34" s="2">
        <v>2495</v>
      </c>
      <c r="Q34" s="2">
        <v>2435</v>
      </c>
      <c r="R34" s="2">
        <v>3995</v>
      </c>
      <c r="S34" s="2">
        <v>3935</v>
      </c>
      <c r="T34" s="51">
        <v>1835</v>
      </c>
      <c r="V34" s="7">
        <v>0</v>
      </c>
    </row>
    <row r="35" spans="1:22" x14ac:dyDescent="0.25">
      <c r="A35" s="6" t="s">
        <v>70</v>
      </c>
      <c r="B35" s="2">
        <v>56</v>
      </c>
      <c r="C35" s="2">
        <v>13</v>
      </c>
      <c r="D35" s="63">
        <v>1740</v>
      </c>
      <c r="E35" s="63">
        <v>3440</v>
      </c>
      <c r="F35" s="63">
        <v>2455</v>
      </c>
      <c r="G35" s="63">
        <v>3955</v>
      </c>
      <c r="H35" s="75">
        <v>2840</v>
      </c>
      <c r="I35" s="75">
        <v>2750</v>
      </c>
      <c r="J35" s="75">
        <v>4340</v>
      </c>
      <c r="K35" s="75">
        <v>4250</v>
      </c>
      <c r="L35" s="1">
        <v>1290</v>
      </c>
      <c r="M35" s="2">
        <v>2990</v>
      </c>
      <c r="N35" s="2">
        <v>2005</v>
      </c>
      <c r="O35" s="2">
        <v>3505</v>
      </c>
      <c r="P35" s="2">
        <v>2390</v>
      </c>
      <c r="Q35" s="2">
        <v>2300</v>
      </c>
      <c r="R35" s="2">
        <v>3890</v>
      </c>
      <c r="S35" s="2">
        <v>3800</v>
      </c>
      <c r="T35" s="51">
        <v>1740</v>
      </c>
      <c r="V35" s="75">
        <v>0</v>
      </c>
    </row>
    <row r="36" spans="1:22" x14ac:dyDescent="0.25">
      <c r="A36" s="6" t="s">
        <v>70</v>
      </c>
      <c r="B36" s="2">
        <v>56</v>
      </c>
      <c r="C36" s="2">
        <v>14</v>
      </c>
      <c r="D36" s="63">
        <v>1640</v>
      </c>
      <c r="E36" s="63">
        <v>3340</v>
      </c>
      <c r="F36" s="63">
        <v>2283</v>
      </c>
      <c r="G36" s="63">
        <v>3783</v>
      </c>
      <c r="H36" s="75">
        <v>2680</v>
      </c>
      <c r="I36" s="75">
        <v>2590</v>
      </c>
      <c r="J36" s="75">
        <v>4180</v>
      </c>
      <c r="K36" s="75">
        <v>4090</v>
      </c>
      <c r="L36" s="1">
        <v>1190</v>
      </c>
      <c r="M36" s="2">
        <v>2890</v>
      </c>
      <c r="N36" s="2">
        <v>1833</v>
      </c>
      <c r="O36" s="2">
        <v>3333</v>
      </c>
      <c r="P36" s="2">
        <v>2230</v>
      </c>
      <c r="Q36" s="2">
        <v>2140</v>
      </c>
      <c r="R36" s="2">
        <v>3730</v>
      </c>
      <c r="S36" s="2">
        <v>3640</v>
      </c>
      <c r="T36" s="51">
        <v>1640</v>
      </c>
      <c r="V36" s="7">
        <v>0</v>
      </c>
    </row>
    <row r="37" spans="1:22" x14ac:dyDescent="0.25">
      <c r="A37" s="6" t="s">
        <v>70</v>
      </c>
      <c r="B37" s="2">
        <v>56</v>
      </c>
      <c r="C37" s="2">
        <v>15</v>
      </c>
      <c r="D37" s="63">
        <v>1495</v>
      </c>
      <c r="E37" s="63">
        <v>3195</v>
      </c>
      <c r="F37" s="63">
        <v>2079</v>
      </c>
      <c r="G37" s="63">
        <v>3579</v>
      </c>
      <c r="H37" s="75">
        <v>2520</v>
      </c>
      <c r="I37" s="75">
        <v>2400</v>
      </c>
      <c r="J37" s="75">
        <v>4020</v>
      </c>
      <c r="K37" s="75">
        <v>3900</v>
      </c>
      <c r="L37" s="1">
        <v>1045</v>
      </c>
      <c r="M37" s="2">
        <v>2745</v>
      </c>
      <c r="N37" s="2">
        <v>1629</v>
      </c>
      <c r="O37" s="2">
        <v>3129</v>
      </c>
      <c r="P37" s="2">
        <v>2070</v>
      </c>
      <c r="Q37" s="2">
        <v>1950</v>
      </c>
      <c r="R37" s="2">
        <v>3570</v>
      </c>
      <c r="S37" s="2">
        <v>3450</v>
      </c>
      <c r="T37" s="51">
        <v>1495</v>
      </c>
      <c r="V37" s="75">
        <v>0</v>
      </c>
    </row>
    <row r="38" spans="1:22" x14ac:dyDescent="0.25">
      <c r="A38" s="6" t="s">
        <v>70</v>
      </c>
      <c r="B38" s="2">
        <v>56</v>
      </c>
      <c r="C38" s="2">
        <v>16</v>
      </c>
      <c r="D38" s="63">
        <v>1290</v>
      </c>
      <c r="E38" s="63">
        <v>2990</v>
      </c>
      <c r="F38" s="63">
        <v>1844</v>
      </c>
      <c r="G38" s="63">
        <v>3344</v>
      </c>
      <c r="H38" s="75">
        <v>2310</v>
      </c>
      <c r="I38" s="75">
        <v>2190</v>
      </c>
      <c r="J38" s="75">
        <v>3810</v>
      </c>
      <c r="K38" s="75">
        <v>3690</v>
      </c>
      <c r="L38" s="1">
        <v>840</v>
      </c>
      <c r="M38" s="2">
        <v>2540</v>
      </c>
      <c r="N38" s="2">
        <v>1394</v>
      </c>
      <c r="O38" s="2">
        <v>2894</v>
      </c>
      <c r="P38" s="2">
        <v>1860</v>
      </c>
      <c r="Q38" s="2">
        <v>1740</v>
      </c>
      <c r="R38" s="2">
        <v>3360</v>
      </c>
      <c r="S38" s="2">
        <v>3240</v>
      </c>
      <c r="T38" s="51">
        <v>1290</v>
      </c>
      <c r="V38" s="7">
        <v>0</v>
      </c>
    </row>
    <row r="39" spans="1:22" x14ac:dyDescent="0.25">
      <c r="A39" s="6" t="s">
        <v>70</v>
      </c>
      <c r="B39" s="2">
        <v>56</v>
      </c>
      <c r="C39" s="2">
        <v>17</v>
      </c>
      <c r="D39" s="63">
        <v>1060</v>
      </c>
      <c r="E39" s="63">
        <v>2760</v>
      </c>
      <c r="F39" s="63">
        <v>1569</v>
      </c>
      <c r="G39" s="63">
        <v>3069</v>
      </c>
      <c r="H39" s="75">
        <v>2070</v>
      </c>
      <c r="I39" s="75">
        <v>2015</v>
      </c>
      <c r="J39" s="75">
        <v>3570</v>
      </c>
      <c r="K39" s="75">
        <v>3515</v>
      </c>
      <c r="L39" s="1">
        <v>610</v>
      </c>
      <c r="M39" s="2">
        <v>2310</v>
      </c>
      <c r="N39" s="2">
        <v>1119</v>
      </c>
      <c r="O39" s="2">
        <v>2619</v>
      </c>
      <c r="P39" s="2">
        <v>1620</v>
      </c>
      <c r="Q39" s="2">
        <v>1565</v>
      </c>
      <c r="R39" s="2">
        <v>3120</v>
      </c>
      <c r="S39" s="2">
        <v>3065</v>
      </c>
      <c r="T39" s="51">
        <v>1060</v>
      </c>
      <c r="V39" s="75">
        <v>0</v>
      </c>
    </row>
    <row r="40" spans="1:22" x14ac:dyDescent="0.25">
      <c r="A40" s="6" t="s">
        <v>70</v>
      </c>
      <c r="B40" s="2">
        <v>56</v>
      </c>
      <c r="C40" s="2">
        <v>18</v>
      </c>
      <c r="D40" s="63">
        <v>820</v>
      </c>
      <c r="E40" s="63">
        <v>2520</v>
      </c>
      <c r="F40" s="63">
        <v>1251</v>
      </c>
      <c r="G40" s="63">
        <v>2751</v>
      </c>
      <c r="H40" s="75">
        <v>1850</v>
      </c>
      <c r="I40" s="75">
        <v>1815</v>
      </c>
      <c r="J40" s="75">
        <v>3350</v>
      </c>
      <c r="K40" s="75">
        <v>3315</v>
      </c>
      <c r="L40" s="1">
        <v>370</v>
      </c>
      <c r="M40" s="2">
        <v>2070</v>
      </c>
      <c r="N40" s="2">
        <v>801</v>
      </c>
      <c r="O40" s="2">
        <v>2301</v>
      </c>
      <c r="P40" s="2">
        <v>1400</v>
      </c>
      <c r="Q40" s="2">
        <v>1365</v>
      </c>
      <c r="R40" s="2">
        <v>2900</v>
      </c>
      <c r="S40" s="2">
        <v>2865</v>
      </c>
      <c r="T40" s="51">
        <v>820</v>
      </c>
      <c r="V40" s="7">
        <v>0</v>
      </c>
    </row>
    <row r="41" spans="1:22" x14ac:dyDescent="0.25">
      <c r="A41" s="6" t="s">
        <v>70</v>
      </c>
      <c r="B41" s="2">
        <v>56</v>
      </c>
      <c r="C41" s="2">
        <v>19</v>
      </c>
      <c r="D41" s="63">
        <v>820</v>
      </c>
      <c r="E41" s="63">
        <v>2170</v>
      </c>
      <c r="F41" s="63">
        <v>820</v>
      </c>
      <c r="G41" s="63">
        <v>2170</v>
      </c>
      <c r="H41" s="75">
        <v>820</v>
      </c>
      <c r="I41" s="75"/>
      <c r="J41" s="75">
        <v>2170</v>
      </c>
      <c r="K41" s="75"/>
      <c r="L41" s="1">
        <v>370</v>
      </c>
      <c r="M41" s="2">
        <v>1720</v>
      </c>
      <c r="N41" s="2">
        <v>370</v>
      </c>
      <c r="O41" s="2">
        <v>1720</v>
      </c>
      <c r="P41" s="2">
        <v>370</v>
      </c>
      <c r="Q41" s="2"/>
      <c r="R41" s="2">
        <v>1720</v>
      </c>
      <c r="S41" s="2"/>
      <c r="T41" s="51">
        <v>820</v>
      </c>
      <c r="V41" s="75">
        <v>0</v>
      </c>
    </row>
    <row r="42" spans="1:22" x14ac:dyDescent="0.25">
      <c r="A42" s="6" t="s">
        <v>70</v>
      </c>
      <c r="B42" s="2">
        <v>50</v>
      </c>
      <c r="C42" s="2">
        <v>1</v>
      </c>
      <c r="D42" s="63">
        <v>820</v>
      </c>
      <c r="E42" s="63">
        <v>2520</v>
      </c>
      <c r="F42" s="63">
        <v>1251</v>
      </c>
      <c r="G42" s="63">
        <v>2751</v>
      </c>
      <c r="H42" s="75">
        <v>1815</v>
      </c>
      <c r="I42" s="75">
        <v>1850</v>
      </c>
      <c r="J42" s="75">
        <v>3315</v>
      </c>
      <c r="K42" s="75">
        <v>3350</v>
      </c>
      <c r="L42" s="1">
        <v>370</v>
      </c>
      <c r="M42" s="2">
        <v>2070</v>
      </c>
      <c r="N42" s="2">
        <v>801</v>
      </c>
      <c r="O42" s="2">
        <v>2301</v>
      </c>
      <c r="P42" s="2">
        <v>1365</v>
      </c>
      <c r="Q42" s="2">
        <v>1400</v>
      </c>
      <c r="R42" s="2">
        <v>2865</v>
      </c>
      <c r="S42" s="2">
        <v>2900</v>
      </c>
      <c r="T42" s="51">
        <v>820</v>
      </c>
      <c r="V42" s="7">
        <v>0</v>
      </c>
    </row>
    <row r="43" spans="1:22" x14ac:dyDescent="0.25">
      <c r="A43" s="6" t="s">
        <v>70</v>
      </c>
      <c r="B43" s="2">
        <v>50</v>
      </c>
      <c r="C43" s="2">
        <v>2</v>
      </c>
      <c r="D43" s="63">
        <v>1060</v>
      </c>
      <c r="E43" s="63">
        <v>2760</v>
      </c>
      <c r="F43" s="63">
        <v>1569</v>
      </c>
      <c r="G43" s="63">
        <v>3069</v>
      </c>
      <c r="H43" s="75">
        <v>2015</v>
      </c>
      <c r="I43" s="75">
        <v>2070</v>
      </c>
      <c r="J43" s="75">
        <v>3515</v>
      </c>
      <c r="K43" s="75">
        <v>3570</v>
      </c>
      <c r="L43" s="1">
        <v>610</v>
      </c>
      <c r="M43" s="2">
        <v>2310</v>
      </c>
      <c r="N43" s="2">
        <v>1119</v>
      </c>
      <c r="O43" s="2">
        <v>2619</v>
      </c>
      <c r="P43" s="2">
        <v>1565</v>
      </c>
      <c r="Q43" s="2">
        <v>1620</v>
      </c>
      <c r="R43" s="2">
        <v>3065</v>
      </c>
      <c r="S43" s="2">
        <v>3120</v>
      </c>
      <c r="T43" s="51">
        <v>1060</v>
      </c>
      <c r="V43" s="75">
        <v>0</v>
      </c>
    </row>
    <row r="44" spans="1:22" x14ac:dyDescent="0.25">
      <c r="A44" s="6" t="s">
        <v>70</v>
      </c>
      <c r="B44" s="2">
        <v>50</v>
      </c>
      <c r="C44" s="2">
        <v>3</v>
      </c>
      <c r="D44" s="63">
        <v>1290</v>
      </c>
      <c r="E44" s="63">
        <v>2990</v>
      </c>
      <c r="F44" s="63">
        <v>1844</v>
      </c>
      <c r="G44" s="63">
        <v>3344</v>
      </c>
      <c r="H44" s="75">
        <v>2190</v>
      </c>
      <c r="I44" s="75">
        <v>2310</v>
      </c>
      <c r="J44" s="75">
        <v>3690</v>
      </c>
      <c r="K44" s="75">
        <v>3810</v>
      </c>
      <c r="L44" s="1">
        <v>840</v>
      </c>
      <c r="M44" s="2">
        <v>2540</v>
      </c>
      <c r="N44" s="2">
        <v>1394</v>
      </c>
      <c r="O44" s="2">
        <v>2894</v>
      </c>
      <c r="P44" s="2">
        <v>1740</v>
      </c>
      <c r="Q44" s="2">
        <v>1860</v>
      </c>
      <c r="R44" s="2">
        <v>3240</v>
      </c>
      <c r="S44" s="2">
        <v>3360</v>
      </c>
      <c r="T44" s="51">
        <v>1290</v>
      </c>
      <c r="V44" s="7">
        <v>0</v>
      </c>
    </row>
    <row r="45" spans="1:22" x14ac:dyDescent="0.25">
      <c r="A45" s="6" t="s">
        <v>70</v>
      </c>
      <c r="B45" s="2">
        <v>50</v>
      </c>
      <c r="C45" s="2">
        <v>4</v>
      </c>
      <c r="D45" s="63">
        <v>1495</v>
      </c>
      <c r="E45" s="63">
        <v>3195</v>
      </c>
      <c r="F45" s="63">
        <v>2079</v>
      </c>
      <c r="G45" s="63">
        <v>3579</v>
      </c>
      <c r="H45" s="75">
        <v>2400</v>
      </c>
      <c r="I45" s="75">
        <v>2520</v>
      </c>
      <c r="J45" s="75">
        <v>3900</v>
      </c>
      <c r="K45" s="75">
        <v>4020</v>
      </c>
      <c r="L45" s="1">
        <v>1045</v>
      </c>
      <c r="M45" s="2">
        <v>2745</v>
      </c>
      <c r="N45" s="2">
        <v>1629</v>
      </c>
      <c r="O45" s="2">
        <v>3129</v>
      </c>
      <c r="P45" s="2">
        <v>1950</v>
      </c>
      <c r="Q45" s="2">
        <v>2070</v>
      </c>
      <c r="R45" s="2">
        <v>3450</v>
      </c>
      <c r="S45" s="2">
        <v>3570</v>
      </c>
      <c r="T45" s="51">
        <v>1495</v>
      </c>
      <c r="V45" s="75">
        <v>0</v>
      </c>
    </row>
    <row r="46" spans="1:22" x14ac:dyDescent="0.25">
      <c r="A46" s="6" t="s">
        <v>70</v>
      </c>
      <c r="B46" s="2">
        <v>50</v>
      </c>
      <c r="C46" s="2">
        <v>5</v>
      </c>
      <c r="D46" s="63">
        <v>1640</v>
      </c>
      <c r="E46" s="63">
        <v>3340</v>
      </c>
      <c r="F46" s="63">
        <v>2283</v>
      </c>
      <c r="G46" s="63">
        <v>3783</v>
      </c>
      <c r="H46" s="75">
        <v>2590</v>
      </c>
      <c r="I46" s="75">
        <v>2680</v>
      </c>
      <c r="J46" s="75">
        <v>4090</v>
      </c>
      <c r="K46" s="75">
        <v>4180</v>
      </c>
      <c r="L46" s="1">
        <v>1190</v>
      </c>
      <c r="M46" s="2">
        <v>2890</v>
      </c>
      <c r="N46" s="2">
        <v>1833</v>
      </c>
      <c r="O46" s="2">
        <v>3333</v>
      </c>
      <c r="P46" s="2">
        <v>2140</v>
      </c>
      <c r="Q46" s="2">
        <v>2230</v>
      </c>
      <c r="R46" s="2">
        <v>3640</v>
      </c>
      <c r="S46" s="2">
        <v>3730</v>
      </c>
      <c r="T46" s="51">
        <v>1640</v>
      </c>
      <c r="V46" s="7">
        <v>0</v>
      </c>
    </row>
    <row r="47" spans="1:22" x14ac:dyDescent="0.25">
      <c r="A47" s="6" t="s">
        <v>70</v>
      </c>
      <c r="B47" s="2">
        <v>50</v>
      </c>
      <c r="C47" s="2">
        <v>6</v>
      </c>
      <c r="D47" s="63">
        <v>1740</v>
      </c>
      <c r="E47" s="63">
        <v>3440</v>
      </c>
      <c r="F47" s="63">
        <v>2455</v>
      </c>
      <c r="G47" s="63">
        <v>3955</v>
      </c>
      <c r="H47" s="75">
        <v>2750</v>
      </c>
      <c r="I47" s="75">
        <v>2840</v>
      </c>
      <c r="J47" s="75">
        <v>4250</v>
      </c>
      <c r="K47" s="75">
        <v>4340</v>
      </c>
      <c r="L47" s="1">
        <v>1290</v>
      </c>
      <c r="M47" s="2">
        <v>2990</v>
      </c>
      <c r="N47" s="2">
        <v>2005</v>
      </c>
      <c r="O47" s="2">
        <v>3505</v>
      </c>
      <c r="P47" s="2">
        <v>2300</v>
      </c>
      <c r="Q47" s="2">
        <v>2390</v>
      </c>
      <c r="R47" s="2">
        <v>3800</v>
      </c>
      <c r="S47" s="2">
        <v>3890</v>
      </c>
      <c r="T47" s="51">
        <v>1740</v>
      </c>
      <c r="V47" s="75">
        <v>0</v>
      </c>
    </row>
    <row r="48" spans="1:22" x14ac:dyDescent="0.25">
      <c r="A48" s="6" t="s">
        <v>70</v>
      </c>
      <c r="B48" s="2">
        <v>50</v>
      </c>
      <c r="C48" s="2">
        <v>7</v>
      </c>
      <c r="D48" s="63">
        <v>1835</v>
      </c>
      <c r="E48" s="63">
        <v>3535</v>
      </c>
      <c r="F48" s="63">
        <v>2597</v>
      </c>
      <c r="G48" s="63">
        <v>4097</v>
      </c>
      <c r="H48" s="75">
        <v>2885</v>
      </c>
      <c r="I48" s="75">
        <v>2945</v>
      </c>
      <c r="J48" s="75">
        <v>4385</v>
      </c>
      <c r="K48" s="75">
        <v>4445</v>
      </c>
      <c r="L48" s="1">
        <v>1385</v>
      </c>
      <c r="M48" s="2">
        <v>3085</v>
      </c>
      <c r="N48" s="2">
        <v>2147</v>
      </c>
      <c r="O48" s="2">
        <v>3647</v>
      </c>
      <c r="P48" s="2">
        <v>2435</v>
      </c>
      <c r="Q48" s="2">
        <v>2495</v>
      </c>
      <c r="R48" s="2">
        <v>3935</v>
      </c>
      <c r="S48" s="2">
        <v>3995</v>
      </c>
      <c r="T48" s="51">
        <v>1835</v>
      </c>
      <c r="V48" s="7">
        <v>0</v>
      </c>
    </row>
    <row r="49" spans="1:22" x14ac:dyDescent="0.25">
      <c r="A49" s="6" t="s">
        <v>70</v>
      </c>
      <c r="B49" s="2">
        <v>50</v>
      </c>
      <c r="C49" s="2">
        <v>8</v>
      </c>
      <c r="D49" s="63">
        <v>1915</v>
      </c>
      <c r="E49" s="63">
        <v>3615</v>
      </c>
      <c r="F49" s="63">
        <v>2683</v>
      </c>
      <c r="G49" s="63">
        <v>4183</v>
      </c>
      <c r="H49" s="75">
        <v>2975</v>
      </c>
      <c r="I49" s="75">
        <v>3050</v>
      </c>
      <c r="J49" s="75">
        <v>4475</v>
      </c>
      <c r="K49" s="75">
        <v>4550</v>
      </c>
      <c r="L49" s="1">
        <v>1465</v>
      </c>
      <c r="M49" s="2">
        <v>3165</v>
      </c>
      <c r="N49" s="2">
        <v>2233</v>
      </c>
      <c r="O49" s="2">
        <v>3733</v>
      </c>
      <c r="P49" s="2">
        <v>2525</v>
      </c>
      <c r="Q49" s="2">
        <v>2600</v>
      </c>
      <c r="R49" s="2">
        <v>4025</v>
      </c>
      <c r="S49" s="2">
        <v>4100</v>
      </c>
      <c r="T49" s="51">
        <v>1915</v>
      </c>
      <c r="V49" s="75">
        <v>0</v>
      </c>
    </row>
    <row r="50" spans="1:22" x14ac:dyDescent="0.25">
      <c r="A50" s="6" t="s">
        <v>70</v>
      </c>
      <c r="B50" s="2">
        <v>50</v>
      </c>
      <c r="C50" s="2">
        <v>9</v>
      </c>
      <c r="D50" s="63">
        <v>1915</v>
      </c>
      <c r="E50" s="63">
        <v>3615</v>
      </c>
      <c r="F50" s="63">
        <v>2683</v>
      </c>
      <c r="G50" s="63">
        <v>4183</v>
      </c>
      <c r="H50" s="75">
        <v>3050</v>
      </c>
      <c r="I50" s="75">
        <v>2975</v>
      </c>
      <c r="J50" s="75">
        <v>4550</v>
      </c>
      <c r="K50" s="75">
        <v>4475</v>
      </c>
      <c r="L50" s="1">
        <v>1465</v>
      </c>
      <c r="M50" s="2">
        <v>3165</v>
      </c>
      <c r="N50" s="2">
        <v>2233</v>
      </c>
      <c r="O50" s="2">
        <v>3733</v>
      </c>
      <c r="P50" s="2">
        <v>2600</v>
      </c>
      <c r="Q50" s="2">
        <v>2525</v>
      </c>
      <c r="R50" s="2">
        <v>4100</v>
      </c>
      <c r="S50" s="2">
        <v>4025</v>
      </c>
      <c r="T50" s="51">
        <v>1915</v>
      </c>
      <c r="V50" s="7">
        <v>0</v>
      </c>
    </row>
    <row r="51" spans="1:22" x14ac:dyDescent="0.25">
      <c r="A51" s="6" t="s">
        <v>70</v>
      </c>
      <c r="B51" s="2">
        <v>50</v>
      </c>
      <c r="C51" s="2">
        <v>10</v>
      </c>
      <c r="D51" s="63">
        <v>1835</v>
      </c>
      <c r="E51" s="63">
        <v>3535</v>
      </c>
      <c r="F51" s="63">
        <v>2597</v>
      </c>
      <c r="G51" s="63">
        <v>4097</v>
      </c>
      <c r="H51" s="75">
        <v>2945</v>
      </c>
      <c r="I51" s="75">
        <v>2885</v>
      </c>
      <c r="J51" s="75">
        <v>4445</v>
      </c>
      <c r="K51" s="75">
        <v>4385</v>
      </c>
      <c r="L51" s="1">
        <v>1385</v>
      </c>
      <c r="M51" s="2">
        <v>3085</v>
      </c>
      <c r="N51" s="2">
        <v>2147</v>
      </c>
      <c r="O51" s="2">
        <v>3647</v>
      </c>
      <c r="P51" s="2">
        <v>2495</v>
      </c>
      <c r="Q51" s="2">
        <v>2435</v>
      </c>
      <c r="R51" s="2">
        <v>3995</v>
      </c>
      <c r="S51" s="2">
        <v>3935</v>
      </c>
      <c r="T51" s="51">
        <v>1835</v>
      </c>
      <c r="V51" s="75">
        <v>0</v>
      </c>
    </row>
    <row r="52" spans="1:22" x14ac:dyDescent="0.25">
      <c r="A52" s="6" t="s">
        <v>70</v>
      </c>
      <c r="B52" s="2">
        <v>50</v>
      </c>
      <c r="C52" s="2">
        <v>11</v>
      </c>
      <c r="D52" s="63">
        <v>1740</v>
      </c>
      <c r="E52" s="63">
        <v>3440</v>
      </c>
      <c r="F52" s="63">
        <v>2455</v>
      </c>
      <c r="G52" s="63">
        <v>3955</v>
      </c>
      <c r="H52" s="75">
        <v>2840</v>
      </c>
      <c r="I52" s="75">
        <v>2750</v>
      </c>
      <c r="J52" s="75">
        <v>4340</v>
      </c>
      <c r="K52" s="75">
        <v>4250</v>
      </c>
      <c r="L52" s="1">
        <v>1290</v>
      </c>
      <c r="M52" s="2">
        <v>2990</v>
      </c>
      <c r="N52" s="2">
        <v>2005</v>
      </c>
      <c r="O52" s="2">
        <v>3505</v>
      </c>
      <c r="P52" s="2">
        <v>2390</v>
      </c>
      <c r="Q52" s="2">
        <v>2300</v>
      </c>
      <c r="R52" s="2">
        <v>3890</v>
      </c>
      <c r="S52" s="2">
        <v>3800</v>
      </c>
      <c r="T52" s="51">
        <v>1740</v>
      </c>
      <c r="V52" s="7">
        <v>0</v>
      </c>
    </row>
    <row r="53" spans="1:22" x14ac:dyDescent="0.25">
      <c r="A53" s="6" t="s">
        <v>70</v>
      </c>
      <c r="B53" s="2">
        <v>50</v>
      </c>
      <c r="C53" s="2">
        <v>12</v>
      </c>
      <c r="D53" s="63">
        <v>1640</v>
      </c>
      <c r="E53" s="63">
        <v>3340</v>
      </c>
      <c r="F53" s="63">
        <v>2283</v>
      </c>
      <c r="G53" s="63">
        <v>3783</v>
      </c>
      <c r="H53" s="75">
        <v>2680</v>
      </c>
      <c r="I53" s="75">
        <v>2590</v>
      </c>
      <c r="J53" s="75">
        <v>4180</v>
      </c>
      <c r="K53" s="75">
        <v>4090</v>
      </c>
      <c r="L53" s="1">
        <v>1190</v>
      </c>
      <c r="M53" s="2">
        <v>2890</v>
      </c>
      <c r="N53" s="2">
        <v>1833</v>
      </c>
      <c r="O53" s="2">
        <v>3333</v>
      </c>
      <c r="P53" s="2">
        <v>2230</v>
      </c>
      <c r="Q53" s="2">
        <v>2140</v>
      </c>
      <c r="R53" s="2">
        <v>3730</v>
      </c>
      <c r="S53" s="2">
        <v>3640</v>
      </c>
      <c r="T53" s="51">
        <v>1640</v>
      </c>
      <c r="V53" s="75">
        <v>0</v>
      </c>
    </row>
    <row r="54" spans="1:22" x14ac:dyDescent="0.25">
      <c r="A54" s="6" t="s">
        <v>70</v>
      </c>
      <c r="B54" s="2">
        <v>50</v>
      </c>
      <c r="C54" s="2">
        <v>13</v>
      </c>
      <c r="D54" s="63">
        <v>1495</v>
      </c>
      <c r="E54" s="63">
        <v>3195</v>
      </c>
      <c r="F54" s="63">
        <v>2079</v>
      </c>
      <c r="G54" s="63">
        <v>3579</v>
      </c>
      <c r="H54" s="75">
        <v>2520</v>
      </c>
      <c r="I54" s="75">
        <v>2400</v>
      </c>
      <c r="J54" s="75">
        <v>4020</v>
      </c>
      <c r="K54" s="75">
        <v>3900</v>
      </c>
      <c r="L54" s="1">
        <v>1045</v>
      </c>
      <c r="M54" s="2">
        <v>2745</v>
      </c>
      <c r="N54" s="2">
        <v>1629</v>
      </c>
      <c r="O54" s="2">
        <v>3129</v>
      </c>
      <c r="P54" s="2">
        <v>2070</v>
      </c>
      <c r="Q54" s="2">
        <v>1950</v>
      </c>
      <c r="R54" s="2">
        <v>3570</v>
      </c>
      <c r="S54" s="2">
        <v>3450</v>
      </c>
      <c r="T54" s="51">
        <v>1495</v>
      </c>
      <c r="V54" s="7">
        <v>0</v>
      </c>
    </row>
    <row r="55" spans="1:22" x14ac:dyDescent="0.25">
      <c r="A55" s="6" t="s">
        <v>70</v>
      </c>
      <c r="B55" s="2">
        <v>50</v>
      </c>
      <c r="C55" s="2">
        <v>14</v>
      </c>
      <c r="D55" s="63">
        <v>1290</v>
      </c>
      <c r="E55" s="63">
        <v>2990</v>
      </c>
      <c r="F55" s="63">
        <v>1844</v>
      </c>
      <c r="G55" s="63">
        <v>3344</v>
      </c>
      <c r="H55" s="75">
        <v>2310</v>
      </c>
      <c r="I55" s="75">
        <v>2190</v>
      </c>
      <c r="J55" s="75">
        <v>3810</v>
      </c>
      <c r="K55" s="75">
        <v>3690</v>
      </c>
      <c r="L55" s="1">
        <v>840</v>
      </c>
      <c r="M55" s="2">
        <v>2540</v>
      </c>
      <c r="N55" s="2">
        <v>1394</v>
      </c>
      <c r="O55" s="2">
        <v>2894</v>
      </c>
      <c r="P55" s="2">
        <v>1860</v>
      </c>
      <c r="Q55" s="2">
        <v>1740</v>
      </c>
      <c r="R55" s="2">
        <v>3360</v>
      </c>
      <c r="S55" s="2">
        <v>3240</v>
      </c>
      <c r="T55" s="51">
        <v>1290</v>
      </c>
      <c r="V55" s="75">
        <v>0</v>
      </c>
    </row>
    <row r="56" spans="1:22" x14ac:dyDescent="0.25">
      <c r="A56" s="6" t="s">
        <v>70</v>
      </c>
      <c r="B56" s="2">
        <v>50</v>
      </c>
      <c r="C56" s="2">
        <v>15</v>
      </c>
      <c r="D56" s="63">
        <v>1060</v>
      </c>
      <c r="E56" s="63">
        <v>2760</v>
      </c>
      <c r="F56" s="63">
        <v>1569</v>
      </c>
      <c r="G56" s="63">
        <v>3069</v>
      </c>
      <c r="H56" s="75">
        <v>2070</v>
      </c>
      <c r="I56" s="75">
        <v>2015</v>
      </c>
      <c r="J56" s="75">
        <v>3570</v>
      </c>
      <c r="K56" s="75">
        <v>3515</v>
      </c>
      <c r="L56" s="1">
        <v>610</v>
      </c>
      <c r="M56" s="2">
        <v>2310</v>
      </c>
      <c r="N56" s="2">
        <v>1119</v>
      </c>
      <c r="O56" s="2">
        <v>2619</v>
      </c>
      <c r="P56" s="2">
        <v>1620</v>
      </c>
      <c r="Q56" s="2">
        <v>1565</v>
      </c>
      <c r="R56" s="2">
        <v>3120</v>
      </c>
      <c r="S56" s="2">
        <v>3065</v>
      </c>
      <c r="T56" s="51">
        <v>1060</v>
      </c>
      <c r="V56" s="7">
        <v>0</v>
      </c>
    </row>
    <row r="57" spans="1:22" x14ac:dyDescent="0.25">
      <c r="A57" s="6" t="s">
        <v>70</v>
      </c>
      <c r="B57" s="2">
        <v>50</v>
      </c>
      <c r="C57" s="2">
        <v>16</v>
      </c>
      <c r="D57" s="63">
        <v>820</v>
      </c>
      <c r="E57" s="63">
        <v>2520</v>
      </c>
      <c r="F57" s="63">
        <v>1251</v>
      </c>
      <c r="G57" s="63">
        <v>2751</v>
      </c>
      <c r="H57" s="75">
        <v>1850</v>
      </c>
      <c r="I57" s="75">
        <v>1815</v>
      </c>
      <c r="J57" s="75">
        <v>3350</v>
      </c>
      <c r="K57" s="75">
        <v>3315</v>
      </c>
      <c r="L57" s="1">
        <v>370</v>
      </c>
      <c r="M57" s="2">
        <v>2070</v>
      </c>
      <c r="N57" s="2">
        <v>801</v>
      </c>
      <c r="O57" s="2">
        <v>2301</v>
      </c>
      <c r="P57" s="2">
        <v>1400</v>
      </c>
      <c r="Q57" s="2">
        <v>1365</v>
      </c>
      <c r="R57" s="2">
        <v>2900</v>
      </c>
      <c r="S57" s="2">
        <v>2865</v>
      </c>
      <c r="T57" s="51">
        <v>820</v>
      </c>
      <c r="V57" s="75">
        <v>0</v>
      </c>
    </row>
    <row r="58" spans="1:22" x14ac:dyDescent="0.25">
      <c r="A58" s="6" t="s">
        <v>70</v>
      </c>
      <c r="B58" s="2">
        <v>50</v>
      </c>
      <c r="C58" s="2">
        <v>17</v>
      </c>
      <c r="D58" s="63">
        <v>820</v>
      </c>
      <c r="E58" s="63">
        <v>2170</v>
      </c>
      <c r="F58" s="63">
        <v>820</v>
      </c>
      <c r="G58" s="63">
        <v>2170</v>
      </c>
      <c r="H58" s="75">
        <v>820</v>
      </c>
      <c r="I58" s="75"/>
      <c r="J58" s="75">
        <v>2170</v>
      </c>
      <c r="K58" s="75"/>
      <c r="L58" s="1">
        <v>370</v>
      </c>
      <c r="M58" s="2">
        <v>1720</v>
      </c>
      <c r="N58" s="2">
        <v>370</v>
      </c>
      <c r="O58" s="2">
        <v>1720</v>
      </c>
      <c r="P58" s="2">
        <v>370</v>
      </c>
      <c r="Q58" s="2"/>
      <c r="R58" s="2">
        <v>1720</v>
      </c>
      <c r="S58" s="2"/>
      <c r="T58" s="51">
        <v>820</v>
      </c>
      <c r="V58" s="7">
        <v>0</v>
      </c>
    </row>
    <row r="59" spans="1:22" x14ac:dyDescent="0.25">
      <c r="A59" s="6" t="s">
        <v>70</v>
      </c>
      <c r="B59" s="2">
        <v>44</v>
      </c>
      <c r="C59" s="2">
        <v>1</v>
      </c>
      <c r="D59" s="63">
        <v>820</v>
      </c>
      <c r="E59" s="63">
        <v>2520</v>
      </c>
      <c r="F59" s="63">
        <v>1251</v>
      </c>
      <c r="G59" s="63">
        <v>2751</v>
      </c>
      <c r="H59" s="75">
        <v>1815</v>
      </c>
      <c r="I59" s="75">
        <v>1850</v>
      </c>
      <c r="J59" s="75">
        <v>3315</v>
      </c>
      <c r="K59" s="75">
        <v>3350</v>
      </c>
      <c r="L59" s="1">
        <v>370</v>
      </c>
      <c r="M59" s="2">
        <v>2070</v>
      </c>
      <c r="N59" s="2">
        <v>801</v>
      </c>
      <c r="O59" s="2">
        <v>2301</v>
      </c>
      <c r="P59" s="2">
        <v>1365</v>
      </c>
      <c r="Q59" s="2">
        <v>1400</v>
      </c>
      <c r="R59" s="2">
        <v>2865</v>
      </c>
      <c r="S59" s="2">
        <v>2900</v>
      </c>
      <c r="T59" s="51">
        <v>820</v>
      </c>
      <c r="V59" s="75">
        <v>0</v>
      </c>
    </row>
    <row r="60" spans="1:22" x14ac:dyDescent="0.25">
      <c r="A60" s="6" t="s">
        <v>70</v>
      </c>
      <c r="B60" s="2">
        <v>44</v>
      </c>
      <c r="C60" s="2">
        <v>2</v>
      </c>
      <c r="D60" s="63">
        <v>1060</v>
      </c>
      <c r="E60" s="63">
        <v>2760</v>
      </c>
      <c r="F60" s="63">
        <v>1569</v>
      </c>
      <c r="G60" s="63">
        <v>3069</v>
      </c>
      <c r="H60" s="75">
        <v>2015</v>
      </c>
      <c r="I60" s="75">
        <v>2070</v>
      </c>
      <c r="J60" s="75">
        <v>3515</v>
      </c>
      <c r="K60" s="75">
        <v>3570</v>
      </c>
      <c r="L60" s="1">
        <v>610</v>
      </c>
      <c r="M60" s="2">
        <v>2310</v>
      </c>
      <c r="N60" s="2">
        <v>1119</v>
      </c>
      <c r="O60" s="2">
        <v>2619</v>
      </c>
      <c r="P60" s="2">
        <v>1565</v>
      </c>
      <c r="Q60" s="2">
        <v>1620</v>
      </c>
      <c r="R60" s="2">
        <v>3065</v>
      </c>
      <c r="S60" s="2">
        <v>3120</v>
      </c>
      <c r="T60" s="51">
        <v>1060</v>
      </c>
      <c r="V60" s="7">
        <v>0</v>
      </c>
    </row>
    <row r="61" spans="1:22" x14ac:dyDescent="0.25">
      <c r="A61" s="6" t="s">
        <v>70</v>
      </c>
      <c r="B61" s="2">
        <v>44</v>
      </c>
      <c r="C61" s="2">
        <v>3</v>
      </c>
      <c r="D61" s="63">
        <v>1290</v>
      </c>
      <c r="E61" s="63">
        <v>2990</v>
      </c>
      <c r="F61" s="63">
        <v>1844</v>
      </c>
      <c r="G61" s="63">
        <v>3344</v>
      </c>
      <c r="H61" s="75">
        <v>2190</v>
      </c>
      <c r="I61" s="75">
        <v>2310</v>
      </c>
      <c r="J61" s="75">
        <v>3690</v>
      </c>
      <c r="K61" s="75">
        <v>3810</v>
      </c>
      <c r="L61" s="1">
        <v>840</v>
      </c>
      <c r="M61" s="2">
        <v>2540</v>
      </c>
      <c r="N61" s="2">
        <v>1394</v>
      </c>
      <c r="O61" s="2">
        <v>2894</v>
      </c>
      <c r="P61" s="2">
        <v>1740</v>
      </c>
      <c r="Q61" s="2">
        <v>1860</v>
      </c>
      <c r="R61" s="2">
        <v>3240</v>
      </c>
      <c r="S61" s="2">
        <v>3360</v>
      </c>
      <c r="T61" s="51">
        <v>1290</v>
      </c>
      <c r="V61" s="75">
        <v>0</v>
      </c>
    </row>
    <row r="62" spans="1:22" x14ac:dyDescent="0.25">
      <c r="A62" s="6" t="s">
        <v>70</v>
      </c>
      <c r="B62" s="2">
        <v>44</v>
      </c>
      <c r="C62" s="2">
        <v>4</v>
      </c>
      <c r="D62" s="63">
        <v>1495</v>
      </c>
      <c r="E62" s="63">
        <v>3195</v>
      </c>
      <c r="F62" s="63">
        <v>2079</v>
      </c>
      <c r="G62" s="63">
        <v>3579</v>
      </c>
      <c r="H62" s="75">
        <v>2400</v>
      </c>
      <c r="I62" s="75">
        <v>2520</v>
      </c>
      <c r="J62" s="75">
        <v>3900</v>
      </c>
      <c r="K62" s="75">
        <v>4020</v>
      </c>
      <c r="L62" s="1">
        <v>1045</v>
      </c>
      <c r="M62" s="2">
        <v>2745</v>
      </c>
      <c r="N62" s="2">
        <v>1629</v>
      </c>
      <c r="O62" s="2">
        <v>3129</v>
      </c>
      <c r="P62" s="2">
        <v>1950</v>
      </c>
      <c r="Q62" s="2">
        <v>2070</v>
      </c>
      <c r="R62" s="2">
        <v>3450</v>
      </c>
      <c r="S62" s="2">
        <v>3570</v>
      </c>
      <c r="T62" s="51">
        <v>1495</v>
      </c>
      <c r="V62" s="7">
        <v>0</v>
      </c>
    </row>
    <row r="63" spans="1:22" x14ac:dyDescent="0.25">
      <c r="A63" s="6" t="s">
        <v>70</v>
      </c>
      <c r="B63" s="2">
        <v>44</v>
      </c>
      <c r="C63" s="2">
        <v>5</v>
      </c>
      <c r="D63" s="63">
        <v>1640</v>
      </c>
      <c r="E63" s="63">
        <v>3340</v>
      </c>
      <c r="F63" s="63">
        <v>2283</v>
      </c>
      <c r="G63" s="63">
        <v>3783</v>
      </c>
      <c r="H63" s="75">
        <v>2590</v>
      </c>
      <c r="I63" s="75">
        <v>2680</v>
      </c>
      <c r="J63" s="75">
        <v>4090</v>
      </c>
      <c r="K63" s="75">
        <v>4180</v>
      </c>
      <c r="L63" s="1">
        <v>1190</v>
      </c>
      <c r="M63" s="2">
        <v>2890</v>
      </c>
      <c r="N63" s="2">
        <v>1833</v>
      </c>
      <c r="O63" s="2">
        <v>3333</v>
      </c>
      <c r="P63" s="2">
        <v>2140</v>
      </c>
      <c r="Q63" s="2">
        <v>2230</v>
      </c>
      <c r="R63" s="2">
        <v>3640</v>
      </c>
      <c r="S63" s="2">
        <v>3730</v>
      </c>
      <c r="T63" s="51">
        <v>1640</v>
      </c>
      <c r="V63" s="75">
        <v>0</v>
      </c>
    </row>
    <row r="64" spans="1:22" x14ac:dyDescent="0.25">
      <c r="A64" s="6" t="s">
        <v>70</v>
      </c>
      <c r="B64" s="2">
        <v>44</v>
      </c>
      <c r="C64" s="2">
        <v>6</v>
      </c>
      <c r="D64" s="63">
        <v>1740</v>
      </c>
      <c r="E64" s="63">
        <v>3440</v>
      </c>
      <c r="F64" s="63">
        <v>2455</v>
      </c>
      <c r="G64" s="63">
        <v>3955</v>
      </c>
      <c r="H64" s="75">
        <v>2750</v>
      </c>
      <c r="I64" s="75">
        <v>2840</v>
      </c>
      <c r="J64" s="75">
        <v>4250</v>
      </c>
      <c r="K64" s="75">
        <v>4340</v>
      </c>
      <c r="L64" s="1">
        <v>1290</v>
      </c>
      <c r="M64" s="2">
        <v>2990</v>
      </c>
      <c r="N64" s="2">
        <v>2005</v>
      </c>
      <c r="O64" s="2">
        <v>3505</v>
      </c>
      <c r="P64" s="2">
        <v>2300</v>
      </c>
      <c r="Q64" s="2">
        <v>2390</v>
      </c>
      <c r="R64" s="2">
        <v>3800</v>
      </c>
      <c r="S64" s="2">
        <v>3890</v>
      </c>
      <c r="T64" s="51">
        <v>1740</v>
      </c>
      <c r="V64" s="7">
        <v>0</v>
      </c>
    </row>
    <row r="65" spans="1:22" x14ac:dyDescent="0.25">
      <c r="A65" s="6" t="s">
        <v>70</v>
      </c>
      <c r="B65" s="2">
        <v>44</v>
      </c>
      <c r="C65" s="2">
        <v>7</v>
      </c>
      <c r="D65" s="63">
        <v>1835</v>
      </c>
      <c r="E65" s="63">
        <v>3535</v>
      </c>
      <c r="F65" s="63">
        <v>2597</v>
      </c>
      <c r="G65" s="63">
        <v>4097</v>
      </c>
      <c r="H65" s="75">
        <v>2885</v>
      </c>
      <c r="I65" s="75">
        <v>2945</v>
      </c>
      <c r="J65" s="75">
        <v>4385</v>
      </c>
      <c r="K65" s="75">
        <v>4445</v>
      </c>
      <c r="L65" s="1">
        <v>1385</v>
      </c>
      <c r="M65" s="2">
        <v>3085</v>
      </c>
      <c r="N65" s="2">
        <v>2147</v>
      </c>
      <c r="O65" s="2">
        <v>3647</v>
      </c>
      <c r="P65" s="2">
        <v>2435</v>
      </c>
      <c r="Q65" s="2">
        <v>2495</v>
      </c>
      <c r="R65" s="2">
        <v>3935</v>
      </c>
      <c r="S65" s="2">
        <v>3995</v>
      </c>
      <c r="T65" s="51">
        <v>1835</v>
      </c>
      <c r="V65" s="75">
        <v>0</v>
      </c>
    </row>
    <row r="66" spans="1:22" x14ac:dyDescent="0.25">
      <c r="A66" s="6" t="s">
        <v>70</v>
      </c>
      <c r="B66" s="2">
        <v>44</v>
      </c>
      <c r="C66" s="2">
        <v>8</v>
      </c>
      <c r="D66" s="63">
        <v>1835</v>
      </c>
      <c r="E66" s="63">
        <v>3535</v>
      </c>
      <c r="F66" s="63">
        <v>2597</v>
      </c>
      <c r="G66" s="63">
        <v>4097</v>
      </c>
      <c r="H66" s="75">
        <v>2945</v>
      </c>
      <c r="I66" s="75">
        <v>2885</v>
      </c>
      <c r="J66" s="75">
        <v>4445</v>
      </c>
      <c r="K66" s="75">
        <v>4385</v>
      </c>
      <c r="L66" s="1">
        <v>1385</v>
      </c>
      <c r="M66" s="2">
        <v>3085</v>
      </c>
      <c r="N66" s="2">
        <v>2147</v>
      </c>
      <c r="O66" s="2">
        <v>3647</v>
      </c>
      <c r="P66" s="2">
        <v>2495</v>
      </c>
      <c r="Q66" s="2">
        <v>2435</v>
      </c>
      <c r="R66" s="2">
        <v>3995</v>
      </c>
      <c r="S66" s="2">
        <v>3935</v>
      </c>
      <c r="T66" s="51">
        <v>1835</v>
      </c>
      <c r="V66" s="7">
        <v>0</v>
      </c>
    </row>
    <row r="67" spans="1:22" x14ac:dyDescent="0.25">
      <c r="A67" s="6" t="s">
        <v>70</v>
      </c>
      <c r="B67" s="2">
        <v>44</v>
      </c>
      <c r="C67" s="2">
        <v>9</v>
      </c>
      <c r="D67" s="63">
        <v>1740</v>
      </c>
      <c r="E67" s="63">
        <v>3440</v>
      </c>
      <c r="F67" s="63">
        <v>2455</v>
      </c>
      <c r="G67" s="63">
        <v>3955</v>
      </c>
      <c r="H67" s="75">
        <v>2840</v>
      </c>
      <c r="I67" s="75">
        <v>2750</v>
      </c>
      <c r="J67" s="75">
        <v>4340</v>
      </c>
      <c r="K67" s="75">
        <v>4250</v>
      </c>
      <c r="L67" s="1">
        <v>1290</v>
      </c>
      <c r="M67" s="2">
        <v>2990</v>
      </c>
      <c r="N67" s="2">
        <v>2005</v>
      </c>
      <c r="O67" s="2">
        <v>3505</v>
      </c>
      <c r="P67" s="2">
        <v>2390</v>
      </c>
      <c r="Q67" s="2">
        <v>2300</v>
      </c>
      <c r="R67" s="2">
        <v>3890</v>
      </c>
      <c r="S67" s="2">
        <v>3800</v>
      </c>
      <c r="T67" s="51">
        <v>1740</v>
      </c>
      <c r="V67" s="75">
        <v>0</v>
      </c>
    </row>
    <row r="68" spans="1:22" x14ac:dyDescent="0.25">
      <c r="A68" s="6" t="s">
        <v>70</v>
      </c>
      <c r="B68" s="2">
        <v>44</v>
      </c>
      <c r="C68" s="2">
        <v>10</v>
      </c>
      <c r="D68" s="63">
        <v>1640</v>
      </c>
      <c r="E68" s="63">
        <v>3340</v>
      </c>
      <c r="F68" s="63">
        <v>2283</v>
      </c>
      <c r="G68" s="63">
        <v>3783</v>
      </c>
      <c r="H68" s="75">
        <v>2680</v>
      </c>
      <c r="I68" s="75">
        <v>2590</v>
      </c>
      <c r="J68" s="75">
        <v>4180</v>
      </c>
      <c r="K68" s="75">
        <v>4090</v>
      </c>
      <c r="L68" s="1">
        <v>1190</v>
      </c>
      <c r="M68" s="2">
        <v>2890</v>
      </c>
      <c r="N68" s="2">
        <v>1833</v>
      </c>
      <c r="O68" s="2">
        <v>3333</v>
      </c>
      <c r="P68" s="2">
        <v>2230</v>
      </c>
      <c r="Q68" s="2">
        <v>2140</v>
      </c>
      <c r="R68" s="2">
        <v>3730</v>
      </c>
      <c r="S68" s="2">
        <v>3640</v>
      </c>
      <c r="T68" s="51">
        <v>1640</v>
      </c>
      <c r="V68" s="7">
        <v>0</v>
      </c>
    </row>
    <row r="69" spans="1:22" x14ac:dyDescent="0.25">
      <c r="A69" s="6" t="s">
        <v>70</v>
      </c>
      <c r="B69" s="2">
        <v>44</v>
      </c>
      <c r="C69" s="2">
        <v>11</v>
      </c>
      <c r="D69" s="63">
        <v>1495</v>
      </c>
      <c r="E69" s="63">
        <v>3195</v>
      </c>
      <c r="F69" s="63">
        <v>2079</v>
      </c>
      <c r="G69" s="63">
        <v>3579</v>
      </c>
      <c r="H69" s="75">
        <v>2520</v>
      </c>
      <c r="I69" s="75">
        <v>2400</v>
      </c>
      <c r="J69" s="75">
        <v>4020</v>
      </c>
      <c r="K69" s="75">
        <v>3900</v>
      </c>
      <c r="L69" s="1">
        <v>1045</v>
      </c>
      <c r="M69" s="2">
        <v>2745</v>
      </c>
      <c r="N69" s="2">
        <v>1629</v>
      </c>
      <c r="O69" s="2">
        <v>3129</v>
      </c>
      <c r="P69" s="2">
        <v>2070</v>
      </c>
      <c r="Q69" s="2">
        <v>1950</v>
      </c>
      <c r="R69" s="2">
        <v>3570</v>
      </c>
      <c r="S69" s="2">
        <v>3450</v>
      </c>
      <c r="T69" s="51">
        <v>1495</v>
      </c>
      <c r="V69" s="75">
        <v>0</v>
      </c>
    </row>
    <row r="70" spans="1:22" x14ac:dyDescent="0.25">
      <c r="A70" s="6" t="s">
        <v>70</v>
      </c>
      <c r="B70" s="2">
        <v>44</v>
      </c>
      <c r="C70" s="2">
        <v>12</v>
      </c>
      <c r="D70" s="63">
        <v>1290</v>
      </c>
      <c r="E70" s="63">
        <v>2990</v>
      </c>
      <c r="F70" s="63">
        <v>1844</v>
      </c>
      <c r="G70" s="63">
        <v>3344</v>
      </c>
      <c r="H70" s="75">
        <v>2310</v>
      </c>
      <c r="I70" s="75">
        <v>2190</v>
      </c>
      <c r="J70" s="75">
        <v>3810</v>
      </c>
      <c r="K70" s="75">
        <v>3690</v>
      </c>
      <c r="L70" s="1">
        <v>840</v>
      </c>
      <c r="M70" s="2">
        <v>2540</v>
      </c>
      <c r="N70" s="2">
        <v>1394</v>
      </c>
      <c r="O70" s="2">
        <v>2894</v>
      </c>
      <c r="P70" s="2">
        <v>1860</v>
      </c>
      <c r="Q70" s="2">
        <v>1740</v>
      </c>
      <c r="R70" s="2">
        <v>3360</v>
      </c>
      <c r="S70" s="2">
        <v>3240</v>
      </c>
      <c r="T70" s="51">
        <v>1290</v>
      </c>
      <c r="V70" s="7">
        <v>0</v>
      </c>
    </row>
    <row r="71" spans="1:22" x14ac:dyDescent="0.25">
      <c r="A71" s="6" t="s">
        <v>70</v>
      </c>
      <c r="B71" s="2">
        <v>44</v>
      </c>
      <c r="C71" s="2">
        <v>13</v>
      </c>
      <c r="D71" s="63">
        <v>1060</v>
      </c>
      <c r="E71" s="63">
        <v>2760</v>
      </c>
      <c r="F71" s="63">
        <v>1569</v>
      </c>
      <c r="G71" s="63">
        <v>3069</v>
      </c>
      <c r="H71" s="75">
        <v>2070</v>
      </c>
      <c r="I71" s="75">
        <v>2015</v>
      </c>
      <c r="J71" s="75">
        <v>3570</v>
      </c>
      <c r="K71" s="75">
        <v>3515</v>
      </c>
      <c r="L71" s="1">
        <v>610</v>
      </c>
      <c r="M71" s="2">
        <v>2310</v>
      </c>
      <c r="N71" s="2">
        <v>1119</v>
      </c>
      <c r="O71" s="2">
        <v>2619</v>
      </c>
      <c r="P71" s="2">
        <v>1620</v>
      </c>
      <c r="Q71" s="2">
        <v>1565</v>
      </c>
      <c r="R71" s="2">
        <v>3120</v>
      </c>
      <c r="S71" s="2">
        <v>3065</v>
      </c>
      <c r="T71" s="51">
        <v>1060</v>
      </c>
      <c r="V71" s="75">
        <v>0</v>
      </c>
    </row>
    <row r="72" spans="1:22" x14ac:dyDescent="0.25">
      <c r="A72" s="6" t="s">
        <v>70</v>
      </c>
      <c r="B72" s="2">
        <v>44</v>
      </c>
      <c r="C72" s="2">
        <v>14</v>
      </c>
      <c r="D72" s="63">
        <v>820</v>
      </c>
      <c r="E72" s="63">
        <v>2520</v>
      </c>
      <c r="F72" s="63">
        <v>1251</v>
      </c>
      <c r="G72" s="63">
        <v>2751</v>
      </c>
      <c r="H72" s="75">
        <v>1850</v>
      </c>
      <c r="I72" s="75">
        <v>1815</v>
      </c>
      <c r="J72" s="75">
        <v>3350</v>
      </c>
      <c r="K72" s="75">
        <v>3315</v>
      </c>
      <c r="L72" s="1">
        <v>370</v>
      </c>
      <c r="M72" s="2">
        <v>2070</v>
      </c>
      <c r="N72" s="2">
        <v>801</v>
      </c>
      <c r="O72" s="2">
        <v>2301</v>
      </c>
      <c r="P72" s="2">
        <v>1400</v>
      </c>
      <c r="Q72" s="2">
        <v>1365</v>
      </c>
      <c r="R72" s="2">
        <v>2900</v>
      </c>
      <c r="S72" s="2">
        <v>2865</v>
      </c>
      <c r="T72" s="51">
        <v>820</v>
      </c>
      <c r="V72" s="7">
        <v>0</v>
      </c>
    </row>
    <row r="73" spans="1:22" x14ac:dyDescent="0.25">
      <c r="A73" s="6" t="s">
        <v>70</v>
      </c>
      <c r="B73" s="2">
        <v>44</v>
      </c>
      <c r="C73" s="2">
        <v>15</v>
      </c>
      <c r="D73" s="63">
        <v>820</v>
      </c>
      <c r="E73" s="63">
        <v>2170</v>
      </c>
      <c r="F73" s="63">
        <v>820</v>
      </c>
      <c r="G73" s="63">
        <v>2170</v>
      </c>
      <c r="H73" s="75">
        <v>820</v>
      </c>
      <c r="I73" s="75"/>
      <c r="J73" s="75">
        <v>2170</v>
      </c>
      <c r="K73" s="75"/>
      <c r="L73" s="1">
        <v>370</v>
      </c>
      <c r="M73" s="2">
        <v>1720</v>
      </c>
      <c r="N73" s="2">
        <v>370</v>
      </c>
      <c r="O73" s="2">
        <v>1720</v>
      </c>
      <c r="P73" s="2">
        <v>370</v>
      </c>
      <c r="Q73" s="2"/>
      <c r="R73" s="2">
        <v>1720</v>
      </c>
      <c r="S73" s="2"/>
      <c r="T73" s="51">
        <v>820</v>
      </c>
      <c r="V73" s="75">
        <v>0</v>
      </c>
    </row>
    <row r="74" spans="1:22" x14ac:dyDescent="0.25">
      <c r="A74" s="6" t="s">
        <v>70</v>
      </c>
      <c r="B74" s="2">
        <v>38</v>
      </c>
      <c r="C74" s="2">
        <v>1</v>
      </c>
      <c r="D74" s="63">
        <v>820</v>
      </c>
      <c r="E74" s="63">
        <v>2520</v>
      </c>
      <c r="F74" s="63">
        <v>1251</v>
      </c>
      <c r="G74" s="63">
        <v>2751</v>
      </c>
      <c r="H74" s="75">
        <v>1815</v>
      </c>
      <c r="I74" s="75">
        <v>1850</v>
      </c>
      <c r="J74" s="75">
        <v>3315</v>
      </c>
      <c r="K74" s="75">
        <v>3350</v>
      </c>
      <c r="L74" s="1">
        <v>370</v>
      </c>
      <c r="M74" s="2">
        <v>2070</v>
      </c>
      <c r="N74" s="2">
        <v>801</v>
      </c>
      <c r="O74" s="2">
        <v>2301</v>
      </c>
      <c r="P74" s="2">
        <v>1365</v>
      </c>
      <c r="Q74" s="2">
        <v>1400</v>
      </c>
      <c r="R74" s="2">
        <v>2865</v>
      </c>
      <c r="S74" s="2">
        <v>2900</v>
      </c>
      <c r="T74" s="51">
        <v>820</v>
      </c>
      <c r="V74" s="7">
        <v>0</v>
      </c>
    </row>
    <row r="75" spans="1:22" x14ac:dyDescent="0.25">
      <c r="A75" s="6" t="s">
        <v>70</v>
      </c>
      <c r="B75" s="2">
        <v>38</v>
      </c>
      <c r="C75" s="2">
        <v>2</v>
      </c>
      <c r="D75" s="63">
        <v>1060</v>
      </c>
      <c r="E75" s="63">
        <v>2760</v>
      </c>
      <c r="F75" s="63">
        <v>1569</v>
      </c>
      <c r="G75" s="63">
        <v>3069</v>
      </c>
      <c r="H75" s="75">
        <v>2015</v>
      </c>
      <c r="I75" s="75">
        <v>2070</v>
      </c>
      <c r="J75" s="75">
        <v>3515</v>
      </c>
      <c r="K75" s="75">
        <v>3570</v>
      </c>
      <c r="L75" s="1">
        <v>610</v>
      </c>
      <c r="M75" s="2">
        <v>2310</v>
      </c>
      <c r="N75" s="2">
        <v>1119</v>
      </c>
      <c r="O75" s="2">
        <v>2619</v>
      </c>
      <c r="P75" s="2">
        <v>1565</v>
      </c>
      <c r="Q75" s="2">
        <v>1620</v>
      </c>
      <c r="R75" s="2">
        <v>3065</v>
      </c>
      <c r="S75" s="2">
        <v>3120</v>
      </c>
      <c r="T75" s="51">
        <v>1060</v>
      </c>
      <c r="V75" s="75">
        <v>0</v>
      </c>
    </row>
    <row r="76" spans="1:22" x14ac:dyDescent="0.25">
      <c r="A76" s="6" t="s">
        <v>70</v>
      </c>
      <c r="B76" s="2">
        <v>38</v>
      </c>
      <c r="C76" s="2">
        <v>3</v>
      </c>
      <c r="D76" s="63">
        <v>1290</v>
      </c>
      <c r="E76" s="63">
        <v>2990</v>
      </c>
      <c r="F76" s="63">
        <v>1844</v>
      </c>
      <c r="G76" s="63">
        <v>3344</v>
      </c>
      <c r="H76" s="75">
        <v>2190</v>
      </c>
      <c r="I76" s="75">
        <v>2310</v>
      </c>
      <c r="J76" s="75">
        <v>3690</v>
      </c>
      <c r="K76" s="75">
        <v>3810</v>
      </c>
      <c r="L76" s="1">
        <v>840</v>
      </c>
      <c r="M76" s="2">
        <v>2540</v>
      </c>
      <c r="N76" s="2">
        <v>1394</v>
      </c>
      <c r="O76" s="2">
        <v>2894</v>
      </c>
      <c r="P76" s="2">
        <v>1740</v>
      </c>
      <c r="Q76" s="2">
        <v>1860</v>
      </c>
      <c r="R76" s="2">
        <v>3240</v>
      </c>
      <c r="S76" s="2">
        <v>3360</v>
      </c>
      <c r="T76" s="51">
        <v>1290</v>
      </c>
      <c r="V76" s="7">
        <v>0</v>
      </c>
    </row>
    <row r="77" spans="1:22" x14ac:dyDescent="0.25">
      <c r="A77" s="6" t="s">
        <v>70</v>
      </c>
      <c r="B77" s="2">
        <v>38</v>
      </c>
      <c r="C77" s="2">
        <v>4</v>
      </c>
      <c r="D77" s="63">
        <v>1495</v>
      </c>
      <c r="E77" s="63">
        <v>3195</v>
      </c>
      <c r="F77" s="63">
        <v>2079</v>
      </c>
      <c r="G77" s="63">
        <v>3579</v>
      </c>
      <c r="H77" s="75">
        <v>2400</v>
      </c>
      <c r="I77" s="75">
        <v>2520</v>
      </c>
      <c r="J77" s="75">
        <v>3900</v>
      </c>
      <c r="K77" s="75">
        <v>4020</v>
      </c>
      <c r="L77" s="1">
        <v>1045</v>
      </c>
      <c r="M77" s="2">
        <v>2745</v>
      </c>
      <c r="N77" s="2">
        <v>1629</v>
      </c>
      <c r="O77" s="2">
        <v>3129</v>
      </c>
      <c r="P77" s="2">
        <v>1950</v>
      </c>
      <c r="Q77" s="2">
        <v>2070</v>
      </c>
      <c r="R77" s="2">
        <v>3450</v>
      </c>
      <c r="S77" s="2">
        <v>3570</v>
      </c>
      <c r="T77" s="51">
        <v>1495</v>
      </c>
      <c r="V77" s="75">
        <v>0</v>
      </c>
    </row>
    <row r="78" spans="1:22" x14ac:dyDescent="0.25">
      <c r="A78" s="6" t="s">
        <v>70</v>
      </c>
      <c r="B78" s="2">
        <v>38</v>
      </c>
      <c r="C78" s="2">
        <v>5</v>
      </c>
      <c r="D78" s="63">
        <v>1640</v>
      </c>
      <c r="E78" s="63">
        <v>3340</v>
      </c>
      <c r="F78" s="63">
        <v>2283</v>
      </c>
      <c r="G78" s="63">
        <v>3783</v>
      </c>
      <c r="H78" s="75">
        <v>2590</v>
      </c>
      <c r="I78" s="75">
        <v>2680</v>
      </c>
      <c r="J78" s="75">
        <v>4090</v>
      </c>
      <c r="K78" s="75">
        <v>4180</v>
      </c>
      <c r="L78" s="1">
        <v>1190</v>
      </c>
      <c r="M78" s="2">
        <v>2890</v>
      </c>
      <c r="N78" s="2">
        <v>1833</v>
      </c>
      <c r="O78" s="2">
        <v>3333</v>
      </c>
      <c r="P78" s="2">
        <v>2140</v>
      </c>
      <c r="Q78" s="2">
        <v>2230</v>
      </c>
      <c r="R78" s="2">
        <v>3640</v>
      </c>
      <c r="S78" s="2">
        <v>3730</v>
      </c>
      <c r="T78" s="51">
        <v>1640</v>
      </c>
      <c r="V78" s="7">
        <v>0</v>
      </c>
    </row>
    <row r="79" spans="1:22" x14ac:dyDescent="0.25">
      <c r="A79" s="6" t="s">
        <v>70</v>
      </c>
      <c r="B79" s="2">
        <v>38</v>
      </c>
      <c r="C79" s="2">
        <v>6</v>
      </c>
      <c r="D79" s="63">
        <v>1740</v>
      </c>
      <c r="E79" s="63">
        <v>3440</v>
      </c>
      <c r="F79" s="63">
        <v>2455</v>
      </c>
      <c r="G79" s="63">
        <v>3955</v>
      </c>
      <c r="H79" s="75">
        <v>2750</v>
      </c>
      <c r="I79" s="75">
        <v>2840</v>
      </c>
      <c r="J79" s="75">
        <v>4250</v>
      </c>
      <c r="K79" s="75">
        <v>4340</v>
      </c>
      <c r="L79" s="1">
        <v>1290</v>
      </c>
      <c r="M79" s="2">
        <v>2990</v>
      </c>
      <c r="N79" s="2">
        <v>2005</v>
      </c>
      <c r="O79" s="2">
        <v>3505</v>
      </c>
      <c r="P79" s="2">
        <v>2300</v>
      </c>
      <c r="Q79" s="2">
        <v>2390</v>
      </c>
      <c r="R79" s="2">
        <v>3800</v>
      </c>
      <c r="S79" s="2">
        <v>3890</v>
      </c>
      <c r="T79" s="51">
        <v>1740</v>
      </c>
      <c r="V79" s="75">
        <v>0</v>
      </c>
    </row>
    <row r="80" spans="1:22" x14ac:dyDescent="0.25">
      <c r="A80" s="6" t="s">
        <v>70</v>
      </c>
      <c r="B80" s="2">
        <v>38</v>
      </c>
      <c r="C80" s="2">
        <v>7</v>
      </c>
      <c r="D80" s="63">
        <v>1740</v>
      </c>
      <c r="E80" s="63">
        <v>3440</v>
      </c>
      <c r="F80" s="63">
        <v>2455</v>
      </c>
      <c r="G80" s="63">
        <v>3955</v>
      </c>
      <c r="H80" s="75">
        <v>2840</v>
      </c>
      <c r="I80" s="75">
        <v>2750</v>
      </c>
      <c r="J80" s="75">
        <v>4340</v>
      </c>
      <c r="K80" s="75">
        <v>4250</v>
      </c>
      <c r="L80" s="1">
        <v>1290</v>
      </c>
      <c r="M80" s="2">
        <v>2990</v>
      </c>
      <c r="N80" s="2">
        <v>2005</v>
      </c>
      <c r="O80" s="2">
        <v>3505</v>
      </c>
      <c r="P80" s="2">
        <v>2390</v>
      </c>
      <c r="Q80" s="2">
        <v>2300</v>
      </c>
      <c r="R80" s="2">
        <v>3890</v>
      </c>
      <c r="S80" s="2">
        <v>3800</v>
      </c>
      <c r="T80" s="51">
        <v>1740</v>
      </c>
      <c r="V80" s="7">
        <v>0</v>
      </c>
    </row>
    <row r="81" spans="1:22" x14ac:dyDescent="0.25">
      <c r="A81" s="6" t="s">
        <v>70</v>
      </c>
      <c r="B81" s="2">
        <v>38</v>
      </c>
      <c r="C81" s="2">
        <v>8</v>
      </c>
      <c r="D81" s="63">
        <v>1640</v>
      </c>
      <c r="E81" s="63">
        <v>3340</v>
      </c>
      <c r="F81" s="63">
        <v>2283</v>
      </c>
      <c r="G81" s="63">
        <v>3783</v>
      </c>
      <c r="H81" s="75">
        <v>2680</v>
      </c>
      <c r="I81" s="75">
        <v>2590</v>
      </c>
      <c r="J81" s="75">
        <v>4180</v>
      </c>
      <c r="K81" s="75">
        <v>4090</v>
      </c>
      <c r="L81" s="1">
        <v>1190</v>
      </c>
      <c r="M81" s="2">
        <v>2890</v>
      </c>
      <c r="N81" s="2">
        <v>1833</v>
      </c>
      <c r="O81" s="2">
        <v>3333</v>
      </c>
      <c r="P81" s="2">
        <v>2230</v>
      </c>
      <c r="Q81" s="2">
        <v>2140</v>
      </c>
      <c r="R81" s="2">
        <v>3730</v>
      </c>
      <c r="S81" s="2">
        <v>3640</v>
      </c>
      <c r="T81" s="51">
        <v>1640</v>
      </c>
      <c r="V81" s="75">
        <v>0</v>
      </c>
    </row>
    <row r="82" spans="1:22" x14ac:dyDescent="0.25">
      <c r="A82" s="6" t="s">
        <v>70</v>
      </c>
      <c r="B82" s="2">
        <v>38</v>
      </c>
      <c r="C82" s="2">
        <v>9</v>
      </c>
      <c r="D82" s="63">
        <v>1495</v>
      </c>
      <c r="E82" s="63">
        <v>3195</v>
      </c>
      <c r="F82" s="63">
        <v>2079</v>
      </c>
      <c r="G82" s="63">
        <v>3579</v>
      </c>
      <c r="H82" s="75">
        <v>2520</v>
      </c>
      <c r="I82" s="75">
        <v>2400</v>
      </c>
      <c r="J82" s="75">
        <v>4020</v>
      </c>
      <c r="K82" s="75">
        <v>3900</v>
      </c>
      <c r="L82" s="1">
        <v>1045</v>
      </c>
      <c r="M82" s="2">
        <v>2745</v>
      </c>
      <c r="N82" s="2">
        <v>1629</v>
      </c>
      <c r="O82" s="2">
        <v>3129</v>
      </c>
      <c r="P82" s="2">
        <v>2070</v>
      </c>
      <c r="Q82" s="2">
        <v>1950</v>
      </c>
      <c r="R82" s="2">
        <v>3570</v>
      </c>
      <c r="S82" s="2">
        <v>3450</v>
      </c>
      <c r="T82" s="51">
        <v>1495</v>
      </c>
      <c r="V82" s="7">
        <v>0</v>
      </c>
    </row>
    <row r="83" spans="1:22" x14ac:dyDescent="0.25">
      <c r="A83" s="6" t="s">
        <v>70</v>
      </c>
      <c r="B83" s="2">
        <v>38</v>
      </c>
      <c r="C83" s="2">
        <v>10</v>
      </c>
      <c r="D83" s="63">
        <v>1290</v>
      </c>
      <c r="E83" s="63">
        <v>2990</v>
      </c>
      <c r="F83" s="63">
        <v>1844</v>
      </c>
      <c r="G83" s="63">
        <v>3344</v>
      </c>
      <c r="H83" s="75">
        <v>2310</v>
      </c>
      <c r="I83" s="75">
        <v>2190</v>
      </c>
      <c r="J83" s="75">
        <v>3810</v>
      </c>
      <c r="K83" s="75">
        <v>3690</v>
      </c>
      <c r="L83" s="1">
        <v>840</v>
      </c>
      <c r="M83" s="2">
        <v>2540</v>
      </c>
      <c r="N83" s="2">
        <v>1394</v>
      </c>
      <c r="O83" s="2">
        <v>2894</v>
      </c>
      <c r="P83" s="2">
        <v>1860</v>
      </c>
      <c r="Q83" s="2">
        <v>1740</v>
      </c>
      <c r="R83" s="2">
        <v>3360</v>
      </c>
      <c r="S83" s="2">
        <v>3240</v>
      </c>
      <c r="T83" s="51">
        <v>1290</v>
      </c>
      <c r="V83" s="75">
        <v>0</v>
      </c>
    </row>
    <row r="84" spans="1:22" x14ac:dyDescent="0.25">
      <c r="A84" s="6" t="s">
        <v>70</v>
      </c>
      <c r="B84" s="2">
        <v>38</v>
      </c>
      <c r="C84" s="2">
        <v>11</v>
      </c>
      <c r="D84" s="63">
        <v>1060</v>
      </c>
      <c r="E84" s="63">
        <v>2760</v>
      </c>
      <c r="F84" s="63">
        <v>1569</v>
      </c>
      <c r="G84" s="63">
        <v>3069</v>
      </c>
      <c r="H84" s="75">
        <v>2070</v>
      </c>
      <c r="I84" s="75">
        <v>2015</v>
      </c>
      <c r="J84" s="75">
        <v>3570</v>
      </c>
      <c r="K84" s="75">
        <v>3515</v>
      </c>
      <c r="L84" s="1">
        <v>610</v>
      </c>
      <c r="M84" s="2">
        <v>2310</v>
      </c>
      <c r="N84" s="2">
        <v>1119</v>
      </c>
      <c r="O84" s="2">
        <v>2619</v>
      </c>
      <c r="P84" s="2">
        <v>1620</v>
      </c>
      <c r="Q84" s="2">
        <v>1565</v>
      </c>
      <c r="R84" s="2">
        <v>3120</v>
      </c>
      <c r="S84" s="2">
        <v>3065</v>
      </c>
      <c r="T84" s="51">
        <v>1060</v>
      </c>
      <c r="V84" s="7">
        <v>0</v>
      </c>
    </row>
    <row r="85" spans="1:22" x14ac:dyDescent="0.25">
      <c r="A85" s="6" t="s">
        <v>70</v>
      </c>
      <c r="B85" s="2">
        <v>38</v>
      </c>
      <c r="C85" s="2">
        <v>12</v>
      </c>
      <c r="D85" s="63">
        <v>820</v>
      </c>
      <c r="E85" s="63">
        <v>2520</v>
      </c>
      <c r="F85" s="63">
        <v>1251</v>
      </c>
      <c r="G85" s="63">
        <v>2751</v>
      </c>
      <c r="H85" s="75">
        <v>1850</v>
      </c>
      <c r="I85" s="75">
        <v>1815</v>
      </c>
      <c r="J85" s="75">
        <v>3350</v>
      </c>
      <c r="K85" s="75">
        <v>3315</v>
      </c>
      <c r="L85" s="1">
        <v>370</v>
      </c>
      <c r="M85" s="2">
        <v>2070</v>
      </c>
      <c r="N85" s="2">
        <v>801</v>
      </c>
      <c r="O85" s="2">
        <v>2301</v>
      </c>
      <c r="P85" s="2">
        <v>1400</v>
      </c>
      <c r="Q85" s="2">
        <v>1365</v>
      </c>
      <c r="R85" s="2">
        <v>2900</v>
      </c>
      <c r="S85" s="2">
        <v>2865</v>
      </c>
      <c r="T85" s="51">
        <v>820</v>
      </c>
      <c r="V85" s="75">
        <v>0</v>
      </c>
    </row>
    <row r="86" spans="1:22" x14ac:dyDescent="0.25">
      <c r="A86" s="6" t="s">
        <v>70</v>
      </c>
      <c r="B86" s="2">
        <v>38</v>
      </c>
      <c r="C86" s="2">
        <v>13</v>
      </c>
      <c r="D86" s="63">
        <v>820</v>
      </c>
      <c r="E86" s="63">
        <v>2170</v>
      </c>
      <c r="F86" s="63">
        <v>820</v>
      </c>
      <c r="G86" s="63">
        <v>2170</v>
      </c>
      <c r="H86" s="75">
        <v>820</v>
      </c>
      <c r="I86" s="75"/>
      <c r="J86" s="75">
        <v>2170</v>
      </c>
      <c r="K86" s="75"/>
      <c r="L86" s="1">
        <v>370</v>
      </c>
      <c r="M86" s="2">
        <v>1720</v>
      </c>
      <c r="N86" s="2">
        <v>370</v>
      </c>
      <c r="O86" s="2">
        <v>1720</v>
      </c>
      <c r="P86" s="2">
        <v>370</v>
      </c>
      <c r="Q86" s="2"/>
      <c r="R86" s="2">
        <v>1720</v>
      </c>
      <c r="S86" s="2"/>
      <c r="T86" s="51">
        <v>820</v>
      </c>
      <c r="V86" s="7">
        <v>0</v>
      </c>
    </row>
    <row r="87" spans="1:22" x14ac:dyDescent="0.25">
      <c r="A87" s="6" t="s">
        <v>70</v>
      </c>
      <c r="B87" s="2">
        <v>32</v>
      </c>
      <c r="C87" s="2">
        <v>1</v>
      </c>
      <c r="D87" s="63">
        <v>820</v>
      </c>
      <c r="E87" s="63">
        <v>2520</v>
      </c>
      <c r="F87" s="63">
        <v>1251</v>
      </c>
      <c r="G87" s="63">
        <v>2751</v>
      </c>
      <c r="H87" s="75">
        <v>1815</v>
      </c>
      <c r="I87" s="75">
        <v>1850</v>
      </c>
      <c r="J87" s="75">
        <v>3315</v>
      </c>
      <c r="K87" s="75">
        <v>3350</v>
      </c>
      <c r="L87" s="1">
        <v>370</v>
      </c>
      <c r="M87" s="2">
        <v>2070</v>
      </c>
      <c r="N87" s="2">
        <v>801</v>
      </c>
      <c r="O87" s="2">
        <v>2301</v>
      </c>
      <c r="P87" s="2">
        <v>1365</v>
      </c>
      <c r="Q87" s="2">
        <v>1400</v>
      </c>
      <c r="R87" s="2">
        <v>2865</v>
      </c>
      <c r="S87" s="2">
        <v>2900</v>
      </c>
      <c r="T87" s="51">
        <v>820</v>
      </c>
      <c r="V87" s="75">
        <v>0</v>
      </c>
    </row>
    <row r="88" spans="1:22" x14ac:dyDescent="0.25">
      <c r="A88" s="6" t="s">
        <v>70</v>
      </c>
      <c r="B88" s="2">
        <v>32</v>
      </c>
      <c r="C88" s="2">
        <v>2</v>
      </c>
      <c r="D88" s="63">
        <v>1060</v>
      </c>
      <c r="E88" s="63">
        <v>2760</v>
      </c>
      <c r="F88" s="63">
        <v>1569</v>
      </c>
      <c r="G88" s="63">
        <v>3069</v>
      </c>
      <c r="H88" s="75">
        <v>2015</v>
      </c>
      <c r="I88" s="75">
        <v>2070</v>
      </c>
      <c r="J88" s="75">
        <v>3515</v>
      </c>
      <c r="K88" s="75">
        <v>3570</v>
      </c>
      <c r="L88" s="1">
        <v>610</v>
      </c>
      <c r="M88" s="2">
        <v>2310</v>
      </c>
      <c r="N88" s="2">
        <v>1119</v>
      </c>
      <c r="O88" s="2">
        <v>2619</v>
      </c>
      <c r="P88" s="2">
        <v>1565</v>
      </c>
      <c r="Q88" s="2">
        <v>1620</v>
      </c>
      <c r="R88" s="2">
        <v>3065</v>
      </c>
      <c r="S88" s="2">
        <v>3120</v>
      </c>
      <c r="T88" s="51">
        <v>1060</v>
      </c>
      <c r="V88" s="7">
        <v>0</v>
      </c>
    </row>
    <row r="89" spans="1:22" x14ac:dyDescent="0.25">
      <c r="A89" s="6" t="s">
        <v>70</v>
      </c>
      <c r="B89" s="2">
        <v>32</v>
      </c>
      <c r="C89" s="2">
        <v>3</v>
      </c>
      <c r="D89" s="63">
        <v>1290</v>
      </c>
      <c r="E89" s="63">
        <v>2990</v>
      </c>
      <c r="F89" s="63">
        <v>1844</v>
      </c>
      <c r="G89" s="63">
        <v>3344</v>
      </c>
      <c r="H89" s="75">
        <v>2190</v>
      </c>
      <c r="I89" s="75">
        <v>2310</v>
      </c>
      <c r="J89" s="75">
        <v>3690</v>
      </c>
      <c r="K89" s="75">
        <v>3810</v>
      </c>
      <c r="L89" s="1">
        <v>840</v>
      </c>
      <c r="M89" s="2">
        <v>2540</v>
      </c>
      <c r="N89" s="2">
        <v>1394</v>
      </c>
      <c r="O89" s="2">
        <v>2894</v>
      </c>
      <c r="P89" s="2">
        <v>1740</v>
      </c>
      <c r="Q89" s="2">
        <v>1860</v>
      </c>
      <c r="R89" s="2">
        <v>3240</v>
      </c>
      <c r="S89" s="2">
        <v>3360</v>
      </c>
      <c r="T89" s="51">
        <v>1290</v>
      </c>
      <c r="V89" s="75">
        <v>0</v>
      </c>
    </row>
    <row r="90" spans="1:22" x14ac:dyDescent="0.25">
      <c r="A90" s="6" t="s">
        <v>70</v>
      </c>
      <c r="B90" s="2">
        <v>32</v>
      </c>
      <c r="C90" s="2">
        <v>4</v>
      </c>
      <c r="D90" s="63">
        <v>1495</v>
      </c>
      <c r="E90" s="63">
        <v>3195</v>
      </c>
      <c r="F90" s="63">
        <v>2079</v>
      </c>
      <c r="G90" s="63">
        <v>3579</v>
      </c>
      <c r="H90" s="75">
        <v>2400</v>
      </c>
      <c r="I90" s="75">
        <v>2520</v>
      </c>
      <c r="J90" s="75">
        <v>3900</v>
      </c>
      <c r="K90" s="75">
        <v>4020</v>
      </c>
      <c r="L90" s="1">
        <v>1045</v>
      </c>
      <c r="M90" s="2">
        <v>2745</v>
      </c>
      <c r="N90" s="2">
        <v>1629</v>
      </c>
      <c r="O90" s="2">
        <v>3129</v>
      </c>
      <c r="P90" s="2">
        <v>1950</v>
      </c>
      <c r="Q90" s="2">
        <v>2070</v>
      </c>
      <c r="R90" s="2">
        <v>3450</v>
      </c>
      <c r="S90" s="2">
        <v>3570</v>
      </c>
      <c r="T90" s="51">
        <v>1495</v>
      </c>
      <c r="V90" s="7">
        <v>0</v>
      </c>
    </row>
    <row r="91" spans="1:22" x14ac:dyDescent="0.25">
      <c r="A91" s="6" t="s">
        <v>70</v>
      </c>
      <c r="B91" s="2">
        <v>32</v>
      </c>
      <c r="C91" s="2">
        <v>5</v>
      </c>
      <c r="D91" s="63">
        <v>1640</v>
      </c>
      <c r="E91" s="63">
        <v>3340</v>
      </c>
      <c r="F91" s="63">
        <v>2283</v>
      </c>
      <c r="G91" s="63">
        <v>3783</v>
      </c>
      <c r="H91" s="75">
        <v>2590</v>
      </c>
      <c r="I91" s="75">
        <v>2680</v>
      </c>
      <c r="J91" s="75">
        <v>4090</v>
      </c>
      <c r="K91" s="75">
        <v>4180</v>
      </c>
      <c r="L91" s="1">
        <v>1190</v>
      </c>
      <c r="M91" s="2">
        <v>2890</v>
      </c>
      <c r="N91" s="2">
        <v>1833</v>
      </c>
      <c r="O91" s="2">
        <v>3333</v>
      </c>
      <c r="P91" s="2">
        <v>2140</v>
      </c>
      <c r="Q91" s="2">
        <v>2230</v>
      </c>
      <c r="R91" s="2">
        <v>3640</v>
      </c>
      <c r="S91" s="2">
        <v>3730</v>
      </c>
      <c r="T91" s="51">
        <v>1640</v>
      </c>
      <c r="V91" s="75">
        <v>0</v>
      </c>
    </row>
    <row r="92" spans="1:22" x14ac:dyDescent="0.25">
      <c r="A92" s="6" t="s">
        <v>70</v>
      </c>
      <c r="B92" s="2">
        <v>32</v>
      </c>
      <c r="C92" s="2">
        <v>6</v>
      </c>
      <c r="D92" s="63">
        <v>1640</v>
      </c>
      <c r="E92" s="63">
        <v>3340</v>
      </c>
      <c r="F92" s="63">
        <v>2283</v>
      </c>
      <c r="G92" s="63">
        <v>3783</v>
      </c>
      <c r="H92" s="75">
        <v>2750</v>
      </c>
      <c r="I92" s="75">
        <v>2840</v>
      </c>
      <c r="J92" s="75">
        <v>4250</v>
      </c>
      <c r="K92" s="75">
        <v>4340</v>
      </c>
      <c r="L92" s="1">
        <v>1190</v>
      </c>
      <c r="M92" s="2">
        <v>2890</v>
      </c>
      <c r="N92" s="2">
        <v>1833</v>
      </c>
      <c r="O92" s="2">
        <v>3333</v>
      </c>
      <c r="P92" s="2">
        <v>2230</v>
      </c>
      <c r="Q92" s="2">
        <v>2140</v>
      </c>
      <c r="R92" s="2">
        <v>3730</v>
      </c>
      <c r="S92" s="2">
        <v>3640</v>
      </c>
      <c r="T92" s="51">
        <v>1640</v>
      </c>
      <c r="V92" s="7">
        <v>0</v>
      </c>
    </row>
    <row r="93" spans="1:22" x14ac:dyDescent="0.25">
      <c r="A93" s="6" t="s">
        <v>70</v>
      </c>
      <c r="B93" s="2">
        <v>32</v>
      </c>
      <c r="C93" s="2">
        <v>7</v>
      </c>
      <c r="D93" s="63">
        <v>1495</v>
      </c>
      <c r="E93" s="63">
        <v>3195</v>
      </c>
      <c r="F93" s="63">
        <v>2079</v>
      </c>
      <c r="G93" s="63">
        <v>3579</v>
      </c>
      <c r="H93" s="75">
        <v>2520</v>
      </c>
      <c r="I93" s="75">
        <v>2400</v>
      </c>
      <c r="J93" s="75">
        <v>4020</v>
      </c>
      <c r="K93" s="75">
        <v>3900</v>
      </c>
      <c r="L93" s="1">
        <v>1045</v>
      </c>
      <c r="M93" s="2">
        <v>2745</v>
      </c>
      <c r="N93" s="2">
        <v>1629</v>
      </c>
      <c r="O93" s="2">
        <v>3129</v>
      </c>
      <c r="P93" s="2">
        <v>2070</v>
      </c>
      <c r="Q93" s="2">
        <v>1950</v>
      </c>
      <c r="R93" s="2">
        <v>3570</v>
      </c>
      <c r="S93" s="2">
        <v>3450</v>
      </c>
      <c r="T93" s="51">
        <v>1495</v>
      </c>
      <c r="V93" s="75">
        <v>0</v>
      </c>
    </row>
    <row r="94" spans="1:22" x14ac:dyDescent="0.25">
      <c r="A94" s="6" t="s">
        <v>70</v>
      </c>
      <c r="B94" s="2">
        <v>32</v>
      </c>
      <c r="C94" s="2">
        <v>8</v>
      </c>
      <c r="D94" s="63">
        <v>1290</v>
      </c>
      <c r="E94" s="63">
        <v>2990</v>
      </c>
      <c r="F94" s="63">
        <v>1844</v>
      </c>
      <c r="G94" s="63">
        <v>3344</v>
      </c>
      <c r="H94" s="75">
        <v>2310</v>
      </c>
      <c r="I94" s="75">
        <v>2190</v>
      </c>
      <c r="J94" s="75">
        <v>3810</v>
      </c>
      <c r="K94" s="75">
        <v>3690</v>
      </c>
      <c r="L94" s="1">
        <v>840</v>
      </c>
      <c r="M94" s="2">
        <v>2540</v>
      </c>
      <c r="N94" s="2">
        <v>1394</v>
      </c>
      <c r="O94" s="2">
        <v>2894</v>
      </c>
      <c r="P94" s="2">
        <v>1860</v>
      </c>
      <c r="Q94" s="2">
        <v>1740</v>
      </c>
      <c r="R94" s="2">
        <v>3360</v>
      </c>
      <c r="S94" s="2">
        <v>3240</v>
      </c>
      <c r="T94" s="51">
        <v>1290</v>
      </c>
      <c r="V94" s="7">
        <v>0</v>
      </c>
    </row>
    <row r="95" spans="1:22" x14ac:dyDescent="0.25">
      <c r="A95" s="6" t="s">
        <v>70</v>
      </c>
      <c r="B95" s="2">
        <v>32</v>
      </c>
      <c r="C95" s="2">
        <v>9</v>
      </c>
      <c r="D95" s="63">
        <v>1060</v>
      </c>
      <c r="E95" s="63">
        <v>2760</v>
      </c>
      <c r="F95" s="63">
        <v>1569</v>
      </c>
      <c r="G95" s="63">
        <v>3069</v>
      </c>
      <c r="H95" s="75">
        <v>2070</v>
      </c>
      <c r="I95" s="75">
        <v>2015</v>
      </c>
      <c r="J95" s="75">
        <v>3570</v>
      </c>
      <c r="K95" s="75">
        <v>3515</v>
      </c>
      <c r="L95" s="1">
        <v>610</v>
      </c>
      <c r="M95" s="2">
        <v>2310</v>
      </c>
      <c r="N95" s="2">
        <v>1119</v>
      </c>
      <c r="O95" s="2">
        <v>2619</v>
      </c>
      <c r="P95" s="2">
        <v>1620</v>
      </c>
      <c r="Q95" s="2">
        <v>1565</v>
      </c>
      <c r="R95" s="2">
        <v>3120</v>
      </c>
      <c r="S95" s="2">
        <v>3065</v>
      </c>
      <c r="T95" s="51">
        <v>1060</v>
      </c>
      <c r="V95" s="75">
        <v>0</v>
      </c>
    </row>
    <row r="96" spans="1:22" x14ac:dyDescent="0.25">
      <c r="A96" s="6" t="s">
        <v>70</v>
      </c>
      <c r="B96" s="2">
        <v>32</v>
      </c>
      <c r="C96" s="2">
        <v>10</v>
      </c>
      <c r="D96" s="63">
        <v>820</v>
      </c>
      <c r="E96" s="63">
        <v>2520</v>
      </c>
      <c r="F96" s="63">
        <v>1251</v>
      </c>
      <c r="G96" s="63">
        <v>2751</v>
      </c>
      <c r="H96" s="75">
        <v>1850</v>
      </c>
      <c r="I96" s="75">
        <v>1815</v>
      </c>
      <c r="J96" s="75">
        <v>3350</v>
      </c>
      <c r="K96" s="75">
        <v>3315</v>
      </c>
      <c r="L96" s="1">
        <v>370</v>
      </c>
      <c r="M96" s="2">
        <v>2070</v>
      </c>
      <c r="N96" s="2">
        <v>801</v>
      </c>
      <c r="O96" s="2">
        <v>2301</v>
      </c>
      <c r="P96" s="2">
        <v>1400</v>
      </c>
      <c r="Q96" s="2">
        <v>1365</v>
      </c>
      <c r="R96" s="2">
        <v>2900</v>
      </c>
      <c r="S96" s="2">
        <v>2865</v>
      </c>
      <c r="T96" s="51">
        <v>820</v>
      </c>
      <c r="V96" s="7">
        <v>0</v>
      </c>
    </row>
    <row r="97" spans="1:22" x14ac:dyDescent="0.25">
      <c r="A97" s="6" t="s">
        <v>70</v>
      </c>
      <c r="B97" s="2">
        <v>32</v>
      </c>
      <c r="C97" s="2">
        <v>11</v>
      </c>
      <c r="D97" s="63">
        <v>820</v>
      </c>
      <c r="E97" s="63">
        <v>2170</v>
      </c>
      <c r="F97" s="63">
        <v>820</v>
      </c>
      <c r="G97" s="63">
        <v>2170</v>
      </c>
      <c r="H97" s="75">
        <v>820</v>
      </c>
      <c r="I97" s="75"/>
      <c r="J97" s="75">
        <v>2170</v>
      </c>
      <c r="K97" s="75"/>
      <c r="L97" s="1">
        <v>370</v>
      </c>
      <c r="M97" s="2">
        <v>1720</v>
      </c>
      <c r="N97" s="2">
        <v>370</v>
      </c>
      <c r="O97" s="2">
        <v>1720</v>
      </c>
      <c r="P97" s="2">
        <v>370</v>
      </c>
      <c r="Q97" s="2"/>
      <c r="R97" s="2">
        <v>1720</v>
      </c>
      <c r="S97" s="2"/>
      <c r="T97" s="51">
        <v>820</v>
      </c>
      <c r="V97" s="75">
        <v>0</v>
      </c>
    </row>
    <row r="98" spans="1:22" x14ac:dyDescent="0.25">
      <c r="A98" t="s">
        <v>71</v>
      </c>
      <c r="B98" s="2">
        <v>60</v>
      </c>
      <c r="C98" s="2">
        <v>1</v>
      </c>
      <c r="D98" s="1">
        <v>820</v>
      </c>
      <c r="E98" s="63">
        <v>2520</v>
      </c>
      <c r="F98" s="63">
        <v>1251</v>
      </c>
      <c r="G98" s="63">
        <v>2751</v>
      </c>
      <c r="H98" s="75">
        <v>1815</v>
      </c>
      <c r="I98" s="75">
        <v>1850</v>
      </c>
      <c r="J98" s="75">
        <v>3315</v>
      </c>
      <c r="K98" s="75">
        <v>3350</v>
      </c>
      <c r="L98" s="1">
        <v>370</v>
      </c>
      <c r="M98" s="2">
        <v>2070</v>
      </c>
      <c r="N98" s="2">
        <v>801</v>
      </c>
      <c r="O98" s="2">
        <v>2301</v>
      </c>
      <c r="P98" s="2">
        <f t="shared" ref="P98:P129" si="0">R98-1500</f>
        <v>1365</v>
      </c>
      <c r="Q98" s="2">
        <f t="shared" ref="Q98:Q129" si="1">S98-1500</f>
        <v>1400</v>
      </c>
      <c r="R98" s="2">
        <v>2865</v>
      </c>
      <c r="S98" s="2">
        <v>2900</v>
      </c>
      <c r="T98" s="51">
        <v>820</v>
      </c>
      <c r="V98" s="7">
        <v>0</v>
      </c>
    </row>
    <row r="99" spans="1:22" x14ac:dyDescent="0.25">
      <c r="A99" s="25" t="s">
        <v>71</v>
      </c>
      <c r="B99" s="2">
        <v>60</v>
      </c>
      <c r="C99" s="2">
        <v>2</v>
      </c>
      <c r="D99" s="1">
        <v>1060</v>
      </c>
      <c r="E99" s="63">
        <v>2760</v>
      </c>
      <c r="F99" s="63">
        <v>1569</v>
      </c>
      <c r="G99" s="63">
        <v>3069</v>
      </c>
      <c r="H99" s="75">
        <v>2015</v>
      </c>
      <c r="I99" s="75">
        <v>2070</v>
      </c>
      <c r="J99" s="75">
        <v>3515</v>
      </c>
      <c r="K99" s="75">
        <v>3570</v>
      </c>
      <c r="L99" s="1">
        <v>610</v>
      </c>
      <c r="M99" s="2">
        <v>2310</v>
      </c>
      <c r="N99" s="2">
        <v>1119</v>
      </c>
      <c r="O99" s="2">
        <v>2619</v>
      </c>
      <c r="P99" s="2">
        <f t="shared" si="0"/>
        <v>1565</v>
      </c>
      <c r="Q99" s="2">
        <f t="shared" si="1"/>
        <v>1620</v>
      </c>
      <c r="R99" s="2">
        <v>3065</v>
      </c>
      <c r="S99" s="2">
        <v>3120</v>
      </c>
      <c r="T99" s="51">
        <v>1060</v>
      </c>
      <c r="V99" s="75">
        <v>0</v>
      </c>
    </row>
    <row r="100" spans="1:22" x14ac:dyDescent="0.25">
      <c r="A100" s="25" t="s">
        <v>71</v>
      </c>
      <c r="B100" s="8">
        <v>60</v>
      </c>
      <c r="C100" s="2">
        <v>3</v>
      </c>
      <c r="D100" s="1">
        <v>1290</v>
      </c>
      <c r="E100" s="63">
        <v>2990</v>
      </c>
      <c r="F100" s="63">
        <v>1844</v>
      </c>
      <c r="G100" s="63">
        <v>3344</v>
      </c>
      <c r="H100" s="75">
        <v>2190</v>
      </c>
      <c r="I100" s="75">
        <v>2310</v>
      </c>
      <c r="J100" s="75">
        <v>3690</v>
      </c>
      <c r="K100" s="75">
        <v>3810</v>
      </c>
      <c r="L100" s="1">
        <v>840</v>
      </c>
      <c r="M100" s="2">
        <v>2540</v>
      </c>
      <c r="N100" s="2">
        <v>1394</v>
      </c>
      <c r="O100" s="2">
        <v>2894</v>
      </c>
      <c r="P100" s="2">
        <f t="shared" si="0"/>
        <v>1740</v>
      </c>
      <c r="Q100" s="2">
        <f t="shared" si="1"/>
        <v>1860</v>
      </c>
      <c r="R100" s="2">
        <v>3240</v>
      </c>
      <c r="S100" s="2">
        <v>3360</v>
      </c>
      <c r="T100" s="51">
        <v>1290</v>
      </c>
      <c r="V100" s="7">
        <v>0</v>
      </c>
    </row>
    <row r="101" spans="1:22" x14ac:dyDescent="0.25">
      <c r="A101" s="25" t="s">
        <v>71</v>
      </c>
      <c r="B101" s="8">
        <v>60</v>
      </c>
      <c r="C101" s="2">
        <v>4</v>
      </c>
      <c r="D101" s="1">
        <v>1495</v>
      </c>
      <c r="E101" s="63">
        <v>3195</v>
      </c>
      <c r="F101" s="63">
        <v>2079</v>
      </c>
      <c r="G101" s="63">
        <v>3579</v>
      </c>
      <c r="H101" s="75">
        <v>2400</v>
      </c>
      <c r="I101" s="75">
        <v>2520</v>
      </c>
      <c r="J101" s="75">
        <v>3900</v>
      </c>
      <c r="K101" s="75">
        <v>4020</v>
      </c>
      <c r="L101" s="1">
        <v>1045</v>
      </c>
      <c r="M101" s="2">
        <v>2745</v>
      </c>
      <c r="N101" s="2">
        <v>1629</v>
      </c>
      <c r="O101" s="2">
        <v>3129</v>
      </c>
      <c r="P101" s="2">
        <f t="shared" si="0"/>
        <v>1950</v>
      </c>
      <c r="Q101" s="2">
        <f t="shared" si="1"/>
        <v>2070</v>
      </c>
      <c r="R101" s="2">
        <v>3450</v>
      </c>
      <c r="S101" s="2">
        <v>3570</v>
      </c>
      <c r="T101" s="51">
        <v>1495</v>
      </c>
      <c r="V101" s="75">
        <v>0</v>
      </c>
    </row>
    <row r="102" spans="1:22" x14ac:dyDescent="0.25">
      <c r="A102" s="25" t="s">
        <v>71</v>
      </c>
      <c r="B102" s="8">
        <v>60</v>
      </c>
      <c r="C102" s="2">
        <v>5</v>
      </c>
      <c r="D102" s="1">
        <v>1640</v>
      </c>
      <c r="E102" s="63">
        <v>3340</v>
      </c>
      <c r="F102" s="63">
        <v>2283</v>
      </c>
      <c r="G102" s="63">
        <v>3783</v>
      </c>
      <c r="H102" s="75">
        <v>2590</v>
      </c>
      <c r="I102" s="75">
        <v>2680</v>
      </c>
      <c r="J102" s="75">
        <v>4090</v>
      </c>
      <c r="K102" s="75">
        <v>4180</v>
      </c>
      <c r="L102" s="1">
        <v>1190</v>
      </c>
      <c r="M102" s="2">
        <v>2890</v>
      </c>
      <c r="N102" s="2">
        <v>1833</v>
      </c>
      <c r="O102" s="2">
        <v>3333</v>
      </c>
      <c r="P102" s="2">
        <f t="shared" si="0"/>
        <v>2140</v>
      </c>
      <c r="Q102" s="2">
        <f t="shared" si="1"/>
        <v>2230</v>
      </c>
      <c r="R102" s="2">
        <v>3640</v>
      </c>
      <c r="S102" s="2">
        <v>3730</v>
      </c>
      <c r="T102" s="51">
        <v>1640</v>
      </c>
      <c r="V102" s="7">
        <v>0</v>
      </c>
    </row>
    <row r="103" spans="1:22" x14ac:dyDescent="0.25">
      <c r="A103" s="25" t="s">
        <v>71</v>
      </c>
      <c r="B103" s="8">
        <v>60</v>
      </c>
      <c r="C103" s="2">
        <v>6</v>
      </c>
      <c r="D103" s="1">
        <v>1740</v>
      </c>
      <c r="E103" s="63">
        <v>3440</v>
      </c>
      <c r="F103" s="63">
        <v>2455</v>
      </c>
      <c r="G103" s="63">
        <v>3955</v>
      </c>
      <c r="H103" s="75">
        <v>2750</v>
      </c>
      <c r="I103" s="75">
        <v>2840</v>
      </c>
      <c r="J103" s="75">
        <v>4250</v>
      </c>
      <c r="K103" s="75">
        <v>4340</v>
      </c>
      <c r="L103" s="1">
        <v>1290</v>
      </c>
      <c r="M103" s="2">
        <v>2990</v>
      </c>
      <c r="N103" s="2">
        <v>2005</v>
      </c>
      <c r="O103" s="2">
        <v>3505</v>
      </c>
      <c r="P103" s="2">
        <f t="shared" si="0"/>
        <v>2300</v>
      </c>
      <c r="Q103" s="2">
        <f t="shared" si="1"/>
        <v>2390</v>
      </c>
      <c r="R103" s="2">
        <v>3800</v>
      </c>
      <c r="S103" s="2">
        <v>3890</v>
      </c>
      <c r="T103" s="51">
        <v>1740</v>
      </c>
      <c r="V103" s="75">
        <v>0</v>
      </c>
    </row>
    <row r="104" spans="1:22" x14ac:dyDescent="0.25">
      <c r="A104" s="25" t="s">
        <v>71</v>
      </c>
      <c r="B104" s="8">
        <v>60</v>
      </c>
      <c r="C104" s="2">
        <v>7</v>
      </c>
      <c r="D104" s="1">
        <v>1835</v>
      </c>
      <c r="E104" s="63">
        <v>3535</v>
      </c>
      <c r="F104" s="63">
        <v>2597</v>
      </c>
      <c r="G104" s="63">
        <v>4097</v>
      </c>
      <c r="H104" s="75">
        <v>2885</v>
      </c>
      <c r="I104" s="75">
        <v>2945</v>
      </c>
      <c r="J104" s="75">
        <v>4385</v>
      </c>
      <c r="K104" s="75">
        <v>4445</v>
      </c>
      <c r="L104" s="1">
        <v>1385</v>
      </c>
      <c r="M104" s="2">
        <v>3085</v>
      </c>
      <c r="N104" s="2">
        <v>2147</v>
      </c>
      <c r="O104" s="2">
        <v>3647</v>
      </c>
      <c r="P104" s="2">
        <f t="shared" si="0"/>
        <v>2435</v>
      </c>
      <c r="Q104" s="2">
        <f t="shared" si="1"/>
        <v>2495</v>
      </c>
      <c r="R104" s="2">
        <v>3935</v>
      </c>
      <c r="S104" s="2">
        <v>3995</v>
      </c>
      <c r="T104" s="51">
        <v>1835</v>
      </c>
      <c r="V104" s="7">
        <v>0</v>
      </c>
    </row>
    <row r="105" spans="1:22" x14ac:dyDescent="0.25">
      <c r="A105" s="25" t="s">
        <v>71</v>
      </c>
      <c r="B105" s="8">
        <v>60</v>
      </c>
      <c r="C105" s="2">
        <v>8</v>
      </c>
      <c r="D105" s="1">
        <v>1915</v>
      </c>
      <c r="E105" s="63">
        <v>3615</v>
      </c>
      <c r="F105" s="63">
        <v>2683</v>
      </c>
      <c r="G105" s="63">
        <v>4183</v>
      </c>
      <c r="H105" s="75">
        <v>2975</v>
      </c>
      <c r="I105" s="75">
        <v>3050</v>
      </c>
      <c r="J105" s="75">
        <v>4475</v>
      </c>
      <c r="K105" s="75">
        <v>4550</v>
      </c>
      <c r="L105" s="1">
        <v>1465</v>
      </c>
      <c r="M105" s="2">
        <v>3165</v>
      </c>
      <c r="N105" s="2">
        <v>2233</v>
      </c>
      <c r="O105" s="2">
        <v>3733</v>
      </c>
      <c r="P105" s="2">
        <f t="shared" si="0"/>
        <v>2525</v>
      </c>
      <c r="Q105" s="2">
        <f t="shared" si="1"/>
        <v>2600</v>
      </c>
      <c r="R105" s="2">
        <v>4025</v>
      </c>
      <c r="S105" s="2">
        <v>4100</v>
      </c>
      <c r="T105" s="51">
        <v>1915</v>
      </c>
      <c r="V105" s="75">
        <v>0</v>
      </c>
    </row>
    <row r="106" spans="1:22" x14ac:dyDescent="0.25">
      <c r="A106" s="25" t="s">
        <v>71</v>
      </c>
      <c r="B106" s="8">
        <v>60</v>
      </c>
      <c r="C106" s="2">
        <v>9</v>
      </c>
      <c r="D106" s="1">
        <v>1935</v>
      </c>
      <c r="E106" s="63">
        <v>3635</v>
      </c>
      <c r="F106" s="63">
        <v>2740</v>
      </c>
      <c r="G106" s="63">
        <v>4240</v>
      </c>
      <c r="H106" s="75">
        <v>3040</v>
      </c>
      <c r="I106" s="75">
        <v>3105</v>
      </c>
      <c r="J106" s="75">
        <v>4540</v>
      </c>
      <c r="K106" s="75">
        <v>4605</v>
      </c>
      <c r="L106" s="1">
        <v>1485</v>
      </c>
      <c r="M106" s="2">
        <v>3185</v>
      </c>
      <c r="N106" s="2">
        <v>2290</v>
      </c>
      <c r="O106" s="2">
        <v>3790</v>
      </c>
      <c r="P106" s="2">
        <f t="shared" si="0"/>
        <v>2590</v>
      </c>
      <c r="Q106" s="2">
        <f t="shared" si="1"/>
        <v>2655</v>
      </c>
      <c r="R106" s="2">
        <v>4090</v>
      </c>
      <c r="S106" s="2">
        <v>4155</v>
      </c>
      <c r="T106" s="51">
        <v>1935</v>
      </c>
      <c r="V106" s="7">
        <v>0</v>
      </c>
    </row>
    <row r="107" spans="1:22" x14ac:dyDescent="0.25">
      <c r="A107" s="25" t="s">
        <v>71</v>
      </c>
      <c r="B107" s="8">
        <v>60</v>
      </c>
      <c r="C107" s="2">
        <v>10</v>
      </c>
      <c r="D107" s="1">
        <v>2020</v>
      </c>
      <c r="E107" s="63">
        <v>3720</v>
      </c>
      <c r="F107" s="63">
        <v>2774</v>
      </c>
      <c r="G107" s="63">
        <v>4274</v>
      </c>
      <c r="H107" s="75">
        <v>3125</v>
      </c>
      <c r="I107" s="75">
        <v>3190</v>
      </c>
      <c r="J107" s="75">
        <v>4625</v>
      </c>
      <c r="K107" s="75">
        <v>4690</v>
      </c>
      <c r="L107" s="1">
        <v>1570</v>
      </c>
      <c r="M107" s="2">
        <v>3270</v>
      </c>
      <c r="N107" s="2">
        <v>2324</v>
      </c>
      <c r="O107" s="2">
        <v>3824</v>
      </c>
      <c r="P107" s="2">
        <f t="shared" si="0"/>
        <v>2675</v>
      </c>
      <c r="Q107" s="2">
        <f t="shared" si="1"/>
        <v>2740</v>
      </c>
      <c r="R107" s="2">
        <v>4175</v>
      </c>
      <c r="S107" s="2">
        <v>4240</v>
      </c>
      <c r="T107" s="51">
        <v>2020</v>
      </c>
      <c r="V107" s="75">
        <v>0</v>
      </c>
    </row>
    <row r="108" spans="1:22" x14ac:dyDescent="0.25">
      <c r="A108" s="25" t="s">
        <v>71</v>
      </c>
      <c r="B108" s="8">
        <v>60</v>
      </c>
      <c r="C108" s="2">
        <v>11</v>
      </c>
      <c r="D108" s="1">
        <v>2020</v>
      </c>
      <c r="E108" s="63">
        <v>3720</v>
      </c>
      <c r="F108" s="63">
        <v>2774</v>
      </c>
      <c r="G108" s="63">
        <v>4274</v>
      </c>
      <c r="H108" s="75">
        <v>3190</v>
      </c>
      <c r="I108" s="75">
        <v>3125</v>
      </c>
      <c r="J108" s="75">
        <v>4690</v>
      </c>
      <c r="K108" s="75">
        <v>4625</v>
      </c>
      <c r="L108" s="1">
        <v>1570</v>
      </c>
      <c r="M108" s="2">
        <v>3270</v>
      </c>
      <c r="N108" s="2">
        <v>2324</v>
      </c>
      <c r="O108" s="2">
        <v>3824</v>
      </c>
      <c r="P108" s="2">
        <f t="shared" si="0"/>
        <v>2740</v>
      </c>
      <c r="Q108" s="2">
        <f t="shared" si="1"/>
        <v>2675</v>
      </c>
      <c r="R108" s="2">
        <v>4240</v>
      </c>
      <c r="S108" s="2">
        <v>4175</v>
      </c>
      <c r="T108" s="51">
        <v>2020</v>
      </c>
      <c r="V108" s="7">
        <v>0</v>
      </c>
    </row>
    <row r="109" spans="1:22" x14ac:dyDescent="0.25">
      <c r="A109" s="25" t="s">
        <v>71</v>
      </c>
      <c r="B109" s="8">
        <v>60</v>
      </c>
      <c r="C109" s="2">
        <v>12</v>
      </c>
      <c r="D109" s="1">
        <v>1935</v>
      </c>
      <c r="E109" s="63">
        <v>3635</v>
      </c>
      <c r="F109" s="63">
        <v>2740</v>
      </c>
      <c r="G109" s="63">
        <v>4220</v>
      </c>
      <c r="H109" s="75">
        <v>3105</v>
      </c>
      <c r="I109" s="75">
        <v>3040</v>
      </c>
      <c r="J109" s="75">
        <v>4605</v>
      </c>
      <c r="K109" s="75">
        <v>4540</v>
      </c>
      <c r="L109" s="1">
        <v>1485</v>
      </c>
      <c r="M109" s="2">
        <v>3185</v>
      </c>
      <c r="N109" s="2">
        <v>2290</v>
      </c>
      <c r="O109" s="2">
        <v>3790</v>
      </c>
      <c r="P109" s="2">
        <f t="shared" si="0"/>
        <v>2655</v>
      </c>
      <c r="Q109" s="2">
        <f t="shared" si="1"/>
        <v>2590</v>
      </c>
      <c r="R109" s="2">
        <v>4155</v>
      </c>
      <c r="S109" s="2">
        <v>4090</v>
      </c>
      <c r="T109" s="51">
        <v>1935</v>
      </c>
      <c r="V109" s="75">
        <v>0</v>
      </c>
    </row>
    <row r="110" spans="1:22" x14ac:dyDescent="0.25">
      <c r="A110" s="25" t="s">
        <v>71</v>
      </c>
      <c r="B110" s="8">
        <v>60</v>
      </c>
      <c r="C110" s="2">
        <v>13</v>
      </c>
      <c r="D110" s="1">
        <v>1915</v>
      </c>
      <c r="E110" s="63">
        <v>3615</v>
      </c>
      <c r="F110" s="63">
        <v>2683</v>
      </c>
      <c r="G110" s="63">
        <v>4183</v>
      </c>
      <c r="H110" s="75">
        <v>3050</v>
      </c>
      <c r="I110" s="75">
        <v>2975</v>
      </c>
      <c r="J110" s="75">
        <v>4550</v>
      </c>
      <c r="K110" s="75">
        <v>4475</v>
      </c>
      <c r="L110" s="1">
        <v>1465</v>
      </c>
      <c r="M110" s="2">
        <v>3165</v>
      </c>
      <c r="N110" s="2">
        <v>2233</v>
      </c>
      <c r="O110" s="2">
        <v>3733</v>
      </c>
      <c r="P110" s="2">
        <f t="shared" si="0"/>
        <v>2600</v>
      </c>
      <c r="Q110" s="2">
        <f t="shared" si="1"/>
        <v>2525</v>
      </c>
      <c r="R110" s="2">
        <v>4100</v>
      </c>
      <c r="S110" s="2">
        <v>4025</v>
      </c>
      <c r="T110" s="51">
        <v>1915</v>
      </c>
      <c r="V110" s="7">
        <v>0</v>
      </c>
    </row>
    <row r="111" spans="1:22" x14ac:dyDescent="0.25">
      <c r="A111" s="25" t="s">
        <v>71</v>
      </c>
      <c r="B111" s="8">
        <v>60</v>
      </c>
      <c r="C111" s="2">
        <v>14</v>
      </c>
      <c r="D111" s="1">
        <v>1835</v>
      </c>
      <c r="E111" s="63">
        <v>3535</v>
      </c>
      <c r="F111" s="63">
        <v>2597</v>
      </c>
      <c r="G111" s="63">
        <v>4097</v>
      </c>
      <c r="H111" s="75">
        <v>2945</v>
      </c>
      <c r="I111" s="75">
        <v>2885</v>
      </c>
      <c r="J111" s="75">
        <v>4445</v>
      </c>
      <c r="K111" s="75">
        <v>4385</v>
      </c>
      <c r="L111" s="1">
        <v>1385</v>
      </c>
      <c r="M111" s="2">
        <v>3085</v>
      </c>
      <c r="N111" s="2">
        <v>2147</v>
      </c>
      <c r="O111" s="2">
        <v>3647</v>
      </c>
      <c r="P111" s="2">
        <f t="shared" si="0"/>
        <v>2495</v>
      </c>
      <c r="Q111" s="2">
        <f t="shared" si="1"/>
        <v>2435</v>
      </c>
      <c r="R111" s="2">
        <v>3995</v>
      </c>
      <c r="S111" s="2">
        <v>3935</v>
      </c>
      <c r="T111" s="51">
        <v>1835</v>
      </c>
      <c r="V111" s="75">
        <v>0</v>
      </c>
    </row>
    <row r="112" spans="1:22" x14ac:dyDescent="0.25">
      <c r="A112" s="25" t="s">
        <v>71</v>
      </c>
      <c r="B112" s="8">
        <v>60</v>
      </c>
      <c r="C112" s="2">
        <v>15</v>
      </c>
      <c r="D112" s="1">
        <v>1740</v>
      </c>
      <c r="E112" s="63">
        <v>3440</v>
      </c>
      <c r="F112" s="63">
        <v>2455</v>
      </c>
      <c r="G112" s="63">
        <v>3955</v>
      </c>
      <c r="H112" s="75">
        <v>2840</v>
      </c>
      <c r="I112" s="75">
        <v>2750</v>
      </c>
      <c r="J112" s="75">
        <v>4340</v>
      </c>
      <c r="K112" s="75">
        <v>4250</v>
      </c>
      <c r="L112" s="1">
        <v>1290</v>
      </c>
      <c r="M112" s="2">
        <v>2990</v>
      </c>
      <c r="N112" s="2">
        <v>2005</v>
      </c>
      <c r="O112" s="2">
        <v>3505</v>
      </c>
      <c r="P112" s="2">
        <f t="shared" si="0"/>
        <v>2390</v>
      </c>
      <c r="Q112" s="2">
        <f t="shared" si="1"/>
        <v>2300</v>
      </c>
      <c r="R112" s="2">
        <v>3890</v>
      </c>
      <c r="S112" s="2">
        <v>3800</v>
      </c>
      <c r="T112" s="51">
        <v>1740</v>
      </c>
      <c r="V112" s="7">
        <v>0</v>
      </c>
    </row>
    <row r="113" spans="1:22" x14ac:dyDescent="0.25">
      <c r="A113" s="25" t="s">
        <v>71</v>
      </c>
      <c r="B113" s="8">
        <v>60</v>
      </c>
      <c r="C113" s="2">
        <v>16</v>
      </c>
      <c r="D113" s="1">
        <v>1640</v>
      </c>
      <c r="E113" s="63">
        <v>3340</v>
      </c>
      <c r="F113" s="63">
        <v>2283</v>
      </c>
      <c r="G113" s="63">
        <v>3783</v>
      </c>
      <c r="H113" s="75">
        <v>2680</v>
      </c>
      <c r="I113" s="75">
        <v>2590</v>
      </c>
      <c r="J113" s="75">
        <v>4180</v>
      </c>
      <c r="K113" s="75">
        <v>4090</v>
      </c>
      <c r="L113" s="1">
        <v>1190</v>
      </c>
      <c r="M113" s="2">
        <v>2890</v>
      </c>
      <c r="N113" s="2">
        <v>1833</v>
      </c>
      <c r="O113" s="2">
        <v>3333</v>
      </c>
      <c r="P113" s="2">
        <f t="shared" si="0"/>
        <v>2230</v>
      </c>
      <c r="Q113" s="2">
        <f t="shared" si="1"/>
        <v>2140</v>
      </c>
      <c r="R113" s="2">
        <v>3730</v>
      </c>
      <c r="S113" s="2">
        <v>3640</v>
      </c>
      <c r="T113" s="51">
        <v>1640</v>
      </c>
      <c r="V113" s="75">
        <v>0</v>
      </c>
    </row>
    <row r="114" spans="1:22" x14ac:dyDescent="0.25">
      <c r="A114" s="25" t="s">
        <v>71</v>
      </c>
      <c r="B114" s="8">
        <v>60</v>
      </c>
      <c r="C114" s="2">
        <v>17</v>
      </c>
      <c r="D114" s="1">
        <v>1495</v>
      </c>
      <c r="E114" s="63">
        <v>3195</v>
      </c>
      <c r="F114" s="63">
        <v>2079</v>
      </c>
      <c r="G114" s="63">
        <v>3579</v>
      </c>
      <c r="H114" s="75">
        <v>2520</v>
      </c>
      <c r="I114" s="75">
        <v>2400</v>
      </c>
      <c r="J114" s="75">
        <v>4020</v>
      </c>
      <c r="K114" s="75">
        <v>3900</v>
      </c>
      <c r="L114" s="1">
        <v>1045</v>
      </c>
      <c r="M114" s="2">
        <v>2745</v>
      </c>
      <c r="N114" s="2">
        <v>1629</v>
      </c>
      <c r="O114" s="2">
        <v>3129</v>
      </c>
      <c r="P114" s="2">
        <f t="shared" si="0"/>
        <v>2070</v>
      </c>
      <c r="Q114" s="2">
        <f t="shared" si="1"/>
        <v>1950</v>
      </c>
      <c r="R114" s="2">
        <v>3570</v>
      </c>
      <c r="S114" s="2">
        <v>3450</v>
      </c>
      <c r="T114" s="51">
        <v>1495</v>
      </c>
      <c r="V114" s="7">
        <v>0</v>
      </c>
    </row>
    <row r="115" spans="1:22" x14ac:dyDescent="0.25">
      <c r="A115" s="25" t="s">
        <v>71</v>
      </c>
      <c r="B115" s="8">
        <v>60</v>
      </c>
      <c r="C115" s="2">
        <v>18</v>
      </c>
      <c r="D115" s="1">
        <v>1290</v>
      </c>
      <c r="E115" s="63">
        <v>2990</v>
      </c>
      <c r="F115" s="63">
        <v>1844</v>
      </c>
      <c r="G115" s="63">
        <v>3344</v>
      </c>
      <c r="H115" s="75">
        <v>2310</v>
      </c>
      <c r="I115" s="75">
        <v>2190</v>
      </c>
      <c r="J115" s="75">
        <v>3810</v>
      </c>
      <c r="K115" s="75">
        <v>3690</v>
      </c>
      <c r="L115" s="1">
        <v>840</v>
      </c>
      <c r="M115" s="2">
        <v>2540</v>
      </c>
      <c r="N115" s="2">
        <v>1394</v>
      </c>
      <c r="O115" s="2">
        <v>2894</v>
      </c>
      <c r="P115" s="2">
        <f t="shared" si="0"/>
        <v>1860</v>
      </c>
      <c r="Q115" s="2">
        <f t="shared" si="1"/>
        <v>1740</v>
      </c>
      <c r="R115" s="2">
        <v>3360</v>
      </c>
      <c r="S115" s="2">
        <v>3240</v>
      </c>
      <c r="T115" s="51">
        <v>1290</v>
      </c>
      <c r="V115" s="75">
        <v>0</v>
      </c>
    </row>
    <row r="116" spans="1:22" x14ac:dyDescent="0.25">
      <c r="A116" s="25" t="s">
        <v>71</v>
      </c>
      <c r="B116" s="8">
        <v>60</v>
      </c>
      <c r="C116" s="2">
        <v>19</v>
      </c>
      <c r="D116" s="1">
        <v>1060</v>
      </c>
      <c r="E116" s="63">
        <v>2760</v>
      </c>
      <c r="F116" s="63">
        <v>1569</v>
      </c>
      <c r="G116" s="63">
        <v>3069</v>
      </c>
      <c r="H116" s="75">
        <v>2070</v>
      </c>
      <c r="I116" s="75">
        <v>2015</v>
      </c>
      <c r="J116" s="75">
        <v>3570</v>
      </c>
      <c r="K116" s="75">
        <v>3515</v>
      </c>
      <c r="L116" s="1">
        <v>610</v>
      </c>
      <c r="M116" s="2">
        <v>2310</v>
      </c>
      <c r="N116" s="2">
        <v>1119</v>
      </c>
      <c r="O116" s="2">
        <v>2619</v>
      </c>
      <c r="P116" s="2">
        <f t="shared" si="0"/>
        <v>1620</v>
      </c>
      <c r="Q116" s="2">
        <f t="shared" si="1"/>
        <v>1565</v>
      </c>
      <c r="R116" s="2">
        <v>3120</v>
      </c>
      <c r="S116" s="2">
        <v>3065</v>
      </c>
      <c r="T116" s="51">
        <v>1060</v>
      </c>
      <c r="V116" s="7">
        <v>0</v>
      </c>
    </row>
    <row r="117" spans="1:22" x14ac:dyDescent="0.25">
      <c r="A117" s="25" t="s">
        <v>71</v>
      </c>
      <c r="B117" s="8">
        <v>60</v>
      </c>
      <c r="C117" s="2">
        <v>20</v>
      </c>
      <c r="D117" s="1">
        <v>820</v>
      </c>
      <c r="E117" s="63">
        <v>2520</v>
      </c>
      <c r="F117" s="63">
        <v>1251</v>
      </c>
      <c r="G117" s="63">
        <v>2751</v>
      </c>
      <c r="H117" s="75">
        <v>1850</v>
      </c>
      <c r="I117" s="75">
        <v>1815</v>
      </c>
      <c r="J117" s="75">
        <v>3350</v>
      </c>
      <c r="K117" s="75">
        <v>3315</v>
      </c>
      <c r="L117" s="1">
        <v>370</v>
      </c>
      <c r="M117" s="2">
        <v>2070</v>
      </c>
      <c r="N117" s="2">
        <v>801</v>
      </c>
      <c r="O117" s="2">
        <v>2301</v>
      </c>
      <c r="P117" s="2">
        <f t="shared" si="0"/>
        <v>1400</v>
      </c>
      <c r="Q117" s="2">
        <f t="shared" si="1"/>
        <v>1365</v>
      </c>
      <c r="R117" s="2">
        <v>2900</v>
      </c>
      <c r="S117" s="2">
        <v>2865</v>
      </c>
      <c r="T117" s="22">
        <v>820</v>
      </c>
      <c r="V117" s="75">
        <v>0</v>
      </c>
    </row>
    <row r="118" spans="1:22" x14ac:dyDescent="0.25">
      <c r="A118" s="25" t="s">
        <v>71</v>
      </c>
      <c r="B118" s="2">
        <v>55</v>
      </c>
      <c r="C118" s="2">
        <v>1</v>
      </c>
      <c r="D118" s="1">
        <v>820</v>
      </c>
      <c r="E118" s="63">
        <v>2520</v>
      </c>
      <c r="F118" s="63">
        <v>1251</v>
      </c>
      <c r="G118" s="63">
        <v>2751</v>
      </c>
      <c r="H118" s="75">
        <v>1815</v>
      </c>
      <c r="I118" s="75">
        <v>1850</v>
      </c>
      <c r="J118" s="75">
        <v>3315</v>
      </c>
      <c r="K118" s="75">
        <v>3350</v>
      </c>
      <c r="L118" s="1">
        <v>370</v>
      </c>
      <c r="M118" s="2">
        <v>2070</v>
      </c>
      <c r="N118" s="2">
        <v>801</v>
      </c>
      <c r="O118" s="2">
        <v>2301</v>
      </c>
      <c r="P118" s="2">
        <f t="shared" si="0"/>
        <v>1365</v>
      </c>
      <c r="Q118" s="2">
        <f t="shared" si="1"/>
        <v>1400</v>
      </c>
      <c r="R118" s="2">
        <v>2865</v>
      </c>
      <c r="S118" s="2">
        <v>2900</v>
      </c>
      <c r="T118" s="51">
        <v>820</v>
      </c>
      <c r="V118" s="7">
        <v>0</v>
      </c>
    </row>
    <row r="119" spans="1:22" x14ac:dyDescent="0.25">
      <c r="A119" s="25" t="s">
        <v>71</v>
      </c>
      <c r="B119" s="2">
        <v>55</v>
      </c>
      <c r="C119" s="2">
        <v>2</v>
      </c>
      <c r="D119" s="1">
        <v>1060</v>
      </c>
      <c r="E119" s="63">
        <v>2760</v>
      </c>
      <c r="F119" s="63">
        <v>1569</v>
      </c>
      <c r="G119" s="63">
        <v>3069</v>
      </c>
      <c r="H119" s="75">
        <v>2015</v>
      </c>
      <c r="I119" s="75">
        <v>2070</v>
      </c>
      <c r="J119" s="75">
        <v>3515</v>
      </c>
      <c r="K119" s="75">
        <v>3570</v>
      </c>
      <c r="L119" s="1">
        <v>610</v>
      </c>
      <c r="M119" s="2">
        <v>2310</v>
      </c>
      <c r="N119" s="2">
        <v>1119</v>
      </c>
      <c r="O119" s="2">
        <v>2619</v>
      </c>
      <c r="P119" s="2">
        <f t="shared" si="0"/>
        <v>1565</v>
      </c>
      <c r="Q119" s="2">
        <f t="shared" si="1"/>
        <v>1620</v>
      </c>
      <c r="R119" s="2">
        <v>3065</v>
      </c>
      <c r="S119" s="2">
        <v>3120</v>
      </c>
      <c r="T119" s="51">
        <v>1060</v>
      </c>
      <c r="V119" s="75">
        <v>0</v>
      </c>
    </row>
    <row r="120" spans="1:22" x14ac:dyDescent="0.25">
      <c r="A120" s="25" t="s">
        <v>71</v>
      </c>
      <c r="B120" s="8">
        <v>55</v>
      </c>
      <c r="C120" s="2">
        <v>3</v>
      </c>
      <c r="D120" s="1">
        <v>1290</v>
      </c>
      <c r="E120" s="63">
        <v>2990</v>
      </c>
      <c r="F120" s="63">
        <v>1844</v>
      </c>
      <c r="G120" s="63">
        <v>3344</v>
      </c>
      <c r="H120" s="75">
        <v>2190</v>
      </c>
      <c r="I120" s="75">
        <v>2310</v>
      </c>
      <c r="J120" s="75">
        <v>3690</v>
      </c>
      <c r="K120" s="75">
        <v>3810</v>
      </c>
      <c r="L120" s="1">
        <v>840</v>
      </c>
      <c r="M120" s="2">
        <v>2540</v>
      </c>
      <c r="N120" s="2">
        <v>1394</v>
      </c>
      <c r="O120" s="2">
        <v>2894</v>
      </c>
      <c r="P120" s="2">
        <f t="shared" si="0"/>
        <v>1740</v>
      </c>
      <c r="Q120" s="2">
        <f t="shared" si="1"/>
        <v>1860</v>
      </c>
      <c r="R120" s="2">
        <v>3240</v>
      </c>
      <c r="S120" s="2">
        <v>3360</v>
      </c>
      <c r="T120" s="51">
        <v>1290</v>
      </c>
      <c r="V120" s="7">
        <v>0</v>
      </c>
    </row>
    <row r="121" spans="1:22" x14ac:dyDescent="0.25">
      <c r="A121" s="25" t="s">
        <v>71</v>
      </c>
      <c r="B121" s="8">
        <v>55</v>
      </c>
      <c r="C121" s="2">
        <v>4</v>
      </c>
      <c r="D121" s="1">
        <v>1495</v>
      </c>
      <c r="E121" s="63">
        <v>3195</v>
      </c>
      <c r="F121" s="63">
        <v>2079</v>
      </c>
      <c r="G121" s="63">
        <v>3579</v>
      </c>
      <c r="H121" s="75">
        <v>2400</v>
      </c>
      <c r="I121" s="75">
        <v>2520</v>
      </c>
      <c r="J121" s="75">
        <v>3900</v>
      </c>
      <c r="K121" s="75">
        <v>4020</v>
      </c>
      <c r="L121" s="1">
        <v>1045</v>
      </c>
      <c r="M121" s="2">
        <v>2745</v>
      </c>
      <c r="N121" s="2">
        <v>1629</v>
      </c>
      <c r="O121" s="2">
        <v>3129</v>
      </c>
      <c r="P121" s="2">
        <f t="shared" si="0"/>
        <v>1950</v>
      </c>
      <c r="Q121" s="2">
        <f t="shared" si="1"/>
        <v>2070</v>
      </c>
      <c r="R121" s="2">
        <v>3450</v>
      </c>
      <c r="S121" s="2">
        <v>3570</v>
      </c>
      <c r="T121" s="51">
        <v>1495</v>
      </c>
      <c r="V121" s="75">
        <v>0</v>
      </c>
    </row>
    <row r="122" spans="1:22" x14ac:dyDescent="0.25">
      <c r="A122" s="25" t="s">
        <v>71</v>
      </c>
      <c r="B122" s="8">
        <v>55</v>
      </c>
      <c r="C122" s="2">
        <v>5</v>
      </c>
      <c r="D122" s="1">
        <v>1640</v>
      </c>
      <c r="E122" s="63">
        <v>3340</v>
      </c>
      <c r="F122" s="63">
        <v>2283</v>
      </c>
      <c r="G122" s="63">
        <v>3783</v>
      </c>
      <c r="H122" s="75">
        <v>2590</v>
      </c>
      <c r="I122" s="75">
        <v>2680</v>
      </c>
      <c r="J122" s="75">
        <v>4090</v>
      </c>
      <c r="K122" s="75">
        <v>4180</v>
      </c>
      <c r="L122" s="1">
        <v>1190</v>
      </c>
      <c r="M122" s="2">
        <v>2890</v>
      </c>
      <c r="N122" s="2">
        <v>1833</v>
      </c>
      <c r="O122" s="2">
        <v>3333</v>
      </c>
      <c r="P122" s="2">
        <f t="shared" si="0"/>
        <v>2140</v>
      </c>
      <c r="Q122" s="2">
        <f t="shared" si="1"/>
        <v>2230</v>
      </c>
      <c r="R122" s="2">
        <v>3640</v>
      </c>
      <c r="S122" s="2">
        <v>3730</v>
      </c>
      <c r="T122" s="51">
        <v>1640</v>
      </c>
      <c r="V122" s="7">
        <v>0</v>
      </c>
    </row>
    <row r="123" spans="1:22" x14ac:dyDescent="0.25">
      <c r="A123" s="25" t="s">
        <v>71</v>
      </c>
      <c r="B123" s="8">
        <v>55</v>
      </c>
      <c r="C123" s="2">
        <v>6</v>
      </c>
      <c r="D123" s="1">
        <v>1740</v>
      </c>
      <c r="E123" s="63">
        <v>3440</v>
      </c>
      <c r="F123" s="63">
        <v>2455</v>
      </c>
      <c r="G123" s="63">
        <v>3955</v>
      </c>
      <c r="H123" s="75">
        <v>2750</v>
      </c>
      <c r="I123" s="75">
        <v>2840</v>
      </c>
      <c r="J123" s="75">
        <v>4250</v>
      </c>
      <c r="K123" s="75">
        <v>4340</v>
      </c>
      <c r="L123" s="1">
        <v>1290</v>
      </c>
      <c r="M123" s="2">
        <v>2990</v>
      </c>
      <c r="N123" s="2">
        <v>2005</v>
      </c>
      <c r="O123" s="2">
        <v>3505</v>
      </c>
      <c r="P123" s="2">
        <f t="shared" si="0"/>
        <v>2300</v>
      </c>
      <c r="Q123" s="2">
        <f t="shared" si="1"/>
        <v>2390</v>
      </c>
      <c r="R123" s="2">
        <v>3800</v>
      </c>
      <c r="S123" s="2">
        <v>3890</v>
      </c>
      <c r="T123" s="51">
        <v>1740</v>
      </c>
      <c r="V123" s="75">
        <v>0</v>
      </c>
    </row>
    <row r="124" spans="1:22" x14ac:dyDescent="0.25">
      <c r="A124" s="25" t="s">
        <v>71</v>
      </c>
      <c r="B124" s="8">
        <v>55</v>
      </c>
      <c r="C124" s="2">
        <v>7</v>
      </c>
      <c r="D124" s="1">
        <v>1835</v>
      </c>
      <c r="E124" s="63">
        <v>3535</v>
      </c>
      <c r="F124" s="63">
        <v>2597</v>
      </c>
      <c r="G124" s="63">
        <v>4097</v>
      </c>
      <c r="H124" s="75">
        <v>2885</v>
      </c>
      <c r="I124" s="75">
        <v>2945</v>
      </c>
      <c r="J124" s="75">
        <v>4385</v>
      </c>
      <c r="K124" s="75">
        <v>4445</v>
      </c>
      <c r="L124" s="1">
        <v>1385</v>
      </c>
      <c r="M124" s="2">
        <v>3085</v>
      </c>
      <c r="N124" s="2">
        <v>2147</v>
      </c>
      <c r="O124" s="2">
        <v>3647</v>
      </c>
      <c r="P124" s="2">
        <f t="shared" si="0"/>
        <v>2435</v>
      </c>
      <c r="Q124" s="2">
        <f t="shared" si="1"/>
        <v>2495</v>
      </c>
      <c r="R124" s="2">
        <v>3935</v>
      </c>
      <c r="S124" s="2">
        <v>3995</v>
      </c>
      <c r="T124" s="51">
        <v>1835</v>
      </c>
      <c r="V124" s="7">
        <v>0</v>
      </c>
    </row>
    <row r="125" spans="1:22" x14ac:dyDescent="0.25">
      <c r="A125" s="25" t="s">
        <v>71</v>
      </c>
      <c r="B125" s="8">
        <v>55</v>
      </c>
      <c r="C125" s="2">
        <v>8</v>
      </c>
      <c r="D125" s="1">
        <v>1915</v>
      </c>
      <c r="E125" s="63">
        <v>3615</v>
      </c>
      <c r="F125" s="63">
        <v>2683</v>
      </c>
      <c r="G125" s="63">
        <v>4183</v>
      </c>
      <c r="H125" s="75">
        <v>2975</v>
      </c>
      <c r="I125" s="75">
        <v>3050</v>
      </c>
      <c r="J125" s="75">
        <v>4475</v>
      </c>
      <c r="K125" s="75">
        <v>4550</v>
      </c>
      <c r="L125" s="1">
        <v>1465</v>
      </c>
      <c r="M125" s="2">
        <v>3165</v>
      </c>
      <c r="N125" s="2">
        <v>2233</v>
      </c>
      <c r="O125" s="2">
        <v>3733</v>
      </c>
      <c r="P125" s="2">
        <f t="shared" si="0"/>
        <v>2525</v>
      </c>
      <c r="Q125" s="2">
        <f t="shared" si="1"/>
        <v>2600</v>
      </c>
      <c r="R125" s="2">
        <v>4025</v>
      </c>
      <c r="S125" s="2">
        <v>4100</v>
      </c>
      <c r="T125" s="51">
        <v>1915</v>
      </c>
      <c r="V125" s="75">
        <v>0</v>
      </c>
    </row>
    <row r="126" spans="1:22" x14ac:dyDescent="0.25">
      <c r="A126" s="25" t="s">
        <v>71</v>
      </c>
      <c r="B126" s="8">
        <v>55</v>
      </c>
      <c r="C126" s="2">
        <v>9</v>
      </c>
      <c r="D126" s="1">
        <v>1935</v>
      </c>
      <c r="E126" s="63">
        <v>3635</v>
      </c>
      <c r="F126" s="63">
        <v>2740</v>
      </c>
      <c r="G126" s="63">
        <v>4240</v>
      </c>
      <c r="H126" s="75">
        <v>3040</v>
      </c>
      <c r="I126" s="75">
        <v>3105</v>
      </c>
      <c r="J126" s="75">
        <v>4540</v>
      </c>
      <c r="K126" s="75">
        <v>4605</v>
      </c>
      <c r="L126" s="1">
        <v>1485</v>
      </c>
      <c r="M126" s="2">
        <v>3185</v>
      </c>
      <c r="N126" s="2">
        <v>2290</v>
      </c>
      <c r="O126" s="2">
        <v>3790</v>
      </c>
      <c r="P126" s="2">
        <f t="shared" si="0"/>
        <v>2590</v>
      </c>
      <c r="Q126" s="2">
        <f t="shared" si="1"/>
        <v>2655</v>
      </c>
      <c r="R126" s="2">
        <v>4090</v>
      </c>
      <c r="S126" s="2">
        <v>4155</v>
      </c>
      <c r="T126" s="51">
        <v>1935</v>
      </c>
      <c r="V126" s="7">
        <v>0</v>
      </c>
    </row>
    <row r="127" spans="1:22" x14ac:dyDescent="0.25">
      <c r="A127" s="25" t="s">
        <v>71</v>
      </c>
      <c r="B127" s="8">
        <v>55</v>
      </c>
      <c r="C127" s="2">
        <v>10</v>
      </c>
      <c r="D127" s="1">
        <v>1935</v>
      </c>
      <c r="E127" s="63">
        <v>3635</v>
      </c>
      <c r="F127" s="63">
        <v>2740</v>
      </c>
      <c r="G127" s="63">
        <v>4220</v>
      </c>
      <c r="H127" s="75">
        <v>3105</v>
      </c>
      <c r="I127" s="75">
        <v>3040</v>
      </c>
      <c r="J127" s="75">
        <v>4605</v>
      </c>
      <c r="K127" s="75">
        <v>4540</v>
      </c>
      <c r="L127" s="1">
        <v>1485</v>
      </c>
      <c r="M127" s="2">
        <v>3185</v>
      </c>
      <c r="N127" s="2">
        <v>2290</v>
      </c>
      <c r="O127" s="2">
        <v>3790</v>
      </c>
      <c r="P127" s="2">
        <f t="shared" si="0"/>
        <v>2655</v>
      </c>
      <c r="Q127" s="2">
        <f t="shared" si="1"/>
        <v>2590</v>
      </c>
      <c r="R127" s="2">
        <v>4155</v>
      </c>
      <c r="S127" s="2">
        <v>4090</v>
      </c>
      <c r="T127" s="51">
        <v>1935</v>
      </c>
      <c r="V127" s="75">
        <v>0</v>
      </c>
    </row>
    <row r="128" spans="1:22" x14ac:dyDescent="0.25">
      <c r="A128" s="25" t="s">
        <v>71</v>
      </c>
      <c r="B128" s="8">
        <v>55</v>
      </c>
      <c r="C128" s="2">
        <v>11</v>
      </c>
      <c r="D128" s="1">
        <v>1915</v>
      </c>
      <c r="E128" s="63">
        <v>3615</v>
      </c>
      <c r="F128" s="63">
        <v>2683</v>
      </c>
      <c r="G128" s="63">
        <v>4183</v>
      </c>
      <c r="H128" s="75">
        <v>3050</v>
      </c>
      <c r="I128" s="75">
        <v>2975</v>
      </c>
      <c r="J128" s="75">
        <v>4550</v>
      </c>
      <c r="K128" s="75">
        <v>4475</v>
      </c>
      <c r="L128" s="1">
        <v>1465</v>
      </c>
      <c r="M128" s="2">
        <v>3165</v>
      </c>
      <c r="N128" s="2">
        <v>2233</v>
      </c>
      <c r="O128" s="2">
        <v>3733</v>
      </c>
      <c r="P128" s="2">
        <f t="shared" si="0"/>
        <v>2600</v>
      </c>
      <c r="Q128" s="2">
        <f t="shared" si="1"/>
        <v>2525</v>
      </c>
      <c r="R128" s="2">
        <v>4100</v>
      </c>
      <c r="S128" s="2">
        <v>4025</v>
      </c>
      <c r="T128" s="51">
        <v>1915</v>
      </c>
      <c r="V128" s="7">
        <v>0</v>
      </c>
    </row>
    <row r="129" spans="1:22" x14ac:dyDescent="0.25">
      <c r="A129" s="25" t="s">
        <v>71</v>
      </c>
      <c r="B129" s="8">
        <v>55</v>
      </c>
      <c r="C129" s="2">
        <v>12</v>
      </c>
      <c r="D129" s="63">
        <v>1835</v>
      </c>
      <c r="E129" s="63">
        <v>3535</v>
      </c>
      <c r="F129" s="63">
        <v>2597</v>
      </c>
      <c r="G129" s="63">
        <v>4097</v>
      </c>
      <c r="H129" s="75">
        <v>2945</v>
      </c>
      <c r="I129" s="75">
        <v>2885</v>
      </c>
      <c r="J129" s="75">
        <v>4445</v>
      </c>
      <c r="K129" s="75">
        <v>4385</v>
      </c>
      <c r="L129" s="1">
        <v>1385</v>
      </c>
      <c r="M129" s="2">
        <v>3085</v>
      </c>
      <c r="N129" s="2">
        <v>2147</v>
      </c>
      <c r="O129" s="2">
        <v>3647</v>
      </c>
      <c r="P129" s="2">
        <f t="shared" si="0"/>
        <v>2495</v>
      </c>
      <c r="Q129" s="2">
        <f t="shared" si="1"/>
        <v>2435</v>
      </c>
      <c r="R129" s="2">
        <v>3995</v>
      </c>
      <c r="S129" s="2">
        <v>3935</v>
      </c>
      <c r="T129" s="51">
        <v>1835</v>
      </c>
      <c r="V129" s="75">
        <v>0</v>
      </c>
    </row>
    <row r="130" spans="1:22" x14ac:dyDescent="0.25">
      <c r="A130" s="25" t="s">
        <v>71</v>
      </c>
      <c r="B130" s="8">
        <v>55</v>
      </c>
      <c r="C130" s="2">
        <v>13</v>
      </c>
      <c r="D130" s="63">
        <v>1740</v>
      </c>
      <c r="E130" s="63">
        <v>3440</v>
      </c>
      <c r="F130" s="63">
        <v>2455</v>
      </c>
      <c r="G130" s="63">
        <v>3955</v>
      </c>
      <c r="H130" s="75">
        <v>2840</v>
      </c>
      <c r="I130" s="75">
        <v>2750</v>
      </c>
      <c r="J130" s="75">
        <v>4340</v>
      </c>
      <c r="K130" s="75">
        <v>4250</v>
      </c>
      <c r="L130" s="1">
        <v>1290</v>
      </c>
      <c r="M130" s="2">
        <v>2990</v>
      </c>
      <c r="N130" s="2">
        <v>2005</v>
      </c>
      <c r="O130" s="2">
        <v>3505</v>
      </c>
      <c r="P130" s="2">
        <f t="shared" ref="P130:P161" si="2">R130-1500</f>
        <v>2390</v>
      </c>
      <c r="Q130" s="2">
        <f t="shared" ref="Q130:Q161" si="3">S130-1500</f>
        <v>2300</v>
      </c>
      <c r="R130" s="2">
        <v>3890</v>
      </c>
      <c r="S130" s="2">
        <v>3800</v>
      </c>
      <c r="T130" s="51">
        <v>1740</v>
      </c>
      <c r="V130" s="7">
        <v>0</v>
      </c>
    </row>
    <row r="131" spans="1:22" x14ac:dyDescent="0.25">
      <c r="A131" s="25" t="s">
        <v>71</v>
      </c>
      <c r="B131" s="8">
        <v>55</v>
      </c>
      <c r="C131" s="2">
        <v>14</v>
      </c>
      <c r="D131" s="63">
        <v>1640</v>
      </c>
      <c r="E131" s="63">
        <v>3340</v>
      </c>
      <c r="F131" s="63">
        <v>2283</v>
      </c>
      <c r="G131" s="63">
        <v>3783</v>
      </c>
      <c r="H131" s="75">
        <v>2680</v>
      </c>
      <c r="I131" s="75">
        <v>2590</v>
      </c>
      <c r="J131" s="75">
        <v>4180</v>
      </c>
      <c r="K131" s="75">
        <v>4090</v>
      </c>
      <c r="L131" s="1">
        <v>1190</v>
      </c>
      <c r="M131" s="2">
        <v>2890</v>
      </c>
      <c r="N131" s="2">
        <v>1833</v>
      </c>
      <c r="O131" s="2">
        <v>3333</v>
      </c>
      <c r="P131" s="2">
        <f t="shared" si="2"/>
        <v>2230</v>
      </c>
      <c r="Q131" s="2">
        <f t="shared" si="3"/>
        <v>2140</v>
      </c>
      <c r="R131" s="2">
        <v>3730</v>
      </c>
      <c r="S131" s="2">
        <v>3640</v>
      </c>
      <c r="T131" s="51">
        <v>1640</v>
      </c>
      <c r="V131" s="75">
        <v>0</v>
      </c>
    </row>
    <row r="132" spans="1:22" x14ac:dyDescent="0.25">
      <c r="A132" s="25" t="s">
        <v>71</v>
      </c>
      <c r="B132" s="8">
        <v>55</v>
      </c>
      <c r="C132" s="2">
        <v>15</v>
      </c>
      <c r="D132" s="63">
        <v>1495</v>
      </c>
      <c r="E132" s="63">
        <v>3195</v>
      </c>
      <c r="F132" s="63">
        <v>2079</v>
      </c>
      <c r="G132" s="63">
        <v>3579</v>
      </c>
      <c r="H132" s="75">
        <v>2520</v>
      </c>
      <c r="I132" s="75">
        <v>2400</v>
      </c>
      <c r="J132" s="75">
        <v>4020</v>
      </c>
      <c r="K132" s="75">
        <v>3900</v>
      </c>
      <c r="L132" s="1">
        <v>1045</v>
      </c>
      <c r="M132" s="2">
        <v>2745</v>
      </c>
      <c r="N132" s="2">
        <v>1629</v>
      </c>
      <c r="O132" s="2">
        <v>3129</v>
      </c>
      <c r="P132" s="2">
        <f t="shared" si="2"/>
        <v>2070</v>
      </c>
      <c r="Q132" s="2">
        <f t="shared" si="3"/>
        <v>1950</v>
      </c>
      <c r="R132" s="2">
        <v>3570</v>
      </c>
      <c r="S132" s="2">
        <v>3450</v>
      </c>
      <c r="T132" s="51">
        <v>1495</v>
      </c>
      <c r="V132" s="7">
        <v>0</v>
      </c>
    </row>
    <row r="133" spans="1:22" x14ac:dyDescent="0.25">
      <c r="A133" s="25" t="s">
        <v>71</v>
      </c>
      <c r="B133" s="8">
        <v>55</v>
      </c>
      <c r="C133" s="2">
        <v>16</v>
      </c>
      <c r="D133" s="63">
        <v>1290</v>
      </c>
      <c r="E133" s="63">
        <v>2990</v>
      </c>
      <c r="F133" s="63">
        <v>1844</v>
      </c>
      <c r="G133" s="63">
        <v>3344</v>
      </c>
      <c r="H133" s="75">
        <v>2310</v>
      </c>
      <c r="I133" s="75">
        <v>2190</v>
      </c>
      <c r="J133" s="75">
        <v>3810</v>
      </c>
      <c r="K133" s="75">
        <v>3690</v>
      </c>
      <c r="L133" s="1">
        <v>840</v>
      </c>
      <c r="M133" s="2">
        <v>2540</v>
      </c>
      <c r="N133" s="2">
        <v>1394</v>
      </c>
      <c r="O133" s="2">
        <v>2894</v>
      </c>
      <c r="P133" s="2">
        <f t="shared" si="2"/>
        <v>1860</v>
      </c>
      <c r="Q133" s="2">
        <f t="shared" si="3"/>
        <v>1740</v>
      </c>
      <c r="R133" s="2">
        <v>3360</v>
      </c>
      <c r="S133" s="2">
        <v>3240</v>
      </c>
      <c r="T133" s="51">
        <v>1290</v>
      </c>
      <c r="V133" s="75">
        <v>0</v>
      </c>
    </row>
    <row r="134" spans="1:22" x14ac:dyDescent="0.25">
      <c r="A134" s="25" t="s">
        <v>71</v>
      </c>
      <c r="B134" s="8">
        <v>55</v>
      </c>
      <c r="C134" s="2">
        <v>17</v>
      </c>
      <c r="D134" s="63">
        <v>1060</v>
      </c>
      <c r="E134" s="63">
        <v>2760</v>
      </c>
      <c r="F134" s="63">
        <v>1569</v>
      </c>
      <c r="G134" s="63">
        <v>3069</v>
      </c>
      <c r="H134" s="75">
        <v>2070</v>
      </c>
      <c r="I134" s="75">
        <v>2015</v>
      </c>
      <c r="J134" s="75">
        <v>3570</v>
      </c>
      <c r="K134" s="75">
        <v>3515</v>
      </c>
      <c r="L134" s="1">
        <v>610</v>
      </c>
      <c r="M134" s="2">
        <v>2310</v>
      </c>
      <c r="N134" s="2">
        <v>1119</v>
      </c>
      <c r="O134" s="2">
        <v>2619</v>
      </c>
      <c r="P134" s="2">
        <f t="shared" si="2"/>
        <v>1620</v>
      </c>
      <c r="Q134" s="2">
        <f t="shared" si="3"/>
        <v>1565</v>
      </c>
      <c r="R134" s="2">
        <v>3120</v>
      </c>
      <c r="S134" s="2">
        <v>3065</v>
      </c>
      <c r="T134" s="51">
        <v>1060</v>
      </c>
      <c r="V134" s="7">
        <v>0</v>
      </c>
    </row>
    <row r="135" spans="1:22" x14ac:dyDescent="0.25">
      <c r="A135" s="25" t="s">
        <v>71</v>
      </c>
      <c r="B135" s="8">
        <v>55</v>
      </c>
      <c r="C135" s="2">
        <v>18</v>
      </c>
      <c r="D135" s="63">
        <v>820</v>
      </c>
      <c r="E135" s="63">
        <v>2520</v>
      </c>
      <c r="F135" s="63">
        <v>1251</v>
      </c>
      <c r="G135" s="63">
        <v>2751</v>
      </c>
      <c r="H135" s="75">
        <v>1850</v>
      </c>
      <c r="I135" s="75">
        <v>1815</v>
      </c>
      <c r="J135" s="75">
        <v>3350</v>
      </c>
      <c r="K135" s="75">
        <v>3315</v>
      </c>
      <c r="L135" s="1">
        <v>370</v>
      </c>
      <c r="M135" s="2">
        <v>2070</v>
      </c>
      <c r="N135" s="2">
        <v>801</v>
      </c>
      <c r="O135" s="2">
        <v>2301</v>
      </c>
      <c r="P135" s="2">
        <f t="shared" si="2"/>
        <v>1400</v>
      </c>
      <c r="Q135" s="2">
        <f t="shared" si="3"/>
        <v>1365</v>
      </c>
      <c r="R135" s="2">
        <v>2900</v>
      </c>
      <c r="S135" s="2">
        <v>2865</v>
      </c>
      <c r="T135" s="51">
        <v>820</v>
      </c>
      <c r="V135" s="75">
        <v>0</v>
      </c>
    </row>
    <row r="136" spans="1:22" x14ac:dyDescent="0.25">
      <c r="A136" s="25" t="s">
        <v>71</v>
      </c>
      <c r="B136" s="2">
        <v>50</v>
      </c>
      <c r="C136" s="2">
        <v>1</v>
      </c>
      <c r="D136" s="1">
        <v>820</v>
      </c>
      <c r="E136" s="63">
        <v>2520</v>
      </c>
      <c r="F136" s="63">
        <v>1251</v>
      </c>
      <c r="G136" s="63">
        <v>2751</v>
      </c>
      <c r="H136" s="75">
        <v>1815</v>
      </c>
      <c r="I136" s="75">
        <v>1850</v>
      </c>
      <c r="J136" s="75">
        <v>3315</v>
      </c>
      <c r="K136" s="75">
        <v>3350</v>
      </c>
      <c r="L136" s="1">
        <v>370</v>
      </c>
      <c r="M136" s="2">
        <v>2070</v>
      </c>
      <c r="N136" s="2">
        <v>801</v>
      </c>
      <c r="O136" s="2">
        <v>2301</v>
      </c>
      <c r="P136" s="2">
        <f t="shared" si="2"/>
        <v>1365</v>
      </c>
      <c r="Q136" s="2">
        <f t="shared" si="3"/>
        <v>1400</v>
      </c>
      <c r="R136" s="2">
        <v>2865</v>
      </c>
      <c r="S136" s="2">
        <v>2900</v>
      </c>
      <c r="T136" s="51">
        <v>820</v>
      </c>
      <c r="V136" s="7">
        <v>0</v>
      </c>
    </row>
    <row r="137" spans="1:22" x14ac:dyDescent="0.25">
      <c r="A137" s="25" t="s">
        <v>71</v>
      </c>
      <c r="B137" s="2">
        <v>50</v>
      </c>
      <c r="C137" s="2">
        <v>2</v>
      </c>
      <c r="D137" s="1">
        <v>1060</v>
      </c>
      <c r="E137" s="63">
        <v>2760</v>
      </c>
      <c r="F137" s="63">
        <v>1569</v>
      </c>
      <c r="G137" s="63">
        <v>3069</v>
      </c>
      <c r="H137" s="75">
        <v>2015</v>
      </c>
      <c r="I137" s="75">
        <v>2070</v>
      </c>
      <c r="J137" s="75">
        <v>3515</v>
      </c>
      <c r="K137" s="75">
        <v>3570</v>
      </c>
      <c r="L137" s="1">
        <v>610</v>
      </c>
      <c r="M137" s="2">
        <v>2310</v>
      </c>
      <c r="N137" s="2">
        <v>1119</v>
      </c>
      <c r="O137" s="2">
        <v>2619</v>
      </c>
      <c r="P137" s="2">
        <f t="shared" si="2"/>
        <v>1565</v>
      </c>
      <c r="Q137" s="2">
        <f t="shared" si="3"/>
        <v>1620</v>
      </c>
      <c r="R137" s="2">
        <v>3065</v>
      </c>
      <c r="S137" s="2">
        <v>3120</v>
      </c>
      <c r="T137" s="51">
        <v>1060</v>
      </c>
      <c r="V137" s="75">
        <v>0</v>
      </c>
    </row>
    <row r="138" spans="1:22" x14ac:dyDescent="0.25">
      <c r="A138" s="25" t="s">
        <v>71</v>
      </c>
      <c r="B138" s="8">
        <v>50</v>
      </c>
      <c r="C138" s="2">
        <v>3</v>
      </c>
      <c r="D138" s="1">
        <v>1290</v>
      </c>
      <c r="E138" s="63">
        <v>2990</v>
      </c>
      <c r="F138" s="63">
        <v>1844</v>
      </c>
      <c r="G138" s="63">
        <v>3344</v>
      </c>
      <c r="H138" s="75">
        <v>2190</v>
      </c>
      <c r="I138" s="75">
        <v>2310</v>
      </c>
      <c r="J138" s="75">
        <v>3690</v>
      </c>
      <c r="K138" s="75">
        <v>3810</v>
      </c>
      <c r="L138" s="1">
        <v>840</v>
      </c>
      <c r="M138" s="2">
        <v>2540</v>
      </c>
      <c r="N138" s="2">
        <v>1394</v>
      </c>
      <c r="O138" s="2">
        <v>2894</v>
      </c>
      <c r="P138" s="2">
        <f t="shared" si="2"/>
        <v>1740</v>
      </c>
      <c r="Q138" s="2">
        <f t="shared" si="3"/>
        <v>1860</v>
      </c>
      <c r="R138" s="2">
        <v>3240</v>
      </c>
      <c r="S138" s="2">
        <v>3360</v>
      </c>
      <c r="T138" s="51">
        <v>1290</v>
      </c>
      <c r="V138" s="7">
        <v>0</v>
      </c>
    </row>
    <row r="139" spans="1:22" x14ac:dyDescent="0.25">
      <c r="A139" s="25" t="s">
        <v>71</v>
      </c>
      <c r="B139" s="8">
        <v>50</v>
      </c>
      <c r="C139" s="2">
        <v>4</v>
      </c>
      <c r="D139" s="1">
        <v>1495</v>
      </c>
      <c r="E139" s="63">
        <v>3195</v>
      </c>
      <c r="F139" s="63">
        <v>2079</v>
      </c>
      <c r="G139" s="63">
        <v>3579</v>
      </c>
      <c r="H139" s="75">
        <v>2400</v>
      </c>
      <c r="I139" s="75">
        <v>2520</v>
      </c>
      <c r="J139" s="75">
        <v>3900</v>
      </c>
      <c r="K139" s="75">
        <v>4020</v>
      </c>
      <c r="L139" s="1">
        <v>1045</v>
      </c>
      <c r="M139" s="2">
        <v>2745</v>
      </c>
      <c r="N139" s="2">
        <v>1629</v>
      </c>
      <c r="O139" s="2">
        <v>3129</v>
      </c>
      <c r="P139" s="2">
        <f t="shared" si="2"/>
        <v>1950</v>
      </c>
      <c r="Q139" s="2">
        <f t="shared" si="3"/>
        <v>2070</v>
      </c>
      <c r="R139" s="2">
        <v>3450</v>
      </c>
      <c r="S139" s="2">
        <v>3570</v>
      </c>
      <c r="T139" s="51">
        <v>1495</v>
      </c>
      <c r="V139" s="75">
        <v>0</v>
      </c>
    </row>
    <row r="140" spans="1:22" x14ac:dyDescent="0.25">
      <c r="A140" s="25" t="s">
        <v>71</v>
      </c>
      <c r="B140" s="8">
        <v>50</v>
      </c>
      <c r="C140" s="2">
        <v>5</v>
      </c>
      <c r="D140" s="1">
        <v>1640</v>
      </c>
      <c r="E140" s="63">
        <v>3340</v>
      </c>
      <c r="F140" s="63">
        <v>2283</v>
      </c>
      <c r="G140" s="63">
        <v>3783</v>
      </c>
      <c r="H140" s="75">
        <v>2590</v>
      </c>
      <c r="I140" s="75">
        <v>2680</v>
      </c>
      <c r="J140" s="75">
        <v>4090</v>
      </c>
      <c r="K140" s="75">
        <v>4180</v>
      </c>
      <c r="L140" s="1">
        <v>1190</v>
      </c>
      <c r="M140" s="2">
        <v>2890</v>
      </c>
      <c r="N140" s="2">
        <v>1833</v>
      </c>
      <c r="O140" s="2">
        <v>3333</v>
      </c>
      <c r="P140" s="2">
        <f t="shared" si="2"/>
        <v>2140</v>
      </c>
      <c r="Q140" s="2">
        <f t="shared" si="3"/>
        <v>2230</v>
      </c>
      <c r="R140" s="2">
        <v>3640</v>
      </c>
      <c r="S140" s="2">
        <v>3730</v>
      </c>
      <c r="T140" s="51">
        <v>1640</v>
      </c>
      <c r="V140" s="7">
        <v>0</v>
      </c>
    </row>
    <row r="141" spans="1:22" x14ac:dyDescent="0.25">
      <c r="A141" s="25" t="s">
        <v>71</v>
      </c>
      <c r="B141" s="8">
        <v>50</v>
      </c>
      <c r="C141" s="2">
        <v>6</v>
      </c>
      <c r="D141" s="1">
        <v>1740</v>
      </c>
      <c r="E141" s="63">
        <v>3440</v>
      </c>
      <c r="F141" s="63">
        <v>2455</v>
      </c>
      <c r="G141" s="63">
        <v>3955</v>
      </c>
      <c r="H141" s="75">
        <v>2750</v>
      </c>
      <c r="I141" s="75">
        <v>2840</v>
      </c>
      <c r="J141" s="75">
        <v>4250</v>
      </c>
      <c r="K141" s="75">
        <v>4340</v>
      </c>
      <c r="L141" s="1">
        <v>1290</v>
      </c>
      <c r="M141" s="2">
        <v>2990</v>
      </c>
      <c r="N141" s="2">
        <v>2005</v>
      </c>
      <c r="O141" s="2">
        <v>3505</v>
      </c>
      <c r="P141" s="2">
        <f t="shared" si="2"/>
        <v>2300</v>
      </c>
      <c r="Q141" s="2">
        <f t="shared" si="3"/>
        <v>2390</v>
      </c>
      <c r="R141" s="2">
        <v>3800</v>
      </c>
      <c r="S141" s="2">
        <v>3890</v>
      </c>
      <c r="T141" s="51">
        <v>1740</v>
      </c>
      <c r="V141" s="75">
        <v>0</v>
      </c>
    </row>
    <row r="142" spans="1:22" x14ac:dyDescent="0.25">
      <c r="A142" s="25" t="s">
        <v>71</v>
      </c>
      <c r="B142" s="8">
        <v>50</v>
      </c>
      <c r="C142" s="2">
        <v>7</v>
      </c>
      <c r="D142" s="1">
        <v>1835</v>
      </c>
      <c r="E142" s="63">
        <v>3535</v>
      </c>
      <c r="F142" s="63">
        <v>2597</v>
      </c>
      <c r="G142" s="63">
        <v>4097</v>
      </c>
      <c r="H142" s="75">
        <v>2885</v>
      </c>
      <c r="I142" s="75">
        <v>2945</v>
      </c>
      <c r="J142" s="75">
        <v>4385</v>
      </c>
      <c r="K142" s="75">
        <v>4445</v>
      </c>
      <c r="L142" s="1">
        <v>1385</v>
      </c>
      <c r="M142" s="2">
        <v>3085</v>
      </c>
      <c r="N142" s="2">
        <v>2147</v>
      </c>
      <c r="O142" s="2">
        <v>3647</v>
      </c>
      <c r="P142" s="2">
        <f t="shared" si="2"/>
        <v>2435</v>
      </c>
      <c r="Q142" s="2">
        <f t="shared" si="3"/>
        <v>2495</v>
      </c>
      <c r="R142" s="2">
        <v>3935</v>
      </c>
      <c r="S142" s="2">
        <v>3995</v>
      </c>
      <c r="T142" s="51">
        <v>1835</v>
      </c>
      <c r="V142" s="7">
        <v>0</v>
      </c>
    </row>
    <row r="143" spans="1:22" x14ac:dyDescent="0.25">
      <c r="A143" s="25" t="s">
        <v>71</v>
      </c>
      <c r="B143" s="8">
        <v>50</v>
      </c>
      <c r="C143" s="2">
        <v>8</v>
      </c>
      <c r="D143" s="1">
        <v>1915</v>
      </c>
      <c r="E143" s="63">
        <v>3615</v>
      </c>
      <c r="F143" s="63">
        <v>2683</v>
      </c>
      <c r="G143" s="63">
        <v>4183</v>
      </c>
      <c r="H143" s="75">
        <v>2975</v>
      </c>
      <c r="I143" s="75">
        <v>3050</v>
      </c>
      <c r="J143" s="75">
        <v>4475</v>
      </c>
      <c r="K143" s="75">
        <v>4550</v>
      </c>
      <c r="L143" s="1">
        <v>1465</v>
      </c>
      <c r="M143" s="2">
        <v>3165</v>
      </c>
      <c r="N143" s="2">
        <v>2233</v>
      </c>
      <c r="O143" s="2">
        <v>3733</v>
      </c>
      <c r="P143" s="2">
        <f t="shared" si="2"/>
        <v>2525</v>
      </c>
      <c r="Q143" s="2">
        <f t="shared" si="3"/>
        <v>2600</v>
      </c>
      <c r="R143" s="2">
        <v>4025</v>
      </c>
      <c r="S143" s="2">
        <v>4100</v>
      </c>
      <c r="T143" s="51">
        <v>1915</v>
      </c>
      <c r="V143" s="75">
        <v>0</v>
      </c>
    </row>
    <row r="144" spans="1:22" x14ac:dyDescent="0.25">
      <c r="A144" s="25" t="s">
        <v>71</v>
      </c>
      <c r="B144" s="8">
        <v>50</v>
      </c>
      <c r="C144" s="2">
        <v>9</v>
      </c>
      <c r="D144" s="1">
        <v>1915</v>
      </c>
      <c r="E144" s="63">
        <v>3615</v>
      </c>
      <c r="F144" s="63">
        <v>2683</v>
      </c>
      <c r="G144" s="63">
        <v>4183</v>
      </c>
      <c r="H144" s="75">
        <v>3050</v>
      </c>
      <c r="I144" s="75">
        <v>2975</v>
      </c>
      <c r="J144" s="75">
        <v>4550</v>
      </c>
      <c r="K144" s="75">
        <v>4475</v>
      </c>
      <c r="L144" s="1">
        <v>1465</v>
      </c>
      <c r="M144" s="2">
        <v>3165</v>
      </c>
      <c r="N144" s="2">
        <v>2233</v>
      </c>
      <c r="O144" s="2">
        <v>3733</v>
      </c>
      <c r="P144" s="2">
        <f t="shared" si="2"/>
        <v>2600</v>
      </c>
      <c r="Q144" s="2">
        <f t="shared" si="3"/>
        <v>2525</v>
      </c>
      <c r="R144" s="2">
        <v>4100</v>
      </c>
      <c r="S144" s="2">
        <v>4025</v>
      </c>
      <c r="T144" s="51">
        <v>1915</v>
      </c>
      <c r="V144" s="7">
        <v>0</v>
      </c>
    </row>
    <row r="145" spans="1:22" x14ac:dyDescent="0.25">
      <c r="A145" s="25" t="s">
        <v>71</v>
      </c>
      <c r="B145" s="8">
        <v>50</v>
      </c>
      <c r="C145" s="2">
        <v>10</v>
      </c>
      <c r="D145" s="63">
        <v>1835</v>
      </c>
      <c r="E145" s="63">
        <v>3535</v>
      </c>
      <c r="F145" s="63">
        <v>2597</v>
      </c>
      <c r="G145" s="63">
        <v>4097</v>
      </c>
      <c r="H145" s="75">
        <v>2945</v>
      </c>
      <c r="I145" s="75">
        <v>2885</v>
      </c>
      <c r="J145" s="75">
        <v>4445</v>
      </c>
      <c r="K145" s="75">
        <v>4385</v>
      </c>
      <c r="L145" s="1">
        <v>1385</v>
      </c>
      <c r="M145" s="2">
        <v>3085</v>
      </c>
      <c r="N145" s="2">
        <v>2147</v>
      </c>
      <c r="O145" s="2">
        <v>3647</v>
      </c>
      <c r="P145" s="2">
        <f t="shared" si="2"/>
        <v>2495</v>
      </c>
      <c r="Q145" s="2">
        <f t="shared" si="3"/>
        <v>2435</v>
      </c>
      <c r="R145" s="2">
        <v>3995</v>
      </c>
      <c r="S145" s="2">
        <v>3935</v>
      </c>
      <c r="T145" s="51">
        <v>1835</v>
      </c>
      <c r="V145" s="75">
        <v>0</v>
      </c>
    </row>
    <row r="146" spans="1:22" x14ac:dyDescent="0.25">
      <c r="A146" s="25" t="s">
        <v>71</v>
      </c>
      <c r="B146" s="8">
        <v>50</v>
      </c>
      <c r="C146" s="2">
        <v>11</v>
      </c>
      <c r="D146" s="63">
        <v>1740</v>
      </c>
      <c r="E146" s="63">
        <v>3440</v>
      </c>
      <c r="F146" s="63">
        <v>2455</v>
      </c>
      <c r="G146" s="63">
        <v>3955</v>
      </c>
      <c r="H146" s="75">
        <v>2840</v>
      </c>
      <c r="I146" s="75">
        <v>2750</v>
      </c>
      <c r="J146" s="75">
        <v>4340</v>
      </c>
      <c r="K146" s="75">
        <v>4250</v>
      </c>
      <c r="L146" s="1">
        <v>1290</v>
      </c>
      <c r="M146" s="2">
        <v>2990</v>
      </c>
      <c r="N146" s="2">
        <v>2005</v>
      </c>
      <c r="O146" s="2">
        <v>3505</v>
      </c>
      <c r="P146" s="2">
        <f t="shared" si="2"/>
        <v>2390</v>
      </c>
      <c r="Q146" s="2">
        <f t="shared" si="3"/>
        <v>2300</v>
      </c>
      <c r="R146" s="2">
        <v>3890</v>
      </c>
      <c r="S146" s="2">
        <v>3800</v>
      </c>
      <c r="T146" s="51">
        <v>1740</v>
      </c>
      <c r="V146" s="7">
        <v>0</v>
      </c>
    </row>
    <row r="147" spans="1:22" x14ac:dyDescent="0.25">
      <c r="A147" s="25" t="s">
        <v>71</v>
      </c>
      <c r="B147" s="8">
        <v>50</v>
      </c>
      <c r="C147" s="2">
        <v>12</v>
      </c>
      <c r="D147" s="63">
        <v>1640</v>
      </c>
      <c r="E147" s="63">
        <v>3340</v>
      </c>
      <c r="F147" s="63">
        <v>2283</v>
      </c>
      <c r="G147" s="63">
        <v>3783</v>
      </c>
      <c r="H147" s="75">
        <v>2680</v>
      </c>
      <c r="I147" s="75">
        <v>2590</v>
      </c>
      <c r="J147" s="75">
        <v>4180</v>
      </c>
      <c r="K147" s="75">
        <v>4090</v>
      </c>
      <c r="L147" s="1">
        <v>1190</v>
      </c>
      <c r="M147" s="2">
        <v>2890</v>
      </c>
      <c r="N147" s="2">
        <v>1833</v>
      </c>
      <c r="O147" s="2">
        <v>3333</v>
      </c>
      <c r="P147" s="2">
        <f t="shared" si="2"/>
        <v>2230</v>
      </c>
      <c r="Q147" s="2">
        <f t="shared" si="3"/>
        <v>2140</v>
      </c>
      <c r="R147" s="2">
        <v>3730</v>
      </c>
      <c r="S147" s="2">
        <v>3640</v>
      </c>
      <c r="T147" s="51">
        <v>1640</v>
      </c>
      <c r="V147" s="75">
        <v>0</v>
      </c>
    </row>
    <row r="148" spans="1:22" x14ac:dyDescent="0.25">
      <c r="A148" s="25" t="s">
        <v>71</v>
      </c>
      <c r="B148" s="8">
        <v>50</v>
      </c>
      <c r="C148" s="2">
        <v>13</v>
      </c>
      <c r="D148" s="63">
        <v>1495</v>
      </c>
      <c r="E148" s="63">
        <v>3195</v>
      </c>
      <c r="F148" s="63">
        <v>2079</v>
      </c>
      <c r="G148" s="63">
        <v>3579</v>
      </c>
      <c r="H148" s="75">
        <v>2520</v>
      </c>
      <c r="I148" s="75">
        <v>2400</v>
      </c>
      <c r="J148" s="75">
        <v>4020</v>
      </c>
      <c r="K148" s="75">
        <v>3900</v>
      </c>
      <c r="L148" s="1">
        <v>1045</v>
      </c>
      <c r="M148" s="2">
        <v>2745</v>
      </c>
      <c r="N148" s="2">
        <v>1629</v>
      </c>
      <c r="O148" s="2">
        <v>3129</v>
      </c>
      <c r="P148" s="2">
        <f t="shared" si="2"/>
        <v>2070</v>
      </c>
      <c r="Q148" s="2">
        <f t="shared" si="3"/>
        <v>1950</v>
      </c>
      <c r="R148" s="2">
        <v>3570</v>
      </c>
      <c r="S148" s="2">
        <v>3450</v>
      </c>
      <c r="T148" s="51">
        <v>1495</v>
      </c>
      <c r="V148" s="7">
        <v>0</v>
      </c>
    </row>
    <row r="149" spans="1:22" x14ac:dyDescent="0.25">
      <c r="A149" s="25" t="s">
        <v>71</v>
      </c>
      <c r="B149" s="8">
        <v>50</v>
      </c>
      <c r="C149" s="2">
        <v>14</v>
      </c>
      <c r="D149" s="63">
        <v>1290</v>
      </c>
      <c r="E149" s="63">
        <v>2990</v>
      </c>
      <c r="F149" s="63">
        <v>1844</v>
      </c>
      <c r="G149" s="63">
        <v>3344</v>
      </c>
      <c r="H149" s="75">
        <v>2310</v>
      </c>
      <c r="I149" s="75">
        <v>2190</v>
      </c>
      <c r="J149" s="75">
        <v>3810</v>
      </c>
      <c r="K149" s="75">
        <v>3690</v>
      </c>
      <c r="L149" s="1">
        <v>840</v>
      </c>
      <c r="M149" s="2">
        <v>2540</v>
      </c>
      <c r="N149" s="2">
        <v>1394</v>
      </c>
      <c r="O149" s="2">
        <v>2894</v>
      </c>
      <c r="P149" s="2">
        <f t="shared" si="2"/>
        <v>1860</v>
      </c>
      <c r="Q149" s="2">
        <f t="shared" si="3"/>
        <v>1740</v>
      </c>
      <c r="R149" s="2">
        <v>3360</v>
      </c>
      <c r="S149" s="2">
        <v>3240</v>
      </c>
      <c r="T149" s="51">
        <v>1290</v>
      </c>
      <c r="V149" s="75">
        <v>0</v>
      </c>
    </row>
    <row r="150" spans="1:22" x14ac:dyDescent="0.25">
      <c r="A150" s="25" t="s">
        <v>71</v>
      </c>
      <c r="B150" s="8">
        <v>50</v>
      </c>
      <c r="C150" s="2">
        <v>15</v>
      </c>
      <c r="D150" s="63">
        <v>1060</v>
      </c>
      <c r="E150" s="63">
        <v>2760</v>
      </c>
      <c r="F150" s="63">
        <v>1569</v>
      </c>
      <c r="G150" s="63">
        <v>3069</v>
      </c>
      <c r="H150" s="75">
        <v>2070</v>
      </c>
      <c r="I150" s="75">
        <v>2015</v>
      </c>
      <c r="J150" s="75">
        <v>3570</v>
      </c>
      <c r="K150" s="75">
        <v>3515</v>
      </c>
      <c r="L150" s="1">
        <v>610</v>
      </c>
      <c r="M150" s="2">
        <v>2310</v>
      </c>
      <c r="N150" s="2">
        <v>1119</v>
      </c>
      <c r="O150" s="2">
        <v>2619</v>
      </c>
      <c r="P150" s="2">
        <f t="shared" si="2"/>
        <v>1620</v>
      </c>
      <c r="Q150" s="2">
        <f t="shared" si="3"/>
        <v>1565</v>
      </c>
      <c r="R150" s="2">
        <v>3120</v>
      </c>
      <c r="S150" s="2">
        <v>3065</v>
      </c>
      <c r="T150" s="51">
        <v>1060</v>
      </c>
      <c r="V150" s="7">
        <v>0</v>
      </c>
    </row>
    <row r="151" spans="1:22" x14ac:dyDescent="0.25">
      <c r="A151" s="25" t="s">
        <v>71</v>
      </c>
      <c r="B151" s="8">
        <v>50</v>
      </c>
      <c r="C151" s="2">
        <v>16</v>
      </c>
      <c r="D151" s="63">
        <v>820</v>
      </c>
      <c r="E151" s="63">
        <v>2520</v>
      </c>
      <c r="F151" s="63">
        <v>1251</v>
      </c>
      <c r="G151" s="63">
        <v>2751</v>
      </c>
      <c r="H151" s="75">
        <v>1850</v>
      </c>
      <c r="I151" s="75">
        <v>1815</v>
      </c>
      <c r="J151" s="75">
        <v>3350</v>
      </c>
      <c r="K151" s="75">
        <v>3315</v>
      </c>
      <c r="L151" s="1">
        <v>370</v>
      </c>
      <c r="M151" s="2">
        <v>2070</v>
      </c>
      <c r="N151" s="2">
        <v>801</v>
      </c>
      <c r="O151" s="2">
        <v>2301</v>
      </c>
      <c r="P151" s="2">
        <f t="shared" si="2"/>
        <v>1400</v>
      </c>
      <c r="Q151" s="2">
        <f t="shared" si="3"/>
        <v>1365</v>
      </c>
      <c r="R151" s="2">
        <v>2900</v>
      </c>
      <c r="S151" s="2">
        <v>2865</v>
      </c>
      <c r="T151" s="51">
        <v>820</v>
      </c>
      <c r="V151" s="75">
        <v>0</v>
      </c>
    </row>
    <row r="152" spans="1:22" x14ac:dyDescent="0.25">
      <c r="A152" s="25" t="s">
        <v>71</v>
      </c>
      <c r="B152" s="2">
        <v>45</v>
      </c>
      <c r="C152" s="2">
        <v>1</v>
      </c>
      <c r="D152" s="1">
        <v>820</v>
      </c>
      <c r="E152" s="63">
        <v>2520</v>
      </c>
      <c r="F152" s="63">
        <v>1251</v>
      </c>
      <c r="G152" s="63">
        <v>2751</v>
      </c>
      <c r="H152" s="75">
        <v>1815</v>
      </c>
      <c r="I152" s="75">
        <v>1850</v>
      </c>
      <c r="J152" s="75">
        <v>3315</v>
      </c>
      <c r="K152" s="75">
        <v>3350</v>
      </c>
      <c r="L152" s="1">
        <v>370</v>
      </c>
      <c r="M152" s="2">
        <v>2070</v>
      </c>
      <c r="N152" s="2">
        <v>801</v>
      </c>
      <c r="O152" s="2">
        <v>2301</v>
      </c>
      <c r="P152" s="2">
        <f t="shared" si="2"/>
        <v>1365</v>
      </c>
      <c r="Q152" s="2">
        <f t="shared" si="3"/>
        <v>1400</v>
      </c>
      <c r="R152" s="2">
        <v>2865</v>
      </c>
      <c r="S152" s="2">
        <v>2900</v>
      </c>
      <c r="T152" s="51">
        <v>820</v>
      </c>
      <c r="V152" s="7">
        <v>0</v>
      </c>
    </row>
    <row r="153" spans="1:22" x14ac:dyDescent="0.25">
      <c r="A153" s="25" t="s">
        <v>71</v>
      </c>
      <c r="B153" s="2">
        <v>45</v>
      </c>
      <c r="C153" s="2">
        <v>2</v>
      </c>
      <c r="D153" s="1">
        <v>1060</v>
      </c>
      <c r="E153" s="63">
        <v>2760</v>
      </c>
      <c r="F153" s="63">
        <v>1569</v>
      </c>
      <c r="G153" s="63">
        <v>3069</v>
      </c>
      <c r="H153" s="75">
        <v>2015</v>
      </c>
      <c r="I153" s="75">
        <v>2070</v>
      </c>
      <c r="J153" s="75">
        <v>3515</v>
      </c>
      <c r="K153" s="75">
        <v>3570</v>
      </c>
      <c r="L153" s="1">
        <v>610</v>
      </c>
      <c r="M153" s="2">
        <v>2310</v>
      </c>
      <c r="N153" s="2">
        <v>1119</v>
      </c>
      <c r="O153" s="2">
        <v>2619</v>
      </c>
      <c r="P153" s="2">
        <f t="shared" si="2"/>
        <v>1565</v>
      </c>
      <c r="Q153" s="2">
        <f t="shared" si="3"/>
        <v>1620</v>
      </c>
      <c r="R153" s="2">
        <v>3065</v>
      </c>
      <c r="S153" s="2">
        <v>3120</v>
      </c>
      <c r="T153" s="51">
        <v>1060</v>
      </c>
      <c r="V153" s="75">
        <v>0</v>
      </c>
    </row>
    <row r="154" spans="1:22" x14ac:dyDescent="0.25">
      <c r="A154" s="25" t="s">
        <v>71</v>
      </c>
      <c r="B154" s="8">
        <v>45</v>
      </c>
      <c r="C154" s="2">
        <v>3</v>
      </c>
      <c r="D154" s="1">
        <v>1290</v>
      </c>
      <c r="E154" s="63">
        <v>2990</v>
      </c>
      <c r="F154" s="63">
        <v>1844</v>
      </c>
      <c r="G154" s="63">
        <v>3344</v>
      </c>
      <c r="H154" s="75">
        <v>2190</v>
      </c>
      <c r="I154" s="75">
        <v>2310</v>
      </c>
      <c r="J154" s="75">
        <v>3690</v>
      </c>
      <c r="K154" s="75">
        <v>3810</v>
      </c>
      <c r="L154" s="1">
        <v>840</v>
      </c>
      <c r="M154" s="2">
        <v>2540</v>
      </c>
      <c r="N154" s="2">
        <v>1394</v>
      </c>
      <c r="O154" s="2">
        <v>2894</v>
      </c>
      <c r="P154" s="2">
        <f t="shared" si="2"/>
        <v>1740</v>
      </c>
      <c r="Q154" s="2">
        <f t="shared" si="3"/>
        <v>1860</v>
      </c>
      <c r="R154" s="2">
        <v>3240</v>
      </c>
      <c r="S154" s="2">
        <v>3360</v>
      </c>
      <c r="T154" s="51">
        <v>1290</v>
      </c>
      <c r="V154" s="7">
        <v>0</v>
      </c>
    </row>
    <row r="155" spans="1:22" x14ac:dyDescent="0.25">
      <c r="A155" s="25" t="s">
        <v>71</v>
      </c>
      <c r="B155" s="8">
        <v>45</v>
      </c>
      <c r="C155" s="2">
        <v>4</v>
      </c>
      <c r="D155" s="1">
        <v>1495</v>
      </c>
      <c r="E155" s="63">
        <v>3195</v>
      </c>
      <c r="F155" s="63">
        <v>2079</v>
      </c>
      <c r="G155" s="63">
        <v>3579</v>
      </c>
      <c r="H155" s="75">
        <v>2400</v>
      </c>
      <c r="I155" s="75">
        <v>2520</v>
      </c>
      <c r="J155" s="75">
        <v>3900</v>
      </c>
      <c r="K155" s="75">
        <v>4020</v>
      </c>
      <c r="L155" s="1">
        <v>1045</v>
      </c>
      <c r="M155" s="2">
        <v>2745</v>
      </c>
      <c r="N155" s="2">
        <v>1629</v>
      </c>
      <c r="O155" s="2">
        <v>3129</v>
      </c>
      <c r="P155" s="2">
        <f t="shared" si="2"/>
        <v>1950</v>
      </c>
      <c r="Q155" s="2">
        <f t="shared" si="3"/>
        <v>2070</v>
      </c>
      <c r="R155" s="2">
        <v>3450</v>
      </c>
      <c r="S155" s="2">
        <v>3570</v>
      </c>
      <c r="T155" s="51">
        <v>1495</v>
      </c>
      <c r="V155" s="75">
        <v>0</v>
      </c>
    </row>
    <row r="156" spans="1:22" x14ac:dyDescent="0.25">
      <c r="A156" s="25" t="s">
        <v>71</v>
      </c>
      <c r="B156" s="8">
        <v>45</v>
      </c>
      <c r="C156" s="2">
        <v>5</v>
      </c>
      <c r="D156" s="1">
        <v>1640</v>
      </c>
      <c r="E156" s="63">
        <v>3340</v>
      </c>
      <c r="F156" s="63">
        <v>2283</v>
      </c>
      <c r="G156" s="63">
        <v>3783</v>
      </c>
      <c r="H156" s="75">
        <v>2590</v>
      </c>
      <c r="I156" s="75">
        <v>2680</v>
      </c>
      <c r="J156" s="75">
        <v>4090</v>
      </c>
      <c r="K156" s="75">
        <v>4180</v>
      </c>
      <c r="L156" s="1">
        <v>1190</v>
      </c>
      <c r="M156" s="2">
        <v>2890</v>
      </c>
      <c r="N156" s="2">
        <v>1833</v>
      </c>
      <c r="O156" s="2">
        <v>3333</v>
      </c>
      <c r="P156" s="2">
        <f t="shared" si="2"/>
        <v>2140</v>
      </c>
      <c r="Q156" s="2">
        <f t="shared" si="3"/>
        <v>2230</v>
      </c>
      <c r="R156" s="2">
        <v>3640</v>
      </c>
      <c r="S156" s="2">
        <v>3730</v>
      </c>
      <c r="T156" s="51">
        <v>1640</v>
      </c>
      <c r="V156" s="7">
        <v>0</v>
      </c>
    </row>
    <row r="157" spans="1:22" x14ac:dyDescent="0.25">
      <c r="A157" s="25" t="s">
        <v>71</v>
      </c>
      <c r="B157" s="8">
        <v>45</v>
      </c>
      <c r="C157" s="2">
        <v>6</v>
      </c>
      <c r="D157" s="1">
        <v>1740</v>
      </c>
      <c r="E157" s="63">
        <v>3440</v>
      </c>
      <c r="F157" s="63">
        <v>2455</v>
      </c>
      <c r="G157" s="63">
        <v>3955</v>
      </c>
      <c r="H157" s="75">
        <v>2750</v>
      </c>
      <c r="I157" s="75">
        <v>2840</v>
      </c>
      <c r="J157" s="75">
        <v>4250</v>
      </c>
      <c r="K157" s="75">
        <v>4340</v>
      </c>
      <c r="L157" s="1">
        <v>1290</v>
      </c>
      <c r="M157" s="2">
        <v>2990</v>
      </c>
      <c r="N157" s="2">
        <v>2005</v>
      </c>
      <c r="O157" s="2">
        <v>3505</v>
      </c>
      <c r="P157" s="2">
        <f t="shared" si="2"/>
        <v>2300</v>
      </c>
      <c r="Q157" s="2">
        <f t="shared" si="3"/>
        <v>2390</v>
      </c>
      <c r="R157" s="2">
        <v>3800</v>
      </c>
      <c r="S157" s="2">
        <v>3890</v>
      </c>
      <c r="T157" s="51">
        <v>1740</v>
      </c>
      <c r="V157" s="75">
        <v>0</v>
      </c>
    </row>
    <row r="158" spans="1:22" x14ac:dyDescent="0.25">
      <c r="A158" s="25" t="s">
        <v>71</v>
      </c>
      <c r="B158" s="8">
        <v>45</v>
      </c>
      <c r="C158" s="2">
        <v>7</v>
      </c>
      <c r="D158" s="1">
        <v>1835</v>
      </c>
      <c r="E158" s="63">
        <v>3535</v>
      </c>
      <c r="F158" s="63">
        <v>2597</v>
      </c>
      <c r="G158" s="63">
        <v>4097</v>
      </c>
      <c r="H158" s="75">
        <v>2885</v>
      </c>
      <c r="I158" s="75">
        <v>2945</v>
      </c>
      <c r="J158" s="75">
        <v>4385</v>
      </c>
      <c r="K158" s="75">
        <v>4445</v>
      </c>
      <c r="L158" s="1">
        <v>1385</v>
      </c>
      <c r="M158" s="2">
        <v>3085</v>
      </c>
      <c r="N158" s="2">
        <v>2147</v>
      </c>
      <c r="O158" s="2">
        <v>3647</v>
      </c>
      <c r="P158" s="2">
        <f t="shared" si="2"/>
        <v>2435</v>
      </c>
      <c r="Q158" s="2">
        <f t="shared" si="3"/>
        <v>2495</v>
      </c>
      <c r="R158" s="2">
        <v>3935</v>
      </c>
      <c r="S158" s="2">
        <v>3995</v>
      </c>
      <c r="T158" s="51">
        <v>1835</v>
      </c>
      <c r="V158" s="7">
        <v>0</v>
      </c>
    </row>
    <row r="159" spans="1:22" x14ac:dyDescent="0.25">
      <c r="A159" s="25" t="s">
        <v>71</v>
      </c>
      <c r="B159" s="8">
        <v>45</v>
      </c>
      <c r="C159" s="2">
        <v>8</v>
      </c>
      <c r="D159" s="63">
        <v>1835</v>
      </c>
      <c r="E159" s="63">
        <v>3535</v>
      </c>
      <c r="F159" s="63">
        <v>2597</v>
      </c>
      <c r="G159" s="63">
        <v>4097</v>
      </c>
      <c r="H159" s="75">
        <v>2945</v>
      </c>
      <c r="I159" s="75">
        <v>2885</v>
      </c>
      <c r="J159" s="75">
        <v>4445</v>
      </c>
      <c r="K159" s="75">
        <v>4385</v>
      </c>
      <c r="L159" s="1">
        <v>1385</v>
      </c>
      <c r="M159" s="2">
        <v>3085</v>
      </c>
      <c r="N159" s="2">
        <v>2147</v>
      </c>
      <c r="O159" s="2">
        <v>3647</v>
      </c>
      <c r="P159" s="2">
        <f t="shared" si="2"/>
        <v>2495</v>
      </c>
      <c r="Q159" s="2">
        <f t="shared" si="3"/>
        <v>2435</v>
      </c>
      <c r="R159" s="2">
        <v>3995</v>
      </c>
      <c r="S159" s="2">
        <v>3935</v>
      </c>
      <c r="T159" s="51">
        <v>1835</v>
      </c>
      <c r="V159" s="75">
        <v>0</v>
      </c>
    </row>
    <row r="160" spans="1:22" x14ac:dyDescent="0.25">
      <c r="A160" s="25" t="s">
        <v>71</v>
      </c>
      <c r="B160" s="8">
        <v>45</v>
      </c>
      <c r="C160" s="2">
        <v>9</v>
      </c>
      <c r="D160" s="63">
        <v>1740</v>
      </c>
      <c r="E160" s="63">
        <v>3440</v>
      </c>
      <c r="F160" s="63">
        <v>2455</v>
      </c>
      <c r="G160" s="63">
        <v>3955</v>
      </c>
      <c r="H160" s="75">
        <v>2840</v>
      </c>
      <c r="I160" s="75">
        <v>2750</v>
      </c>
      <c r="J160" s="75">
        <v>4340</v>
      </c>
      <c r="K160" s="75">
        <v>4250</v>
      </c>
      <c r="L160" s="1">
        <v>1290</v>
      </c>
      <c r="M160" s="2">
        <v>2990</v>
      </c>
      <c r="N160" s="2">
        <v>2005</v>
      </c>
      <c r="O160" s="2">
        <v>3505</v>
      </c>
      <c r="P160" s="2">
        <f t="shared" si="2"/>
        <v>2390</v>
      </c>
      <c r="Q160" s="2">
        <f t="shared" si="3"/>
        <v>2300</v>
      </c>
      <c r="R160" s="2">
        <v>3890</v>
      </c>
      <c r="S160" s="2">
        <v>3800</v>
      </c>
      <c r="T160" s="51">
        <v>1740</v>
      </c>
      <c r="V160" s="7">
        <v>0</v>
      </c>
    </row>
    <row r="161" spans="1:22" x14ac:dyDescent="0.25">
      <c r="A161" s="25" t="s">
        <v>71</v>
      </c>
      <c r="B161" s="8">
        <v>45</v>
      </c>
      <c r="C161" s="2">
        <v>10</v>
      </c>
      <c r="D161" s="63">
        <v>1640</v>
      </c>
      <c r="E161" s="63">
        <v>3340</v>
      </c>
      <c r="F161" s="63">
        <v>2283</v>
      </c>
      <c r="G161" s="63">
        <v>3783</v>
      </c>
      <c r="H161" s="75">
        <v>2680</v>
      </c>
      <c r="I161" s="75">
        <v>2590</v>
      </c>
      <c r="J161" s="75">
        <v>4180</v>
      </c>
      <c r="K161" s="75">
        <v>4090</v>
      </c>
      <c r="L161" s="1">
        <v>1190</v>
      </c>
      <c r="M161" s="2">
        <v>2890</v>
      </c>
      <c r="N161" s="2">
        <v>1833</v>
      </c>
      <c r="O161" s="2">
        <v>3333</v>
      </c>
      <c r="P161" s="2">
        <f t="shared" si="2"/>
        <v>2230</v>
      </c>
      <c r="Q161" s="2">
        <f t="shared" si="3"/>
        <v>2140</v>
      </c>
      <c r="R161" s="2">
        <v>3730</v>
      </c>
      <c r="S161" s="2">
        <v>3640</v>
      </c>
      <c r="T161" s="51">
        <v>1640</v>
      </c>
      <c r="V161" s="75">
        <v>0</v>
      </c>
    </row>
    <row r="162" spans="1:22" x14ac:dyDescent="0.25">
      <c r="A162" s="25" t="s">
        <v>71</v>
      </c>
      <c r="B162" s="8">
        <v>45</v>
      </c>
      <c r="C162" s="2">
        <v>11</v>
      </c>
      <c r="D162" s="63">
        <v>1495</v>
      </c>
      <c r="E162" s="63">
        <v>3195</v>
      </c>
      <c r="F162" s="63">
        <v>2079</v>
      </c>
      <c r="G162" s="63">
        <v>3579</v>
      </c>
      <c r="H162" s="75">
        <v>2520</v>
      </c>
      <c r="I162" s="75">
        <v>2400</v>
      </c>
      <c r="J162" s="75">
        <v>4020</v>
      </c>
      <c r="K162" s="75">
        <v>3900</v>
      </c>
      <c r="L162" s="1">
        <v>1045</v>
      </c>
      <c r="M162" s="2">
        <v>2745</v>
      </c>
      <c r="N162" s="2">
        <v>1629</v>
      </c>
      <c r="O162" s="2">
        <v>3129</v>
      </c>
      <c r="P162" s="2">
        <f t="shared" ref="P162:P193" si="4">R162-1500</f>
        <v>2070</v>
      </c>
      <c r="Q162" s="2">
        <f t="shared" ref="Q162:Q193" si="5">S162-1500</f>
        <v>1950</v>
      </c>
      <c r="R162" s="2">
        <v>3570</v>
      </c>
      <c r="S162" s="2">
        <v>3450</v>
      </c>
      <c r="T162" s="51">
        <v>1495</v>
      </c>
      <c r="V162" s="7">
        <v>0</v>
      </c>
    </row>
    <row r="163" spans="1:22" x14ac:dyDescent="0.25">
      <c r="A163" s="25" t="s">
        <v>71</v>
      </c>
      <c r="B163" s="8">
        <v>45</v>
      </c>
      <c r="C163" s="2">
        <v>12</v>
      </c>
      <c r="D163" s="63">
        <v>1290</v>
      </c>
      <c r="E163" s="63">
        <v>2990</v>
      </c>
      <c r="F163" s="63">
        <v>1844</v>
      </c>
      <c r="G163" s="63">
        <v>3344</v>
      </c>
      <c r="H163" s="75">
        <v>2310</v>
      </c>
      <c r="I163" s="75">
        <v>2190</v>
      </c>
      <c r="J163" s="75">
        <v>3810</v>
      </c>
      <c r="K163" s="75">
        <v>3690</v>
      </c>
      <c r="L163" s="1">
        <v>840</v>
      </c>
      <c r="M163" s="2">
        <v>2540</v>
      </c>
      <c r="N163" s="2">
        <v>1394</v>
      </c>
      <c r="O163" s="2">
        <v>2894</v>
      </c>
      <c r="P163" s="2">
        <f t="shared" si="4"/>
        <v>1860</v>
      </c>
      <c r="Q163" s="2">
        <f t="shared" si="5"/>
        <v>1740</v>
      </c>
      <c r="R163" s="2">
        <v>3360</v>
      </c>
      <c r="S163" s="2">
        <v>3240</v>
      </c>
      <c r="T163" s="51">
        <v>1290</v>
      </c>
      <c r="V163" s="75">
        <v>0</v>
      </c>
    </row>
    <row r="164" spans="1:22" x14ac:dyDescent="0.25">
      <c r="A164" s="25" t="s">
        <v>71</v>
      </c>
      <c r="B164" s="8">
        <v>45</v>
      </c>
      <c r="C164" s="2">
        <v>13</v>
      </c>
      <c r="D164" s="63">
        <v>1060</v>
      </c>
      <c r="E164" s="63">
        <v>2760</v>
      </c>
      <c r="F164" s="63">
        <v>1569</v>
      </c>
      <c r="G164" s="63">
        <v>3069</v>
      </c>
      <c r="H164" s="75">
        <v>2070</v>
      </c>
      <c r="I164" s="75">
        <v>2015</v>
      </c>
      <c r="J164" s="75">
        <v>3570</v>
      </c>
      <c r="K164" s="75">
        <v>3515</v>
      </c>
      <c r="L164" s="1">
        <v>610</v>
      </c>
      <c r="M164" s="2">
        <v>2310</v>
      </c>
      <c r="N164" s="2">
        <v>1119</v>
      </c>
      <c r="O164" s="2">
        <v>2619</v>
      </c>
      <c r="P164" s="2">
        <f t="shared" si="4"/>
        <v>1620</v>
      </c>
      <c r="Q164" s="2">
        <f t="shared" si="5"/>
        <v>1565</v>
      </c>
      <c r="R164" s="2">
        <v>3120</v>
      </c>
      <c r="S164" s="2">
        <v>3065</v>
      </c>
      <c r="T164" s="51">
        <v>1060</v>
      </c>
      <c r="V164" s="7">
        <v>0</v>
      </c>
    </row>
    <row r="165" spans="1:22" x14ac:dyDescent="0.25">
      <c r="A165" s="25" t="s">
        <v>71</v>
      </c>
      <c r="B165" s="8">
        <v>45</v>
      </c>
      <c r="C165" s="2">
        <v>14</v>
      </c>
      <c r="D165" s="63">
        <v>820</v>
      </c>
      <c r="E165" s="63">
        <v>2520</v>
      </c>
      <c r="F165" s="63">
        <v>1251</v>
      </c>
      <c r="G165" s="63">
        <v>2751</v>
      </c>
      <c r="H165" s="75">
        <v>1850</v>
      </c>
      <c r="I165" s="75">
        <v>1815</v>
      </c>
      <c r="J165" s="75">
        <v>3350</v>
      </c>
      <c r="K165" s="75">
        <v>3315</v>
      </c>
      <c r="L165" s="1">
        <v>370</v>
      </c>
      <c r="M165" s="2">
        <v>2070</v>
      </c>
      <c r="N165" s="2">
        <v>801</v>
      </c>
      <c r="O165" s="2">
        <v>2301</v>
      </c>
      <c r="P165" s="2">
        <f t="shared" si="4"/>
        <v>1400</v>
      </c>
      <c r="Q165" s="2">
        <f t="shared" si="5"/>
        <v>1365</v>
      </c>
      <c r="R165" s="2">
        <v>2900</v>
      </c>
      <c r="S165" s="2">
        <v>2865</v>
      </c>
      <c r="T165" s="51">
        <v>820</v>
      </c>
      <c r="V165" s="75">
        <v>0</v>
      </c>
    </row>
    <row r="166" spans="1:22" x14ac:dyDescent="0.25">
      <c r="A166" s="25" t="s">
        <v>71</v>
      </c>
      <c r="B166" s="2">
        <v>37</v>
      </c>
      <c r="C166" s="2">
        <v>1</v>
      </c>
      <c r="D166" s="1">
        <v>820</v>
      </c>
      <c r="E166" s="63">
        <v>2520</v>
      </c>
      <c r="F166" s="63">
        <v>1251</v>
      </c>
      <c r="G166" s="63">
        <v>2751</v>
      </c>
      <c r="H166" s="75">
        <v>1815</v>
      </c>
      <c r="I166" s="75">
        <v>1850</v>
      </c>
      <c r="J166" s="75">
        <v>3315</v>
      </c>
      <c r="K166" s="75">
        <v>3350</v>
      </c>
      <c r="L166" s="1">
        <v>370</v>
      </c>
      <c r="M166" s="2">
        <v>2070</v>
      </c>
      <c r="N166" s="2">
        <v>801</v>
      </c>
      <c r="O166" s="2">
        <v>2301</v>
      </c>
      <c r="P166" s="2">
        <f t="shared" si="4"/>
        <v>1365</v>
      </c>
      <c r="Q166" s="2">
        <f t="shared" si="5"/>
        <v>1400</v>
      </c>
      <c r="R166" s="2">
        <v>2865</v>
      </c>
      <c r="S166" s="2">
        <v>2900</v>
      </c>
      <c r="T166" s="51">
        <v>820</v>
      </c>
      <c r="V166" s="7">
        <v>0</v>
      </c>
    </row>
    <row r="167" spans="1:22" x14ac:dyDescent="0.25">
      <c r="A167" s="25" t="s">
        <v>71</v>
      </c>
      <c r="B167" s="2">
        <v>37</v>
      </c>
      <c r="C167" s="2">
        <v>2</v>
      </c>
      <c r="D167" s="1">
        <v>1060</v>
      </c>
      <c r="E167" s="63">
        <v>2760</v>
      </c>
      <c r="F167" s="63">
        <v>1569</v>
      </c>
      <c r="G167" s="63">
        <v>3069</v>
      </c>
      <c r="H167" s="75">
        <v>2015</v>
      </c>
      <c r="I167" s="75">
        <v>2070</v>
      </c>
      <c r="J167" s="75">
        <v>3515</v>
      </c>
      <c r="K167" s="75">
        <v>3570</v>
      </c>
      <c r="L167" s="1">
        <v>610</v>
      </c>
      <c r="M167" s="2">
        <v>2310</v>
      </c>
      <c r="N167" s="2">
        <v>1119</v>
      </c>
      <c r="O167" s="2">
        <v>2619</v>
      </c>
      <c r="P167" s="2">
        <f t="shared" si="4"/>
        <v>1565</v>
      </c>
      <c r="Q167" s="2">
        <f t="shared" si="5"/>
        <v>1620</v>
      </c>
      <c r="R167" s="2">
        <v>3065</v>
      </c>
      <c r="S167" s="2">
        <v>3120</v>
      </c>
      <c r="T167" s="51">
        <v>1060</v>
      </c>
      <c r="V167" s="75">
        <v>0</v>
      </c>
    </row>
    <row r="168" spans="1:22" x14ac:dyDescent="0.25">
      <c r="A168" s="25" t="s">
        <v>71</v>
      </c>
      <c r="B168" s="8">
        <v>37</v>
      </c>
      <c r="C168" s="2">
        <v>3</v>
      </c>
      <c r="D168" s="1">
        <v>1290</v>
      </c>
      <c r="E168" s="63">
        <v>2990</v>
      </c>
      <c r="F168" s="63">
        <v>1844</v>
      </c>
      <c r="G168" s="63">
        <v>3344</v>
      </c>
      <c r="H168" s="75">
        <v>2190</v>
      </c>
      <c r="I168" s="75">
        <v>2310</v>
      </c>
      <c r="J168" s="75">
        <v>3690</v>
      </c>
      <c r="K168" s="75">
        <v>3810</v>
      </c>
      <c r="L168" s="1">
        <v>840</v>
      </c>
      <c r="M168" s="2">
        <v>2540</v>
      </c>
      <c r="N168" s="2">
        <v>1394</v>
      </c>
      <c r="O168" s="2">
        <v>2894</v>
      </c>
      <c r="P168" s="2">
        <f t="shared" si="4"/>
        <v>1740</v>
      </c>
      <c r="Q168" s="2">
        <f t="shared" si="5"/>
        <v>1860</v>
      </c>
      <c r="R168" s="2">
        <v>3240</v>
      </c>
      <c r="S168" s="2">
        <v>3360</v>
      </c>
      <c r="T168" s="51">
        <v>1290</v>
      </c>
      <c r="V168" s="7">
        <v>0</v>
      </c>
    </row>
    <row r="169" spans="1:22" x14ac:dyDescent="0.25">
      <c r="A169" s="25" t="s">
        <v>71</v>
      </c>
      <c r="B169" s="8">
        <v>37</v>
      </c>
      <c r="C169" s="2">
        <v>4</v>
      </c>
      <c r="D169" s="1">
        <v>1495</v>
      </c>
      <c r="E169" s="63">
        <v>3195</v>
      </c>
      <c r="F169" s="63">
        <v>2079</v>
      </c>
      <c r="G169" s="63">
        <v>3579</v>
      </c>
      <c r="H169" s="75">
        <v>2400</v>
      </c>
      <c r="I169" s="75">
        <v>2520</v>
      </c>
      <c r="J169" s="75">
        <v>3900</v>
      </c>
      <c r="K169" s="75">
        <v>4020</v>
      </c>
      <c r="L169" s="1">
        <v>1045</v>
      </c>
      <c r="M169" s="2">
        <v>2745</v>
      </c>
      <c r="N169" s="2">
        <v>1629</v>
      </c>
      <c r="O169" s="2">
        <v>3129</v>
      </c>
      <c r="P169" s="2">
        <f t="shared" si="4"/>
        <v>1950</v>
      </c>
      <c r="Q169" s="2">
        <f t="shared" si="5"/>
        <v>2070</v>
      </c>
      <c r="R169" s="2">
        <v>3450</v>
      </c>
      <c r="S169" s="2">
        <v>3570</v>
      </c>
      <c r="T169" s="51">
        <v>1495</v>
      </c>
      <c r="V169" s="75">
        <v>0</v>
      </c>
    </row>
    <row r="170" spans="1:22" x14ac:dyDescent="0.25">
      <c r="A170" s="25" t="s">
        <v>71</v>
      </c>
      <c r="B170" s="8">
        <v>37</v>
      </c>
      <c r="C170" s="2">
        <v>5</v>
      </c>
      <c r="D170" s="1">
        <v>1640</v>
      </c>
      <c r="E170" s="63">
        <v>3340</v>
      </c>
      <c r="F170" s="63">
        <v>2283</v>
      </c>
      <c r="G170" s="63">
        <v>3783</v>
      </c>
      <c r="H170" s="75">
        <v>2590</v>
      </c>
      <c r="I170" s="75">
        <v>2680</v>
      </c>
      <c r="J170" s="75">
        <v>4090</v>
      </c>
      <c r="K170" s="75">
        <v>4180</v>
      </c>
      <c r="L170" s="1">
        <v>1190</v>
      </c>
      <c r="M170" s="2">
        <v>2890</v>
      </c>
      <c r="N170" s="2">
        <v>1833</v>
      </c>
      <c r="O170" s="2">
        <v>3333</v>
      </c>
      <c r="P170" s="2">
        <f t="shared" si="4"/>
        <v>2140</v>
      </c>
      <c r="Q170" s="2">
        <f t="shared" si="5"/>
        <v>2230</v>
      </c>
      <c r="R170" s="2">
        <v>3640</v>
      </c>
      <c r="S170" s="2">
        <v>3730</v>
      </c>
      <c r="T170" s="51">
        <v>1640</v>
      </c>
      <c r="V170" s="7">
        <v>0</v>
      </c>
    </row>
    <row r="171" spans="1:22" x14ac:dyDescent="0.25">
      <c r="A171" s="25" t="s">
        <v>71</v>
      </c>
      <c r="B171" s="8">
        <v>37</v>
      </c>
      <c r="C171" s="2">
        <v>6</v>
      </c>
      <c r="D171" s="1">
        <v>1740</v>
      </c>
      <c r="E171" s="63">
        <v>3440</v>
      </c>
      <c r="F171" s="63">
        <v>2455</v>
      </c>
      <c r="G171" s="63">
        <v>3955</v>
      </c>
      <c r="H171" s="75">
        <v>2750</v>
      </c>
      <c r="I171" s="75">
        <v>2840</v>
      </c>
      <c r="J171" s="75">
        <v>4250</v>
      </c>
      <c r="K171" s="75">
        <v>4340</v>
      </c>
      <c r="L171" s="1">
        <v>1290</v>
      </c>
      <c r="M171" s="2">
        <v>2990</v>
      </c>
      <c r="N171" s="2">
        <v>2005</v>
      </c>
      <c r="O171" s="2">
        <v>3505</v>
      </c>
      <c r="P171" s="2">
        <f t="shared" si="4"/>
        <v>2300</v>
      </c>
      <c r="Q171" s="2">
        <f t="shared" si="5"/>
        <v>2390</v>
      </c>
      <c r="R171" s="2">
        <v>3800</v>
      </c>
      <c r="S171" s="2">
        <v>3890</v>
      </c>
      <c r="T171" s="51">
        <v>1740</v>
      </c>
      <c r="V171" s="75">
        <v>0</v>
      </c>
    </row>
    <row r="172" spans="1:22" x14ac:dyDescent="0.25">
      <c r="A172" s="25" t="s">
        <v>71</v>
      </c>
      <c r="B172" s="8">
        <v>37</v>
      </c>
      <c r="C172" s="2">
        <v>7</v>
      </c>
      <c r="D172" s="63">
        <v>1740</v>
      </c>
      <c r="E172" s="63">
        <v>3440</v>
      </c>
      <c r="F172" s="63">
        <v>2455</v>
      </c>
      <c r="G172" s="63">
        <v>3955</v>
      </c>
      <c r="H172" s="75">
        <v>2840</v>
      </c>
      <c r="I172" s="75">
        <v>2750</v>
      </c>
      <c r="J172" s="75">
        <v>4340</v>
      </c>
      <c r="K172" s="75">
        <v>4250</v>
      </c>
      <c r="L172" s="1">
        <v>1290</v>
      </c>
      <c r="M172" s="2">
        <v>2990</v>
      </c>
      <c r="N172" s="2">
        <v>2005</v>
      </c>
      <c r="O172" s="2">
        <v>3505</v>
      </c>
      <c r="P172" s="2">
        <f t="shared" si="4"/>
        <v>2390</v>
      </c>
      <c r="Q172" s="2">
        <f t="shared" si="5"/>
        <v>2300</v>
      </c>
      <c r="R172" s="2">
        <v>3890</v>
      </c>
      <c r="S172" s="2">
        <v>3800</v>
      </c>
      <c r="T172" s="51">
        <v>1740</v>
      </c>
      <c r="V172" s="7">
        <v>0</v>
      </c>
    </row>
    <row r="173" spans="1:22" x14ac:dyDescent="0.25">
      <c r="A173" s="25" t="s">
        <v>71</v>
      </c>
      <c r="B173" s="8">
        <v>37</v>
      </c>
      <c r="C173" s="2">
        <v>8</v>
      </c>
      <c r="D173" s="63">
        <v>1640</v>
      </c>
      <c r="E173" s="63">
        <v>3340</v>
      </c>
      <c r="F173" s="63">
        <v>2283</v>
      </c>
      <c r="G173" s="63">
        <v>3783</v>
      </c>
      <c r="H173" s="75">
        <v>2680</v>
      </c>
      <c r="I173" s="75">
        <v>2590</v>
      </c>
      <c r="J173" s="75">
        <v>4180</v>
      </c>
      <c r="K173" s="75">
        <v>4090</v>
      </c>
      <c r="L173" s="1">
        <v>1190</v>
      </c>
      <c r="M173" s="2">
        <v>2890</v>
      </c>
      <c r="N173" s="2">
        <v>1833</v>
      </c>
      <c r="O173" s="2">
        <v>3333</v>
      </c>
      <c r="P173" s="2">
        <f t="shared" si="4"/>
        <v>2230</v>
      </c>
      <c r="Q173" s="2">
        <f t="shared" si="5"/>
        <v>2140</v>
      </c>
      <c r="R173" s="2">
        <v>3730</v>
      </c>
      <c r="S173" s="2">
        <v>3640</v>
      </c>
      <c r="T173" s="51">
        <v>1640</v>
      </c>
      <c r="V173" s="75">
        <v>0</v>
      </c>
    </row>
    <row r="174" spans="1:22" x14ac:dyDescent="0.25">
      <c r="A174" s="25" t="s">
        <v>71</v>
      </c>
      <c r="B174" s="8">
        <v>37</v>
      </c>
      <c r="C174" s="2">
        <v>9</v>
      </c>
      <c r="D174" s="63">
        <v>1495</v>
      </c>
      <c r="E174" s="63">
        <v>3195</v>
      </c>
      <c r="F174" s="63">
        <v>2079</v>
      </c>
      <c r="G174" s="63">
        <v>3579</v>
      </c>
      <c r="H174" s="75">
        <v>2520</v>
      </c>
      <c r="I174" s="75">
        <v>2400</v>
      </c>
      <c r="J174" s="75">
        <v>4020</v>
      </c>
      <c r="K174" s="75">
        <v>3900</v>
      </c>
      <c r="L174" s="1">
        <v>1045</v>
      </c>
      <c r="M174" s="2">
        <v>2745</v>
      </c>
      <c r="N174" s="2">
        <v>1629</v>
      </c>
      <c r="O174" s="2">
        <v>3129</v>
      </c>
      <c r="P174" s="2">
        <f t="shared" si="4"/>
        <v>2070</v>
      </c>
      <c r="Q174" s="2">
        <f t="shared" si="5"/>
        <v>1950</v>
      </c>
      <c r="R174" s="2">
        <v>3570</v>
      </c>
      <c r="S174" s="2">
        <v>3450</v>
      </c>
      <c r="T174" s="51">
        <v>1495</v>
      </c>
      <c r="V174" s="7">
        <v>0</v>
      </c>
    </row>
    <row r="175" spans="1:22" x14ac:dyDescent="0.25">
      <c r="A175" s="25" t="s">
        <v>71</v>
      </c>
      <c r="B175" s="8">
        <v>37</v>
      </c>
      <c r="C175" s="2">
        <v>10</v>
      </c>
      <c r="D175" s="63">
        <v>1290</v>
      </c>
      <c r="E175" s="63">
        <v>2990</v>
      </c>
      <c r="F175" s="63">
        <v>1844</v>
      </c>
      <c r="G175" s="63">
        <v>3344</v>
      </c>
      <c r="H175" s="75">
        <v>2310</v>
      </c>
      <c r="I175" s="75">
        <v>2190</v>
      </c>
      <c r="J175" s="75">
        <v>3810</v>
      </c>
      <c r="K175" s="75">
        <v>3690</v>
      </c>
      <c r="L175" s="1">
        <v>840</v>
      </c>
      <c r="M175" s="2">
        <v>2540</v>
      </c>
      <c r="N175" s="2">
        <v>1394</v>
      </c>
      <c r="O175" s="2">
        <v>2894</v>
      </c>
      <c r="P175" s="2">
        <f t="shared" si="4"/>
        <v>1860</v>
      </c>
      <c r="Q175" s="2">
        <f t="shared" si="5"/>
        <v>1740</v>
      </c>
      <c r="R175" s="2">
        <v>3360</v>
      </c>
      <c r="S175" s="2">
        <v>3240</v>
      </c>
      <c r="T175" s="51">
        <v>1290</v>
      </c>
      <c r="V175" s="75">
        <v>0</v>
      </c>
    </row>
    <row r="176" spans="1:22" x14ac:dyDescent="0.25">
      <c r="A176" s="25" t="s">
        <v>71</v>
      </c>
      <c r="B176" s="8">
        <v>37</v>
      </c>
      <c r="C176" s="2">
        <v>11</v>
      </c>
      <c r="D176" s="63">
        <v>1060</v>
      </c>
      <c r="E176" s="63">
        <v>2760</v>
      </c>
      <c r="F176" s="63">
        <v>1569</v>
      </c>
      <c r="G176" s="63">
        <v>3069</v>
      </c>
      <c r="H176" s="75">
        <v>2070</v>
      </c>
      <c r="I176" s="75">
        <v>2015</v>
      </c>
      <c r="J176" s="75">
        <v>3570</v>
      </c>
      <c r="K176" s="75">
        <v>3515</v>
      </c>
      <c r="L176" s="1">
        <v>610</v>
      </c>
      <c r="M176" s="2">
        <v>2310</v>
      </c>
      <c r="N176" s="2">
        <v>1119</v>
      </c>
      <c r="O176" s="2">
        <v>2619</v>
      </c>
      <c r="P176" s="2">
        <f t="shared" si="4"/>
        <v>1620</v>
      </c>
      <c r="Q176" s="2">
        <f t="shared" si="5"/>
        <v>1565</v>
      </c>
      <c r="R176" s="2">
        <v>3120</v>
      </c>
      <c r="S176" s="2">
        <v>3065</v>
      </c>
      <c r="T176" s="51">
        <v>1060</v>
      </c>
      <c r="V176" s="7">
        <v>0</v>
      </c>
    </row>
    <row r="177" spans="1:22" x14ac:dyDescent="0.25">
      <c r="A177" s="25" t="s">
        <v>71</v>
      </c>
      <c r="B177" s="8">
        <v>37</v>
      </c>
      <c r="C177" s="2">
        <v>12</v>
      </c>
      <c r="D177" s="63">
        <v>820</v>
      </c>
      <c r="E177" s="63">
        <v>2520</v>
      </c>
      <c r="F177" s="63">
        <v>1251</v>
      </c>
      <c r="G177" s="63">
        <v>2751</v>
      </c>
      <c r="H177" s="75">
        <v>1850</v>
      </c>
      <c r="I177" s="75">
        <v>1815</v>
      </c>
      <c r="J177" s="75">
        <v>3350</v>
      </c>
      <c r="K177" s="75">
        <v>3315</v>
      </c>
      <c r="L177" s="1">
        <v>370</v>
      </c>
      <c r="M177" s="2">
        <v>2070</v>
      </c>
      <c r="N177" s="2">
        <v>801</v>
      </c>
      <c r="O177" s="2">
        <v>2301</v>
      </c>
      <c r="P177" s="2">
        <f t="shared" si="4"/>
        <v>1400</v>
      </c>
      <c r="Q177" s="2">
        <f t="shared" si="5"/>
        <v>1365</v>
      </c>
      <c r="R177" s="2">
        <v>2900</v>
      </c>
      <c r="S177" s="2">
        <v>2865</v>
      </c>
      <c r="T177" s="51">
        <v>820</v>
      </c>
      <c r="V177" s="75">
        <v>0</v>
      </c>
    </row>
    <row r="178" spans="1:22" x14ac:dyDescent="0.25">
      <c r="A178" t="s">
        <v>72</v>
      </c>
      <c r="B178" s="2">
        <v>60</v>
      </c>
      <c r="C178" s="2">
        <v>1</v>
      </c>
      <c r="D178" s="1">
        <v>820</v>
      </c>
      <c r="E178" s="63">
        <v>2520</v>
      </c>
      <c r="F178" s="63">
        <v>1251</v>
      </c>
      <c r="G178" s="63">
        <v>2751</v>
      </c>
      <c r="H178" s="75">
        <v>1815</v>
      </c>
      <c r="I178" s="75">
        <v>1850</v>
      </c>
      <c r="J178" s="75">
        <v>3315</v>
      </c>
      <c r="K178" s="75">
        <v>3350</v>
      </c>
      <c r="L178" s="1">
        <v>370</v>
      </c>
      <c r="M178" s="2">
        <v>2070</v>
      </c>
      <c r="N178" s="2">
        <v>801</v>
      </c>
      <c r="O178" s="2">
        <v>2301</v>
      </c>
      <c r="P178" s="2">
        <f t="shared" si="4"/>
        <v>1365</v>
      </c>
      <c r="Q178" s="2">
        <f t="shared" si="5"/>
        <v>1400</v>
      </c>
      <c r="R178" s="2">
        <v>2865</v>
      </c>
      <c r="S178" s="2">
        <v>2900</v>
      </c>
      <c r="T178" s="52">
        <v>820</v>
      </c>
      <c r="V178" s="7">
        <v>0</v>
      </c>
    </row>
    <row r="179" spans="1:22" x14ac:dyDescent="0.25">
      <c r="A179" s="25" t="s">
        <v>72</v>
      </c>
      <c r="B179" s="2">
        <v>60</v>
      </c>
      <c r="C179" s="2">
        <v>2</v>
      </c>
      <c r="D179" s="1">
        <v>1060</v>
      </c>
      <c r="E179" s="63">
        <v>2760</v>
      </c>
      <c r="F179" s="63">
        <v>1569</v>
      </c>
      <c r="G179" s="63">
        <v>3069</v>
      </c>
      <c r="H179" s="75">
        <v>2015</v>
      </c>
      <c r="I179" s="75">
        <v>2070</v>
      </c>
      <c r="J179" s="75">
        <v>3515</v>
      </c>
      <c r="K179" s="75">
        <v>3570</v>
      </c>
      <c r="L179" s="1">
        <v>610</v>
      </c>
      <c r="M179" s="2">
        <v>2310</v>
      </c>
      <c r="N179" s="2">
        <v>1119</v>
      </c>
      <c r="O179" s="2">
        <v>2619</v>
      </c>
      <c r="P179" s="2">
        <f t="shared" si="4"/>
        <v>1565</v>
      </c>
      <c r="Q179" s="2">
        <f t="shared" si="5"/>
        <v>1620</v>
      </c>
      <c r="R179" s="2">
        <v>3065</v>
      </c>
      <c r="S179" s="2">
        <v>3120</v>
      </c>
      <c r="T179" s="52">
        <v>1060</v>
      </c>
      <c r="V179" s="75">
        <v>0</v>
      </c>
    </row>
    <row r="180" spans="1:22" x14ac:dyDescent="0.25">
      <c r="A180" s="25" t="s">
        <v>72</v>
      </c>
      <c r="B180" s="8">
        <v>60</v>
      </c>
      <c r="C180" s="2">
        <v>3</v>
      </c>
      <c r="D180" s="1">
        <v>1290</v>
      </c>
      <c r="E180" s="63">
        <v>2990</v>
      </c>
      <c r="F180" s="63">
        <v>1844</v>
      </c>
      <c r="G180" s="63">
        <v>3344</v>
      </c>
      <c r="H180" s="75">
        <v>2190</v>
      </c>
      <c r="I180" s="75">
        <v>2310</v>
      </c>
      <c r="J180" s="75">
        <v>3690</v>
      </c>
      <c r="K180" s="75">
        <v>3810</v>
      </c>
      <c r="L180" s="1">
        <v>840</v>
      </c>
      <c r="M180" s="2">
        <v>2540</v>
      </c>
      <c r="N180" s="2">
        <v>1394</v>
      </c>
      <c r="O180" s="2">
        <v>2894</v>
      </c>
      <c r="P180" s="2">
        <f t="shared" si="4"/>
        <v>1740</v>
      </c>
      <c r="Q180" s="2">
        <f t="shared" si="5"/>
        <v>1860</v>
      </c>
      <c r="R180" s="2">
        <v>3240</v>
      </c>
      <c r="S180" s="2">
        <v>3360</v>
      </c>
      <c r="T180" s="52">
        <v>1290</v>
      </c>
      <c r="V180" s="7">
        <v>0</v>
      </c>
    </row>
    <row r="181" spans="1:22" x14ac:dyDescent="0.25">
      <c r="A181" s="25" t="s">
        <v>72</v>
      </c>
      <c r="B181" s="8">
        <v>60</v>
      </c>
      <c r="C181" s="2">
        <v>4</v>
      </c>
      <c r="D181" s="1">
        <v>1495</v>
      </c>
      <c r="E181" s="63">
        <v>3195</v>
      </c>
      <c r="F181" s="63">
        <v>2079</v>
      </c>
      <c r="G181" s="63">
        <v>3579</v>
      </c>
      <c r="H181" s="75">
        <v>2400</v>
      </c>
      <c r="I181" s="75">
        <v>2520</v>
      </c>
      <c r="J181" s="75">
        <v>3900</v>
      </c>
      <c r="K181" s="75">
        <v>4020</v>
      </c>
      <c r="L181" s="1">
        <v>1045</v>
      </c>
      <c r="M181" s="2">
        <v>2745</v>
      </c>
      <c r="N181" s="2">
        <v>1629</v>
      </c>
      <c r="O181" s="2">
        <v>3129</v>
      </c>
      <c r="P181" s="2">
        <f t="shared" si="4"/>
        <v>1950</v>
      </c>
      <c r="Q181" s="2">
        <f t="shared" si="5"/>
        <v>2070</v>
      </c>
      <c r="R181" s="2">
        <v>3450</v>
      </c>
      <c r="S181" s="2">
        <v>3570</v>
      </c>
      <c r="T181" s="52">
        <v>1495</v>
      </c>
      <c r="V181" s="75">
        <v>0</v>
      </c>
    </row>
    <row r="182" spans="1:22" x14ac:dyDescent="0.25">
      <c r="A182" s="25" t="s">
        <v>72</v>
      </c>
      <c r="B182" s="8">
        <v>60</v>
      </c>
      <c r="C182" s="2">
        <v>5</v>
      </c>
      <c r="D182" s="1">
        <v>1640</v>
      </c>
      <c r="E182" s="63">
        <v>3340</v>
      </c>
      <c r="F182" s="63">
        <v>2283</v>
      </c>
      <c r="G182" s="63">
        <v>3783</v>
      </c>
      <c r="H182" s="75">
        <v>2590</v>
      </c>
      <c r="I182" s="75">
        <v>2680</v>
      </c>
      <c r="J182" s="75">
        <v>4090</v>
      </c>
      <c r="K182" s="75">
        <v>4180</v>
      </c>
      <c r="L182" s="1">
        <v>1190</v>
      </c>
      <c r="M182" s="2">
        <v>2890</v>
      </c>
      <c r="N182" s="2">
        <v>1833</v>
      </c>
      <c r="O182" s="2">
        <v>3333</v>
      </c>
      <c r="P182" s="2">
        <f t="shared" si="4"/>
        <v>2140</v>
      </c>
      <c r="Q182" s="2">
        <f t="shared" si="5"/>
        <v>2230</v>
      </c>
      <c r="R182" s="2">
        <v>3640</v>
      </c>
      <c r="S182" s="2">
        <v>3730</v>
      </c>
      <c r="T182" s="52">
        <v>1640</v>
      </c>
      <c r="V182" s="7">
        <v>0</v>
      </c>
    </row>
    <row r="183" spans="1:22" x14ac:dyDescent="0.25">
      <c r="A183" s="25" t="s">
        <v>72</v>
      </c>
      <c r="B183" s="8">
        <v>60</v>
      </c>
      <c r="C183" s="2">
        <v>6</v>
      </c>
      <c r="D183" s="1">
        <v>1740</v>
      </c>
      <c r="E183" s="63">
        <v>3440</v>
      </c>
      <c r="F183" s="63">
        <v>2455</v>
      </c>
      <c r="G183" s="63">
        <v>3955</v>
      </c>
      <c r="H183" s="75">
        <v>2750</v>
      </c>
      <c r="I183" s="75">
        <v>2840</v>
      </c>
      <c r="J183" s="75">
        <v>4250</v>
      </c>
      <c r="K183" s="75">
        <v>4340</v>
      </c>
      <c r="L183" s="1">
        <v>1290</v>
      </c>
      <c r="M183" s="2">
        <v>2990</v>
      </c>
      <c r="N183" s="2">
        <v>2005</v>
      </c>
      <c r="O183" s="2">
        <v>3505</v>
      </c>
      <c r="P183" s="2">
        <f t="shared" si="4"/>
        <v>2300</v>
      </c>
      <c r="Q183" s="2">
        <f t="shared" si="5"/>
        <v>2390</v>
      </c>
      <c r="R183" s="2">
        <v>3800</v>
      </c>
      <c r="S183" s="2">
        <v>3890</v>
      </c>
      <c r="T183" s="52">
        <v>1740</v>
      </c>
      <c r="V183" s="75">
        <v>0</v>
      </c>
    </row>
    <row r="184" spans="1:22" x14ac:dyDescent="0.25">
      <c r="A184" s="25" t="s">
        <v>72</v>
      </c>
      <c r="B184" s="8">
        <v>60</v>
      </c>
      <c r="C184" s="2">
        <v>7</v>
      </c>
      <c r="D184" s="1">
        <v>1835</v>
      </c>
      <c r="E184" s="63">
        <v>3535</v>
      </c>
      <c r="F184" s="63">
        <v>2597</v>
      </c>
      <c r="G184" s="63">
        <v>4097</v>
      </c>
      <c r="H184" s="75">
        <v>2885</v>
      </c>
      <c r="I184" s="75">
        <v>2945</v>
      </c>
      <c r="J184" s="75">
        <v>4385</v>
      </c>
      <c r="K184" s="75">
        <v>4445</v>
      </c>
      <c r="L184" s="1">
        <v>1385</v>
      </c>
      <c r="M184" s="2">
        <v>3085</v>
      </c>
      <c r="N184" s="2">
        <v>2147</v>
      </c>
      <c r="O184" s="2">
        <v>3647</v>
      </c>
      <c r="P184" s="2">
        <f t="shared" si="4"/>
        <v>2435</v>
      </c>
      <c r="Q184" s="2">
        <f t="shared" si="5"/>
        <v>2495</v>
      </c>
      <c r="R184" s="2">
        <v>3935</v>
      </c>
      <c r="S184" s="2">
        <v>3995</v>
      </c>
      <c r="T184" s="52">
        <v>1835</v>
      </c>
      <c r="V184" s="7">
        <v>0</v>
      </c>
    </row>
    <row r="185" spans="1:22" x14ac:dyDescent="0.25">
      <c r="A185" s="25" t="s">
        <v>72</v>
      </c>
      <c r="B185" s="8">
        <v>60</v>
      </c>
      <c r="C185" s="2">
        <v>8</v>
      </c>
      <c r="D185" s="1">
        <v>1915</v>
      </c>
      <c r="E185" s="63">
        <v>3615</v>
      </c>
      <c r="F185" s="63">
        <v>2683</v>
      </c>
      <c r="G185" s="63">
        <v>4183</v>
      </c>
      <c r="H185" s="75">
        <v>2975</v>
      </c>
      <c r="I185" s="75">
        <v>3050</v>
      </c>
      <c r="J185" s="75">
        <v>4475</v>
      </c>
      <c r="K185" s="75">
        <v>4550</v>
      </c>
      <c r="L185" s="1">
        <v>1465</v>
      </c>
      <c r="M185" s="2">
        <v>3165</v>
      </c>
      <c r="N185" s="2">
        <v>2233</v>
      </c>
      <c r="O185" s="2">
        <v>3733</v>
      </c>
      <c r="P185" s="2">
        <f t="shared" si="4"/>
        <v>2525</v>
      </c>
      <c r="Q185" s="2">
        <f t="shared" si="5"/>
        <v>2600</v>
      </c>
      <c r="R185" s="2">
        <v>4025</v>
      </c>
      <c r="S185" s="2">
        <v>4100</v>
      </c>
      <c r="T185" s="52">
        <v>1915</v>
      </c>
      <c r="V185" s="75">
        <v>0</v>
      </c>
    </row>
    <row r="186" spans="1:22" x14ac:dyDescent="0.25">
      <c r="A186" s="25" t="s">
        <v>72</v>
      </c>
      <c r="B186" s="8">
        <v>60</v>
      </c>
      <c r="C186" s="2">
        <v>9</v>
      </c>
      <c r="D186" s="1">
        <v>1935</v>
      </c>
      <c r="E186" s="63">
        <v>3635</v>
      </c>
      <c r="F186" s="63">
        <v>2740</v>
      </c>
      <c r="G186" s="63">
        <v>4240</v>
      </c>
      <c r="H186" s="75">
        <v>3040</v>
      </c>
      <c r="I186" s="75">
        <v>3105</v>
      </c>
      <c r="J186" s="75">
        <v>4540</v>
      </c>
      <c r="K186" s="75">
        <v>4605</v>
      </c>
      <c r="L186" s="1">
        <v>1485</v>
      </c>
      <c r="M186" s="2">
        <v>3185</v>
      </c>
      <c r="N186" s="2">
        <v>2290</v>
      </c>
      <c r="O186" s="2">
        <v>3790</v>
      </c>
      <c r="P186" s="2">
        <f t="shared" si="4"/>
        <v>2590</v>
      </c>
      <c r="Q186" s="2">
        <f t="shared" si="5"/>
        <v>2655</v>
      </c>
      <c r="R186" s="2">
        <v>4090</v>
      </c>
      <c r="S186" s="2">
        <v>4155</v>
      </c>
      <c r="T186" s="52">
        <v>1935</v>
      </c>
      <c r="V186" s="7">
        <v>0</v>
      </c>
    </row>
    <row r="187" spans="1:22" x14ac:dyDescent="0.25">
      <c r="A187" s="25" t="s">
        <v>72</v>
      </c>
      <c r="B187" s="8">
        <v>60</v>
      </c>
      <c r="C187" s="2">
        <v>10</v>
      </c>
      <c r="D187" s="1">
        <v>2020</v>
      </c>
      <c r="E187" s="63">
        <v>3720</v>
      </c>
      <c r="F187" s="63">
        <v>2774</v>
      </c>
      <c r="G187" s="63">
        <v>4274</v>
      </c>
      <c r="H187" s="75">
        <v>3125</v>
      </c>
      <c r="I187" s="75">
        <v>3190</v>
      </c>
      <c r="J187" s="75">
        <v>4625</v>
      </c>
      <c r="K187" s="75">
        <v>4690</v>
      </c>
      <c r="L187" s="1">
        <v>1570</v>
      </c>
      <c r="M187" s="2">
        <v>3270</v>
      </c>
      <c r="N187" s="2">
        <v>2324</v>
      </c>
      <c r="O187" s="2">
        <v>3824</v>
      </c>
      <c r="P187" s="2">
        <f t="shared" si="4"/>
        <v>2675</v>
      </c>
      <c r="Q187" s="2">
        <f t="shared" si="5"/>
        <v>2740</v>
      </c>
      <c r="R187" s="2">
        <v>4175</v>
      </c>
      <c r="S187" s="2">
        <v>4240</v>
      </c>
      <c r="T187" s="52">
        <v>2020</v>
      </c>
      <c r="V187" s="75">
        <v>0</v>
      </c>
    </row>
    <row r="188" spans="1:22" x14ac:dyDescent="0.25">
      <c r="A188" s="25" t="s">
        <v>72</v>
      </c>
      <c r="B188" s="8">
        <v>60</v>
      </c>
      <c r="C188" s="2">
        <v>11</v>
      </c>
      <c r="D188" s="1">
        <v>2020</v>
      </c>
      <c r="E188" s="63">
        <v>3720</v>
      </c>
      <c r="F188" s="63">
        <v>2774</v>
      </c>
      <c r="G188" s="63">
        <v>4274</v>
      </c>
      <c r="H188" s="75">
        <v>3190</v>
      </c>
      <c r="I188" s="75">
        <v>3125</v>
      </c>
      <c r="J188" s="75">
        <v>4690</v>
      </c>
      <c r="K188" s="75">
        <v>4625</v>
      </c>
      <c r="L188" s="1">
        <v>1570</v>
      </c>
      <c r="M188" s="2">
        <v>3270</v>
      </c>
      <c r="N188" s="2">
        <v>2324</v>
      </c>
      <c r="O188" s="2">
        <v>3824</v>
      </c>
      <c r="P188" s="2">
        <f t="shared" si="4"/>
        <v>2675</v>
      </c>
      <c r="Q188" s="2">
        <f t="shared" si="5"/>
        <v>2740</v>
      </c>
      <c r="R188" s="2">
        <v>4175</v>
      </c>
      <c r="S188" s="2">
        <v>4240</v>
      </c>
      <c r="T188" s="52">
        <v>2020</v>
      </c>
      <c r="V188" s="7">
        <v>0</v>
      </c>
    </row>
    <row r="189" spans="1:22" x14ac:dyDescent="0.25">
      <c r="A189" s="25" t="s">
        <v>72</v>
      </c>
      <c r="B189" s="8">
        <v>60</v>
      </c>
      <c r="C189" s="2">
        <v>12</v>
      </c>
      <c r="D189" s="1">
        <v>2020</v>
      </c>
      <c r="E189" s="63">
        <v>3720</v>
      </c>
      <c r="F189" s="63">
        <v>2774</v>
      </c>
      <c r="G189" s="63">
        <v>4274</v>
      </c>
      <c r="H189" s="75">
        <v>3125</v>
      </c>
      <c r="I189" s="75">
        <v>3190</v>
      </c>
      <c r="J189" s="75">
        <v>4625</v>
      </c>
      <c r="K189" s="75">
        <v>4690</v>
      </c>
      <c r="L189" s="1">
        <v>1570</v>
      </c>
      <c r="M189" s="2">
        <v>3270</v>
      </c>
      <c r="N189" s="2">
        <v>2324</v>
      </c>
      <c r="O189" s="2">
        <v>3824</v>
      </c>
      <c r="P189" s="2">
        <f t="shared" si="4"/>
        <v>2740</v>
      </c>
      <c r="Q189" s="2">
        <f t="shared" si="5"/>
        <v>2675</v>
      </c>
      <c r="R189" s="2">
        <v>4240</v>
      </c>
      <c r="S189" s="2">
        <v>4175</v>
      </c>
      <c r="T189" s="52">
        <v>2020</v>
      </c>
      <c r="V189" s="75">
        <v>0</v>
      </c>
    </row>
    <row r="190" spans="1:22" x14ac:dyDescent="0.25">
      <c r="A190" s="25" t="s">
        <v>72</v>
      </c>
      <c r="B190" s="8">
        <v>60</v>
      </c>
      <c r="C190" s="2">
        <v>13</v>
      </c>
      <c r="D190" s="1">
        <v>2020</v>
      </c>
      <c r="E190" s="63">
        <v>3720</v>
      </c>
      <c r="F190" s="63">
        <v>2774</v>
      </c>
      <c r="G190" s="63">
        <v>4274</v>
      </c>
      <c r="H190" s="75">
        <v>3190</v>
      </c>
      <c r="I190" s="75">
        <v>3125</v>
      </c>
      <c r="J190" s="75">
        <v>4690</v>
      </c>
      <c r="K190" s="75">
        <v>4625</v>
      </c>
      <c r="L190" s="1">
        <v>1570</v>
      </c>
      <c r="M190" s="2">
        <v>3270</v>
      </c>
      <c r="N190" s="2">
        <v>2324</v>
      </c>
      <c r="O190" s="2">
        <v>3824</v>
      </c>
      <c r="P190" s="2">
        <f t="shared" si="4"/>
        <v>2740</v>
      </c>
      <c r="Q190" s="2">
        <f t="shared" si="5"/>
        <v>2675</v>
      </c>
      <c r="R190" s="2">
        <v>4240</v>
      </c>
      <c r="S190" s="2">
        <v>4175</v>
      </c>
      <c r="T190" s="52">
        <v>2020</v>
      </c>
      <c r="V190" s="7">
        <v>0</v>
      </c>
    </row>
    <row r="191" spans="1:22" x14ac:dyDescent="0.25">
      <c r="A191" s="25" t="s">
        <v>72</v>
      </c>
      <c r="B191" s="8">
        <v>60</v>
      </c>
      <c r="C191" s="2">
        <v>14</v>
      </c>
      <c r="D191" s="1">
        <v>1935</v>
      </c>
      <c r="E191" s="63">
        <v>3635</v>
      </c>
      <c r="F191" s="63">
        <v>2740</v>
      </c>
      <c r="G191" s="63">
        <v>4220</v>
      </c>
      <c r="H191" s="75">
        <v>3105</v>
      </c>
      <c r="I191" s="75">
        <v>3040</v>
      </c>
      <c r="J191" s="75">
        <v>4605</v>
      </c>
      <c r="K191" s="75">
        <v>4540</v>
      </c>
      <c r="L191" s="1">
        <v>1485</v>
      </c>
      <c r="M191" s="2">
        <v>3185</v>
      </c>
      <c r="N191" s="2">
        <v>2290</v>
      </c>
      <c r="O191" s="2">
        <v>3790</v>
      </c>
      <c r="P191" s="2">
        <f t="shared" si="4"/>
        <v>2655</v>
      </c>
      <c r="Q191" s="2">
        <f t="shared" si="5"/>
        <v>2590</v>
      </c>
      <c r="R191" s="2">
        <v>4155</v>
      </c>
      <c r="S191" s="2">
        <v>4090</v>
      </c>
      <c r="T191" s="52">
        <v>1935</v>
      </c>
      <c r="V191" s="75">
        <v>0</v>
      </c>
    </row>
    <row r="192" spans="1:22" x14ac:dyDescent="0.25">
      <c r="A192" s="25" t="s">
        <v>72</v>
      </c>
      <c r="B192" s="8">
        <v>60</v>
      </c>
      <c r="C192" s="2">
        <v>15</v>
      </c>
      <c r="D192" s="1">
        <v>1915</v>
      </c>
      <c r="E192" s="63">
        <v>3615</v>
      </c>
      <c r="F192" s="63">
        <v>2683</v>
      </c>
      <c r="G192" s="63">
        <v>4183</v>
      </c>
      <c r="H192" s="75">
        <v>3050</v>
      </c>
      <c r="I192" s="75">
        <v>2975</v>
      </c>
      <c r="J192" s="75">
        <v>4550</v>
      </c>
      <c r="K192" s="75">
        <v>4475</v>
      </c>
      <c r="L192" s="1">
        <v>1465</v>
      </c>
      <c r="M192" s="2">
        <v>3165</v>
      </c>
      <c r="N192" s="2">
        <v>2233</v>
      </c>
      <c r="O192" s="2">
        <v>3733</v>
      </c>
      <c r="P192" s="2">
        <f t="shared" si="4"/>
        <v>2600</v>
      </c>
      <c r="Q192" s="2">
        <f t="shared" si="5"/>
        <v>2525</v>
      </c>
      <c r="R192" s="2">
        <v>4100</v>
      </c>
      <c r="S192" s="2">
        <v>4025</v>
      </c>
      <c r="T192" s="52">
        <v>1915</v>
      </c>
      <c r="V192" s="7">
        <v>0</v>
      </c>
    </row>
    <row r="193" spans="1:22" x14ac:dyDescent="0.25">
      <c r="A193" s="25" t="s">
        <v>72</v>
      </c>
      <c r="B193" s="8">
        <v>60</v>
      </c>
      <c r="C193" s="2">
        <v>16</v>
      </c>
      <c r="D193" s="1">
        <v>1835</v>
      </c>
      <c r="E193" s="63">
        <v>3535</v>
      </c>
      <c r="F193" s="63">
        <v>2597</v>
      </c>
      <c r="G193" s="63">
        <v>4097</v>
      </c>
      <c r="H193" s="75">
        <v>2945</v>
      </c>
      <c r="I193" s="75">
        <v>2885</v>
      </c>
      <c r="J193" s="75">
        <v>4445</v>
      </c>
      <c r="K193" s="75">
        <v>4385</v>
      </c>
      <c r="L193" s="1">
        <v>1385</v>
      </c>
      <c r="M193" s="2">
        <v>3085</v>
      </c>
      <c r="N193" s="2">
        <v>2147</v>
      </c>
      <c r="O193" s="2">
        <v>3647</v>
      </c>
      <c r="P193" s="2">
        <f t="shared" si="4"/>
        <v>2495</v>
      </c>
      <c r="Q193" s="2">
        <f t="shared" si="5"/>
        <v>2435</v>
      </c>
      <c r="R193" s="2">
        <v>3995</v>
      </c>
      <c r="S193" s="2">
        <v>3935</v>
      </c>
      <c r="T193" s="52">
        <v>1835</v>
      </c>
      <c r="V193" s="75">
        <v>0</v>
      </c>
    </row>
    <row r="194" spans="1:22" x14ac:dyDescent="0.25">
      <c r="A194" s="25" t="s">
        <v>72</v>
      </c>
      <c r="B194" s="8">
        <v>60</v>
      </c>
      <c r="C194" s="2">
        <v>17</v>
      </c>
      <c r="D194" s="1">
        <v>1740</v>
      </c>
      <c r="E194" s="63">
        <v>3440</v>
      </c>
      <c r="F194" s="63">
        <v>2455</v>
      </c>
      <c r="G194" s="63">
        <v>3955</v>
      </c>
      <c r="H194" s="75">
        <v>2840</v>
      </c>
      <c r="I194" s="75">
        <v>2750</v>
      </c>
      <c r="J194" s="75">
        <v>4340</v>
      </c>
      <c r="K194" s="75">
        <v>4250</v>
      </c>
      <c r="L194" s="1">
        <v>1290</v>
      </c>
      <c r="M194" s="2">
        <v>2990</v>
      </c>
      <c r="N194" s="2">
        <v>2005</v>
      </c>
      <c r="O194" s="2">
        <v>3505</v>
      </c>
      <c r="P194" s="2">
        <f t="shared" ref="P194:P225" si="6">R194-1500</f>
        <v>2390</v>
      </c>
      <c r="Q194" s="2">
        <f t="shared" ref="Q194:Q225" si="7">S194-1500</f>
        <v>2300</v>
      </c>
      <c r="R194" s="2">
        <v>3890</v>
      </c>
      <c r="S194" s="2">
        <v>3800</v>
      </c>
      <c r="T194" s="52">
        <v>1740</v>
      </c>
      <c r="V194" s="7">
        <v>0</v>
      </c>
    </row>
    <row r="195" spans="1:22" x14ac:dyDescent="0.25">
      <c r="A195" s="25" t="s">
        <v>72</v>
      </c>
      <c r="B195" s="8">
        <v>60</v>
      </c>
      <c r="C195" s="2">
        <v>18</v>
      </c>
      <c r="D195" s="1">
        <v>1640</v>
      </c>
      <c r="E195" s="63">
        <v>3340</v>
      </c>
      <c r="F195" s="63">
        <v>2283</v>
      </c>
      <c r="G195" s="63">
        <v>3783</v>
      </c>
      <c r="H195" s="75">
        <v>2680</v>
      </c>
      <c r="I195" s="75">
        <v>2590</v>
      </c>
      <c r="J195" s="75">
        <v>4180</v>
      </c>
      <c r="K195" s="75">
        <v>4090</v>
      </c>
      <c r="L195" s="1">
        <v>1190</v>
      </c>
      <c r="M195" s="2">
        <v>2890</v>
      </c>
      <c r="N195" s="2">
        <v>1833</v>
      </c>
      <c r="O195" s="2">
        <v>3333</v>
      </c>
      <c r="P195" s="2">
        <f t="shared" si="6"/>
        <v>2230</v>
      </c>
      <c r="Q195" s="2">
        <f t="shared" si="7"/>
        <v>2140</v>
      </c>
      <c r="R195" s="2">
        <v>3730</v>
      </c>
      <c r="S195" s="2">
        <v>3640</v>
      </c>
      <c r="T195" s="52">
        <v>1640</v>
      </c>
      <c r="V195" s="75">
        <v>0</v>
      </c>
    </row>
    <row r="196" spans="1:22" x14ac:dyDescent="0.25">
      <c r="A196" s="25" t="s">
        <v>72</v>
      </c>
      <c r="B196" s="8">
        <v>60</v>
      </c>
      <c r="C196" s="2">
        <v>19</v>
      </c>
      <c r="D196" s="1">
        <v>1495</v>
      </c>
      <c r="E196" s="63">
        <v>3195</v>
      </c>
      <c r="F196" s="63">
        <v>2079</v>
      </c>
      <c r="G196" s="63">
        <v>3579</v>
      </c>
      <c r="H196" s="75">
        <v>2520</v>
      </c>
      <c r="I196" s="75">
        <v>2400</v>
      </c>
      <c r="J196" s="75">
        <v>4020</v>
      </c>
      <c r="K196" s="75">
        <v>3900</v>
      </c>
      <c r="L196" s="1">
        <v>1045</v>
      </c>
      <c r="M196" s="2">
        <v>2745</v>
      </c>
      <c r="N196" s="2">
        <v>1629</v>
      </c>
      <c r="O196" s="2">
        <v>3129</v>
      </c>
      <c r="P196" s="2">
        <f t="shared" si="6"/>
        <v>2070</v>
      </c>
      <c r="Q196" s="2">
        <f t="shared" si="7"/>
        <v>1950</v>
      </c>
      <c r="R196" s="2">
        <v>3570</v>
      </c>
      <c r="S196" s="2">
        <v>3450</v>
      </c>
      <c r="T196" s="52">
        <v>1495</v>
      </c>
      <c r="V196" s="7">
        <v>0</v>
      </c>
    </row>
    <row r="197" spans="1:22" x14ac:dyDescent="0.25">
      <c r="A197" s="25" t="s">
        <v>72</v>
      </c>
      <c r="B197" s="8">
        <v>60</v>
      </c>
      <c r="C197" s="2">
        <v>20</v>
      </c>
      <c r="D197" s="1">
        <v>1290</v>
      </c>
      <c r="E197" s="63">
        <v>2990</v>
      </c>
      <c r="F197" s="63">
        <v>1844</v>
      </c>
      <c r="G197" s="63">
        <v>3344</v>
      </c>
      <c r="H197" s="75">
        <v>2310</v>
      </c>
      <c r="I197" s="75">
        <v>2190</v>
      </c>
      <c r="J197" s="75">
        <v>3810</v>
      </c>
      <c r="K197" s="75">
        <v>3690</v>
      </c>
      <c r="L197" s="1">
        <v>840</v>
      </c>
      <c r="M197" s="2">
        <v>2540</v>
      </c>
      <c r="N197" s="2">
        <v>1394</v>
      </c>
      <c r="O197" s="2">
        <v>2894</v>
      </c>
      <c r="P197" s="2">
        <f t="shared" si="6"/>
        <v>1860</v>
      </c>
      <c r="Q197" s="2">
        <f t="shared" si="7"/>
        <v>1740</v>
      </c>
      <c r="R197" s="2">
        <v>3360</v>
      </c>
      <c r="S197" s="2">
        <v>3240</v>
      </c>
      <c r="T197" s="52">
        <v>1290</v>
      </c>
      <c r="V197" s="75">
        <v>0</v>
      </c>
    </row>
    <row r="198" spans="1:22" x14ac:dyDescent="0.25">
      <c r="A198" s="25" t="s">
        <v>72</v>
      </c>
      <c r="B198" s="8">
        <v>60</v>
      </c>
      <c r="C198" s="2">
        <v>21</v>
      </c>
      <c r="D198" s="1">
        <v>1060</v>
      </c>
      <c r="E198" s="63">
        <v>2760</v>
      </c>
      <c r="F198" s="63">
        <v>1569</v>
      </c>
      <c r="G198" s="63">
        <v>3069</v>
      </c>
      <c r="H198" s="75">
        <v>2070</v>
      </c>
      <c r="I198" s="75">
        <v>2015</v>
      </c>
      <c r="J198" s="75">
        <v>3570</v>
      </c>
      <c r="K198" s="75">
        <v>3515</v>
      </c>
      <c r="L198" s="1">
        <v>610</v>
      </c>
      <c r="M198" s="2">
        <v>2310</v>
      </c>
      <c r="N198" s="2">
        <v>1119</v>
      </c>
      <c r="O198" s="2">
        <v>2619</v>
      </c>
      <c r="P198" s="2">
        <f t="shared" si="6"/>
        <v>1620</v>
      </c>
      <c r="Q198" s="2">
        <f t="shared" si="7"/>
        <v>1565</v>
      </c>
      <c r="R198" s="2">
        <v>3120</v>
      </c>
      <c r="S198" s="2">
        <v>3065</v>
      </c>
      <c r="T198" s="52">
        <v>1060</v>
      </c>
      <c r="V198" s="7">
        <v>0</v>
      </c>
    </row>
    <row r="199" spans="1:22" x14ac:dyDescent="0.25">
      <c r="A199" s="25" t="s">
        <v>72</v>
      </c>
      <c r="B199" s="8">
        <v>60</v>
      </c>
      <c r="C199" s="2">
        <v>22</v>
      </c>
      <c r="D199" s="1">
        <v>820</v>
      </c>
      <c r="E199" s="63">
        <v>2520</v>
      </c>
      <c r="F199" s="63">
        <v>1251</v>
      </c>
      <c r="G199" s="63">
        <v>2751</v>
      </c>
      <c r="H199" s="75">
        <v>1850</v>
      </c>
      <c r="I199" s="75">
        <v>1815</v>
      </c>
      <c r="J199" s="75">
        <v>3350</v>
      </c>
      <c r="K199" s="75">
        <v>3315</v>
      </c>
      <c r="L199" s="1">
        <v>370</v>
      </c>
      <c r="M199" s="2">
        <v>2070</v>
      </c>
      <c r="N199" s="2">
        <v>801</v>
      </c>
      <c r="O199" s="2">
        <v>2301</v>
      </c>
      <c r="P199" s="2">
        <f t="shared" si="6"/>
        <v>1400</v>
      </c>
      <c r="Q199" s="2">
        <f t="shared" si="7"/>
        <v>1365</v>
      </c>
      <c r="R199" s="2">
        <v>2900</v>
      </c>
      <c r="S199" s="2">
        <v>2865</v>
      </c>
      <c r="T199" s="52">
        <v>820</v>
      </c>
      <c r="V199" s="75">
        <v>0</v>
      </c>
    </row>
    <row r="200" spans="1:22" x14ac:dyDescent="0.25">
      <c r="A200" s="25" t="s">
        <v>72</v>
      </c>
      <c r="B200" s="2">
        <v>55</v>
      </c>
      <c r="C200" s="2">
        <v>1</v>
      </c>
      <c r="D200" s="1">
        <v>820</v>
      </c>
      <c r="E200" s="63">
        <v>2520</v>
      </c>
      <c r="F200" s="63">
        <v>1251</v>
      </c>
      <c r="G200" s="63">
        <v>2751</v>
      </c>
      <c r="H200" s="75">
        <v>1815</v>
      </c>
      <c r="I200" s="75">
        <v>1850</v>
      </c>
      <c r="J200" s="75">
        <v>3315</v>
      </c>
      <c r="K200" s="75">
        <v>3350</v>
      </c>
      <c r="L200" s="1">
        <v>370</v>
      </c>
      <c r="M200" s="2">
        <v>2070</v>
      </c>
      <c r="N200" s="2">
        <v>801</v>
      </c>
      <c r="O200" s="2">
        <v>2301</v>
      </c>
      <c r="P200" s="2">
        <f t="shared" si="6"/>
        <v>1365</v>
      </c>
      <c r="Q200" s="2">
        <f t="shared" si="7"/>
        <v>1400</v>
      </c>
      <c r="R200" s="2">
        <v>2865</v>
      </c>
      <c r="S200" s="2">
        <v>2900</v>
      </c>
      <c r="T200" s="52">
        <v>820</v>
      </c>
      <c r="V200" s="7">
        <v>0</v>
      </c>
    </row>
    <row r="201" spans="1:22" x14ac:dyDescent="0.25">
      <c r="A201" s="25" t="s">
        <v>72</v>
      </c>
      <c r="B201" s="2">
        <v>55</v>
      </c>
      <c r="C201" s="2">
        <v>2</v>
      </c>
      <c r="D201" s="1">
        <v>1060</v>
      </c>
      <c r="E201" s="63">
        <v>2760</v>
      </c>
      <c r="F201" s="63">
        <v>1569</v>
      </c>
      <c r="G201" s="63">
        <v>3069</v>
      </c>
      <c r="H201" s="75">
        <v>2015</v>
      </c>
      <c r="I201" s="75">
        <v>2070</v>
      </c>
      <c r="J201" s="75">
        <v>3515</v>
      </c>
      <c r="K201" s="75">
        <v>3570</v>
      </c>
      <c r="L201" s="1">
        <v>610</v>
      </c>
      <c r="M201" s="2">
        <v>2310</v>
      </c>
      <c r="N201" s="2">
        <v>1119</v>
      </c>
      <c r="O201" s="2">
        <v>2619</v>
      </c>
      <c r="P201" s="2">
        <f t="shared" si="6"/>
        <v>1565</v>
      </c>
      <c r="Q201" s="2">
        <f t="shared" si="7"/>
        <v>1620</v>
      </c>
      <c r="R201" s="2">
        <v>3065</v>
      </c>
      <c r="S201" s="2">
        <v>3120</v>
      </c>
      <c r="T201" s="52">
        <v>1060</v>
      </c>
      <c r="V201" s="75">
        <v>0</v>
      </c>
    </row>
    <row r="202" spans="1:22" x14ac:dyDescent="0.25">
      <c r="A202" s="25" t="s">
        <v>72</v>
      </c>
      <c r="B202" s="8">
        <v>55</v>
      </c>
      <c r="C202" s="2">
        <v>3</v>
      </c>
      <c r="D202" s="1">
        <v>1290</v>
      </c>
      <c r="E202" s="63">
        <v>2990</v>
      </c>
      <c r="F202" s="63">
        <v>1844</v>
      </c>
      <c r="G202" s="63">
        <v>3344</v>
      </c>
      <c r="H202" s="75">
        <v>2190</v>
      </c>
      <c r="I202" s="75">
        <v>2310</v>
      </c>
      <c r="J202" s="75">
        <v>3690</v>
      </c>
      <c r="K202" s="75">
        <v>3810</v>
      </c>
      <c r="L202" s="1">
        <v>840</v>
      </c>
      <c r="M202" s="2">
        <v>2540</v>
      </c>
      <c r="N202" s="2">
        <v>1394</v>
      </c>
      <c r="O202" s="2">
        <v>2894</v>
      </c>
      <c r="P202" s="2">
        <f t="shared" si="6"/>
        <v>1740</v>
      </c>
      <c r="Q202" s="2">
        <f t="shared" si="7"/>
        <v>1860</v>
      </c>
      <c r="R202" s="2">
        <v>3240</v>
      </c>
      <c r="S202" s="2">
        <v>3360</v>
      </c>
      <c r="T202" s="52">
        <v>1290</v>
      </c>
      <c r="V202" s="7">
        <v>0</v>
      </c>
    </row>
    <row r="203" spans="1:22" x14ac:dyDescent="0.25">
      <c r="A203" s="25" t="s">
        <v>72</v>
      </c>
      <c r="B203" s="8">
        <v>55</v>
      </c>
      <c r="C203" s="2">
        <v>4</v>
      </c>
      <c r="D203" s="1">
        <v>1495</v>
      </c>
      <c r="E203" s="63">
        <v>3195</v>
      </c>
      <c r="F203" s="63">
        <v>2079</v>
      </c>
      <c r="G203" s="63">
        <v>3579</v>
      </c>
      <c r="H203" s="75">
        <v>2400</v>
      </c>
      <c r="I203" s="75">
        <v>2520</v>
      </c>
      <c r="J203" s="75">
        <v>3900</v>
      </c>
      <c r="K203" s="75">
        <v>4020</v>
      </c>
      <c r="L203" s="1">
        <v>1045</v>
      </c>
      <c r="M203" s="2">
        <v>2745</v>
      </c>
      <c r="N203" s="2">
        <v>1629</v>
      </c>
      <c r="O203" s="2">
        <v>3129</v>
      </c>
      <c r="P203" s="2">
        <f t="shared" si="6"/>
        <v>1950</v>
      </c>
      <c r="Q203" s="2">
        <f t="shared" si="7"/>
        <v>2070</v>
      </c>
      <c r="R203" s="2">
        <v>3450</v>
      </c>
      <c r="S203" s="2">
        <v>3570</v>
      </c>
      <c r="T203" s="52">
        <v>1495</v>
      </c>
      <c r="V203" s="75">
        <v>0</v>
      </c>
    </row>
    <row r="204" spans="1:22" x14ac:dyDescent="0.25">
      <c r="A204" s="25" t="s">
        <v>72</v>
      </c>
      <c r="B204" s="8">
        <v>55</v>
      </c>
      <c r="C204" s="2">
        <v>5</v>
      </c>
      <c r="D204" s="1">
        <v>1640</v>
      </c>
      <c r="E204" s="63">
        <v>3340</v>
      </c>
      <c r="F204" s="63">
        <v>2283</v>
      </c>
      <c r="G204" s="63">
        <v>3783</v>
      </c>
      <c r="H204" s="75">
        <v>2590</v>
      </c>
      <c r="I204" s="75">
        <v>2680</v>
      </c>
      <c r="J204" s="75">
        <v>4090</v>
      </c>
      <c r="K204" s="75">
        <v>4180</v>
      </c>
      <c r="L204" s="1">
        <v>1190</v>
      </c>
      <c r="M204" s="2">
        <v>2890</v>
      </c>
      <c r="N204" s="2">
        <v>1833</v>
      </c>
      <c r="O204" s="2">
        <v>3333</v>
      </c>
      <c r="P204" s="2">
        <f t="shared" si="6"/>
        <v>2140</v>
      </c>
      <c r="Q204" s="2">
        <f t="shared" si="7"/>
        <v>2230</v>
      </c>
      <c r="R204" s="2">
        <v>3640</v>
      </c>
      <c r="S204" s="2">
        <v>3730</v>
      </c>
      <c r="T204" s="52">
        <v>1640</v>
      </c>
      <c r="V204" s="7">
        <v>0</v>
      </c>
    </row>
    <row r="205" spans="1:22" x14ac:dyDescent="0.25">
      <c r="A205" s="25" t="s">
        <v>72</v>
      </c>
      <c r="B205" s="8">
        <v>55</v>
      </c>
      <c r="C205" s="2">
        <v>6</v>
      </c>
      <c r="D205" s="1">
        <v>1740</v>
      </c>
      <c r="E205" s="63">
        <v>3440</v>
      </c>
      <c r="F205" s="63">
        <v>2455</v>
      </c>
      <c r="G205" s="63">
        <v>3955</v>
      </c>
      <c r="H205" s="75">
        <v>2750</v>
      </c>
      <c r="I205" s="75">
        <v>2840</v>
      </c>
      <c r="J205" s="75">
        <v>4250</v>
      </c>
      <c r="K205" s="75">
        <v>4340</v>
      </c>
      <c r="L205" s="1">
        <v>1290</v>
      </c>
      <c r="M205" s="2">
        <v>2990</v>
      </c>
      <c r="N205" s="2">
        <v>2005</v>
      </c>
      <c r="O205" s="2">
        <v>3505</v>
      </c>
      <c r="P205" s="2">
        <f t="shared" si="6"/>
        <v>2300</v>
      </c>
      <c r="Q205" s="2">
        <f t="shared" si="7"/>
        <v>2390</v>
      </c>
      <c r="R205" s="2">
        <v>3800</v>
      </c>
      <c r="S205" s="2">
        <v>3890</v>
      </c>
      <c r="T205" s="52">
        <v>1740</v>
      </c>
      <c r="V205" s="75">
        <v>0</v>
      </c>
    </row>
    <row r="206" spans="1:22" x14ac:dyDescent="0.25">
      <c r="A206" s="25" t="s">
        <v>72</v>
      </c>
      <c r="B206" s="8">
        <v>55</v>
      </c>
      <c r="C206" s="2">
        <v>7</v>
      </c>
      <c r="D206" s="1">
        <v>1835</v>
      </c>
      <c r="E206" s="63">
        <v>3535</v>
      </c>
      <c r="F206" s="63">
        <v>2597</v>
      </c>
      <c r="G206" s="63">
        <v>4097</v>
      </c>
      <c r="H206" s="75">
        <v>2885</v>
      </c>
      <c r="I206" s="75">
        <v>2945</v>
      </c>
      <c r="J206" s="75">
        <v>4385</v>
      </c>
      <c r="K206" s="75">
        <v>4445</v>
      </c>
      <c r="L206" s="1">
        <v>1385</v>
      </c>
      <c r="M206" s="2">
        <v>3085</v>
      </c>
      <c r="N206" s="2">
        <v>2147</v>
      </c>
      <c r="O206" s="2">
        <v>3647</v>
      </c>
      <c r="P206" s="2">
        <f t="shared" si="6"/>
        <v>2435</v>
      </c>
      <c r="Q206" s="2">
        <f t="shared" si="7"/>
        <v>2495</v>
      </c>
      <c r="R206" s="2">
        <v>3935</v>
      </c>
      <c r="S206" s="2">
        <v>3995</v>
      </c>
      <c r="T206" s="52">
        <v>1835</v>
      </c>
      <c r="V206" s="7">
        <v>0</v>
      </c>
    </row>
    <row r="207" spans="1:22" x14ac:dyDescent="0.25">
      <c r="A207" s="25" t="s">
        <v>72</v>
      </c>
      <c r="B207" s="8">
        <v>55</v>
      </c>
      <c r="C207" s="2">
        <v>8</v>
      </c>
      <c r="D207" s="1">
        <v>1915</v>
      </c>
      <c r="E207" s="63">
        <v>3615</v>
      </c>
      <c r="F207" s="63">
        <v>2683</v>
      </c>
      <c r="G207" s="63">
        <v>4183</v>
      </c>
      <c r="H207" s="75">
        <v>2975</v>
      </c>
      <c r="I207" s="75">
        <v>3050</v>
      </c>
      <c r="J207" s="75">
        <v>4475</v>
      </c>
      <c r="K207" s="75">
        <v>4550</v>
      </c>
      <c r="L207" s="1">
        <v>1465</v>
      </c>
      <c r="M207" s="2">
        <v>3165</v>
      </c>
      <c r="N207" s="2">
        <v>2233</v>
      </c>
      <c r="O207" s="2">
        <v>3733</v>
      </c>
      <c r="P207" s="2">
        <f t="shared" si="6"/>
        <v>2525</v>
      </c>
      <c r="Q207" s="2">
        <f t="shared" si="7"/>
        <v>2600</v>
      </c>
      <c r="R207" s="2">
        <v>4025</v>
      </c>
      <c r="S207" s="2">
        <v>4100</v>
      </c>
      <c r="T207" s="52">
        <v>1915</v>
      </c>
      <c r="V207" s="75">
        <v>0</v>
      </c>
    </row>
    <row r="208" spans="1:22" x14ac:dyDescent="0.25">
      <c r="A208" s="25" t="s">
        <v>72</v>
      </c>
      <c r="B208" s="8">
        <v>55</v>
      </c>
      <c r="C208" s="2">
        <v>9</v>
      </c>
      <c r="D208" s="1">
        <v>1935</v>
      </c>
      <c r="E208" s="63">
        <v>3635</v>
      </c>
      <c r="F208" s="63">
        <v>2740</v>
      </c>
      <c r="G208" s="63">
        <v>4240</v>
      </c>
      <c r="H208" s="75">
        <v>3040</v>
      </c>
      <c r="I208" s="75">
        <v>3105</v>
      </c>
      <c r="J208" s="75">
        <v>4540</v>
      </c>
      <c r="K208" s="75">
        <v>4605</v>
      </c>
      <c r="L208" s="1">
        <v>1485</v>
      </c>
      <c r="M208" s="2">
        <v>3185</v>
      </c>
      <c r="N208" s="2">
        <v>2290</v>
      </c>
      <c r="O208" s="2">
        <v>3790</v>
      </c>
      <c r="P208" s="2">
        <f t="shared" si="6"/>
        <v>2590</v>
      </c>
      <c r="Q208" s="2">
        <f t="shared" si="7"/>
        <v>2655</v>
      </c>
      <c r="R208" s="2">
        <v>4090</v>
      </c>
      <c r="S208" s="2">
        <v>4155</v>
      </c>
      <c r="T208" s="52">
        <v>1935</v>
      </c>
      <c r="V208" s="7">
        <v>0</v>
      </c>
    </row>
    <row r="209" spans="1:22" x14ac:dyDescent="0.25">
      <c r="A209" s="25" t="s">
        <v>72</v>
      </c>
      <c r="B209" s="8">
        <v>55</v>
      </c>
      <c r="C209" s="2">
        <v>10</v>
      </c>
      <c r="D209" s="1">
        <v>2020</v>
      </c>
      <c r="E209" s="63">
        <v>3720</v>
      </c>
      <c r="F209" s="63">
        <v>2774</v>
      </c>
      <c r="G209" s="63">
        <v>4274</v>
      </c>
      <c r="H209" s="75">
        <v>3125</v>
      </c>
      <c r="I209" s="75">
        <v>3190</v>
      </c>
      <c r="J209" s="75">
        <v>4625</v>
      </c>
      <c r="K209" s="75">
        <v>4690</v>
      </c>
      <c r="L209" s="1">
        <v>1570</v>
      </c>
      <c r="M209" s="2">
        <v>3270</v>
      </c>
      <c r="N209" s="2">
        <v>2324</v>
      </c>
      <c r="O209" s="2">
        <v>3824</v>
      </c>
      <c r="P209" s="2">
        <f t="shared" si="6"/>
        <v>2675</v>
      </c>
      <c r="Q209" s="2">
        <f t="shared" si="7"/>
        <v>2740</v>
      </c>
      <c r="R209" s="2">
        <v>4175</v>
      </c>
      <c r="S209" s="2">
        <v>4240</v>
      </c>
      <c r="T209" s="52">
        <v>2020</v>
      </c>
      <c r="V209" s="75">
        <v>0</v>
      </c>
    </row>
    <row r="210" spans="1:22" x14ac:dyDescent="0.25">
      <c r="A210" s="25" t="s">
        <v>72</v>
      </c>
      <c r="B210" s="8">
        <v>55</v>
      </c>
      <c r="C210" s="2">
        <v>11</v>
      </c>
      <c r="D210" s="1">
        <v>2020</v>
      </c>
      <c r="E210" s="63">
        <v>3720</v>
      </c>
      <c r="F210" s="63">
        <v>2774</v>
      </c>
      <c r="G210" s="63">
        <v>4274</v>
      </c>
      <c r="H210" s="75">
        <v>3190</v>
      </c>
      <c r="I210" s="75">
        <v>3125</v>
      </c>
      <c r="J210" s="75">
        <v>4690</v>
      </c>
      <c r="K210" s="75">
        <v>4625</v>
      </c>
      <c r="L210" s="1">
        <v>1570</v>
      </c>
      <c r="M210" s="2">
        <v>3270</v>
      </c>
      <c r="N210" s="2">
        <v>2324</v>
      </c>
      <c r="O210" s="2">
        <v>3824</v>
      </c>
      <c r="P210" s="2">
        <f t="shared" si="6"/>
        <v>2740</v>
      </c>
      <c r="Q210" s="2">
        <f t="shared" si="7"/>
        <v>2675</v>
      </c>
      <c r="R210" s="2">
        <v>4240</v>
      </c>
      <c r="S210" s="2">
        <v>4175</v>
      </c>
      <c r="T210" s="52">
        <v>2020</v>
      </c>
      <c r="V210" s="7">
        <v>0</v>
      </c>
    </row>
    <row r="211" spans="1:22" x14ac:dyDescent="0.25">
      <c r="A211" s="25" t="s">
        <v>72</v>
      </c>
      <c r="B211" s="8">
        <v>55</v>
      </c>
      <c r="C211" s="2">
        <v>12</v>
      </c>
      <c r="D211" s="1">
        <v>1935</v>
      </c>
      <c r="E211" s="63">
        <v>3635</v>
      </c>
      <c r="F211" s="63">
        <v>2740</v>
      </c>
      <c r="G211" s="63">
        <v>4220</v>
      </c>
      <c r="H211" s="75">
        <v>3105</v>
      </c>
      <c r="I211" s="75">
        <v>3040</v>
      </c>
      <c r="J211" s="75">
        <v>4605</v>
      </c>
      <c r="K211" s="75">
        <v>4540</v>
      </c>
      <c r="L211" s="1">
        <v>1485</v>
      </c>
      <c r="M211" s="2">
        <v>3185</v>
      </c>
      <c r="N211" s="2">
        <v>2290</v>
      </c>
      <c r="O211" s="2">
        <v>3790</v>
      </c>
      <c r="P211" s="2">
        <f t="shared" si="6"/>
        <v>2655</v>
      </c>
      <c r="Q211" s="2">
        <f t="shared" si="7"/>
        <v>2590</v>
      </c>
      <c r="R211" s="2">
        <v>4155</v>
      </c>
      <c r="S211" s="2">
        <v>4090</v>
      </c>
      <c r="T211" s="52">
        <v>1935</v>
      </c>
      <c r="V211" s="75">
        <v>0</v>
      </c>
    </row>
    <row r="212" spans="1:22" x14ac:dyDescent="0.25">
      <c r="A212" s="25" t="s">
        <v>72</v>
      </c>
      <c r="B212" s="8">
        <v>55</v>
      </c>
      <c r="C212" s="2">
        <v>13</v>
      </c>
      <c r="D212" s="63">
        <v>1915</v>
      </c>
      <c r="E212" s="63">
        <v>3615</v>
      </c>
      <c r="F212" s="63">
        <v>2683</v>
      </c>
      <c r="G212" s="63">
        <v>4183</v>
      </c>
      <c r="H212" s="75">
        <v>3050</v>
      </c>
      <c r="I212" s="75">
        <v>2975</v>
      </c>
      <c r="J212" s="75">
        <v>4550</v>
      </c>
      <c r="K212" s="75">
        <v>4475</v>
      </c>
      <c r="L212" s="1">
        <v>1465</v>
      </c>
      <c r="M212" s="2">
        <v>3165</v>
      </c>
      <c r="N212" s="2">
        <v>2233</v>
      </c>
      <c r="O212" s="2">
        <v>3733</v>
      </c>
      <c r="P212" s="2">
        <f t="shared" si="6"/>
        <v>2600</v>
      </c>
      <c r="Q212" s="2">
        <f t="shared" si="7"/>
        <v>2525</v>
      </c>
      <c r="R212" s="2">
        <v>4100</v>
      </c>
      <c r="S212" s="2">
        <v>4025</v>
      </c>
      <c r="T212" s="52">
        <v>1915</v>
      </c>
      <c r="V212" s="7">
        <v>0</v>
      </c>
    </row>
    <row r="213" spans="1:22" x14ac:dyDescent="0.25">
      <c r="A213" s="25" t="s">
        <v>72</v>
      </c>
      <c r="B213" s="8">
        <v>55</v>
      </c>
      <c r="C213" s="2">
        <v>14</v>
      </c>
      <c r="D213" s="63">
        <v>1835</v>
      </c>
      <c r="E213" s="63">
        <v>3535</v>
      </c>
      <c r="F213" s="63">
        <v>2597</v>
      </c>
      <c r="G213" s="63">
        <v>4097</v>
      </c>
      <c r="H213" s="75">
        <v>2945</v>
      </c>
      <c r="I213" s="75">
        <v>2885</v>
      </c>
      <c r="J213" s="75">
        <v>4445</v>
      </c>
      <c r="K213" s="75">
        <v>4385</v>
      </c>
      <c r="L213" s="1">
        <v>1385</v>
      </c>
      <c r="M213" s="2">
        <v>3085</v>
      </c>
      <c r="N213" s="2">
        <v>2147</v>
      </c>
      <c r="O213" s="2">
        <v>3647</v>
      </c>
      <c r="P213" s="2">
        <f t="shared" si="6"/>
        <v>2495</v>
      </c>
      <c r="Q213" s="2">
        <f t="shared" si="7"/>
        <v>2435</v>
      </c>
      <c r="R213" s="2">
        <v>3995</v>
      </c>
      <c r="S213" s="2">
        <v>3935</v>
      </c>
      <c r="T213" s="52">
        <v>1835</v>
      </c>
      <c r="V213" s="75">
        <v>0</v>
      </c>
    </row>
    <row r="214" spans="1:22" x14ac:dyDescent="0.25">
      <c r="A214" s="25" t="s">
        <v>72</v>
      </c>
      <c r="B214" s="8">
        <v>55</v>
      </c>
      <c r="C214" s="2">
        <v>15</v>
      </c>
      <c r="D214" s="63">
        <v>1740</v>
      </c>
      <c r="E214" s="63">
        <v>3440</v>
      </c>
      <c r="F214" s="63">
        <v>2455</v>
      </c>
      <c r="G214" s="63">
        <v>3955</v>
      </c>
      <c r="H214" s="75">
        <v>2840</v>
      </c>
      <c r="I214" s="75">
        <v>2750</v>
      </c>
      <c r="J214" s="75">
        <v>4340</v>
      </c>
      <c r="K214" s="75">
        <v>4250</v>
      </c>
      <c r="L214" s="1">
        <v>1290</v>
      </c>
      <c r="M214" s="2">
        <v>2990</v>
      </c>
      <c r="N214" s="2">
        <v>2005</v>
      </c>
      <c r="O214" s="2">
        <v>3505</v>
      </c>
      <c r="P214" s="2">
        <f t="shared" si="6"/>
        <v>2390</v>
      </c>
      <c r="Q214" s="2">
        <f t="shared" si="7"/>
        <v>2300</v>
      </c>
      <c r="R214" s="2">
        <v>3890</v>
      </c>
      <c r="S214" s="2">
        <v>3800</v>
      </c>
      <c r="T214" s="52">
        <v>1740</v>
      </c>
      <c r="V214" s="7">
        <v>0</v>
      </c>
    </row>
    <row r="215" spans="1:22" x14ac:dyDescent="0.25">
      <c r="A215" s="25" t="s">
        <v>72</v>
      </c>
      <c r="B215" s="8">
        <v>55</v>
      </c>
      <c r="C215" s="2">
        <v>16</v>
      </c>
      <c r="D215" s="63">
        <v>1640</v>
      </c>
      <c r="E215" s="63">
        <v>3340</v>
      </c>
      <c r="F215" s="63">
        <v>2283</v>
      </c>
      <c r="G215" s="63">
        <v>3783</v>
      </c>
      <c r="H215" s="75">
        <v>2680</v>
      </c>
      <c r="I215" s="75">
        <v>2590</v>
      </c>
      <c r="J215" s="75">
        <v>4180</v>
      </c>
      <c r="K215" s="75">
        <v>4090</v>
      </c>
      <c r="L215" s="1">
        <v>1190</v>
      </c>
      <c r="M215" s="2">
        <v>2890</v>
      </c>
      <c r="N215" s="2">
        <v>1833</v>
      </c>
      <c r="O215" s="2">
        <v>3333</v>
      </c>
      <c r="P215" s="2">
        <f t="shared" si="6"/>
        <v>2230</v>
      </c>
      <c r="Q215" s="2">
        <f t="shared" si="7"/>
        <v>2140</v>
      </c>
      <c r="R215" s="2">
        <v>3730</v>
      </c>
      <c r="S215" s="2">
        <v>3640</v>
      </c>
      <c r="T215" s="52">
        <v>1640</v>
      </c>
      <c r="V215" s="75">
        <v>0</v>
      </c>
    </row>
    <row r="216" spans="1:22" x14ac:dyDescent="0.25">
      <c r="A216" s="25" t="s">
        <v>72</v>
      </c>
      <c r="B216" s="8">
        <v>55</v>
      </c>
      <c r="C216" s="2">
        <v>17</v>
      </c>
      <c r="D216" s="63">
        <v>1495</v>
      </c>
      <c r="E216" s="63">
        <v>3195</v>
      </c>
      <c r="F216" s="63">
        <v>2079</v>
      </c>
      <c r="G216" s="63">
        <v>3579</v>
      </c>
      <c r="H216" s="75">
        <v>2520</v>
      </c>
      <c r="I216" s="75">
        <v>2400</v>
      </c>
      <c r="J216" s="75">
        <v>4020</v>
      </c>
      <c r="K216" s="75">
        <v>3900</v>
      </c>
      <c r="L216" s="1">
        <v>1045</v>
      </c>
      <c r="M216" s="2">
        <v>2745</v>
      </c>
      <c r="N216" s="2">
        <v>1629</v>
      </c>
      <c r="O216" s="2">
        <v>3129</v>
      </c>
      <c r="P216" s="2">
        <f t="shared" si="6"/>
        <v>2070</v>
      </c>
      <c r="Q216" s="2">
        <f t="shared" si="7"/>
        <v>1950</v>
      </c>
      <c r="R216" s="2">
        <v>3570</v>
      </c>
      <c r="S216" s="2">
        <v>3450</v>
      </c>
      <c r="T216" s="52">
        <v>1495</v>
      </c>
      <c r="V216" s="7">
        <v>0</v>
      </c>
    </row>
    <row r="217" spans="1:22" x14ac:dyDescent="0.25">
      <c r="A217" s="25" t="s">
        <v>72</v>
      </c>
      <c r="B217" s="8">
        <v>55</v>
      </c>
      <c r="C217" s="2">
        <v>18</v>
      </c>
      <c r="D217" s="63">
        <v>1290</v>
      </c>
      <c r="E217" s="63">
        <v>2990</v>
      </c>
      <c r="F217" s="63">
        <v>1844</v>
      </c>
      <c r="G217" s="63">
        <v>3344</v>
      </c>
      <c r="H217" s="75">
        <v>2310</v>
      </c>
      <c r="I217" s="75">
        <v>2190</v>
      </c>
      <c r="J217" s="75">
        <v>3810</v>
      </c>
      <c r="K217" s="75">
        <v>3690</v>
      </c>
      <c r="L217" s="1">
        <v>840</v>
      </c>
      <c r="M217" s="2">
        <v>2540</v>
      </c>
      <c r="N217" s="2">
        <v>1394</v>
      </c>
      <c r="O217" s="2">
        <v>2894</v>
      </c>
      <c r="P217" s="2">
        <f t="shared" si="6"/>
        <v>1860</v>
      </c>
      <c r="Q217" s="2">
        <f t="shared" si="7"/>
        <v>1740</v>
      </c>
      <c r="R217" s="2">
        <v>3360</v>
      </c>
      <c r="S217" s="2">
        <v>3240</v>
      </c>
      <c r="T217" s="52">
        <v>1290</v>
      </c>
      <c r="V217" s="75">
        <v>0</v>
      </c>
    </row>
    <row r="218" spans="1:22" x14ac:dyDescent="0.25">
      <c r="A218" s="25" t="s">
        <v>72</v>
      </c>
      <c r="B218" s="8">
        <v>55</v>
      </c>
      <c r="C218" s="2">
        <v>19</v>
      </c>
      <c r="D218" s="63">
        <v>1060</v>
      </c>
      <c r="E218" s="63">
        <v>2760</v>
      </c>
      <c r="F218" s="63">
        <v>1569</v>
      </c>
      <c r="G218" s="63">
        <v>3069</v>
      </c>
      <c r="H218" s="75">
        <v>2070</v>
      </c>
      <c r="I218" s="75">
        <v>2015</v>
      </c>
      <c r="J218" s="75">
        <v>3570</v>
      </c>
      <c r="K218" s="75">
        <v>3515</v>
      </c>
      <c r="L218" s="1">
        <v>610</v>
      </c>
      <c r="M218" s="2">
        <v>2310</v>
      </c>
      <c r="N218" s="2">
        <v>1119</v>
      </c>
      <c r="O218" s="2">
        <v>2619</v>
      </c>
      <c r="P218" s="2">
        <f t="shared" si="6"/>
        <v>1620</v>
      </c>
      <c r="Q218" s="2">
        <f t="shared" si="7"/>
        <v>1565</v>
      </c>
      <c r="R218" s="2">
        <v>3120</v>
      </c>
      <c r="S218" s="2">
        <v>3065</v>
      </c>
      <c r="T218" s="52">
        <v>1060</v>
      </c>
      <c r="V218" s="7">
        <v>0</v>
      </c>
    </row>
    <row r="219" spans="1:22" x14ac:dyDescent="0.25">
      <c r="A219" s="25" t="s">
        <v>72</v>
      </c>
      <c r="B219" s="8">
        <v>55</v>
      </c>
      <c r="C219" s="2">
        <v>20</v>
      </c>
      <c r="D219" s="63">
        <v>820</v>
      </c>
      <c r="E219" s="63">
        <v>2520</v>
      </c>
      <c r="F219" s="63">
        <v>1251</v>
      </c>
      <c r="G219" s="63">
        <v>2751</v>
      </c>
      <c r="H219" s="75">
        <v>1850</v>
      </c>
      <c r="I219" s="75">
        <v>1815</v>
      </c>
      <c r="J219" s="75">
        <v>3350</v>
      </c>
      <c r="K219" s="75">
        <v>3315</v>
      </c>
      <c r="L219" s="1">
        <v>370</v>
      </c>
      <c r="M219" s="2">
        <v>2070</v>
      </c>
      <c r="N219" s="2">
        <v>801</v>
      </c>
      <c r="O219" s="2">
        <v>2301</v>
      </c>
      <c r="P219" s="2">
        <f t="shared" si="6"/>
        <v>1400</v>
      </c>
      <c r="Q219" s="2">
        <f t="shared" si="7"/>
        <v>1365</v>
      </c>
      <c r="R219" s="2">
        <v>2900</v>
      </c>
      <c r="S219" s="2">
        <v>2865</v>
      </c>
      <c r="T219" s="52">
        <v>820</v>
      </c>
      <c r="V219" s="75">
        <v>0</v>
      </c>
    </row>
    <row r="220" spans="1:22" x14ac:dyDescent="0.25">
      <c r="A220" s="25" t="s">
        <v>72</v>
      </c>
      <c r="B220" s="2">
        <v>50</v>
      </c>
      <c r="C220" s="2">
        <v>1</v>
      </c>
      <c r="D220" s="1">
        <v>820</v>
      </c>
      <c r="E220" s="63">
        <v>2520</v>
      </c>
      <c r="F220" s="63">
        <v>1251</v>
      </c>
      <c r="G220" s="63">
        <v>2751</v>
      </c>
      <c r="H220" s="75">
        <v>1815</v>
      </c>
      <c r="I220" s="75">
        <v>1850</v>
      </c>
      <c r="J220" s="75">
        <v>3315</v>
      </c>
      <c r="K220" s="75">
        <v>3350</v>
      </c>
      <c r="L220" s="1">
        <v>370</v>
      </c>
      <c r="M220" s="2">
        <v>2070</v>
      </c>
      <c r="N220" s="2">
        <v>801</v>
      </c>
      <c r="O220" s="2">
        <v>2301</v>
      </c>
      <c r="P220" s="2">
        <f t="shared" si="6"/>
        <v>1365</v>
      </c>
      <c r="Q220" s="2">
        <f t="shared" si="7"/>
        <v>1400</v>
      </c>
      <c r="R220" s="2">
        <v>2865</v>
      </c>
      <c r="S220" s="2">
        <v>2900</v>
      </c>
      <c r="T220" s="52">
        <v>820</v>
      </c>
      <c r="V220" s="7">
        <v>0</v>
      </c>
    </row>
    <row r="221" spans="1:22" x14ac:dyDescent="0.25">
      <c r="A221" s="25" t="s">
        <v>72</v>
      </c>
      <c r="B221" s="2">
        <v>50</v>
      </c>
      <c r="C221" s="2">
        <v>2</v>
      </c>
      <c r="D221" s="1">
        <v>1060</v>
      </c>
      <c r="E221" s="63">
        <v>2760</v>
      </c>
      <c r="F221" s="63">
        <v>1569</v>
      </c>
      <c r="G221" s="63">
        <v>3069</v>
      </c>
      <c r="H221" s="75">
        <v>2015</v>
      </c>
      <c r="I221" s="75">
        <v>2070</v>
      </c>
      <c r="J221" s="75">
        <v>3515</v>
      </c>
      <c r="K221" s="75">
        <v>3570</v>
      </c>
      <c r="L221" s="1">
        <v>610</v>
      </c>
      <c r="M221" s="2">
        <v>2310</v>
      </c>
      <c r="N221" s="2">
        <v>1119</v>
      </c>
      <c r="O221" s="2">
        <v>2619</v>
      </c>
      <c r="P221" s="2">
        <f t="shared" si="6"/>
        <v>1565</v>
      </c>
      <c r="Q221" s="2">
        <f t="shared" si="7"/>
        <v>1620</v>
      </c>
      <c r="R221" s="2">
        <v>3065</v>
      </c>
      <c r="S221" s="2">
        <v>3120</v>
      </c>
      <c r="T221" s="52">
        <v>1060</v>
      </c>
      <c r="V221" s="75">
        <v>0</v>
      </c>
    </row>
    <row r="222" spans="1:22" x14ac:dyDescent="0.25">
      <c r="A222" s="25" t="s">
        <v>72</v>
      </c>
      <c r="B222" s="8">
        <v>50</v>
      </c>
      <c r="C222" s="2">
        <v>3</v>
      </c>
      <c r="D222" s="1">
        <v>1290</v>
      </c>
      <c r="E222" s="63">
        <v>2990</v>
      </c>
      <c r="F222" s="63">
        <v>1844</v>
      </c>
      <c r="G222" s="63">
        <v>3344</v>
      </c>
      <c r="H222" s="75">
        <v>2190</v>
      </c>
      <c r="I222" s="75">
        <v>2310</v>
      </c>
      <c r="J222" s="75">
        <v>3690</v>
      </c>
      <c r="K222" s="75">
        <v>3810</v>
      </c>
      <c r="L222" s="1">
        <v>840</v>
      </c>
      <c r="M222" s="2">
        <v>2540</v>
      </c>
      <c r="N222" s="2">
        <v>1394</v>
      </c>
      <c r="O222" s="2">
        <v>2894</v>
      </c>
      <c r="P222" s="2">
        <f t="shared" si="6"/>
        <v>1740</v>
      </c>
      <c r="Q222" s="2">
        <f t="shared" si="7"/>
        <v>1860</v>
      </c>
      <c r="R222" s="2">
        <v>3240</v>
      </c>
      <c r="S222" s="2">
        <v>3360</v>
      </c>
      <c r="T222" s="52">
        <v>1290</v>
      </c>
      <c r="V222" s="7">
        <v>0</v>
      </c>
    </row>
    <row r="223" spans="1:22" x14ac:dyDescent="0.25">
      <c r="A223" s="25" t="s">
        <v>72</v>
      </c>
      <c r="B223" s="8">
        <v>50</v>
      </c>
      <c r="C223" s="2">
        <v>4</v>
      </c>
      <c r="D223" s="1">
        <v>1495</v>
      </c>
      <c r="E223" s="63">
        <v>3195</v>
      </c>
      <c r="F223" s="63">
        <v>2079</v>
      </c>
      <c r="G223" s="63">
        <v>3579</v>
      </c>
      <c r="H223" s="75">
        <v>2400</v>
      </c>
      <c r="I223" s="75">
        <v>2520</v>
      </c>
      <c r="J223" s="75">
        <v>3900</v>
      </c>
      <c r="K223" s="75">
        <v>4020</v>
      </c>
      <c r="L223" s="1">
        <v>1045</v>
      </c>
      <c r="M223" s="2">
        <v>2745</v>
      </c>
      <c r="N223" s="2">
        <v>1629</v>
      </c>
      <c r="O223" s="2">
        <v>3129</v>
      </c>
      <c r="P223" s="2">
        <f t="shared" si="6"/>
        <v>1950</v>
      </c>
      <c r="Q223" s="2">
        <f t="shared" si="7"/>
        <v>2070</v>
      </c>
      <c r="R223" s="2">
        <v>3450</v>
      </c>
      <c r="S223" s="2">
        <v>3570</v>
      </c>
      <c r="T223" s="52">
        <v>1495</v>
      </c>
      <c r="V223" s="75">
        <v>0</v>
      </c>
    </row>
    <row r="224" spans="1:22" x14ac:dyDescent="0.25">
      <c r="A224" s="25" t="s">
        <v>72</v>
      </c>
      <c r="B224" s="8">
        <v>50</v>
      </c>
      <c r="C224" s="2">
        <v>5</v>
      </c>
      <c r="D224" s="1">
        <v>1640</v>
      </c>
      <c r="E224" s="63">
        <v>3340</v>
      </c>
      <c r="F224" s="63">
        <v>2283</v>
      </c>
      <c r="G224" s="63">
        <v>3783</v>
      </c>
      <c r="H224" s="75">
        <v>2590</v>
      </c>
      <c r="I224" s="75">
        <v>2680</v>
      </c>
      <c r="J224" s="75">
        <v>4090</v>
      </c>
      <c r="K224" s="75">
        <v>4180</v>
      </c>
      <c r="L224" s="1">
        <v>1190</v>
      </c>
      <c r="M224" s="2">
        <v>2890</v>
      </c>
      <c r="N224" s="2">
        <v>1833</v>
      </c>
      <c r="O224" s="2">
        <v>3333</v>
      </c>
      <c r="P224" s="2">
        <f t="shared" si="6"/>
        <v>2140</v>
      </c>
      <c r="Q224" s="2">
        <f t="shared" si="7"/>
        <v>2230</v>
      </c>
      <c r="R224" s="2">
        <v>3640</v>
      </c>
      <c r="S224" s="2">
        <v>3730</v>
      </c>
      <c r="T224" s="52">
        <v>1640</v>
      </c>
      <c r="V224" s="7">
        <v>0</v>
      </c>
    </row>
    <row r="225" spans="1:22" x14ac:dyDescent="0.25">
      <c r="A225" s="25" t="s">
        <v>72</v>
      </c>
      <c r="B225" s="8">
        <v>50</v>
      </c>
      <c r="C225" s="2">
        <v>6</v>
      </c>
      <c r="D225" s="1">
        <v>1740</v>
      </c>
      <c r="E225" s="63">
        <v>3440</v>
      </c>
      <c r="F225" s="63">
        <v>2455</v>
      </c>
      <c r="G225" s="63">
        <v>3955</v>
      </c>
      <c r="H225" s="75">
        <v>2750</v>
      </c>
      <c r="I225" s="75">
        <v>2840</v>
      </c>
      <c r="J225" s="75">
        <v>4250</v>
      </c>
      <c r="K225" s="75">
        <v>4340</v>
      </c>
      <c r="L225" s="1">
        <v>1290</v>
      </c>
      <c r="M225" s="2">
        <v>2990</v>
      </c>
      <c r="N225" s="2">
        <v>2005</v>
      </c>
      <c r="O225" s="2">
        <v>3505</v>
      </c>
      <c r="P225" s="2">
        <f t="shared" si="6"/>
        <v>2300</v>
      </c>
      <c r="Q225" s="2">
        <f t="shared" si="7"/>
        <v>2390</v>
      </c>
      <c r="R225" s="2">
        <v>3800</v>
      </c>
      <c r="S225" s="2">
        <v>3890</v>
      </c>
      <c r="T225" s="52">
        <v>1740</v>
      </c>
      <c r="V225" s="75">
        <v>0</v>
      </c>
    </row>
    <row r="226" spans="1:22" x14ac:dyDescent="0.25">
      <c r="A226" s="25" t="s">
        <v>72</v>
      </c>
      <c r="B226" s="8">
        <v>50</v>
      </c>
      <c r="C226" s="2">
        <v>7</v>
      </c>
      <c r="D226" s="1">
        <v>1835</v>
      </c>
      <c r="E226" s="63">
        <v>3535</v>
      </c>
      <c r="F226" s="63">
        <v>2597</v>
      </c>
      <c r="G226" s="63">
        <v>4097</v>
      </c>
      <c r="H226" s="75">
        <v>2885</v>
      </c>
      <c r="I226" s="75">
        <v>2945</v>
      </c>
      <c r="J226" s="75">
        <v>4385</v>
      </c>
      <c r="K226" s="75">
        <v>4445</v>
      </c>
      <c r="L226" s="1">
        <v>1385</v>
      </c>
      <c r="M226" s="2">
        <v>3085</v>
      </c>
      <c r="N226" s="2">
        <v>2147</v>
      </c>
      <c r="O226" s="2">
        <v>3647</v>
      </c>
      <c r="P226" s="2">
        <f t="shared" ref="P226:P257" si="8">R226-1500</f>
        <v>2435</v>
      </c>
      <c r="Q226" s="2">
        <f t="shared" ref="Q226:Q257" si="9">S226-1500</f>
        <v>2495</v>
      </c>
      <c r="R226" s="2">
        <v>3935</v>
      </c>
      <c r="S226" s="2">
        <v>3995</v>
      </c>
      <c r="T226" s="52">
        <v>1835</v>
      </c>
      <c r="V226" s="7">
        <v>0</v>
      </c>
    </row>
    <row r="227" spans="1:22" x14ac:dyDescent="0.25">
      <c r="A227" s="25" t="s">
        <v>72</v>
      </c>
      <c r="B227" s="8">
        <v>50</v>
      </c>
      <c r="C227" s="2">
        <v>8</v>
      </c>
      <c r="D227" s="1">
        <v>1915</v>
      </c>
      <c r="E227" s="63">
        <v>3615</v>
      </c>
      <c r="F227" s="63">
        <v>2683</v>
      </c>
      <c r="G227" s="63">
        <v>4183</v>
      </c>
      <c r="H227" s="75">
        <v>2975</v>
      </c>
      <c r="I227" s="75">
        <v>3050</v>
      </c>
      <c r="J227" s="75">
        <v>4475</v>
      </c>
      <c r="K227" s="75">
        <v>4550</v>
      </c>
      <c r="L227" s="1">
        <v>1465</v>
      </c>
      <c r="M227" s="2">
        <v>3165</v>
      </c>
      <c r="N227" s="2">
        <v>2233</v>
      </c>
      <c r="O227" s="2">
        <v>3733</v>
      </c>
      <c r="P227" s="2">
        <f t="shared" si="8"/>
        <v>2525</v>
      </c>
      <c r="Q227" s="2">
        <f t="shared" si="9"/>
        <v>2600</v>
      </c>
      <c r="R227" s="2">
        <v>4025</v>
      </c>
      <c r="S227" s="2">
        <v>4100</v>
      </c>
      <c r="T227" s="52">
        <v>1915</v>
      </c>
      <c r="V227" s="75">
        <v>0</v>
      </c>
    </row>
    <row r="228" spans="1:22" x14ac:dyDescent="0.25">
      <c r="A228" s="25" t="s">
        <v>72</v>
      </c>
      <c r="B228" s="8">
        <v>50</v>
      </c>
      <c r="C228" s="2">
        <v>9</v>
      </c>
      <c r="D228" s="1">
        <v>1935</v>
      </c>
      <c r="E228" s="63">
        <v>3635</v>
      </c>
      <c r="F228" s="63">
        <v>2740</v>
      </c>
      <c r="G228" s="63">
        <v>4240</v>
      </c>
      <c r="H228" s="75">
        <v>3040</v>
      </c>
      <c r="I228" s="75">
        <v>3105</v>
      </c>
      <c r="J228" s="75">
        <v>4540</v>
      </c>
      <c r="K228" s="75">
        <v>4605</v>
      </c>
      <c r="L228" s="1">
        <v>1485</v>
      </c>
      <c r="M228" s="2">
        <v>3185</v>
      </c>
      <c r="N228" s="2">
        <v>2290</v>
      </c>
      <c r="O228" s="2">
        <v>3790</v>
      </c>
      <c r="P228" s="2">
        <f t="shared" si="8"/>
        <v>2590</v>
      </c>
      <c r="Q228" s="2">
        <f t="shared" si="9"/>
        <v>2655</v>
      </c>
      <c r="R228" s="2">
        <v>4090</v>
      </c>
      <c r="S228" s="2">
        <v>4155</v>
      </c>
      <c r="T228" s="52">
        <v>2020</v>
      </c>
      <c r="V228" s="7">
        <v>0</v>
      </c>
    </row>
    <row r="229" spans="1:22" x14ac:dyDescent="0.25">
      <c r="A229" s="25" t="s">
        <v>72</v>
      </c>
      <c r="B229" s="8">
        <v>50</v>
      </c>
      <c r="C229" s="2">
        <v>10</v>
      </c>
      <c r="D229" s="1">
        <v>1935</v>
      </c>
      <c r="E229" s="63">
        <v>3635</v>
      </c>
      <c r="F229" s="63">
        <v>2740</v>
      </c>
      <c r="G229" s="63">
        <v>4220</v>
      </c>
      <c r="H229" s="75">
        <v>3105</v>
      </c>
      <c r="I229" s="75">
        <v>3040</v>
      </c>
      <c r="J229" s="75">
        <v>4605</v>
      </c>
      <c r="K229" s="75">
        <v>4540</v>
      </c>
      <c r="L229" s="1">
        <v>1485</v>
      </c>
      <c r="M229" s="2">
        <v>3185</v>
      </c>
      <c r="N229" s="2">
        <v>2290</v>
      </c>
      <c r="O229" s="2">
        <v>3790</v>
      </c>
      <c r="P229" s="2">
        <f t="shared" si="8"/>
        <v>2655</v>
      </c>
      <c r="Q229" s="2">
        <f t="shared" si="9"/>
        <v>2590</v>
      </c>
      <c r="R229" s="2">
        <v>4155</v>
      </c>
      <c r="S229" s="2">
        <v>4090</v>
      </c>
      <c r="T229" s="52">
        <v>1935</v>
      </c>
      <c r="V229" s="75">
        <v>0</v>
      </c>
    </row>
    <row r="230" spans="1:22" x14ac:dyDescent="0.25">
      <c r="A230" s="25" t="s">
        <v>72</v>
      </c>
      <c r="B230" s="8">
        <v>50</v>
      </c>
      <c r="C230" s="2">
        <v>11</v>
      </c>
      <c r="D230" s="63">
        <v>1915</v>
      </c>
      <c r="E230" s="63">
        <v>3615</v>
      </c>
      <c r="F230" s="63">
        <v>2683</v>
      </c>
      <c r="G230" s="63">
        <v>4183</v>
      </c>
      <c r="H230" s="75">
        <v>3050</v>
      </c>
      <c r="I230" s="75">
        <v>2975</v>
      </c>
      <c r="J230" s="75">
        <v>4550</v>
      </c>
      <c r="K230" s="75">
        <v>4475</v>
      </c>
      <c r="L230" s="1">
        <v>1465</v>
      </c>
      <c r="M230" s="2">
        <v>3165</v>
      </c>
      <c r="N230" s="2">
        <v>2233</v>
      </c>
      <c r="O230" s="2">
        <v>3733</v>
      </c>
      <c r="P230" s="2">
        <f t="shared" si="8"/>
        <v>2600</v>
      </c>
      <c r="Q230" s="2">
        <f t="shared" si="9"/>
        <v>2525</v>
      </c>
      <c r="R230" s="2">
        <v>4100</v>
      </c>
      <c r="S230" s="2">
        <v>4025</v>
      </c>
      <c r="T230" s="52">
        <v>1915</v>
      </c>
      <c r="V230" s="7">
        <v>0</v>
      </c>
    </row>
    <row r="231" spans="1:22" x14ac:dyDescent="0.25">
      <c r="A231" s="25" t="s">
        <v>72</v>
      </c>
      <c r="B231" s="8">
        <v>50</v>
      </c>
      <c r="C231" s="2">
        <v>12</v>
      </c>
      <c r="D231" s="63">
        <v>1835</v>
      </c>
      <c r="E231" s="63">
        <v>3535</v>
      </c>
      <c r="F231" s="63">
        <v>2597</v>
      </c>
      <c r="G231" s="63">
        <v>4097</v>
      </c>
      <c r="H231" s="75">
        <v>2945</v>
      </c>
      <c r="I231" s="75">
        <v>2885</v>
      </c>
      <c r="J231" s="75">
        <v>4445</v>
      </c>
      <c r="K231" s="75">
        <v>4385</v>
      </c>
      <c r="L231" s="1">
        <v>1385</v>
      </c>
      <c r="M231" s="2">
        <v>3085</v>
      </c>
      <c r="N231" s="2">
        <v>2147</v>
      </c>
      <c r="O231" s="2">
        <v>3647</v>
      </c>
      <c r="P231" s="2">
        <f t="shared" si="8"/>
        <v>2495</v>
      </c>
      <c r="Q231" s="2">
        <f t="shared" si="9"/>
        <v>2435</v>
      </c>
      <c r="R231" s="2">
        <v>3995</v>
      </c>
      <c r="S231" s="2">
        <v>3935</v>
      </c>
      <c r="T231" s="52">
        <v>1835</v>
      </c>
      <c r="V231" s="75">
        <v>0</v>
      </c>
    </row>
    <row r="232" spans="1:22" x14ac:dyDescent="0.25">
      <c r="A232" s="25" t="s">
        <v>72</v>
      </c>
      <c r="B232" s="8">
        <v>50</v>
      </c>
      <c r="C232" s="2">
        <v>13</v>
      </c>
      <c r="D232" s="63">
        <v>1740</v>
      </c>
      <c r="E232" s="63">
        <v>3440</v>
      </c>
      <c r="F232" s="63">
        <v>2455</v>
      </c>
      <c r="G232" s="63">
        <v>3955</v>
      </c>
      <c r="H232" s="75">
        <v>2840</v>
      </c>
      <c r="I232" s="75">
        <v>2750</v>
      </c>
      <c r="J232" s="75">
        <v>4340</v>
      </c>
      <c r="K232" s="75">
        <v>4250</v>
      </c>
      <c r="L232" s="1">
        <v>1290</v>
      </c>
      <c r="M232" s="2">
        <v>2990</v>
      </c>
      <c r="N232" s="2">
        <v>2005</v>
      </c>
      <c r="O232" s="2">
        <v>3505</v>
      </c>
      <c r="P232" s="2">
        <f t="shared" si="8"/>
        <v>2390</v>
      </c>
      <c r="Q232" s="2">
        <f t="shared" si="9"/>
        <v>2300</v>
      </c>
      <c r="R232" s="2">
        <v>3890</v>
      </c>
      <c r="S232" s="2">
        <v>3800</v>
      </c>
      <c r="T232" s="52">
        <v>1740</v>
      </c>
      <c r="V232" s="7">
        <v>0</v>
      </c>
    </row>
    <row r="233" spans="1:22" x14ac:dyDescent="0.25">
      <c r="A233" s="25" t="s">
        <v>72</v>
      </c>
      <c r="B233" s="8">
        <v>50</v>
      </c>
      <c r="C233" s="2">
        <v>14</v>
      </c>
      <c r="D233" s="63">
        <v>1640</v>
      </c>
      <c r="E233" s="63">
        <v>3340</v>
      </c>
      <c r="F233" s="63">
        <v>2283</v>
      </c>
      <c r="G233" s="63">
        <v>3783</v>
      </c>
      <c r="H233" s="75">
        <v>2680</v>
      </c>
      <c r="I233" s="75">
        <v>2590</v>
      </c>
      <c r="J233" s="75">
        <v>4180</v>
      </c>
      <c r="K233" s="75">
        <v>4090</v>
      </c>
      <c r="L233" s="1">
        <v>1190</v>
      </c>
      <c r="M233" s="2">
        <v>2890</v>
      </c>
      <c r="N233" s="2">
        <v>1833</v>
      </c>
      <c r="O233" s="2">
        <v>3333</v>
      </c>
      <c r="P233" s="2">
        <f t="shared" si="8"/>
        <v>2230</v>
      </c>
      <c r="Q233" s="2">
        <f t="shared" si="9"/>
        <v>2140</v>
      </c>
      <c r="R233" s="2">
        <v>3730</v>
      </c>
      <c r="S233" s="2">
        <v>3640</v>
      </c>
      <c r="T233" s="52">
        <v>1640</v>
      </c>
      <c r="V233" s="75">
        <v>0</v>
      </c>
    </row>
    <row r="234" spans="1:22" x14ac:dyDescent="0.25">
      <c r="A234" s="25" t="s">
        <v>72</v>
      </c>
      <c r="B234" s="8">
        <v>50</v>
      </c>
      <c r="C234" s="2">
        <v>15</v>
      </c>
      <c r="D234" s="63">
        <v>1495</v>
      </c>
      <c r="E234" s="63">
        <v>3195</v>
      </c>
      <c r="F234" s="63">
        <v>2079</v>
      </c>
      <c r="G234" s="63">
        <v>3579</v>
      </c>
      <c r="H234" s="75">
        <v>2520</v>
      </c>
      <c r="I234" s="75">
        <v>2400</v>
      </c>
      <c r="J234" s="75">
        <v>4020</v>
      </c>
      <c r="K234" s="75">
        <v>3900</v>
      </c>
      <c r="L234" s="1">
        <v>1045</v>
      </c>
      <c r="M234" s="2">
        <v>2745</v>
      </c>
      <c r="N234" s="2">
        <v>1629</v>
      </c>
      <c r="O234" s="2">
        <v>3129</v>
      </c>
      <c r="P234" s="2">
        <f t="shared" si="8"/>
        <v>2070</v>
      </c>
      <c r="Q234" s="2">
        <f t="shared" si="9"/>
        <v>1950</v>
      </c>
      <c r="R234" s="2">
        <v>3570</v>
      </c>
      <c r="S234" s="2">
        <v>3450</v>
      </c>
      <c r="T234" s="52">
        <v>1495</v>
      </c>
      <c r="V234" s="7">
        <v>0</v>
      </c>
    </row>
    <row r="235" spans="1:22" x14ac:dyDescent="0.25">
      <c r="A235" s="25" t="s">
        <v>72</v>
      </c>
      <c r="B235" s="8">
        <v>50</v>
      </c>
      <c r="C235" s="2">
        <v>16</v>
      </c>
      <c r="D235" s="63">
        <v>1290</v>
      </c>
      <c r="E235" s="63">
        <v>2990</v>
      </c>
      <c r="F235" s="63">
        <v>1844</v>
      </c>
      <c r="G235" s="63">
        <v>3344</v>
      </c>
      <c r="H235" s="75">
        <v>2310</v>
      </c>
      <c r="I235" s="75">
        <v>2190</v>
      </c>
      <c r="J235" s="75">
        <v>3810</v>
      </c>
      <c r="K235" s="75">
        <v>3690</v>
      </c>
      <c r="L235" s="1">
        <v>840</v>
      </c>
      <c r="M235" s="2">
        <v>2540</v>
      </c>
      <c r="N235" s="2">
        <v>1394</v>
      </c>
      <c r="O235" s="2">
        <v>2894</v>
      </c>
      <c r="P235" s="2">
        <f t="shared" si="8"/>
        <v>1860</v>
      </c>
      <c r="Q235" s="2">
        <f t="shared" si="9"/>
        <v>1740</v>
      </c>
      <c r="R235" s="2">
        <v>3360</v>
      </c>
      <c r="S235" s="2">
        <v>3240</v>
      </c>
      <c r="T235" s="52">
        <v>1290</v>
      </c>
      <c r="V235" s="75">
        <v>0</v>
      </c>
    </row>
    <row r="236" spans="1:22" x14ac:dyDescent="0.25">
      <c r="A236" s="25" t="s">
        <v>72</v>
      </c>
      <c r="B236" s="8">
        <v>50</v>
      </c>
      <c r="C236" s="2">
        <v>17</v>
      </c>
      <c r="D236" s="63">
        <v>1060</v>
      </c>
      <c r="E236" s="63">
        <v>2760</v>
      </c>
      <c r="F236" s="63">
        <v>1569</v>
      </c>
      <c r="G236" s="63">
        <v>3069</v>
      </c>
      <c r="H236" s="75">
        <v>2070</v>
      </c>
      <c r="I236" s="75">
        <v>2015</v>
      </c>
      <c r="J236" s="75">
        <v>3570</v>
      </c>
      <c r="K236" s="75">
        <v>3515</v>
      </c>
      <c r="L236" s="1">
        <v>610</v>
      </c>
      <c r="M236" s="2">
        <v>2310</v>
      </c>
      <c r="N236" s="2">
        <v>1119</v>
      </c>
      <c r="O236" s="2">
        <v>2619</v>
      </c>
      <c r="P236" s="2">
        <f t="shared" si="8"/>
        <v>1620</v>
      </c>
      <c r="Q236" s="2">
        <f t="shared" si="9"/>
        <v>1565</v>
      </c>
      <c r="R236" s="2">
        <v>3120</v>
      </c>
      <c r="S236" s="2">
        <v>3065</v>
      </c>
      <c r="T236" s="52">
        <v>1060</v>
      </c>
      <c r="V236" s="7">
        <v>0</v>
      </c>
    </row>
    <row r="237" spans="1:22" x14ac:dyDescent="0.25">
      <c r="A237" s="25" t="s">
        <v>72</v>
      </c>
      <c r="B237" s="8">
        <v>50</v>
      </c>
      <c r="C237" s="2">
        <v>18</v>
      </c>
      <c r="D237" s="63">
        <v>820</v>
      </c>
      <c r="E237" s="63">
        <v>2520</v>
      </c>
      <c r="F237" s="63">
        <v>1251</v>
      </c>
      <c r="G237" s="63">
        <v>2751</v>
      </c>
      <c r="H237" s="75">
        <v>1850</v>
      </c>
      <c r="I237" s="75">
        <v>1815</v>
      </c>
      <c r="J237" s="75">
        <v>3350</v>
      </c>
      <c r="K237" s="75">
        <v>3315</v>
      </c>
      <c r="L237" s="1">
        <v>370</v>
      </c>
      <c r="M237" s="2">
        <v>2070</v>
      </c>
      <c r="N237" s="2">
        <v>801</v>
      </c>
      <c r="O237" s="2">
        <v>2301</v>
      </c>
      <c r="P237" s="2">
        <f t="shared" si="8"/>
        <v>1400</v>
      </c>
      <c r="Q237" s="2">
        <f t="shared" si="9"/>
        <v>1365</v>
      </c>
      <c r="R237" s="2">
        <v>2900</v>
      </c>
      <c r="S237" s="2">
        <v>2865</v>
      </c>
      <c r="T237" s="52">
        <v>820</v>
      </c>
      <c r="V237" s="75">
        <v>0</v>
      </c>
    </row>
    <row r="238" spans="1:22" x14ac:dyDescent="0.25">
      <c r="A238" s="25" t="s">
        <v>72</v>
      </c>
      <c r="B238" s="2">
        <v>45</v>
      </c>
      <c r="C238" s="2">
        <v>1</v>
      </c>
      <c r="D238" s="1">
        <v>820</v>
      </c>
      <c r="E238" s="63">
        <v>2520</v>
      </c>
      <c r="F238" s="63">
        <v>1251</v>
      </c>
      <c r="G238" s="63">
        <v>2751</v>
      </c>
      <c r="H238" s="75">
        <v>1815</v>
      </c>
      <c r="I238" s="75">
        <v>1850</v>
      </c>
      <c r="J238" s="75">
        <v>3315</v>
      </c>
      <c r="K238" s="75">
        <v>3350</v>
      </c>
      <c r="L238" s="1">
        <v>370</v>
      </c>
      <c r="M238" s="2">
        <v>2070</v>
      </c>
      <c r="N238" s="2">
        <v>801</v>
      </c>
      <c r="O238" s="2">
        <v>2301</v>
      </c>
      <c r="P238" s="2">
        <f t="shared" si="8"/>
        <v>1365</v>
      </c>
      <c r="Q238" s="2">
        <f t="shared" si="9"/>
        <v>1400</v>
      </c>
      <c r="R238" s="2">
        <v>2865</v>
      </c>
      <c r="S238" s="2">
        <v>2900</v>
      </c>
      <c r="T238" s="52">
        <v>820</v>
      </c>
      <c r="V238" s="7">
        <v>0</v>
      </c>
    </row>
    <row r="239" spans="1:22" x14ac:dyDescent="0.25">
      <c r="A239" s="25" t="s">
        <v>72</v>
      </c>
      <c r="B239" s="2">
        <v>45</v>
      </c>
      <c r="C239" s="2">
        <v>2</v>
      </c>
      <c r="D239" s="1">
        <v>1060</v>
      </c>
      <c r="E239" s="63">
        <v>2760</v>
      </c>
      <c r="F239" s="63">
        <v>1569</v>
      </c>
      <c r="G239" s="63">
        <v>3069</v>
      </c>
      <c r="H239" s="75">
        <v>2015</v>
      </c>
      <c r="I239" s="75">
        <v>2070</v>
      </c>
      <c r="J239" s="75">
        <v>3515</v>
      </c>
      <c r="K239" s="75">
        <v>3570</v>
      </c>
      <c r="L239" s="1">
        <v>610</v>
      </c>
      <c r="M239" s="2">
        <v>2310</v>
      </c>
      <c r="N239" s="2">
        <v>1119</v>
      </c>
      <c r="O239" s="2">
        <v>2619</v>
      </c>
      <c r="P239" s="2">
        <f t="shared" si="8"/>
        <v>1565</v>
      </c>
      <c r="Q239" s="2">
        <f t="shared" si="9"/>
        <v>1620</v>
      </c>
      <c r="R239" s="2">
        <v>3065</v>
      </c>
      <c r="S239" s="2">
        <v>3120</v>
      </c>
      <c r="T239" s="52">
        <v>1060</v>
      </c>
      <c r="V239" s="75">
        <v>0</v>
      </c>
    </row>
    <row r="240" spans="1:22" x14ac:dyDescent="0.25">
      <c r="A240" s="25" t="s">
        <v>72</v>
      </c>
      <c r="B240" s="8">
        <v>45</v>
      </c>
      <c r="C240" s="2">
        <v>3</v>
      </c>
      <c r="D240" s="1">
        <v>1290</v>
      </c>
      <c r="E240" s="63">
        <v>2990</v>
      </c>
      <c r="F240" s="63">
        <v>1844</v>
      </c>
      <c r="G240" s="63">
        <v>3344</v>
      </c>
      <c r="H240" s="75">
        <v>2190</v>
      </c>
      <c r="I240" s="75">
        <v>2310</v>
      </c>
      <c r="J240" s="75">
        <v>3690</v>
      </c>
      <c r="K240" s="75">
        <v>3810</v>
      </c>
      <c r="L240" s="1">
        <v>840</v>
      </c>
      <c r="M240" s="2">
        <v>2540</v>
      </c>
      <c r="N240" s="2">
        <v>1394</v>
      </c>
      <c r="O240" s="2">
        <v>2894</v>
      </c>
      <c r="P240" s="2">
        <f t="shared" si="8"/>
        <v>1740</v>
      </c>
      <c r="Q240" s="2">
        <f t="shared" si="9"/>
        <v>1860</v>
      </c>
      <c r="R240" s="2">
        <v>3240</v>
      </c>
      <c r="S240" s="2">
        <v>3360</v>
      </c>
      <c r="T240" s="52">
        <v>1290</v>
      </c>
      <c r="V240" s="7">
        <v>0</v>
      </c>
    </row>
    <row r="241" spans="1:22" x14ac:dyDescent="0.25">
      <c r="A241" s="25" t="s">
        <v>72</v>
      </c>
      <c r="B241" s="8">
        <v>45</v>
      </c>
      <c r="C241" s="2">
        <v>4</v>
      </c>
      <c r="D241" s="1">
        <v>1495</v>
      </c>
      <c r="E241" s="63">
        <v>3195</v>
      </c>
      <c r="F241" s="63">
        <v>2079</v>
      </c>
      <c r="G241" s="63">
        <v>3579</v>
      </c>
      <c r="H241" s="75">
        <v>2400</v>
      </c>
      <c r="I241" s="75">
        <v>2520</v>
      </c>
      <c r="J241" s="75">
        <v>3900</v>
      </c>
      <c r="K241" s="75">
        <v>4020</v>
      </c>
      <c r="L241" s="1">
        <v>1045</v>
      </c>
      <c r="M241" s="2">
        <v>2745</v>
      </c>
      <c r="N241" s="2">
        <v>1629</v>
      </c>
      <c r="O241" s="2">
        <v>3129</v>
      </c>
      <c r="P241" s="2">
        <f t="shared" si="8"/>
        <v>1950</v>
      </c>
      <c r="Q241" s="2">
        <f t="shared" si="9"/>
        <v>2070</v>
      </c>
      <c r="R241" s="2">
        <v>3450</v>
      </c>
      <c r="S241" s="2">
        <v>3570</v>
      </c>
      <c r="T241" s="52">
        <v>1495</v>
      </c>
      <c r="V241" s="75">
        <v>0</v>
      </c>
    </row>
    <row r="242" spans="1:22" x14ac:dyDescent="0.25">
      <c r="A242" s="25" t="s">
        <v>72</v>
      </c>
      <c r="B242" s="8">
        <v>45</v>
      </c>
      <c r="C242" s="2">
        <v>5</v>
      </c>
      <c r="D242" s="1">
        <v>1640</v>
      </c>
      <c r="E242" s="63">
        <v>3340</v>
      </c>
      <c r="F242" s="63">
        <v>2283</v>
      </c>
      <c r="G242" s="63">
        <v>3783</v>
      </c>
      <c r="H242" s="75">
        <v>2590</v>
      </c>
      <c r="I242" s="75">
        <v>2680</v>
      </c>
      <c r="J242" s="75">
        <v>4090</v>
      </c>
      <c r="K242" s="75">
        <v>4180</v>
      </c>
      <c r="L242" s="1">
        <v>1190</v>
      </c>
      <c r="M242" s="2">
        <v>2890</v>
      </c>
      <c r="N242" s="2">
        <v>1833</v>
      </c>
      <c r="O242" s="2">
        <v>3333</v>
      </c>
      <c r="P242" s="2">
        <f t="shared" si="8"/>
        <v>2140</v>
      </c>
      <c r="Q242" s="2">
        <f t="shared" si="9"/>
        <v>2230</v>
      </c>
      <c r="R242" s="2">
        <v>3640</v>
      </c>
      <c r="S242" s="2">
        <v>3730</v>
      </c>
      <c r="T242" s="52">
        <v>1640</v>
      </c>
      <c r="V242" s="7">
        <v>0</v>
      </c>
    </row>
    <row r="243" spans="1:22" x14ac:dyDescent="0.25">
      <c r="A243" s="25" t="s">
        <v>72</v>
      </c>
      <c r="B243" s="8">
        <v>45</v>
      </c>
      <c r="C243" s="2">
        <v>6</v>
      </c>
      <c r="D243" s="1">
        <v>1740</v>
      </c>
      <c r="E243" s="63">
        <v>3440</v>
      </c>
      <c r="F243" s="63">
        <v>2455</v>
      </c>
      <c r="G243" s="63">
        <v>3955</v>
      </c>
      <c r="H243" s="75">
        <v>2750</v>
      </c>
      <c r="I243" s="75">
        <v>2840</v>
      </c>
      <c r="J243" s="75">
        <v>4250</v>
      </c>
      <c r="K243" s="75">
        <v>4340</v>
      </c>
      <c r="L243" s="1">
        <v>1290</v>
      </c>
      <c r="M243" s="2">
        <v>2990</v>
      </c>
      <c r="N243" s="2">
        <v>2005</v>
      </c>
      <c r="O243" s="2">
        <v>3505</v>
      </c>
      <c r="P243" s="2">
        <f t="shared" si="8"/>
        <v>2300</v>
      </c>
      <c r="Q243" s="2">
        <f t="shared" si="9"/>
        <v>2390</v>
      </c>
      <c r="R243" s="2">
        <v>3800</v>
      </c>
      <c r="S243" s="2">
        <v>3890</v>
      </c>
      <c r="T243" s="52">
        <v>1740</v>
      </c>
      <c r="V243" s="75">
        <v>0</v>
      </c>
    </row>
    <row r="244" spans="1:22" x14ac:dyDescent="0.25">
      <c r="A244" s="25" t="s">
        <v>72</v>
      </c>
      <c r="B244" s="8">
        <v>45</v>
      </c>
      <c r="C244" s="2">
        <v>7</v>
      </c>
      <c r="D244" s="1">
        <v>1835</v>
      </c>
      <c r="E244" s="63">
        <v>3535</v>
      </c>
      <c r="F244" s="63">
        <v>2597</v>
      </c>
      <c r="G244" s="63">
        <v>4097</v>
      </c>
      <c r="H244" s="75">
        <v>2885</v>
      </c>
      <c r="I244" s="75">
        <v>2945</v>
      </c>
      <c r="J244" s="75">
        <v>4385</v>
      </c>
      <c r="K244" s="75">
        <v>4445</v>
      </c>
      <c r="L244" s="1">
        <v>1385</v>
      </c>
      <c r="M244" s="2">
        <v>3085</v>
      </c>
      <c r="N244" s="2">
        <v>2147</v>
      </c>
      <c r="O244" s="2">
        <v>3647</v>
      </c>
      <c r="P244" s="2">
        <f t="shared" si="8"/>
        <v>2435</v>
      </c>
      <c r="Q244" s="2">
        <f t="shared" si="9"/>
        <v>2495</v>
      </c>
      <c r="R244" s="2">
        <v>3935</v>
      </c>
      <c r="S244" s="2">
        <v>3995</v>
      </c>
      <c r="T244" s="52">
        <v>1835</v>
      </c>
      <c r="V244" s="7">
        <v>0</v>
      </c>
    </row>
    <row r="245" spans="1:22" x14ac:dyDescent="0.25">
      <c r="A245" s="25" t="s">
        <v>72</v>
      </c>
      <c r="B245" s="8">
        <v>45</v>
      </c>
      <c r="C245" s="2">
        <v>8</v>
      </c>
      <c r="D245" s="1">
        <v>1915</v>
      </c>
      <c r="E245" s="63">
        <v>3615</v>
      </c>
      <c r="F245" s="63">
        <v>2683</v>
      </c>
      <c r="G245" s="63">
        <v>4183</v>
      </c>
      <c r="H245" s="75">
        <v>2975</v>
      </c>
      <c r="I245" s="75">
        <v>3050</v>
      </c>
      <c r="J245" s="75">
        <v>4475</v>
      </c>
      <c r="K245" s="75">
        <v>4550</v>
      </c>
      <c r="L245" s="1">
        <v>1465</v>
      </c>
      <c r="M245" s="2">
        <v>3165</v>
      </c>
      <c r="N245" s="2">
        <v>2233</v>
      </c>
      <c r="O245" s="2">
        <v>3733</v>
      </c>
      <c r="P245" s="2">
        <f t="shared" si="8"/>
        <v>2525</v>
      </c>
      <c r="Q245" s="2">
        <f t="shared" si="9"/>
        <v>2600</v>
      </c>
      <c r="R245" s="2">
        <v>4025</v>
      </c>
      <c r="S245" s="2">
        <v>4100</v>
      </c>
      <c r="T245" s="52">
        <v>1935</v>
      </c>
      <c r="V245" s="75">
        <v>0</v>
      </c>
    </row>
    <row r="246" spans="1:22" x14ac:dyDescent="0.25">
      <c r="A246" s="25" t="s">
        <v>72</v>
      </c>
      <c r="B246" s="8">
        <v>45</v>
      </c>
      <c r="C246" s="2">
        <v>9</v>
      </c>
      <c r="D246" s="63">
        <v>1915</v>
      </c>
      <c r="E246" s="63">
        <v>3615</v>
      </c>
      <c r="F246" s="63">
        <v>2683</v>
      </c>
      <c r="G246" s="63">
        <v>4183</v>
      </c>
      <c r="H246" s="75">
        <v>3050</v>
      </c>
      <c r="I246" s="75">
        <v>2975</v>
      </c>
      <c r="J246" s="75">
        <v>4550</v>
      </c>
      <c r="K246" s="75">
        <v>4475</v>
      </c>
      <c r="L246" s="1">
        <v>1465</v>
      </c>
      <c r="M246" s="2">
        <v>3165</v>
      </c>
      <c r="N246" s="2">
        <v>2233</v>
      </c>
      <c r="O246" s="2">
        <v>3733</v>
      </c>
      <c r="P246" s="2">
        <f t="shared" si="8"/>
        <v>2600</v>
      </c>
      <c r="Q246" s="2">
        <f t="shared" si="9"/>
        <v>2525</v>
      </c>
      <c r="R246" s="2">
        <v>4100</v>
      </c>
      <c r="S246" s="2">
        <v>4025</v>
      </c>
      <c r="T246" s="52">
        <v>1915</v>
      </c>
      <c r="V246" s="7">
        <v>0</v>
      </c>
    </row>
    <row r="247" spans="1:22" x14ac:dyDescent="0.25">
      <c r="A247" s="25" t="s">
        <v>72</v>
      </c>
      <c r="B247" s="8">
        <v>45</v>
      </c>
      <c r="C247" s="2">
        <v>10</v>
      </c>
      <c r="D247" s="63">
        <v>1835</v>
      </c>
      <c r="E247" s="63">
        <v>3535</v>
      </c>
      <c r="F247" s="63">
        <v>2597</v>
      </c>
      <c r="G247" s="63">
        <v>4097</v>
      </c>
      <c r="H247" s="75">
        <v>2945</v>
      </c>
      <c r="I247" s="75">
        <v>2885</v>
      </c>
      <c r="J247" s="75">
        <v>4445</v>
      </c>
      <c r="K247" s="75">
        <v>4385</v>
      </c>
      <c r="L247" s="1">
        <v>1385</v>
      </c>
      <c r="M247" s="2">
        <v>3085</v>
      </c>
      <c r="N247" s="2">
        <v>2147</v>
      </c>
      <c r="O247" s="2">
        <v>3647</v>
      </c>
      <c r="P247" s="2">
        <f t="shared" si="8"/>
        <v>2495</v>
      </c>
      <c r="Q247" s="2">
        <f t="shared" si="9"/>
        <v>2435</v>
      </c>
      <c r="R247" s="2">
        <v>3995</v>
      </c>
      <c r="S247" s="2">
        <v>3935</v>
      </c>
      <c r="T247" s="52">
        <v>1835</v>
      </c>
      <c r="V247" s="75">
        <v>0</v>
      </c>
    </row>
    <row r="248" spans="1:22" x14ac:dyDescent="0.25">
      <c r="A248" s="25" t="s">
        <v>72</v>
      </c>
      <c r="B248" s="8">
        <v>45</v>
      </c>
      <c r="C248" s="2">
        <v>11</v>
      </c>
      <c r="D248" s="63">
        <v>1740</v>
      </c>
      <c r="E248" s="63">
        <v>3440</v>
      </c>
      <c r="F248" s="63">
        <v>2455</v>
      </c>
      <c r="G248" s="63">
        <v>3955</v>
      </c>
      <c r="H248" s="75">
        <v>2840</v>
      </c>
      <c r="I248" s="75">
        <v>2750</v>
      </c>
      <c r="J248" s="75">
        <v>4340</v>
      </c>
      <c r="K248" s="75">
        <v>4250</v>
      </c>
      <c r="L248" s="1">
        <v>1290</v>
      </c>
      <c r="M248" s="2">
        <v>2990</v>
      </c>
      <c r="N248" s="2">
        <v>2005</v>
      </c>
      <c r="O248" s="2">
        <v>3505</v>
      </c>
      <c r="P248" s="2">
        <f t="shared" si="8"/>
        <v>2390</v>
      </c>
      <c r="Q248" s="2">
        <f t="shared" si="9"/>
        <v>2300</v>
      </c>
      <c r="R248" s="2">
        <v>3890</v>
      </c>
      <c r="S248" s="2">
        <v>3800</v>
      </c>
      <c r="T248" s="52">
        <v>1740</v>
      </c>
      <c r="V248" s="7">
        <v>0</v>
      </c>
    </row>
    <row r="249" spans="1:22" x14ac:dyDescent="0.25">
      <c r="A249" s="25" t="s">
        <v>72</v>
      </c>
      <c r="B249" s="8">
        <v>45</v>
      </c>
      <c r="C249" s="2">
        <v>12</v>
      </c>
      <c r="D249" s="63">
        <v>1640</v>
      </c>
      <c r="E249" s="63">
        <v>3340</v>
      </c>
      <c r="F249" s="63">
        <v>2283</v>
      </c>
      <c r="G249" s="63">
        <v>3783</v>
      </c>
      <c r="H249" s="75">
        <v>2680</v>
      </c>
      <c r="I249" s="75">
        <v>2590</v>
      </c>
      <c r="J249" s="75">
        <v>4180</v>
      </c>
      <c r="K249" s="75">
        <v>4090</v>
      </c>
      <c r="L249" s="1">
        <v>1190</v>
      </c>
      <c r="M249" s="2">
        <v>2890</v>
      </c>
      <c r="N249" s="2">
        <v>1833</v>
      </c>
      <c r="O249" s="2">
        <v>3333</v>
      </c>
      <c r="P249" s="2">
        <f t="shared" si="8"/>
        <v>2230</v>
      </c>
      <c r="Q249" s="2">
        <f t="shared" si="9"/>
        <v>2140</v>
      </c>
      <c r="R249" s="2">
        <v>3730</v>
      </c>
      <c r="S249" s="2">
        <v>3640</v>
      </c>
      <c r="T249" s="52">
        <v>1640</v>
      </c>
      <c r="V249" s="75">
        <v>0</v>
      </c>
    </row>
    <row r="250" spans="1:22" x14ac:dyDescent="0.25">
      <c r="A250" s="25" t="s">
        <v>72</v>
      </c>
      <c r="B250" s="8">
        <v>45</v>
      </c>
      <c r="C250" s="2">
        <v>13</v>
      </c>
      <c r="D250" s="63">
        <v>1495</v>
      </c>
      <c r="E250" s="63">
        <v>3195</v>
      </c>
      <c r="F250" s="63">
        <v>2079</v>
      </c>
      <c r="G250" s="63">
        <v>3579</v>
      </c>
      <c r="H250" s="75">
        <v>2520</v>
      </c>
      <c r="I250" s="75">
        <v>2400</v>
      </c>
      <c r="J250" s="75">
        <v>4020</v>
      </c>
      <c r="K250" s="75">
        <v>3900</v>
      </c>
      <c r="L250" s="1">
        <v>1045</v>
      </c>
      <c r="M250" s="2">
        <v>2745</v>
      </c>
      <c r="N250" s="2">
        <v>1629</v>
      </c>
      <c r="O250" s="2">
        <v>3129</v>
      </c>
      <c r="P250" s="2">
        <f t="shared" si="8"/>
        <v>2070</v>
      </c>
      <c r="Q250" s="2">
        <f t="shared" si="9"/>
        <v>1950</v>
      </c>
      <c r="R250" s="2">
        <v>3570</v>
      </c>
      <c r="S250" s="2">
        <v>3450</v>
      </c>
      <c r="T250" s="52">
        <v>1495</v>
      </c>
      <c r="V250" s="7">
        <v>0</v>
      </c>
    </row>
    <row r="251" spans="1:22" x14ac:dyDescent="0.25">
      <c r="A251" s="25" t="s">
        <v>72</v>
      </c>
      <c r="B251" s="8">
        <v>45</v>
      </c>
      <c r="C251" s="2">
        <v>14</v>
      </c>
      <c r="D251" s="63">
        <v>1290</v>
      </c>
      <c r="E251" s="63">
        <v>2990</v>
      </c>
      <c r="F251" s="63">
        <v>1844</v>
      </c>
      <c r="G251" s="63">
        <v>3344</v>
      </c>
      <c r="H251" s="75">
        <v>2310</v>
      </c>
      <c r="I251" s="75">
        <v>2190</v>
      </c>
      <c r="J251" s="75">
        <v>3810</v>
      </c>
      <c r="K251" s="75">
        <v>3690</v>
      </c>
      <c r="L251" s="1">
        <v>840</v>
      </c>
      <c r="M251" s="2">
        <v>2540</v>
      </c>
      <c r="N251" s="2">
        <v>1394</v>
      </c>
      <c r="O251" s="2">
        <v>2894</v>
      </c>
      <c r="P251" s="2">
        <f t="shared" si="8"/>
        <v>1860</v>
      </c>
      <c r="Q251" s="2">
        <f t="shared" si="9"/>
        <v>1740</v>
      </c>
      <c r="R251" s="2">
        <v>3360</v>
      </c>
      <c r="S251" s="2">
        <v>3240</v>
      </c>
      <c r="T251" s="52">
        <v>1290</v>
      </c>
      <c r="V251" s="75">
        <v>0</v>
      </c>
    </row>
    <row r="252" spans="1:22" x14ac:dyDescent="0.25">
      <c r="A252" s="25" t="s">
        <v>72</v>
      </c>
      <c r="B252" s="8">
        <v>45</v>
      </c>
      <c r="C252" s="2">
        <v>15</v>
      </c>
      <c r="D252" s="63">
        <v>1060</v>
      </c>
      <c r="E252" s="63">
        <v>2760</v>
      </c>
      <c r="F252" s="63">
        <v>1569</v>
      </c>
      <c r="G252" s="63">
        <v>3069</v>
      </c>
      <c r="H252" s="75">
        <v>2070</v>
      </c>
      <c r="I252" s="75">
        <v>2015</v>
      </c>
      <c r="J252" s="75">
        <v>3570</v>
      </c>
      <c r="K252" s="75">
        <v>3515</v>
      </c>
      <c r="L252" s="1">
        <v>610</v>
      </c>
      <c r="M252" s="2">
        <v>2310</v>
      </c>
      <c r="N252" s="2">
        <v>1119</v>
      </c>
      <c r="O252" s="2">
        <v>2619</v>
      </c>
      <c r="P252" s="2">
        <f t="shared" si="8"/>
        <v>1620</v>
      </c>
      <c r="Q252" s="2">
        <f t="shared" si="9"/>
        <v>1565</v>
      </c>
      <c r="R252" s="2">
        <v>3120</v>
      </c>
      <c r="S252" s="2">
        <v>3065</v>
      </c>
      <c r="T252" s="52">
        <v>1060</v>
      </c>
      <c r="V252" s="7">
        <v>0</v>
      </c>
    </row>
    <row r="253" spans="1:22" x14ac:dyDescent="0.25">
      <c r="A253" s="25" t="s">
        <v>72</v>
      </c>
      <c r="B253" s="8">
        <v>45</v>
      </c>
      <c r="C253" s="2">
        <v>16</v>
      </c>
      <c r="D253" s="63">
        <v>820</v>
      </c>
      <c r="E253" s="63">
        <v>2520</v>
      </c>
      <c r="F253" s="63">
        <v>1251</v>
      </c>
      <c r="G253" s="63">
        <v>2751</v>
      </c>
      <c r="H253" s="75">
        <v>1850</v>
      </c>
      <c r="I253" s="75">
        <v>1815</v>
      </c>
      <c r="J253" s="75">
        <v>3350</v>
      </c>
      <c r="K253" s="75">
        <v>3315</v>
      </c>
      <c r="L253" s="1">
        <v>370</v>
      </c>
      <c r="M253" s="2">
        <v>2070</v>
      </c>
      <c r="N253" s="2">
        <v>801</v>
      </c>
      <c r="O253" s="2">
        <v>2301</v>
      </c>
      <c r="P253" s="2">
        <f t="shared" si="8"/>
        <v>1400</v>
      </c>
      <c r="Q253" s="2">
        <f t="shared" si="9"/>
        <v>1365</v>
      </c>
      <c r="R253" s="2">
        <v>2900</v>
      </c>
      <c r="S253" s="2">
        <v>2865</v>
      </c>
      <c r="T253" s="52">
        <v>820</v>
      </c>
      <c r="V253" s="75">
        <v>0</v>
      </c>
    </row>
    <row r="254" spans="1:22" x14ac:dyDescent="0.25">
      <c r="A254" s="25" t="s">
        <v>72</v>
      </c>
      <c r="B254" s="2">
        <v>40</v>
      </c>
      <c r="C254" s="2">
        <v>1</v>
      </c>
      <c r="D254" s="1">
        <v>820</v>
      </c>
      <c r="E254" s="63">
        <v>2520</v>
      </c>
      <c r="F254" s="63">
        <v>1251</v>
      </c>
      <c r="G254" s="63">
        <v>2751</v>
      </c>
      <c r="H254" s="75">
        <v>1815</v>
      </c>
      <c r="I254" s="75">
        <v>1850</v>
      </c>
      <c r="J254" s="75">
        <v>3315</v>
      </c>
      <c r="K254" s="75">
        <v>3350</v>
      </c>
      <c r="L254" s="1">
        <v>370</v>
      </c>
      <c r="M254" s="2">
        <v>2070</v>
      </c>
      <c r="N254" s="2">
        <v>801</v>
      </c>
      <c r="O254" s="2">
        <v>2301</v>
      </c>
      <c r="P254" s="2">
        <f t="shared" si="8"/>
        <v>1365</v>
      </c>
      <c r="Q254" s="2">
        <f t="shared" si="9"/>
        <v>1400</v>
      </c>
      <c r="R254" s="2">
        <v>2865</v>
      </c>
      <c r="S254" s="2">
        <v>2900</v>
      </c>
      <c r="T254" s="52">
        <v>820</v>
      </c>
      <c r="V254" s="7">
        <v>0</v>
      </c>
    </row>
    <row r="255" spans="1:22" x14ac:dyDescent="0.25">
      <c r="A255" s="25" t="s">
        <v>72</v>
      </c>
      <c r="B255" s="2">
        <v>40</v>
      </c>
      <c r="C255" s="2">
        <v>2</v>
      </c>
      <c r="D255" s="1">
        <v>1060</v>
      </c>
      <c r="E255" s="63">
        <v>2760</v>
      </c>
      <c r="F255" s="63">
        <v>1569</v>
      </c>
      <c r="G255" s="63">
        <v>3069</v>
      </c>
      <c r="H255" s="75">
        <v>2015</v>
      </c>
      <c r="I255" s="75">
        <v>2070</v>
      </c>
      <c r="J255" s="75">
        <v>3515</v>
      </c>
      <c r="K255" s="75">
        <v>3570</v>
      </c>
      <c r="L255" s="1">
        <v>610</v>
      </c>
      <c r="M255" s="2">
        <v>2310</v>
      </c>
      <c r="N255" s="2">
        <v>1119</v>
      </c>
      <c r="O255" s="2">
        <v>2619</v>
      </c>
      <c r="P255" s="2">
        <f t="shared" si="8"/>
        <v>1565</v>
      </c>
      <c r="Q255" s="2">
        <f t="shared" si="9"/>
        <v>1620</v>
      </c>
      <c r="R255" s="2">
        <v>3065</v>
      </c>
      <c r="S255" s="2">
        <v>3120</v>
      </c>
      <c r="T255" s="52">
        <v>1060</v>
      </c>
      <c r="V255" s="75">
        <v>0</v>
      </c>
    </row>
    <row r="256" spans="1:22" x14ac:dyDescent="0.25">
      <c r="A256" s="25" t="s">
        <v>72</v>
      </c>
      <c r="B256" s="8">
        <v>40</v>
      </c>
      <c r="C256" s="2">
        <v>3</v>
      </c>
      <c r="D256" s="1">
        <v>1290</v>
      </c>
      <c r="E256" s="63">
        <v>2990</v>
      </c>
      <c r="F256" s="63">
        <v>1844</v>
      </c>
      <c r="G256" s="63">
        <v>3344</v>
      </c>
      <c r="H256" s="75">
        <v>2190</v>
      </c>
      <c r="I256" s="75">
        <v>2310</v>
      </c>
      <c r="J256" s="75">
        <v>3690</v>
      </c>
      <c r="K256" s="75">
        <v>3810</v>
      </c>
      <c r="L256" s="1">
        <v>840</v>
      </c>
      <c r="M256" s="2">
        <v>2540</v>
      </c>
      <c r="N256" s="2">
        <v>1394</v>
      </c>
      <c r="O256" s="2">
        <v>2894</v>
      </c>
      <c r="P256" s="2">
        <f t="shared" si="8"/>
        <v>1740</v>
      </c>
      <c r="Q256" s="2">
        <f t="shared" si="9"/>
        <v>1860</v>
      </c>
      <c r="R256" s="2">
        <v>3240</v>
      </c>
      <c r="S256" s="2">
        <v>3360</v>
      </c>
      <c r="T256" s="52">
        <v>1290</v>
      </c>
      <c r="V256" s="7">
        <v>0</v>
      </c>
    </row>
    <row r="257" spans="1:22" x14ac:dyDescent="0.25">
      <c r="A257" s="25" t="s">
        <v>72</v>
      </c>
      <c r="B257" s="8">
        <v>40</v>
      </c>
      <c r="C257" s="2">
        <v>4</v>
      </c>
      <c r="D257" s="1">
        <v>1495</v>
      </c>
      <c r="E257" s="63">
        <v>3195</v>
      </c>
      <c r="F257" s="63">
        <v>2079</v>
      </c>
      <c r="G257" s="63">
        <v>3579</v>
      </c>
      <c r="H257" s="75">
        <v>2400</v>
      </c>
      <c r="I257" s="75">
        <v>2520</v>
      </c>
      <c r="J257" s="75">
        <v>3900</v>
      </c>
      <c r="K257" s="75">
        <v>4020</v>
      </c>
      <c r="L257" s="1">
        <v>1045</v>
      </c>
      <c r="M257" s="2">
        <v>2745</v>
      </c>
      <c r="N257" s="2">
        <v>1629</v>
      </c>
      <c r="O257" s="2">
        <v>3129</v>
      </c>
      <c r="P257" s="2">
        <f t="shared" si="8"/>
        <v>1950</v>
      </c>
      <c r="Q257" s="2">
        <f t="shared" si="9"/>
        <v>2070</v>
      </c>
      <c r="R257" s="2">
        <v>3450</v>
      </c>
      <c r="S257" s="2">
        <v>3570</v>
      </c>
      <c r="T257" s="52">
        <v>1495</v>
      </c>
      <c r="V257" s="75">
        <v>0</v>
      </c>
    </row>
    <row r="258" spans="1:22" x14ac:dyDescent="0.25">
      <c r="A258" s="25" t="s">
        <v>72</v>
      </c>
      <c r="B258" s="8">
        <v>40</v>
      </c>
      <c r="C258" s="2">
        <v>5</v>
      </c>
      <c r="D258" s="1">
        <v>1640</v>
      </c>
      <c r="E258" s="63">
        <v>3340</v>
      </c>
      <c r="F258" s="63">
        <v>2283</v>
      </c>
      <c r="G258" s="63">
        <v>3783</v>
      </c>
      <c r="H258" s="75">
        <v>2590</v>
      </c>
      <c r="I258" s="75">
        <v>2680</v>
      </c>
      <c r="J258" s="75">
        <v>4090</v>
      </c>
      <c r="K258" s="75">
        <v>4180</v>
      </c>
      <c r="L258" s="1">
        <v>1190</v>
      </c>
      <c r="M258" s="2">
        <v>2890</v>
      </c>
      <c r="N258" s="2">
        <v>1833</v>
      </c>
      <c r="O258" s="2">
        <v>3333</v>
      </c>
      <c r="P258" s="2">
        <f t="shared" ref="P258:P279" si="10">R258-1500</f>
        <v>2140</v>
      </c>
      <c r="Q258" s="2">
        <f t="shared" ref="Q258:Q279" si="11">S258-1500</f>
        <v>2230</v>
      </c>
      <c r="R258" s="2">
        <v>3640</v>
      </c>
      <c r="S258" s="2">
        <v>3730</v>
      </c>
      <c r="T258" s="52">
        <v>1640</v>
      </c>
      <c r="V258" s="7">
        <v>0</v>
      </c>
    </row>
    <row r="259" spans="1:22" x14ac:dyDescent="0.25">
      <c r="A259" s="25" t="s">
        <v>72</v>
      </c>
      <c r="B259" s="8">
        <v>40</v>
      </c>
      <c r="C259" s="2">
        <v>6</v>
      </c>
      <c r="D259" s="1">
        <v>1740</v>
      </c>
      <c r="E259" s="63">
        <v>3440</v>
      </c>
      <c r="F259" s="63">
        <v>2455</v>
      </c>
      <c r="G259" s="63">
        <v>3955</v>
      </c>
      <c r="H259" s="75">
        <v>2750</v>
      </c>
      <c r="I259" s="75">
        <v>2840</v>
      </c>
      <c r="J259" s="75">
        <v>4250</v>
      </c>
      <c r="K259" s="75">
        <v>4340</v>
      </c>
      <c r="L259" s="1">
        <v>1290</v>
      </c>
      <c r="M259" s="2">
        <v>2990</v>
      </c>
      <c r="N259" s="2">
        <v>2005</v>
      </c>
      <c r="O259" s="2">
        <v>3505</v>
      </c>
      <c r="P259" s="2">
        <f t="shared" si="10"/>
        <v>2300</v>
      </c>
      <c r="Q259" s="2">
        <f t="shared" si="11"/>
        <v>2390</v>
      </c>
      <c r="R259" s="2">
        <v>3800</v>
      </c>
      <c r="S259" s="2">
        <v>3890</v>
      </c>
      <c r="T259" s="52">
        <v>1740</v>
      </c>
      <c r="V259" s="75">
        <v>0</v>
      </c>
    </row>
    <row r="260" spans="1:22" x14ac:dyDescent="0.25">
      <c r="A260" s="25" t="s">
        <v>72</v>
      </c>
      <c r="B260" s="8">
        <v>40</v>
      </c>
      <c r="C260" s="2">
        <v>7</v>
      </c>
      <c r="D260" s="1">
        <v>1835</v>
      </c>
      <c r="E260" s="63">
        <v>3535</v>
      </c>
      <c r="F260" s="63">
        <v>2597</v>
      </c>
      <c r="G260" s="63">
        <v>4097</v>
      </c>
      <c r="H260" s="75">
        <v>2885</v>
      </c>
      <c r="I260" s="75">
        <v>2945</v>
      </c>
      <c r="J260" s="75">
        <v>4385</v>
      </c>
      <c r="K260" s="75">
        <v>4445</v>
      </c>
      <c r="L260" s="1">
        <v>1385</v>
      </c>
      <c r="M260" s="2">
        <v>3085</v>
      </c>
      <c r="N260" s="2">
        <v>2147</v>
      </c>
      <c r="O260" s="2">
        <v>3647</v>
      </c>
      <c r="P260" s="2">
        <f t="shared" si="10"/>
        <v>2435</v>
      </c>
      <c r="Q260" s="2">
        <f t="shared" si="11"/>
        <v>2495</v>
      </c>
      <c r="R260" s="2">
        <v>3935</v>
      </c>
      <c r="S260" s="2">
        <v>3995</v>
      </c>
      <c r="T260" s="52">
        <v>1915</v>
      </c>
      <c r="V260" s="7">
        <v>0</v>
      </c>
    </row>
    <row r="261" spans="1:22" x14ac:dyDescent="0.25">
      <c r="A261" s="25" t="s">
        <v>72</v>
      </c>
      <c r="B261" s="8">
        <v>40</v>
      </c>
      <c r="C261" s="2">
        <v>8</v>
      </c>
      <c r="D261" s="63">
        <v>1835</v>
      </c>
      <c r="E261" s="63">
        <v>3535</v>
      </c>
      <c r="F261" s="63">
        <v>2597</v>
      </c>
      <c r="G261" s="63">
        <v>4097</v>
      </c>
      <c r="H261" s="75">
        <v>2945</v>
      </c>
      <c r="I261" s="75">
        <v>2885</v>
      </c>
      <c r="J261" s="75">
        <v>4445</v>
      </c>
      <c r="K261" s="75">
        <v>4385</v>
      </c>
      <c r="L261" s="1">
        <v>1385</v>
      </c>
      <c r="M261" s="2">
        <v>3085</v>
      </c>
      <c r="N261" s="2">
        <v>2147</v>
      </c>
      <c r="O261" s="2">
        <v>3647</v>
      </c>
      <c r="P261" s="2">
        <f t="shared" si="10"/>
        <v>2495</v>
      </c>
      <c r="Q261" s="2">
        <f t="shared" si="11"/>
        <v>2435</v>
      </c>
      <c r="R261" s="2">
        <v>3995</v>
      </c>
      <c r="S261" s="2">
        <v>3935</v>
      </c>
      <c r="T261" s="52">
        <v>1835</v>
      </c>
      <c r="V261" s="75">
        <v>0</v>
      </c>
    </row>
    <row r="262" spans="1:22" x14ac:dyDescent="0.25">
      <c r="A262" s="25" t="s">
        <v>72</v>
      </c>
      <c r="B262" s="8">
        <v>40</v>
      </c>
      <c r="C262" s="2">
        <v>9</v>
      </c>
      <c r="D262" s="63">
        <v>1740</v>
      </c>
      <c r="E262" s="63">
        <v>3440</v>
      </c>
      <c r="F262" s="63">
        <v>2455</v>
      </c>
      <c r="G262" s="63">
        <v>3955</v>
      </c>
      <c r="H262" s="75">
        <v>2840</v>
      </c>
      <c r="I262" s="75">
        <v>2750</v>
      </c>
      <c r="J262" s="75">
        <v>4340</v>
      </c>
      <c r="K262" s="75">
        <v>4250</v>
      </c>
      <c r="L262" s="1">
        <v>1290</v>
      </c>
      <c r="M262" s="2">
        <v>2990</v>
      </c>
      <c r="N262" s="2">
        <v>2005</v>
      </c>
      <c r="O262" s="2">
        <v>3505</v>
      </c>
      <c r="P262" s="2">
        <f t="shared" si="10"/>
        <v>2390</v>
      </c>
      <c r="Q262" s="2">
        <f t="shared" si="11"/>
        <v>2300</v>
      </c>
      <c r="R262" s="2">
        <v>3890</v>
      </c>
      <c r="S262" s="2">
        <v>3800</v>
      </c>
      <c r="T262" s="52">
        <v>1740</v>
      </c>
      <c r="V262" s="7">
        <v>0</v>
      </c>
    </row>
    <row r="263" spans="1:22" x14ac:dyDescent="0.25">
      <c r="A263" s="25" t="s">
        <v>72</v>
      </c>
      <c r="B263" s="8">
        <v>40</v>
      </c>
      <c r="C263" s="2">
        <v>10</v>
      </c>
      <c r="D263" s="63">
        <v>1640</v>
      </c>
      <c r="E263" s="63">
        <v>3340</v>
      </c>
      <c r="F263" s="63">
        <v>2283</v>
      </c>
      <c r="G263" s="63">
        <v>3783</v>
      </c>
      <c r="H263" s="75">
        <v>2680</v>
      </c>
      <c r="I263" s="75">
        <v>2590</v>
      </c>
      <c r="J263" s="75">
        <v>4180</v>
      </c>
      <c r="K263" s="75">
        <v>4090</v>
      </c>
      <c r="L263" s="1">
        <v>1190</v>
      </c>
      <c r="M263" s="2">
        <v>2890</v>
      </c>
      <c r="N263" s="2">
        <v>1833</v>
      </c>
      <c r="O263" s="2">
        <v>3333</v>
      </c>
      <c r="P263" s="2">
        <f t="shared" si="10"/>
        <v>2230</v>
      </c>
      <c r="Q263" s="2">
        <f t="shared" si="11"/>
        <v>2140</v>
      </c>
      <c r="R263" s="2">
        <v>3730</v>
      </c>
      <c r="S263" s="2">
        <v>3640</v>
      </c>
      <c r="T263" s="52">
        <v>1640</v>
      </c>
      <c r="V263" s="75">
        <v>0</v>
      </c>
    </row>
    <row r="264" spans="1:22" x14ac:dyDescent="0.25">
      <c r="A264" s="25" t="s">
        <v>72</v>
      </c>
      <c r="B264" s="8">
        <v>40</v>
      </c>
      <c r="C264" s="2">
        <v>11</v>
      </c>
      <c r="D264" s="63">
        <v>1495</v>
      </c>
      <c r="E264" s="63">
        <v>3195</v>
      </c>
      <c r="F264" s="63">
        <v>2079</v>
      </c>
      <c r="G264" s="63">
        <v>3579</v>
      </c>
      <c r="H264" s="75">
        <v>2520</v>
      </c>
      <c r="I264" s="75">
        <v>2400</v>
      </c>
      <c r="J264" s="75">
        <v>4020</v>
      </c>
      <c r="K264" s="75">
        <v>3900</v>
      </c>
      <c r="L264" s="1">
        <v>1045</v>
      </c>
      <c r="M264" s="2">
        <v>2745</v>
      </c>
      <c r="N264" s="2">
        <v>1629</v>
      </c>
      <c r="O264" s="2">
        <v>3129</v>
      </c>
      <c r="P264" s="2">
        <f t="shared" si="10"/>
        <v>2070</v>
      </c>
      <c r="Q264" s="2">
        <f t="shared" si="11"/>
        <v>1950</v>
      </c>
      <c r="R264" s="2">
        <v>3570</v>
      </c>
      <c r="S264" s="2">
        <v>3450</v>
      </c>
      <c r="T264" s="52">
        <v>1495</v>
      </c>
      <c r="V264" s="7">
        <v>0</v>
      </c>
    </row>
    <row r="265" spans="1:22" x14ac:dyDescent="0.25">
      <c r="A265" s="25" t="s">
        <v>72</v>
      </c>
      <c r="B265" s="8">
        <v>40</v>
      </c>
      <c r="C265" s="2">
        <v>12</v>
      </c>
      <c r="D265" s="63">
        <v>1290</v>
      </c>
      <c r="E265" s="63">
        <v>2990</v>
      </c>
      <c r="F265" s="63">
        <v>1844</v>
      </c>
      <c r="G265" s="63">
        <v>3344</v>
      </c>
      <c r="H265" s="75">
        <v>2310</v>
      </c>
      <c r="I265" s="75">
        <v>2190</v>
      </c>
      <c r="J265" s="75">
        <v>3810</v>
      </c>
      <c r="K265" s="75">
        <v>3690</v>
      </c>
      <c r="L265" s="1">
        <v>840</v>
      </c>
      <c r="M265" s="2">
        <v>2540</v>
      </c>
      <c r="N265" s="2">
        <v>1394</v>
      </c>
      <c r="O265" s="2">
        <v>2894</v>
      </c>
      <c r="P265" s="2">
        <f t="shared" si="10"/>
        <v>1860</v>
      </c>
      <c r="Q265" s="2">
        <f t="shared" si="11"/>
        <v>1740</v>
      </c>
      <c r="R265" s="2">
        <v>3360</v>
      </c>
      <c r="S265" s="2">
        <v>3240</v>
      </c>
      <c r="T265" s="52">
        <v>1290</v>
      </c>
      <c r="V265" s="75">
        <v>0</v>
      </c>
    </row>
    <row r="266" spans="1:22" x14ac:dyDescent="0.25">
      <c r="A266" s="25" t="s">
        <v>72</v>
      </c>
      <c r="B266" s="8">
        <v>40</v>
      </c>
      <c r="C266" s="2">
        <v>13</v>
      </c>
      <c r="D266" s="63">
        <v>1060</v>
      </c>
      <c r="E266" s="63">
        <v>2760</v>
      </c>
      <c r="F266" s="63">
        <v>1569</v>
      </c>
      <c r="G266" s="63">
        <v>3069</v>
      </c>
      <c r="H266" s="75">
        <v>2070</v>
      </c>
      <c r="I266" s="75">
        <v>2015</v>
      </c>
      <c r="J266" s="75">
        <v>3570</v>
      </c>
      <c r="K266" s="75">
        <v>3515</v>
      </c>
      <c r="L266" s="1">
        <v>610</v>
      </c>
      <c r="M266" s="2">
        <v>2310</v>
      </c>
      <c r="N266" s="2">
        <v>1119</v>
      </c>
      <c r="O266" s="2">
        <v>2619</v>
      </c>
      <c r="P266" s="2">
        <f t="shared" si="10"/>
        <v>1620</v>
      </c>
      <c r="Q266" s="2">
        <f t="shared" si="11"/>
        <v>1565</v>
      </c>
      <c r="R266" s="2">
        <v>3120</v>
      </c>
      <c r="S266" s="2">
        <v>3065</v>
      </c>
      <c r="T266" s="52">
        <v>1060</v>
      </c>
      <c r="V266" s="7">
        <v>0</v>
      </c>
    </row>
    <row r="267" spans="1:22" x14ac:dyDescent="0.25">
      <c r="A267" s="25" t="s">
        <v>72</v>
      </c>
      <c r="B267" s="8">
        <v>40</v>
      </c>
      <c r="C267" s="2">
        <v>14</v>
      </c>
      <c r="D267" s="63">
        <v>820</v>
      </c>
      <c r="E267" s="63">
        <v>2520</v>
      </c>
      <c r="F267" s="63">
        <v>1251</v>
      </c>
      <c r="G267" s="63">
        <v>2751</v>
      </c>
      <c r="H267" s="75">
        <v>1850</v>
      </c>
      <c r="I267" s="75">
        <v>1815</v>
      </c>
      <c r="J267" s="75">
        <v>3350</v>
      </c>
      <c r="K267" s="75">
        <v>3315</v>
      </c>
      <c r="L267" s="1">
        <v>370</v>
      </c>
      <c r="M267" s="2">
        <v>2070</v>
      </c>
      <c r="N267" s="2">
        <v>801</v>
      </c>
      <c r="O267" s="2">
        <v>2301</v>
      </c>
      <c r="P267" s="2">
        <f t="shared" si="10"/>
        <v>1400</v>
      </c>
      <c r="Q267" s="2">
        <f t="shared" si="11"/>
        <v>1365</v>
      </c>
      <c r="R267" s="2">
        <v>2900</v>
      </c>
      <c r="S267" s="2">
        <v>2865</v>
      </c>
      <c r="T267" s="52">
        <v>820</v>
      </c>
      <c r="V267" s="75">
        <v>0</v>
      </c>
    </row>
    <row r="268" spans="1:22" x14ac:dyDescent="0.25">
      <c r="A268" s="25" t="s">
        <v>72</v>
      </c>
      <c r="B268" s="2">
        <v>34</v>
      </c>
      <c r="C268" s="2">
        <v>1</v>
      </c>
      <c r="D268" s="1">
        <v>820</v>
      </c>
      <c r="E268" s="63">
        <v>2520</v>
      </c>
      <c r="F268" s="63">
        <v>1251</v>
      </c>
      <c r="G268" s="63">
        <v>2751</v>
      </c>
      <c r="H268" s="75">
        <v>1815</v>
      </c>
      <c r="I268" s="75">
        <v>1850</v>
      </c>
      <c r="J268" s="75">
        <v>3315</v>
      </c>
      <c r="K268" s="75">
        <v>3350</v>
      </c>
      <c r="L268" s="1">
        <v>370</v>
      </c>
      <c r="M268" s="2">
        <v>2070</v>
      </c>
      <c r="N268" s="2">
        <v>801</v>
      </c>
      <c r="O268" s="2">
        <v>2301</v>
      </c>
      <c r="P268" s="2">
        <f t="shared" si="10"/>
        <v>1365</v>
      </c>
      <c r="Q268" s="2">
        <f t="shared" si="11"/>
        <v>1400</v>
      </c>
      <c r="R268" s="2">
        <v>2865</v>
      </c>
      <c r="S268" s="2">
        <v>2900</v>
      </c>
      <c r="T268" s="52">
        <v>820</v>
      </c>
      <c r="V268" s="7">
        <v>0</v>
      </c>
    </row>
    <row r="269" spans="1:22" x14ac:dyDescent="0.25">
      <c r="A269" s="25" t="s">
        <v>72</v>
      </c>
      <c r="B269" s="2">
        <v>34</v>
      </c>
      <c r="C269" s="2">
        <v>2</v>
      </c>
      <c r="D269" s="1">
        <v>1060</v>
      </c>
      <c r="E269" s="63">
        <v>2760</v>
      </c>
      <c r="F269" s="63">
        <v>1569</v>
      </c>
      <c r="G269" s="63">
        <v>3069</v>
      </c>
      <c r="H269" s="75">
        <v>2015</v>
      </c>
      <c r="I269" s="75">
        <v>2070</v>
      </c>
      <c r="J269" s="75">
        <v>3515</v>
      </c>
      <c r="K269" s="75">
        <v>3570</v>
      </c>
      <c r="L269" s="1">
        <v>610</v>
      </c>
      <c r="M269" s="2">
        <v>2310</v>
      </c>
      <c r="N269" s="2">
        <v>1119</v>
      </c>
      <c r="O269" s="2">
        <v>2619</v>
      </c>
      <c r="P269" s="2">
        <f t="shared" si="10"/>
        <v>1565</v>
      </c>
      <c r="Q269" s="2">
        <f t="shared" si="11"/>
        <v>1620</v>
      </c>
      <c r="R269" s="2">
        <v>3065</v>
      </c>
      <c r="S269" s="2">
        <v>3120</v>
      </c>
      <c r="T269" s="52">
        <v>1060</v>
      </c>
      <c r="V269" s="75">
        <v>0</v>
      </c>
    </row>
    <row r="270" spans="1:22" x14ac:dyDescent="0.25">
      <c r="A270" s="25" t="s">
        <v>72</v>
      </c>
      <c r="B270" s="8">
        <v>34</v>
      </c>
      <c r="C270" s="2">
        <v>3</v>
      </c>
      <c r="D270" s="1">
        <v>1290</v>
      </c>
      <c r="E270" s="63">
        <v>2990</v>
      </c>
      <c r="F270" s="63">
        <v>1844</v>
      </c>
      <c r="G270" s="63">
        <v>3344</v>
      </c>
      <c r="H270" s="75">
        <v>2190</v>
      </c>
      <c r="I270" s="75">
        <v>2310</v>
      </c>
      <c r="J270" s="75">
        <v>3690</v>
      </c>
      <c r="K270" s="75">
        <v>3810</v>
      </c>
      <c r="L270" s="1">
        <v>840</v>
      </c>
      <c r="M270" s="2">
        <v>2540</v>
      </c>
      <c r="N270" s="2">
        <v>1394</v>
      </c>
      <c r="O270" s="2">
        <v>2894</v>
      </c>
      <c r="P270" s="2">
        <f t="shared" si="10"/>
        <v>1740</v>
      </c>
      <c r="Q270" s="2">
        <f t="shared" si="11"/>
        <v>1860</v>
      </c>
      <c r="R270" s="2">
        <v>3240</v>
      </c>
      <c r="S270" s="2">
        <v>3360</v>
      </c>
      <c r="T270" s="52">
        <v>1290</v>
      </c>
      <c r="V270" s="7">
        <v>0</v>
      </c>
    </row>
    <row r="271" spans="1:22" x14ac:dyDescent="0.25">
      <c r="A271" s="25" t="s">
        <v>72</v>
      </c>
      <c r="B271" s="8">
        <v>34</v>
      </c>
      <c r="C271" s="2">
        <v>4</v>
      </c>
      <c r="D271" s="1">
        <v>1495</v>
      </c>
      <c r="E271" s="63">
        <v>3195</v>
      </c>
      <c r="F271" s="63">
        <v>2079</v>
      </c>
      <c r="G271" s="63">
        <v>3579</v>
      </c>
      <c r="H271" s="75">
        <v>2400</v>
      </c>
      <c r="I271" s="75">
        <v>2520</v>
      </c>
      <c r="J271" s="75">
        <v>3900</v>
      </c>
      <c r="K271" s="75">
        <v>4020</v>
      </c>
      <c r="L271" s="1">
        <v>1045</v>
      </c>
      <c r="M271" s="2">
        <v>2745</v>
      </c>
      <c r="N271" s="2">
        <v>1629</v>
      </c>
      <c r="O271" s="2">
        <v>3129</v>
      </c>
      <c r="P271" s="2">
        <f t="shared" si="10"/>
        <v>1950</v>
      </c>
      <c r="Q271" s="2">
        <f t="shared" si="11"/>
        <v>2070</v>
      </c>
      <c r="R271" s="2">
        <v>3450</v>
      </c>
      <c r="S271" s="2">
        <v>3570</v>
      </c>
      <c r="T271" s="52">
        <v>1495</v>
      </c>
      <c r="V271" s="75">
        <v>0</v>
      </c>
    </row>
    <row r="272" spans="1:22" x14ac:dyDescent="0.25">
      <c r="A272" s="25" t="s">
        <v>72</v>
      </c>
      <c r="B272" s="8">
        <v>34</v>
      </c>
      <c r="C272" s="2">
        <v>5</v>
      </c>
      <c r="D272" s="1">
        <v>1640</v>
      </c>
      <c r="E272" s="63">
        <v>3340</v>
      </c>
      <c r="F272" s="63">
        <v>2283</v>
      </c>
      <c r="G272" s="63">
        <v>3783</v>
      </c>
      <c r="H272" s="75">
        <v>2590</v>
      </c>
      <c r="I272" s="75">
        <v>2680</v>
      </c>
      <c r="J272" s="75">
        <v>4090</v>
      </c>
      <c r="K272" s="75">
        <v>4180</v>
      </c>
      <c r="L272" s="1">
        <v>1190</v>
      </c>
      <c r="M272" s="2">
        <v>2890</v>
      </c>
      <c r="N272" s="2">
        <v>1833</v>
      </c>
      <c r="O272" s="2">
        <v>3333</v>
      </c>
      <c r="P272" s="2">
        <f t="shared" si="10"/>
        <v>2140</v>
      </c>
      <c r="Q272" s="2">
        <f t="shared" si="11"/>
        <v>2230</v>
      </c>
      <c r="R272" s="2">
        <v>3640</v>
      </c>
      <c r="S272" s="2">
        <v>3730</v>
      </c>
      <c r="T272" s="52">
        <v>1640</v>
      </c>
      <c r="V272" s="7">
        <v>0</v>
      </c>
    </row>
    <row r="273" spans="1:22" x14ac:dyDescent="0.25">
      <c r="A273" s="25" t="s">
        <v>72</v>
      </c>
      <c r="B273" s="8">
        <v>34</v>
      </c>
      <c r="C273" s="2">
        <v>6</v>
      </c>
      <c r="D273" s="1">
        <v>1740</v>
      </c>
      <c r="E273" s="63">
        <v>3440</v>
      </c>
      <c r="F273" s="63">
        <v>2455</v>
      </c>
      <c r="G273" s="63">
        <v>3955</v>
      </c>
      <c r="H273" s="75">
        <v>2750</v>
      </c>
      <c r="I273" s="75">
        <v>2840</v>
      </c>
      <c r="J273" s="75">
        <v>4250</v>
      </c>
      <c r="K273" s="75">
        <v>4340</v>
      </c>
      <c r="L273" s="1">
        <v>1290</v>
      </c>
      <c r="M273" s="2">
        <v>2990</v>
      </c>
      <c r="N273" s="2">
        <v>2005</v>
      </c>
      <c r="O273" s="2">
        <v>3505</v>
      </c>
      <c r="P273" s="2">
        <f t="shared" si="10"/>
        <v>2300</v>
      </c>
      <c r="Q273" s="2">
        <f t="shared" si="11"/>
        <v>2390</v>
      </c>
      <c r="R273" s="2">
        <v>3800</v>
      </c>
      <c r="S273" s="2">
        <v>3890</v>
      </c>
      <c r="T273" s="52">
        <v>1835</v>
      </c>
      <c r="V273" s="75">
        <v>0</v>
      </c>
    </row>
    <row r="274" spans="1:22" x14ac:dyDescent="0.25">
      <c r="A274" s="25" t="s">
        <v>72</v>
      </c>
      <c r="B274" s="8">
        <v>34</v>
      </c>
      <c r="C274" s="2">
        <v>7</v>
      </c>
      <c r="D274" s="63">
        <v>1740</v>
      </c>
      <c r="E274" s="63">
        <v>3440</v>
      </c>
      <c r="F274" s="63">
        <v>2455</v>
      </c>
      <c r="G274" s="63">
        <v>3955</v>
      </c>
      <c r="H274" s="75">
        <v>2840</v>
      </c>
      <c r="I274" s="75">
        <v>2750</v>
      </c>
      <c r="J274" s="75">
        <v>4340</v>
      </c>
      <c r="K274" s="75">
        <v>4250</v>
      </c>
      <c r="L274" s="1">
        <v>1290</v>
      </c>
      <c r="M274" s="2">
        <v>2990</v>
      </c>
      <c r="N274" s="2">
        <v>2005</v>
      </c>
      <c r="O274" s="2">
        <v>3505</v>
      </c>
      <c r="P274" s="2">
        <f t="shared" si="10"/>
        <v>2390</v>
      </c>
      <c r="Q274" s="2">
        <f t="shared" si="11"/>
        <v>2300</v>
      </c>
      <c r="R274" s="2">
        <v>3890</v>
      </c>
      <c r="S274" s="2">
        <v>3800</v>
      </c>
      <c r="T274" s="52">
        <v>1740</v>
      </c>
      <c r="V274" s="7">
        <v>0</v>
      </c>
    </row>
    <row r="275" spans="1:22" x14ac:dyDescent="0.25">
      <c r="A275" s="25" t="s">
        <v>72</v>
      </c>
      <c r="B275" s="8">
        <v>34</v>
      </c>
      <c r="C275" s="2">
        <v>8</v>
      </c>
      <c r="D275" s="63">
        <v>1640</v>
      </c>
      <c r="E275" s="63">
        <v>3340</v>
      </c>
      <c r="F275" s="63">
        <v>2283</v>
      </c>
      <c r="G275" s="63">
        <v>3783</v>
      </c>
      <c r="H275" s="75">
        <v>2680</v>
      </c>
      <c r="I275" s="75">
        <v>2590</v>
      </c>
      <c r="J275" s="75">
        <v>4180</v>
      </c>
      <c r="K275" s="75">
        <v>4090</v>
      </c>
      <c r="L275" s="1">
        <v>1190</v>
      </c>
      <c r="M275" s="2">
        <v>2890</v>
      </c>
      <c r="N275" s="2">
        <v>1833</v>
      </c>
      <c r="O275" s="2">
        <v>3333</v>
      </c>
      <c r="P275" s="2">
        <f t="shared" si="10"/>
        <v>2230</v>
      </c>
      <c r="Q275" s="2">
        <f t="shared" si="11"/>
        <v>2140</v>
      </c>
      <c r="R275" s="2">
        <v>3730</v>
      </c>
      <c r="S275" s="2">
        <v>3640</v>
      </c>
      <c r="T275" s="52">
        <v>1640</v>
      </c>
      <c r="V275" s="75">
        <v>0</v>
      </c>
    </row>
    <row r="276" spans="1:22" x14ac:dyDescent="0.25">
      <c r="A276" s="25" t="s">
        <v>72</v>
      </c>
      <c r="B276" s="8">
        <v>34</v>
      </c>
      <c r="C276" s="2">
        <v>9</v>
      </c>
      <c r="D276" s="63">
        <v>1495</v>
      </c>
      <c r="E276" s="63">
        <v>3195</v>
      </c>
      <c r="F276" s="63">
        <v>2079</v>
      </c>
      <c r="G276" s="63">
        <v>3579</v>
      </c>
      <c r="H276" s="75">
        <v>2520</v>
      </c>
      <c r="I276" s="75">
        <v>2400</v>
      </c>
      <c r="J276" s="75">
        <v>4020</v>
      </c>
      <c r="K276" s="75">
        <v>3900</v>
      </c>
      <c r="L276" s="1">
        <v>1045</v>
      </c>
      <c r="M276" s="2">
        <v>2745</v>
      </c>
      <c r="N276" s="2">
        <v>1629</v>
      </c>
      <c r="O276" s="2">
        <v>3129</v>
      </c>
      <c r="P276" s="2">
        <f t="shared" si="10"/>
        <v>2070</v>
      </c>
      <c r="Q276" s="2">
        <f t="shared" si="11"/>
        <v>1950</v>
      </c>
      <c r="R276" s="2">
        <v>3570</v>
      </c>
      <c r="S276" s="2">
        <v>3450</v>
      </c>
      <c r="T276" s="52">
        <v>1495</v>
      </c>
      <c r="V276" s="7">
        <v>0</v>
      </c>
    </row>
    <row r="277" spans="1:22" x14ac:dyDescent="0.25">
      <c r="A277" s="25" t="s">
        <v>72</v>
      </c>
      <c r="B277" s="8">
        <v>34</v>
      </c>
      <c r="C277" s="2">
        <v>10</v>
      </c>
      <c r="D277" s="63">
        <v>1290</v>
      </c>
      <c r="E277" s="63">
        <v>2990</v>
      </c>
      <c r="F277" s="63">
        <v>1844</v>
      </c>
      <c r="G277" s="63">
        <v>3344</v>
      </c>
      <c r="H277" s="75">
        <v>2310</v>
      </c>
      <c r="I277" s="75">
        <v>2190</v>
      </c>
      <c r="J277" s="75">
        <v>3810</v>
      </c>
      <c r="K277" s="75">
        <v>3690</v>
      </c>
      <c r="L277" s="1">
        <v>840</v>
      </c>
      <c r="M277" s="2">
        <v>2540</v>
      </c>
      <c r="N277" s="2">
        <v>1394</v>
      </c>
      <c r="O277" s="2">
        <v>2894</v>
      </c>
      <c r="P277" s="2">
        <f t="shared" si="10"/>
        <v>1860</v>
      </c>
      <c r="Q277" s="2">
        <f t="shared" si="11"/>
        <v>1740</v>
      </c>
      <c r="R277" s="2">
        <v>3360</v>
      </c>
      <c r="S277" s="2">
        <v>3240</v>
      </c>
      <c r="T277" s="52">
        <v>1290</v>
      </c>
      <c r="V277" s="75">
        <v>0</v>
      </c>
    </row>
    <row r="278" spans="1:22" x14ac:dyDescent="0.25">
      <c r="A278" s="25" t="s">
        <v>72</v>
      </c>
      <c r="B278" s="8">
        <v>34</v>
      </c>
      <c r="C278" s="2">
        <v>11</v>
      </c>
      <c r="D278" s="63">
        <v>1060</v>
      </c>
      <c r="E278" s="63">
        <v>2760</v>
      </c>
      <c r="F278" s="63">
        <v>1569</v>
      </c>
      <c r="G278" s="63">
        <v>3069</v>
      </c>
      <c r="H278" s="75">
        <v>2070</v>
      </c>
      <c r="I278" s="75">
        <v>2015</v>
      </c>
      <c r="J278" s="75">
        <v>3570</v>
      </c>
      <c r="K278" s="75">
        <v>3515</v>
      </c>
      <c r="L278" s="1">
        <v>610</v>
      </c>
      <c r="M278" s="2">
        <v>2310</v>
      </c>
      <c r="N278" s="2">
        <v>1119</v>
      </c>
      <c r="O278" s="2">
        <v>2619</v>
      </c>
      <c r="P278" s="2">
        <f t="shared" si="10"/>
        <v>1620</v>
      </c>
      <c r="Q278" s="2">
        <f t="shared" si="11"/>
        <v>1565</v>
      </c>
      <c r="R278" s="2">
        <v>3120</v>
      </c>
      <c r="S278" s="2">
        <v>3065</v>
      </c>
      <c r="T278" s="52">
        <v>1060</v>
      </c>
      <c r="V278" s="7">
        <v>0</v>
      </c>
    </row>
    <row r="279" spans="1:22" x14ac:dyDescent="0.25">
      <c r="A279" s="25" t="s">
        <v>72</v>
      </c>
      <c r="B279" s="8">
        <v>34</v>
      </c>
      <c r="C279" s="2">
        <v>12</v>
      </c>
      <c r="D279" s="63">
        <v>820</v>
      </c>
      <c r="E279" s="63">
        <v>2520</v>
      </c>
      <c r="F279" s="63">
        <v>1251</v>
      </c>
      <c r="G279" s="63">
        <v>2751</v>
      </c>
      <c r="H279" s="75">
        <v>1850</v>
      </c>
      <c r="I279" s="75">
        <v>1815</v>
      </c>
      <c r="J279" s="75">
        <v>3350</v>
      </c>
      <c r="K279" s="75">
        <v>3315</v>
      </c>
      <c r="L279" s="1">
        <v>370</v>
      </c>
      <c r="M279" s="2">
        <v>2070</v>
      </c>
      <c r="N279" s="2">
        <v>801</v>
      </c>
      <c r="O279" s="2">
        <v>2301</v>
      </c>
      <c r="P279" s="2">
        <f t="shared" si="10"/>
        <v>1400</v>
      </c>
      <c r="Q279" s="2">
        <f t="shared" si="11"/>
        <v>1365</v>
      </c>
      <c r="R279" s="2">
        <v>2900</v>
      </c>
      <c r="S279" s="2">
        <v>2865</v>
      </c>
      <c r="T279" s="52">
        <v>820</v>
      </c>
      <c r="V279" s="75">
        <v>0</v>
      </c>
    </row>
    <row r="280" spans="1:22" x14ac:dyDescent="0.25">
      <c r="A280" t="s">
        <v>3</v>
      </c>
      <c r="B280" s="2">
        <v>30</v>
      </c>
      <c r="C280" s="2">
        <v>1</v>
      </c>
      <c r="D280" s="1">
        <v>820</v>
      </c>
      <c r="E280" s="63">
        <v>2520</v>
      </c>
      <c r="F280" s="1">
        <v>820</v>
      </c>
      <c r="G280" s="63">
        <v>2520</v>
      </c>
      <c r="H280" s="1">
        <v>820</v>
      </c>
      <c r="I280" s="1">
        <v>820</v>
      </c>
      <c r="J280" s="75">
        <v>2520</v>
      </c>
      <c r="K280" s="75">
        <v>2520</v>
      </c>
      <c r="L280" s="1">
        <v>370</v>
      </c>
      <c r="M280" s="2">
        <v>2070</v>
      </c>
      <c r="N280" s="1">
        <v>370</v>
      </c>
      <c r="O280" s="63">
        <v>2070</v>
      </c>
      <c r="P280" s="1">
        <v>370</v>
      </c>
      <c r="Q280" s="1">
        <v>370</v>
      </c>
      <c r="R280" s="2">
        <v>2070</v>
      </c>
      <c r="S280" s="2">
        <v>2070</v>
      </c>
      <c r="T280" s="53">
        <v>450</v>
      </c>
      <c r="V280" s="7">
        <v>0</v>
      </c>
    </row>
    <row r="281" spans="1:22" x14ac:dyDescent="0.25">
      <c r="A281" t="s">
        <v>3</v>
      </c>
      <c r="B281" s="2">
        <v>30</v>
      </c>
      <c r="C281" s="2">
        <v>2</v>
      </c>
      <c r="D281" s="1">
        <v>1060</v>
      </c>
      <c r="E281" s="63">
        <v>2760</v>
      </c>
      <c r="F281" s="1">
        <v>1060</v>
      </c>
      <c r="G281" s="63">
        <v>2760</v>
      </c>
      <c r="H281" s="1">
        <v>1060</v>
      </c>
      <c r="I281" s="1">
        <v>1060</v>
      </c>
      <c r="J281" s="75">
        <v>2760</v>
      </c>
      <c r="K281" s="75">
        <v>2760</v>
      </c>
      <c r="L281" s="1">
        <v>610</v>
      </c>
      <c r="M281" s="2">
        <v>2310</v>
      </c>
      <c r="N281" s="1">
        <v>610</v>
      </c>
      <c r="O281" s="63">
        <v>2310</v>
      </c>
      <c r="P281" s="1">
        <v>610</v>
      </c>
      <c r="Q281" s="1">
        <v>610</v>
      </c>
      <c r="R281" s="2">
        <v>2310</v>
      </c>
      <c r="S281" s="2">
        <v>2310</v>
      </c>
      <c r="T281" s="53">
        <v>450</v>
      </c>
      <c r="V281" s="75">
        <v>0</v>
      </c>
    </row>
    <row r="282" spans="1:22" x14ac:dyDescent="0.25">
      <c r="A282" t="s">
        <v>3</v>
      </c>
      <c r="B282" s="8">
        <v>30</v>
      </c>
      <c r="C282" s="2">
        <v>3</v>
      </c>
      <c r="D282" s="1">
        <v>1290</v>
      </c>
      <c r="E282" s="63">
        <v>2990</v>
      </c>
      <c r="F282" s="1">
        <v>1290</v>
      </c>
      <c r="G282" s="63">
        <v>2990</v>
      </c>
      <c r="H282" s="1">
        <v>1290</v>
      </c>
      <c r="I282" s="1">
        <v>1290</v>
      </c>
      <c r="J282" s="75">
        <v>2990</v>
      </c>
      <c r="K282" s="75">
        <v>2990</v>
      </c>
      <c r="L282" s="1">
        <v>840</v>
      </c>
      <c r="M282" s="2">
        <v>2540</v>
      </c>
      <c r="N282" s="1">
        <v>840</v>
      </c>
      <c r="O282" s="63">
        <v>2540</v>
      </c>
      <c r="P282" s="1">
        <v>840</v>
      </c>
      <c r="Q282" s="1">
        <v>840</v>
      </c>
      <c r="R282" s="2">
        <v>2540</v>
      </c>
      <c r="S282" s="2">
        <v>2540</v>
      </c>
      <c r="T282" s="53">
        <v>450</v>
      </c>
      <c r="V282" s="7">
        <v>0</v>
      </c>
    </row>
    <row r="283" spans="1:22" x14ac:dyDescent="0.25">
      <c r="A283" t="s">
        <v>3</v>
      </c>
      <c r="B283" s="8">
        <v>30</v>
      </c>
      <c r="C283" s="2">
        <v>4</v>
      </c>
      <c r="D283" s="1">
        <v>1495</v>
      </c>
      <c r="E283" s="63">
        <v>3195</v>
      </c>
      <c r="F283" s="1">
        <v>1495</v>
      </c>
      <c r="G283" s="63">
        <v>3195</v>
      </c>
      <c r="H283" s="1">
        <v>1495</v>
      </c>
      <c r="I283" s="1">
        <v>1495</v>
      </c>
      <c r="J283" s="75">
        <v>3195</v>
      </c>
      <c r="K283" s="75">
        <v>3195</v>
      </c>
      <c r="L283" s="1">
        <v>1045</v>
      </c>
      <c r="M283" s="2">
        <v>2745</v>
      </c>
      <c r="N283" s="1">
        <v>1045</v>
      </c>
      <c r="O283" s="63">
        <v>2745</v>
      </c>
      <c r="P283" s="1">
        <v>1045</v>
      </c>
      <c r="Q283" s="1">
        <v>1045</v>
      </c>
      <c r="R283" s="2">
        <v>2745</v>
      </c>
      <c r="S283" s="2">
        <v>2745</v>
      </c>
      <c r="T283" s="53">
        <v>450</v>
      </c>
      <c r="V283" s="75">
        <v>0</v>
      </c>
    </row>
    <row r="284" spans="1:22" x14ac:dyDescent="0.25">
      <c r="A284" t="s">
        <v>3</v>
      </c>
      <c r="B284" s="8">
        <v>30</v>
      </c>
      <c r="C284" s="2">
        <v>5</v>
      </c>
      <c r="D284" s="1">
        <v>1640</v>
      </c>
      <c r="E284" s="63">
        <v>3340</v>
      </c>
      <c r="F284" s="1">
        <v>1640</v>
      </c>
      <c r="G284" s="63">
        <v>3340</v>
      </c>
      <c r="H284" s="1">
        <v>1640</v>
      </c>
      <c r="I284" s="1">
        <v>1640</v>
      </c>
      <c r="J284" s="75">
        <v>3340</v>
      </c>
      <c r="K284" s="75">
        <v>3340</v>
      </c>
      <c r="L284" s="1">
        <v>1190</v>
      </c>
      <c r="M284" s="2">
        <v>2890</v>
      </c>
      <c r="N284" s="1">
        <v>1190</v>
      </c>
      <c r="O284" s="63">
        <v>2890</v>
      </c>
      <c r="P284" s="1">
        <v>1190</v>
      </c>
      <c r="Q284" s="1">
        <v>1190</v>
      </c>
      <c r="R284" s="2">
        <v>2890</v>
      </c>
      <c r="S284" s="2">
        <v>2890</v>
      </c>
      <c r="T284" s="53">
        <v>450</v>
      </c>
      <c r="V284" s="7">
        <v>0</v>
      </c>
    </row>
    <row r="285" spans="1:22" x14ac:dyDescent="0.25">
      <c r="A285" t="s">
        <v>3</v>
      </c>
      <c r="B285" s="8">
        <v>30</v>
      </c>
      <c r="C285" s="2">
        <v>6</v>
      </c>
      <c r="D285" s="1">
        <v>1740</v>
      </c>
      <c r="E285" s="63">
        <v>3440</v>
      </c>
      <c r="F285" s="1">
        <v>1740</v>
      </c>
      <c r="G285" s="63">
        <v>3440</v>
      </c>
      <c r="H285" s="1">
        <v>1740</v>
      </c>
      <c r="I285" s="1">
        <v>1740</v>
      </c>
      <c r="J285" s="75">
        <v>3440</v>
      </c>
      <c r="K285" s="75">
        <v>3440</v>
      </c>
      <c r="L285" s="1">
        <v>1290</v>
      </c>
      <c r="M285" s="2">
        <v>2990</v>
      </c>
      <c r="N285" s="1">
        <v>1290</v>
      </c>
      <c r="O285" s="63">
        <v>2990</v>
      </c>
      <c r="P285" s="1">
        <v>1290</v>
      </c>
      <c r="Q285" s="1">
        <v>1290</v>
      </c>
      <c r="R285" s="2">
        <v>2990</v>
      </c>
      <c r="S285" s="2">
        <v>2990</v>
      </c>
      <c r="T285" s="53">
        <v>450</v>
      </c>
      <c r="V285" s="75">
        <v>0</v>
      </c>
    </row>
    <row r="286" spans="1:22" x14ac:dyDescent="0.25">
      <c r="A286" t="s">
        <v>3</v>
      </c>
      <c r="B286" s="8">
        <v>30</v>
      </c>
      <c r="C286" s="2">
        <v>7</v>
      </c>
      <c r="D286" s="1">
        <v>1835</v>
      </c>
      <c r="E286" s="63">
        <v>3535</v>
      </c>
      <c r="F286" s="1">
        <v>1835</v>
      </c>
      <c r="G286" s="63">
        <v>3535</v>
      </c>
      <c r="H286" s="1">
        <v>1835</v>
      </c>
      <c r="I286" s="1">
        <v>1835</v>
      </c>
      <c r="J286" s="75">
        <v>3535</v>
      </c>
      <c r="K286" s="75">
        <v>3535</v>
      </c>
      <c r="L286" s="1">
        <v>1385</v>
      </c>
      <c r="M286" s="2">
        <v>3085</v>
      </c>
      <c r="N286" s="1">
        <v>1385</v>
      </c>
      <c r="O286" s="63">
        <v>3085</v>
      </c>
      <c r="P286" s="1">
        <v>1385</v>
      </c>
      <c r="Q286" s="1">
        <v>1385</v>
      </c>
      <c r="R286" s="2">
        <v>3085</v>
      </c>
      <c r="S286" s="2">
        <v>3085</v>
      </c>
      <c r="T286" s="53">
        <v>450</v>
      </c>
      <c r="V286" s="7">
        <v>0</v>
      </c>
    </row>
    <row r="287" spans="1:22" x14ac:dyDescent="0.25">
      <c r="A287" t="s">
        <v>3</v>
      </c>
      <c r="B287" s="8">
        <v>30</v>
      </c>
      <c r="C287" s="2">
        <v>8</v>
      </c>
      <c r="D287" s="1">
        <v>1915</v>
      </c>
      <c r="E287" s="63">
        <v>3615</v>
      </c>
      <c r="F287" s="1">
        <v>1915</v>
      </c>
      <c r="G287" s="63">
        <v>3615</v>
      </c>
      <c r="H287" s="1">
        <v>1915</v>
      </c>
      <c r="I287" s="1">
        <v>1915</v>
      </c>
      <c r="J287" s="75">
        <v>3615</v>
      </c>
      <c r="K287" s="75">
        <v>3615</v>
      </c>
      <c r="L287" s="1">
        <v>1465</v>
      </c>
      <c r="M287" s="2">
        <v>3165</v>
      </c>
      <c r="N287" s="1">
        <v>1465</v>
      </c>
      <c r="O287" s="63">
        <v>3165</v>
      </c>
      <c r="P287" s="1">
        <v>1465</v>
      </c>
      <c r="Q287" s="1">
        <v>1465</v>
      </c>
      <c r="R287" s="2">
        <v>3165</v>
      </c>
      <c r="S287" s="2">
        <v>3165</v>
      </c>
      <c r="T287" s="53">
        <v>450</v>
      </c>
      <c r="V287" s="75">
        <v>0</v>
      </c>
    </row>
    <row r="288" spans="1:22" x14ac:dyDescent="0.25">
      <c r="A288" t="s">
        <v>3</v>
      </c>
      <c r="B288" s="8">
        <v>30</v>
      </c>
      <c r="C288" s="2">
        <v>9</v>
      </c>
      <c r="D288" s="1">
        <v>1935</v>
      </c>
      <c r="E288" s="63">
        <v>3635</v>
      </c>
      <c r="F288" s="1">
        <v>1935</v>
      </c>
      <c r="G288" s="63">
        <v>3635</v>
      </c>
      <c r="H288" s="1">
        <v>1935</v>
      </c>
      <c r="I288" s="1">
        <v>1935</v>
      </c>
      <c r="J288" s="75">
        <v>3635</v>
      </c>
      <c r="K288" s="75">
        <v>3635</v>
      </c>
      <c r="L288" s="1">
        <v>1485</v>
      </c>
      <c r="M288" s="2">
        <v>3185</v>
      </c>
      <c r="N288" s="1">
        <v>1485</v>
      </c>
      <c r="O288" s="63">
        <v>3185</v>
      </c>
      <c r="P288" s="1">
        <v>1485</v>
      </c>
      <c r="Q288" s="1">
        <v>1485</v>
      </c>
      <c r="R288" s="2">
        <v>3185</v>
      </c>
      <c r="S288" s="2">
        <v>3185</v>
      </c>
      <c r="T288" s="53">
        <v>450</v>
      </c>
      <c r="V288" s="7">
        <v>0</v>
      </c>
    </row>
    <row r="289" spans="1:22" x14ac:dyDescent="0.25">
      <c r="A289" t="s">
        <v>3</v>
      </c>
      <c r="B289" s="8">
        <v>30</v>
      </c>
      <c r="C289" s="2">
        <v>10</v>
      </c>
      <c r="D289" s="1">
        <v>2020</v>
      </c>
      <c r="E289" s="63">
        <v>3720</v>
      </c>
      <c r="F289" s="1">
        <v>2020</v>
      </c>
      <c r="G289" s="63">
        <v>3720</v>
      </c>
      <c r="H289" s="1">
        <v>2020</v>
      </c>
      <c r="I289" s="1">
        <v>2020</v>
      </c>
      <c r="J289" s="75">
        <v>3720</v>
      </c>
      <c r="K289" s="75">
        <v>3720</v>
      </c>
      <c r="L289" s="1">
        <v>1570</v>
      </c>
      <c r="M289" s="2">
        <v>3270</v>
      </c>
      <c r="N289" s="1">
        <v>1570</v>
      </c>
      <c r="O289" s="63">
        <v>3270</v>
      </c>
      <c r="P289" s="1">
        <v>1570</v>
      </c>
      <c r="Q289" s="1">
        <v>1570</v>
      </c>
      <c r="R289" s="2">
        <v>3270</v>
      </c>
      <c r="S289" s="2">
        <v>3270</v>
      </c>
      <c r="T289" s="53">
        <v>450</v>
      </c>
      <c r="V289" s="75">
        <v>0</v>
      </c>
    </row>
    <row r="290" spans="1:22" x14ac:dyDescent="0.25">
      <c r="A290" s="25" t="s">
        <v>3</v>
      </c>
      <c r="B290" s="62">
        <v>24</v>
      </c>
      <c r="C290" s="62">
        <v>1</v>
      </c>
      <c r="D290" s="1">
        <v>820</v>
      </c>
      <c r="E290" s="63">
        <v>2520</v>
      </c>
      <c r="F290" s="1">
        <v>820</v>
      </c>
      <c r="G290" s="63">
        <v>2520</v>
      </c>
      <c r="H290" s="1">
        <v>820</v>
      </c>
      <c r="I290" s="1">
        <v>820</v>
      </c>
      <c r="J290" s="75">
        <v>2520</v>
      </c>
      <c r="K290" s="75">
        <v>2520</v>
      </c>
      <c r="L290" s="1">
        <v>370</v>
      </c>
      <c r="M290" s="62">
        <v>2070</v>
      </c>
      <c r="N290" s="1">
        <v>370</v>
      </c>
      <c r="O290" s="63">
        <v>2070</v>
      </c>
      <c r="P290" s="1">
        <v>370</v>
      </c>
      <c r="Q290" s="1">
        <v>370</v>
      </c>
      <c r="R290" s="62">
        <v>2070</v>
      </c>
      <c r="S290" s="62">
        <v>2070</v>
      </c>
      <c r="T290" s="64">
        <v>450</v>
      </c>
      <c r="U290" s="25"/>
      <c r="V290" s="7">
        <v>0</v>
      </c>
    </row>
    <row r="291" spans="1:22" x14ac:dyDescent="0.25">
      <c r="A291" s="25" t="s">
        <v>3</v>
      </c>
      <c r="B291" s="62">
        <v>24</v>
      </c>
      <c r="C291" s="62">
        <v>2</v>
      </c>
      <c r="D291" s="1">
        <v>1060</v>
      </c>
      <c r="E291" s="63">
        <v>2760</v>
      </c>
      <c r="F291" s="1">
        <v>1060</v>
      </c>
      <c r="G291" s="63">
        <v>2760</v>
      </c>
      <c r="H291" s="1">
        <v>1060</v>
      </c>
      <c r="I291" s="1">
        <v>1060</v>
      </c>
      <c r="J291" s="75">
        <v>2760</v>
      </c>
      <c r="K291" s="75">
        <v>2760</v>
      </c>
      <c r="L291" s="1">
        <v>610</v>
      </c>
      <c r="M291" s="62">
        <v>2310</v>
      </c>
      <c r="N291" s="1">
        <v>610</v>
      </c>
      <c r="O291" s="63">
        <v>2310</v>
      </c>
      <c r="P291" s="1">
        <v>610</v>
      </c>
      <c r="Q291" s="1">
        <v>610</v>
      </c>
      <c r="R291" s="62">
        <v>2310</v>
      </c>
      <c r="S291" s="62">
        <v>2310</v>
      </c>
      <c r="T291" s="64">
        <v>450</v>
      </c>
      <c r="U291" s="25"/>
      <c r="V291" s="75">
        <v>0</v>
      </c>
    </row>
    <row r="292" spans="1:22" x14ac:dyDescent="0.25">
      <c r="A292" s="25" t="s">
        <v>3</v>
      </c>
      <c r="B292" s="62">
        <v>24</v>
      </c>
      <c r="C292" s="62">
        <v>3</v>
      </c>
      <c r="D292" s="1">
        <v>1290</v>
      </c>
      <c r="E292" s="63">
        <v>2990</v>
      </c>
      <c r="F292" s="1">
        <v>1290</v>
      </c>
      <c r="G292" s="63">
        <v>2990</v>
      </c>
      <c r="H292" s="1">
        <v>1290</v>
      </c>
      <c r="I292" s="1">
        <v>1290</v>
      </c>
      <c r="J292" s="75">
        <v>2990</v>
      </c>
      <c r="K292" s="75">
        <v>2990</v>
      </c>
      <c r="L292" s="1">
        <v>840</v>
      </c>
      <c r="M292" s="62">
        <v>2540</v>
      </c>
      <c r="N292" s="1">
        <v>840</v>
      </c>
      <c r="O292" s="63">
        <v>2540</v>
      </c>
      <c r="P292" s="1">
        <v>840</v>
      </c>
      <c r="Q292" s="1">
        <v>840</v>
      </c>
      <c r="R292" s="62">
        <v>2540</v>
      </c>
      <c r="S292" s="62">
        <v>2540</v>
      </c>
      <c r="T292" s="64">
        <v>450</v>
      </c>
      <c r="U292" s="25"/>
      <c r="V292" s="7">
        <v>0</v>
      </c>
    </row>
    <row r="293" spans="1:22" x14ac:dyDescent="0.25">
      <c r="A293" s="25" t="s">
        <v>3</v>
      </c>
      <c r="B293" s="62">
        <v>24</v>
      </c>
      <c r="C293" s="62">
        <v>4</v>
      </c>
      <c r="D293" s="1">
        <v>1495</v>
      </c>
      <c r="E293" s="63">
        <v>3195</v>
      </c>
      <c r="F293" s="1">
        <v>1495</v>
      </c>
      <c r="G293" s="63">
        <v>3195</v>
      </c>
      <c r="H293" s="1">
        <v>1495</v>
      </c>
      <c r="I293" s="1">
        <v>1495</v>
      </c>
      <c r="J293" s="75">
        <v>3195</v>
      </c>
      <c r="K293" s="75">
        <v>3195</v>
      </c>
      <c r="L293" s="1">
        <v>1045</v>
      </c>
      <c r="M293" s="62">
        <v>2745</v>
      </c>
      <c r="N293" s="1">
        <v>1045</v>
      </c>
      <c r="O293" s="63">
        <v>2745</v>
      </c>
      <c r="P293" s="1">
        <v>1045</v>
      </c>
      <c r="Q293" s="1">
        <v>1045</v>
      </c>
      <c r="R293" s="62">
        <v>2745</v>
      </c>
      <c r="S293" s="62">
        <v>2745</v>
      </c>
      <c r="T293" s="64">
        <v>450</v>
      </c>
      <c r="U293" s="25"/>
      <c r="V293" s="75">
        <v>0</v>
      </c>
    </row>
    <row r="294" spans="1:22" x14ac:dyDescent="0.25">
      <c r="A294" s="25" t="s">
        <v>3</v>
      </c>
      <c r="B294" s="62">
        <v>24</v>
      </c>
      <c r="C294" s="62">
        <v>5</v>
      </c>
      <c r="D294" s="1">
        <v>1640</v>
      </c>
      <c r="E294" s="63">
        <v>3340</v>
      </c>
      <c r="F294" s="1">
        <v>1640</v>
      </c>
      <c r="G294" s="63">
        <v>3340</v>
      </c>
      <c r="H294" s="1">
        <v>1640</v>
      </c>
      <c r="I294" s="1">
        <v>1640</v>
      </c>
      <c r="J294" s="75">
        <v>3340</v>
      </c>
      <c r="K294" s="75">
        <v>3340</v>
      </c>
      <c r="L294" s="1">
        <v>1190</v>
      </c>
      <c r="M294" s="62">
        <v>2890</v>
      </c>
      <c r="N294" s="1">
        <v>1190</v>
      </c>
      <c r="O294" s="63">
        <v>2890</v>
      </c>
      <c r="P294" s="1">
        <v>1190</v>
      </c>
      <c r="Q294" s="1">
        <v>1190</v>
      </c>
      <c r="R294" s="62">
        <v>2890</v>
      </c>
      <c r="S294" s="62">
        <v>2890</v>
      </c>
      <c r="T294" s="64">
        <v>450</v>
      </c>
      <c r="U294" s="25"/>
      <c r="V294" s="7">
        <v>0</v>
      </c>
    </row>
    <row r="295" spans="1:22" x14ac:dyDescent="0.25">
      <c r="A295" s="25" t="s">
        <v>3</v>
      </c>
      <c r="B295" s="62">
        <v>24</v>
      </c>
      <c r="C295" s="62">
        <v>6</v>
      </c>
      <c r="D295" s="1">
        <v>1740</v>
      </c>
      <c r="E295" s="63">
        <v>3440</v>
      </c>
      <c r="F295" s="1">
        <v>1740</v>
      </c>
      <c r="G295" s="63">
        <v>3440</v>
      </c>
      <c r="H295" s="1">
        <v>1740</v>
      </c>
      <c r="I295" s="1">
        <v>1740</v>
      </c>
      <c r="J295" s="75">
        <v>3440</v>
      </c>
      <c r="K295" s="75">
        <v>3440</v>
      </c>
      <c r="L295" s="1">
        <v>1290</v>
      </c>
      <c r="M295" s="62">
        <v>2990</v>
      </c>
      <c r="N295" s="1">
        <v>1290</v>
      </c>
      <c r="O295" s="63">
        <v>2990</v>
      </c>
      <c r="P295" s="1">
        <v>1290</v>
      </c>
      <c r="Q295" s="1">
        <v>1290</v>
      </c>
      <c r="R295" s="62">
        <v>2990</v>
      </c>
      <c r="S295" s="62">
        <v>2990</v>
      </c>
      <c r="T295" s="64">
        <v>450</v>
      </c>
      <c r="U295" s="25"/>
      <c r="V295" s="75">
        <v>0</v>
      </c>
    </row>
    <row r="296" spans="1:22" x14ac:dyDescent="0.25">
      <c r="A296" s="25" t="s">
        <v>3</v>
      </c>
      <c r="B296" s="62">
        <v>24</v>
      </c>
      <c r="C296" s="62">
        <v>7</v>
      </c>
      <c r="D296" s="1">
        <v>1835</v>
      </c>
      <c r="E296" s="63">
        <v>3535</v>
      </c>
      <c r="F296" s="1">
        <v>1835</v>
      </c>
      <c r="G296" s="63">
        <v>3535</v>
      </c>
      <c r="H296" s="1">
        <v>1835</v>
      </c>
      <c r="I296" s="1">
        <v>1835</v>
      </c>
      <c r="J296" s="75">
        <v>3535</v>
      </c>
      <c r="K296" s="75">
        <v>3535</v>
      </c>
      <c r="L296" s="1">
        <v>1385</v>
      </c>
      <c r="M296" s="62">
        <v>3085</v>
      </c>
      <c r="N296" s="1">
        <v>1385</v>
      </c>
      <c r="O296" s="63">
        <v>3085</v>
      </c>
      <c r="P296" s="1">
        <v>1385</v>
      </c>
      <c r="Q296" s="1">
        <v>1385</v>
      </c>
      <c r="R296" s="62">
        <v>3085</v>
      </c>
      <c r="S296" s="62">
        <v>3085</v>
      </c>
      <c r="T296" s="64">
        <v>450</v>
      </c>
      <c r="U296" s="25"/>
      <c r="V296" s="7">
        <v>0</v>
      </c>
    </row>
    <row r="297" spans="1:22" x14ac:dyDescent="0.25">
      <c r="A297" s="25" t="s">
        <v>3</v>
      </c>
      <c r="B297" s="62">
        <v>24</v>
      </c>
      <c r="C297" s="62">
        <v>8</v>
      </c>
      <c r="D297" s="1">
        <v>1915</v>
      </c>
      <c r="E297" s="63">
        <v>3615</v>
      </c>
      <c r="F297" s="1">
        <v>1915</v>
      </c>
      <c r="G297" s="63">
        <v>3615</v>
      </c>
      <c r="H297" s="1">
        <v>1915</v>
      </c>
      <c r="I297" s="1">
        <v>1915</v>
      </c>
      <c r="J297" s="75">
        <v>3615</v>
      </c>
      <c r="K297" s="75">
        <v>3615</v>
      </c>
      <c r="L297" s="1">
        <v>1465</v>
      </c>
      <c r="M297" s="62">
        <v>3165</v>
      </c>
      <c r="N297" s="1">
        <v>1465</v>
      </c>
      <c r="O297" s="63">
        <v>3165</v>
      </c>
      <c r="P297" s="1">
        <v>1465</v>
      </c>
      <c r="Q297" s="1">
        <v>1465</v>
      </c>
      <c r="R297" s="62">
        <v>3165</v>
      </c>
      <c r="S297" s="62">
        <v>3165</v>
      </c>
      <c r="T297" s="64">
        <v>450</v>
      </c>
      <c r="U297" s="25"/>
      <c r="V297" s="75">
        <v>0</v>
      </c>
    </row>
    <row r="298" spans="1:22" x14ac:dyDescent="0.25">
      <c r="A298" s="25" t="s">
        <v>3</v>
      </c>
      <c r="B298" s="62">
        <v>18</v>
      </c>
      <c r="C298" s="62">
        <v>1</v>
      </c>
      <c r="D298" s="1">
        <v>820</v>
      </c>
      <c r="E298" s="63">
        <v>2520</v>
      </c>
      <c r="F298" s="1">
        <v>820</v>
      </c>
      <c r="G298" s="63">
        <v>2520</v>
      </c>
      <c r="H298" s="1">
        <v>820</v>
      </c>
      <c r="I298" s="1">
        <v>820</v>
      </c>
      <c r="J298" s="75">
        <v>2520</v>
      </c>
      <c r="K298" s="75">
        <v>2520</v>
      </c>
      <c r="L298" s="1">
        <v>370</v>
      </c>
      <c r="M298" s="62">
        <v>2070</v>
      </c>
      <c r="N298" s="1">
        <v>370</v>
      </c>
      <c r="O298" s="63">
        <v>2070</v>
      </c>
      <c r="P298" s="1">
        <v>370</v>
      </c>
      <c r="Q298" s="1">
        <v>370</v>
      </c>
      <c r="R298" s="62">
        <v>2070</v>
      </c>
      <c r="S298" s="62">
        <v>2070</v>
      </c>
      <c r="T298" s="64">
        <v>450</v>
      </c>
      <c r="V298" s="7">
        <v>0</v>
      </c>
    </row>
    <row r="299" spans="1:22" x14ac:dyDescent="0.25">
      <c r="A299" s="25" t="s">
        <v>3</v>
      </c>
      <c r="B299" s="62">
        <v>18</v>
      </c>
      <c r="C299" s="62">
        <v>2</v>
      </c>
      <c r="D299" s="1">
        <v>1060</v>
      </c>
      <c r="E299" s="63">
        <v>2760</v>
      </c>
      <c r="F299" s="1">
        <v>1060</v>
      </c>
      <c r="G299" s="63">
        <v>2760</v>
      </c>
      <c r="H299" s="1">
        <v>1060</v>
      </c>
      <c r="I299" s="1">
        <v>1060</v>
      </c>
      <c r="J299" s="75">
        <v>2760</v>
      </c>
      <c r="K299" s="75">
        <v>2760</v>
      </c>
      <c r="L299" s="1">
        <v>610</v>
      </c>
      <c r="M299" s="62">
        <v>2310</v>
      </c>
      <c r="N299" s="1">
        <v>610</v>
      </c>
      <c r="O299" s="63">
        <v>2310</v>
      </c>
      <c r="P299" s="1">
        <v>610</v>
      </c>
      <c r="Q299" s="1">
        <v>610</v>
      </c>
      <c r="R299" s="62">
        <v>2310</v>
      </c>
      <c r="S299" s="62">
        <v>2310</v>
      </c>
      <c r="T299" s="64">
        <v>450</v>
      </c>
      <c r="V299" s="75">
        <v>0</v>
      </c>
    </row>
    <row r="300" spans="1:22" x14ac:dyDescent="0.25">
      <c r="A300" s="25" t="s">
        <v>3</v>
      </c>
      <c r="B300" s="62">
        <v>18</v>
      </c>
      <c r="C300" s="62">
        <v>3</v>
      </c>
      <c r="D300" s="1">
        <v>1290</v>
      </c>
      <c r="E300" s="63">
        <v>2990</v>
      </c>
      <c r="F300" s="1">
        <v>1290</v>
      </c>
      <c r="G300" s="63">
        <v>2990</v>
      </c>
      <c r="H300" s="1">
        <v>1290</v>
      </c>
      <c r="I300" s="1">
        <v>1290</v>
      </c>
      <c r="J300" s="75">
        <v>2990</v>
      </c>
      <c r="K300" s="75">
        <v>2990</v>
      </c>
      <c r="L300" s="1">
        <v>840</v>
      </c>
      <c r="M300" s="62">
        <v>2540</v>
      </c>
      <c r="N300" s="1">
        <v>840</v>
      </c>
      <c r="O300" s="63">
        <v>2540</v>
      </c>
      <c r="P300" s="1">
        <v>840</v>
      </c>
      <c r="Q300" s="1">
        <v>840</v>
      </c>
      <c r="R300" s="62">
        <v>2540</v>
      </c>
      <c r="S300" s="62">
        <v>2540</v>
      </c>
      <c r="T300" s="64">
        <v>450</v>
      </c>
      <c r="V300" s="7">
        <v>0</v>
      </c>
    </row>
    <row r="301" spans="1:22" x14ac:dyDescent="0.25">
      <c r="A301" s="25" t="s">
        <v>3</v>
      </c>
      <c r="B301" s="62">
        <v>18</v>
      </c>
      <c r="C301" s="62">
        <v>4</v>
      </c>
      <c r="D301" s="1">
        <v>1495</v>
      </c>
      <c r="E301" s="63">
        <v>3195</v>
      </c>
      <c r="F301" s="1">
        <v>1495</v>
      </c>
      <c r="G301" s="63">
        <v>3195</v>
      </c>
      <c r="H301" s="1">
        <v>1495</v>
      </c>
      <c r="I301" s="1">
        <v>1495</v>
      </c>
      <c r="J301" s="75">
        <v>3195</v>
      </c>
      <c r="K301" s="75">
        <v>3195</v>
      </c>
      <c r="L301" s="1">
        <v>1045</v>
      </c>
      <c r="M301" s="62">
        <v>2745</v>
      </c>
      <c r="N301" s="1">
        <v>1045</v>
      </c>
      <c r="O301" s="63">
        <v>2745</v>
      </c>
      <c r="P301" s="1">
        <v>1045</v>
      </c>
      <c r="Q301" s="1">
        <v>1045</v>
      </c>
      <c r="R301" s="62">
        <v>2745</v>
      </c>
      <c r="S301" s="62">
        <v>2745</v>
      </c>
      <c r="T301" s="64">
        <v>450</v>
      </c>
      <c r="V301" s="75">
        <v>0</v>
      </c>
    </row>
    <row r="302" spans="1:22" x14ac:dyDescent="0.25">
      <c r="A302" s="25" t="s">
        <v>3</v>
      </c>
      <c r="B302" s="62">
        <v>18</v>
      </c>
      <c r="C302" s="62">
        <v>5</v>
      </c>
      <c r="D302" s="1">
        <v>1640</v>
      </c>
      <c r="E302" s="63">
        <v>3340</v>
      </c>
      <c r="F302" s="1">
        <v>1640</v>
      </c>
      <c r="G302" s="63">
        <v>3340</v>
      </c>
      <c r="H302" s="1">
        <v>1640</v>
      </c>
      <c r="I302" s="1">
        <v>1640</v>
      </c>
      <c r="J302" s="75">
        <v>3340</v>
      </c>
      <c r="K302" s="75">
        <v>3340</v>
      </c>
      <c r="L302" s="1">
        <v>1190</v>
      </c>
      <c r="M302" s="62">
        <v>2890</v>
      </c>
      <c r="N302" s="1">
        <v>1190</v>
      </c>
      <c r="O302" s="63">
        <v>2890</v>
      </c>
      <c r="P302" s="1">
        <v>1190</v>
      </c>
      <c r="Q302" s="1">
        <v>1190</v>
      </c>
      <c r="R302" s="62">
        <v>2890</v>
      </c>
      <c r="S302" s="62">
        <v>2890</v>
      </c>
      <c r="T302" s="64">
        <v>450</v>
      </c>
      <c r="V302" s="7">
        <v>0</v>
      </c>
    </row>
    <row r="303" spans="1:22" x14ac:dyDescent="0.25">
      <c r="A303" s="25" t="s">
        <v>3</v>
      </c>
      <c r="B303" s="62">
        <v>18</v>
      </c>
      <c r="C303" s="62">
        <v>6</v>
      </c>
      <c r="D303" s="1">
        <v>1740</v>
      </c>
      <c r="E303" s="63">
        <v>3440</v>
      </c>
      <c r="F303" s="1">
        <v>1740</v>
      </c>
      <c r="G303" s="63">
        <v>3440</v>
      </c>
      <c r="H303" s="1">
        <v>1740</v>
      </c>
      <c r="I303" s="1">
        <v>1740</v>
      </c>
      <c r="J303" s="75">
        <v>3440</v>
      </c>
      <c r="K303" s="75">
        <v>3440</v>
      </c>
      <c r="L303" s="1">
        <v>1290</v>
      </c>
      <c r="M303" s="62">
        <v>2990</v>
      </c>
      <c r="N303" s="1">
        <v>1290</v>
      </c>
      <c r="O303" s="63">
        <v>2990</v>
      </c>
      <c r="P303" s="1">
        <v>1290</v>
      </c>
      <c r="Q303" s="1">
        <v>1290</v>
      </c>
      <c r="R303" s="62">
        <v>2990</v>
      </c>
      <c r="S303" s="62">
        <v>2990</v>
      </c>
      <c r="T303" s="64">
        <v>450</v>
      </c>
      <c r="V303" s="75">
        <v>0</v>
      </c>
    </row>
    <row r="304" spans="1:22" x14ac:dyDescent="0.25">
      <c r="A304" s="25" t="s">
        <v>3</v>
      </c>
      <c r="B304" s="62">
        <v>12</v>
      </c>
      <c r="C304" s="62">
        <v>1</v>
      </c>
      <c r="D304" s="1">
        <v>820</v>
      </c>
      <c r="E304" s="63">
        <v>2520</v>
      </c>
      <c r="F304" s="1">
        <v>820</v>
      </c>
      <c r="G304" s="63">
        <v>2520</v>
      </c>
      <c r="H304" s="1">
        <v>820</v>
      </c>
      <c r="I304" s="1">
        <v>820</v>
      </c>
      <c r="J304" s="75">
        <v>2520</v>
      </c>
      <c r="K304" s="75">
        <v>2520</v>
      </c>
      <c r="L304" s="1">
        <v>370</v>
      </c>
      <c r="M304" s="62">
        <v>2070</v>
      </c>
      <c r="N304" s="1">
        <v>370</v>
      </c>
      <c r="O304" s="63">
        <v>2070</v>
      </c>
      <c r="P304" s="1">
        <v>370</v>
      </c>
      <c r="Q304" s="1">
        <v>370</v>
      </c>
      <c r="R304" s="62">
        <v>2070</v>
      </c>
      <c r="S304" s="62">
        <v>2070</v>
      </c>
      <c r="T304" s="64">
        <v>450</v>
      </c>
      <c r="V304" s="7">
        <v>0</v>
      </c>
    </row>
    <row r="305" spans="1:22" x14ac:dyDescent="0.25">
      <c r="A305" s="25" t="s">
        <v>3</v>
      </c>
      <c r="B305" s="62">
        <v>12</v>
      </c>
      <c r="C305" s="62">
        <v>2</v>
      </c>
      <c r="D305" s="1">
        <v>1060</v>
      </c>
      <c r="E305" s="63">
        <v>2760</v>
      </c>
      <c r="F305" s="1">
        <v>1060</v>
      </c>
      <c r="G305" s="63">
        <v>2760</v>
      </c>
      <c r="H305" s="1">
        <v>1060</v>
      </c>
      <c r="I305" s="1">
        <v>1060</v>
      </c>
      <c r="J305" s="75">
        <v>2760</v>
      </c>
      <c r="K305" s="75">
        <v>2760</v>
      </c>
      <c r="L305" s="1">
        <v>610</v>
      </c>
      <c r="M305" s="62">
        <v>2310</v>
      </c>
      <c r="N305" s="1">
        <v>610</v>
      </c>
      <c r="O305" s="63">
        <v>2310</v>
      </c>
      <c r="P305" s="1">
        <v>610</v>
      </c>
      <c r="Q305" s="1">
        <v>610</v>
      </c>
      <c r="R305" s="62">
        <v>2310</v>
      </c>
      <c r="S305" s="62">
        <v>2310</v>
      </c>
      <c r="T305" s="64">
        <v>450</v>
      </c>
      <c r="V305" s="75">
        <v>0</v>
      </c>
    </row>
    <row r="306" spans="1:22" x14ac:dyDescent="0.25">
      <c r="A306" s="25" t="s">
        <v>3</v>
      </c>
      <c r="B306" s="62">
        <v>12</v>
      </c>
      <c r="C306" s="62">
        <v>3</v>
      </c>
      <c r="D306" s="1">
        <v>1290</v>
      </c>
      <c r="E306" s="63">
        <v>2990</v>
      </c>
      <c r="F306" s="1">
        <v>1290</v>
      </c>
      <c r="G306" s="63">
        <v>2990</v>
      </c>
      <c r="H306" s="1">
        <v>1290</v>
      </c>
      <c r="I306" s="1">
        <v>1290</v>
      </c>
      <c r="J306" s="75">
        <v>2990</v>
      </c>
      <c r="K306" s="75">
        <v>2990</v>
      </c>
      <c r="L306" s="1">
        <v>840</v>
      </c>
      <c r="M306" s="62">
        <v>2540</v>
      </c>
      <c r="N306" s="1">
        <v>840</v>
      </c>
      <c r="O306" s="63">
        <v>2540</v>
      </c>
      <c r="P306" s="1">
        <v>840</v>
      </c>
      <c r="Q306" s="1">
        <v>840</v>
      </c>
      <c r="R306" s="62">
        <v>2540</v>
      </c>
      <c r="S306" s="62">
        <v>2540</v>
      </c>
      <c r="T306" s="64">
        <v>450</v>
      </c>
      <c r="V306" s="7">
        <v>0</v>
      </c>
    </row>
    <row r="307" spans="1:22" x14ac:dyDescent="0.25">
      <c r="A307" s="25" t="s">
        <v>3</v>
      </c>
      <c r="B307" s="62">
        <v>12</v>
      </c>
      <c r="C307" s="62">
        <v>4</v>
      </c>
      <c r="D307" s="1">
        <v>1495</v>
      </c>
      <c r="E307" s="63">
        <v>3195</v>
      </c>
      <c r="F307" s="1">
        <v>1495</v>
      </c>
      <c r="G307" s="63">
        <v>3195</v>
      </c>
      <c r="H307" s="1">
        <v>1495</v>
      </c>
      <c r="I307" s="1">
        <v>1495</v>
      </c>
      <c r="J307" s="75">
        <v>3195</v>
      </c>
      <c r="K307" s="75">
        <v>3195</v>
      </c>
      <c r="L307" s="1">
        <v>1045</v>
      </c>
      <c r="M307" s="62">
        <v>2745</v>
      </c>
      <c r="N307" s="1">
        <v>1045</v>
      </c>
      <c r="O307" s="63">
        <v>2745</v>
      </c>
      <c r="P307" s="1">
        <v>1045</v>
      </c>
      <c r="Q307" s="1">
        <v>1045</v>
      </c>
      <c r="R307" s="62">
        <v>2745</v>
      </c>
      <c r="S307" s="62">
        <v>2745</v>
      </c>
      <c r="T307" s="64">
        <v>450</v>
      </c>
      <c r="V307" s="75">
        <v>0</v>
      </c>
    </row>
    <row r="308" spans="1:22" x14ac:dyDescent="0.25">
      <c r="A308" s="25" t="s">
        <v>3</v>
      </c>
      <c r="B308" s="62">
        <v>6</v>
      </c>
      <c r="C308" s="62">
        <v>1</v>
      </c>
      <c r="D308" s="1">
        <v>820</v>
      </c>
      <c r="E308" s="63">
        <v>2520</v>
      </c>
      <c r="F308" s="1">
        <v>820</v>
      </c>
      <c r="G308" s="63">
        <v>2520</v>
      </c>
      <c r="H308" s="1">
        <v>820</v>
      </c>
      <c r="I308" s="1">
        <v>820</v>
      </c>
      <c r="J308" s="75">
        <v>2520</v>
      </c>
      <c r="K308" s="75">
        <v>2520</v>
      </c>
      <c r="L308" s="1">
        <v>370</v>
      </c>
      <c r="M308" s="62">
        <v>2070</v>
      </c>
      <c r="N308" s="1">
        <v>370</v>
      </c>
      <c r="O308" s="63">
        <v>2070</v>
      </c>
      <c r="P308" s="1">
        <v>370</v>
      </c>
      <c r="Q308" s="1">
        <v>370</v>
      </c>
      <c r="R308" s="62">
        <v>2070</v>
      </c>
      <c r="S308" s="62">
        <v>2070</v>
      </c>
      <c r="T308" s="64">
        <v>450</v>
      </c>
      <c r="V308" s="7">
        <v>0</v>
      </c>
    </row>
    <row r="309" spans="1:22" x14ac:dyDescent="0.25">
      <c r="A309" s="25" t="s">
        <v>3</v>
      </c>
      <c r="B309" s="62">
        <v>6</v>
      </c>
      <c r="C309" s="62">
        <v>2</v>
      </c>
      <c r="D309" s="1">
        <v>1060</v>
      </c>
      <c r="E309" s="63">
        <v>2760</v>
      </c>
      <c r="F309" s="1">
        <v>1060</v>
      </c>
      <c r="G309" s="63">
        <v>2760</v>
      </c>
      <c r="H309" s="1">
        <v>1060</v>
      </c>
      <c r="I309" s="1">
        <v>1060</v>
      </c>
      <c r="J309" s="75">
        <v>2760</v>
      </c>
      <c r="K309" s="75">
        <v>2760</v>
      </c>
      <c r="L309" s="1">
        <v>610</v>
      </c>
      <c r="M309" s="62">
        <v>2310</v>
      </c>
      <c r="N309" s="1">
        <v>610</v>
      </c>
      <c r="O309" s="63">
        <v>2310</v>
      </c>
      <c r="P309" s="1">
        <v>610</v>
      </c>
      <c r="Q309" s="1">
        <v>610</v>
      </c>
      <c r="R309" s="62">
        <v>2310</v>
      </c>
      <c r="S309" s="62">
        <v>2310</v>
      </c>
      <c r="T309" s="64">
        <v>450</v>
      </c>
      <c r="V309" s="75">
        <v>0</v>
      </c>
    </row>
    <row r="310" spans="1:22" x14ac:dyDescent="0.25">
      <c r="B310" s="63"/>
      <c r="C310" s="63"/>
      <c r="D310" s="1"/>
      <c r="H310" s="1"/>
      <c r="I310" s="1"/>
      <c r="J310" s="75"/>
      <c r="K310" s="75"/>
      <c r="L310" s="63"/>
      <c r="T310" s="63"/>
    </row>
    <row r="311" spans="1:22" x14ac:dyDescent="0.25">
      <c r="B311" s="63"/>
      <c r="C311" s="63"/>
      <c r="D311" s="1"/>
      <c r="H311" s="1"/>
      <c r="I311" s="1"/>
      <c r="J311" s="75"/>
      <c r="K311" s="75"/>
      <c r="L311" s="63"/>
      <c r="T311" s="63"/>
    </row>
    <row r="312" spans="1:22" x14ac:dyDescent="0.25">
      <c r="B312" s="63"/>
      <c r="C312" s="63"/>
      <c r="D312" s="1"/>
      <c r="H312" s="1"/>
      <c r="I312" s="1"/>
      <c r="J312" s="75"/>
      <c r="K312" s="75"/>
      <c r="L312" s="63"/>
      <c r="T312" s="63"/>
    </row>
    <row r="313" spans="1:22" x14ac:dyDescent="0.25">
      <c r="B313" s="63"/>
      <c r="C313" s="63"/>
      <c r="D313" s="1"/>
      <c r="H313" s="1"/>
      <c r="I313" s="1"/>
      <c r="J313" s="75"/>
      <c r="K313" s="75"/>
      <c r="L313" s="63"/>
      <c r="T313" s="63"/>
    </row>
    <row r="314" spans="1:22" x14ac:dyDescent="0.25">
      <c r="B314" s="63"/>
      <c r="C314" s="63"/>
      <c r="D314" s="1"/>
      <c r="H314" s="1"/>
      <c r="I314" s="1"/>
      <c r="J314" s="75"/>
      <c r="K314" s="75"/>
      <c r="L314" s="63"/>
      <c r="T314" s="63"/>
    </row>
    <row r="315" spans="1:22" x14ac:dyDescent="0.25">
      <c r="B315" s="63"/>
      <c r="C315" s="63"/>
      <c r="D315" s="1"/>
      <c r="H315" s="1"/>
      <c r="I315" s="1"/>
      <c r="J315" s="75"/>
      <c r="K315" s="75"/>
      <c r="L315" s="63"/>
      <c r="T315" s="63"/>
    </row>
    <row r="316" spans="1:22" x14ac:dyDescent="0.25">
      <c r="B316" s="63"/>
      <c r="C316" s="63"/>
      <c r="D316" s="1"/>
      <c r="H316" s="1"/>
      <c r="I316" s="1"/>
      <c r="J316" s="75"/>
      <c r="K316" s="75"/>
      <c r="L316" s="63"/>
      <c r="T316" s="63"/>
    </row>
    <row r="317" spans="1:22" x14ac:dyDescent="0.25">
      <c r="B317" s="63"/>
      <c r="C317" s="63"/>
      <c r="D317" s="1"/>
      <c r="H317" s="1"/>
      <c r="I317" s="1"/>
      <c r="J317" s="75"/>
      <c r="K317" s="75"/>
      <c r="L317" s="63"/>
      <c r="T317" s="63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45747-AC1B-4847-8530-4E5471D96406}">
  <sheetPr codeName="Feuil8"/>
  <dimension ref="A1:F185"/>
  <sheetViews>
    <sheetView workbookViewId="0">
      <selection activeCell="G34" sqref="G34"/>
    </sheetView>
  </sheetViews>
  <sheetFormatPr baseColWidth="10" defaultRowHeight="15" x14ac:dyDescent="0.25"/>
  <cols>
    <col min="1" max="2" width="11.42578125" style="40"/>
    <col min="3" max="3" width="19.85546875" style="40" bestFit="1" customWidth="1"/>
    <col min="4" max="4" width="12.28515625" style="40" customWidth="1"/>
    <col min="5" max="6" width="11.42578125" style="21"/>
  </cols>
  <sheetData>
    <row r="1" spans="1:6" s="25" customFormat="1" x14ac:dyDescent="0.25">
      <c r="A1" s="40" t="s">
        <v>601</v>
      </c>
      <c r="B1" s="40" t="s">
        <v>599</v>
      </c>
      <c r="C1" s="40" t="s">
        <v>626</v>
      </c>
      <c r="D1" s="40" t="s">
        <v>600</v>
      </c>
      <c r="E1" s="21"/>
      <c r="F1" s="21"/>
    </row>
    <row r="2" spans="1:6" s="25" customFormat="1" x14ac:dyDescent="0.25">
      <c r="A2" s="25" t="s">
        <v>59</v>
      </c>
      <c r="B2" s="40">
        <v>370</v>
      </c>
      <c r="C2" s="40" t="s">
        <v>484</v>
      </c>
      <c r="D2" s="40" t="s">
        <v>524</v>
      </c>
      <c r="E2" s="40"/>
      <c r="F2" s="40"/>
    </row>
    <row r="3" spans="1:6" s="25" customFormat="1" x14ac:dyDescent="0.25">
      <c r="A3" s="25" t="s">
        <v>59</v>
      </c>
      <c r="B3" s="40">
        <v>610</v>
      </c>
      <c r="C3" s="40" t="s">
        <v>488</v>
      </c>
      <c r="D3" s="40"/>
      <c r="E3" s="40"/>
      <c r="F3" s="40"/>
    </row>
    <row r="4" spans="1:6" s="25" customFormat="1" x14ac:dyDescent="0.25">
      <c r="A4" s="25" t="s">
        <v>59</v>
      </c>
      <c r="B4" s="40">
        <v>801</v>
      </c>
      <c r="C4" s="40" t="s">
        <v>485</v>
      </c>
      <c r="D4" s="40"/>
      <c r="E4" s="40"/>
      <c r="F4" s="40"/>
    </row>
    <row r="5" spans="1:6" s="25" customFormat="1" x14ac:dyDescent="0.25">
      <c r="A5" s="25" t="s">
        <v>59</v>
      </c>
      <c r="B5" s="40">
        <v>840</v>
      </c>
      <c r="C5" s="40" t="s">
        <v>492</v>
      </c>
      <c r="D5" s="40"/>
      <c r="E5" s="40"/>
      <c r="F5" s="40"/>
    </row>
    <row r="6" spans="1:6" x14ac:dyDescent="0.25">
      <c r="A6" s="25" t="s">
        <v>59</v>
      </c>
      <c r="B6" s="40">
        <v>1045</v>
      </c>
      <c r="C6" s="40" t="s">
        <v>496</v>
      </c>
      <c r="D6" s="40" t="s">
        <v>525</v>
      </c>
      <c r="E6" s="40"/>
      <c r="F6" s="40"/>
    </row>
    <row r="7" spans="1:6" x14ac:dyDescent="0.25">
      <c r="A7" s="25" t="s">
        <v>59</v>
      </c>
      <c r="B7" s="40">
        <v>1119</v>
      </c>
      <c r="C7" s="40" t="s">
        <v>489</v>
      </c>
      <c r="E7" s="40"/>
      <c r="F7" s="40"/>
    </row>
    <row r="8" spans="1:6" x14ac:dyDescent="0.25">
      <c r="A8" s="25" t="s">
        <v>59</v>
      </c>
      <c r="B8" s="40">
        <v>1190</v>
      </c>
      <c r="C8" s="40" t="s">
        <v>500</v>
      </c>
      <c r="E8" s="40"/>
      <c r="F8" s="40"/>
    </row>
    <row r="9" spans="1:6" x14ac:dyDescent="0.25">
      <c r="A9" s="25" t="s">
        <v>59</v>
      </c>
      <c r="B9" s="40">
        <v>1290</v>
      </c>
      <c r="C9" s="40" t="s">
        <v>504</v>
      </c>
      <c r="E9" s="40"/>
      <c r="F9" s="40"/>
    </row>
    <row r="10" spans="1:6" x14ac:dyDescent="0.25">
      <c r="A10" s="25" t="s">
        <v>59</v>
      </c>
      <c r="B10" s="40">
        <v>1365</v>
      </c>
      <c r="C10" s="40" t="s">
        <v>486</v>
      </c>
      <c r="D10" s="40" t="s">
        <v>526</v>
      </c>
      <c r="E10" s="40"/>
      <c r="F10" s="40"/>
    </row>
    <row r="11" spans="1:6" x14ac:dyDescent="0.25">
      <c r="A11" s="25" t="s">
        <v>59</v>
      </c>
      <c r="B11" s="40">
        <v>1385</v>
      </c>
      <c r="C11" s="40" t="s">
        <v>508</v>
      </c>
      <c r="E11" s="40"/>
      <c r="F11" s="40"/>
    </row>
    <row r="12" spans="1:6" x14ac:dyDescent="0.25">
      <c r="A12" s="25" t="s">
        <v>59</v>
      </c>
      <c r="B12" s="40">
        <v>1394</v>
      </c>
      <c r="C12" s="40" t="s">
        <v>493</v>
      </c>
      <c r="E12" s="40"/>
      <c r="F12" s="40"/>
    </row>
    <row r="13" spans="1:6" x14ac:dyDescent="0.25">
      <c r="A13" s="25" t="s">
        <v>59</v>
      </c>
      <c r="B13" s="40">
        <v>1400</v>
      </c>
      <c r="C13" s="40" t="s">
        <v>487</v>
      </c>
      <c r="E13" s="40"/>
      <c r="F13" s="40"/>
    </row>
    <row r="14" spans="1:6" x14ac:dyDescent="0.25">
      <c r="A14" s="25" t="s">
        <v>59</v>
      </c>
      <c r="B14" s="40">
        <v>1465</v>
      </c>
      <c r="C14" s="40" t="s">
        <v>512</v>
      </c>
      <c r="D14" s="40" t="s">
        <v>527</v>
      </c>
      <c r="E14" s="40"/>
      <c r="F14" s="40"/>
    </row>
    <row r="15" spans="1:6" x14ac:dyDescent="0.25">
      <c r="A15" s="25" t="s">
        <v>59</v>
      </c>
      <c r="B15" s="40">
        <v>1485</v>
      </c>
      <c r="C15" s="40" t="s">
        <v>516</v>
      </c>
      <c r="E15" s="40"/>
      <c r="F15" s="40"/>
    </row>
    <row r="16" spans="1:6" x14ac:dyDescent="0.25">
      <c r="A16" s="25" t="s">
        <v>59</v>
      </c>
      <c r="B16" s="40">
        <v>1565</v>
      </c>
      <c r="C16" s="40" t="s">
        <v>490</v>
      </c>
      <c r="E16" s="40"/>
      <c r="F16" s="40"/>
    </row>
    <row r="17" spans="1:6" x14ac:dyDescent="0.25">
      <c r="A17" s="25" t="s">
        <v>59</v>
      </c>
      <c r="B17" s="40">
        <v>1570</v>
      </c>
      <c r="C17" s="40" t="s">
        <v>520</v>
      </c>
      <c r="E17" s="40"/>
      <c r="F17" s="40"/>
    </row>
    <row r="18" spans="1:6" x14ac:dyDescent="0.25">
      <c r="A18" s="25" t="s">
        <v>59</v>
      </c>
      <c r="B18" s="40">
        <v>1620</v>
      </c>
      <c r="C18" s="40" t="s">
        <v>491</v>
      </c>
      <c r="D18" s="40" t="s">
        <v>528</v>
      </c>
      <c r="E18" s="40"/>
      <c r="F18" s="40"/>
    </row>
    <row r="19" spans="1:6" x14ac:dyDescent="0.25">
      <c r="A19" s="25" t="s">
        <v>59</v>
      </c>
      <c r="B19" s="40">
        <v>1629</v>
      </c>
      <c r="C19" s="40" t="s">
        <v>497</v>
      </c>
      <c r="E19" s="40"/>
      <c r="F19" s="40"/>
    </row>
    <row r="20" spans="1:6" x14ac:dyDescent="0.25">
      <c r="A20" s="25" t="s">
        <v>59</v>
      </c>
      <c r="B20" s="40">
        <v>1740</v>
      </c>
      <c r="C20" s="40" t="s">
        <v>494</v>
      </c>
      <c r="E20" s="40"/>
      <c r="F20" s="40"/>
    </row>
    <row r="21" spans="1:6" x14ac:dyDescent="0.25">
      <c r="A21" s="25" t="s">
        <v>59</v>
      </c>
      <c r="B21" s="40">
        <v>1833</v>
      </c>
      <c r="C21" s="40" t="s">
        <v>501</v>
      </c>
      <c r="E21" s="40"/>
      <c r="F21" s="40"/>
    </row>
    <row r="22" spans="1:6" x14ac:dyDescent="0.25">
      <c r="A22" s="25" t="s">
        <v>59</v>
      </c>
      <c r="B22" s="40">
        <v>1860</v>
      </c>
      <c r="C22" s="40" t="s">
        <v>495</v>
      </c>
      <c r="D22" s="40" t="s">
        <v>529</v>
      </c>
      <c r="E22" s="40"/>
      <c r="F22" s="40"/>
    </row>
    <row r="23" spans="1:6" x14ac:dyDescent="0.25">
      <c r="A23" s="25" t="s">
        <v>59</v>
      </c>
      <c r="B23" s="40">
        <v>1950</v>
      </c>
      <c r="C23" s="40" t="s">
        <v>498</v>
      </c>
      <c r="E23" s="40"/>
      <c r="F23" s="40"/>
    </row>
    <row r="24" spans="1:6" x14ac:dyDescent="0.25">
      <c r="A24" s="25" t="s">
        <v>59</v>
      </c>
      <c r="B24" s="40">
        <v>2005</v>
      </c>
      <c r="C24" s="40" t="s">
        <v>505</v>
      </c>
      <c r="E24" s="40"/>
      <c r="F24" s="40"/>
    </row>
    <row r="25" spans="1:6" x14ac:dyDescent="0.25">
      <c r="A25" s="25" t="s">
        <v>59</v>
      </c>
      <c r="B25" s="40">
        <v>2070</v>
      </c>
      <c r="C25" s="40" t="s">
        <v>499</v>
      </c>
      <c r="E25" s="40"/>
      <c r="F25" s="40"/>
    </row>
    <row r="26" spans="1:6" x14ac:dyDescent="0.25">
      <c r="A26" s="25" t="s">
        <v>59</v>
      </c>
      <c r="B26" s="40">
        <v>2140</v>
      </c>
      <c r="C26" s="40" t="s">
        <v>502</v>
      </c>
      <c r="D26" s="40" t="s">
        <v>530</v>
      </c>
      <c r="E26" s="40"/>
      <c r="F26" s="40"/>
    </row>
    <row r="27" spans="1:6" x14ac:dyDescent="0.25">
      <c r="A27" s="25" t="s">
        <v>59</v>
      </c>
      <c r="B27" s="40">
        <v>2147</v>
      </c>
      <c r="C27" s="40" t="s">
        <v>509</v>
      </c>
      <c r="E27" s="40"/>
      <c r="F27" s="40"/>
    </row>
    <row r="28" spans="1:6" x14ac:dyDescent="0.25">
      <c r="A28" s="25" t="s">
        <v>59</v>
      </c>
      <c r="B28" s="40">
        <v>2230</v>
      </c>
      <c r="C28" s="40" t="s">
        <v>503</v>
      </c>
      <c r="E28" s="40"/>
      <c r="F28" s="40"/>
    </row>
    <row r="29" spans="1:6" x14ac:dyDescent="0.25">
      <c r="A29" s="25" t="s">
        <v>59</v>
      </c>
      <c r="B29" s="40">
        <v>2233</v>
      </c>
      <c r="C29" s="40" t="s">
        <v>513</v>
      </c>
      <c r="E29" s="40"/>
      <c r="F29" s="40"/>
    </row>
    <row r="30" spans="1:6" x14ac:dyDescent="0.25">
      <c r="A30" s="25" t="s">
        <v>59</v>
      </c>
      <c r="B30" s="40">
        <v>2290</v>
      </c>
      <c r="C30" s="40" t="s">
        <v>517</v>
      </c>
      <c r="D30" s="40" t="s">
        <v>531</v>
      </c>
      <c r="E30" s="40"/>
      <c r="F30" s="40"/>
    </row>
    <row r="31" spans="1:6" x14ac:dyDescent="0.25">
      <c r="A31" s="25" t="s">
        <v>59</v>
      </c>
      <c r="B31" s="40">
        <v>2300</v>
      </c>
      <c r="C31" s="40" t="s">
        <v>506</v>
      </c>
      <c r="E31" s="40"/>
      <c r="F31" s="40"/>
    </row>
    <row r="32" spans="1:6" x14ac:dyDescent="0.25">
      <c r="A32" s="25" t="s">
        <v>59</v>
      </c>
      <c r="B32" s="40">
        <v>2324</v>
      </c>
      <c r="C32" s="40" t="s">
        <v>521</v>
      </c>
      <c r="E32" s="40"/>
      <c r="F32" s="40"/>
    </row>
    <row r="33" spans="1:6" x14ac:dyDescent="0.25">
      <c r="A33" s="25" t="s">
        <v>59</v>
      </c>
      <c r="B33" s="40">
        <v>2390</v>
      </c>
      <c r="C33" s="40" t="s">
        <v>507</v>
      </c>
      <c r="E33" s="40"/>
      <c r="F33" s="40"/>
    </row>
    <row r="34" spans="1:6" x14ac:dyDescent="0.25">
      <c r="A34" s="25" t="s">
        <v>59</v>
      </c>
      <c r="B34" s="40">
        <v>2435</v>
      </c>
      <c r="C34" s="40" t="s">
        <v>510</v>
      </c>
      <c r="D34" s="40" t="s">
        <v>532</v>
      </c>
      <c r="E34" s="40"/>
      <c r="F34" s="40"/>
    </row>
    <row r="35" spans="1:6" x14ac:dyDescent="0.25">
      <c r="A35" s="25" t="s">
        <v>59</v>
      </c>
      <c r="B35" s="40">
        <v>2495</v>
      </c>
      <c r="C35" s="40" t="s">
        <v>511</v>
      </c>
      <c r="E35" s="40"/>
      <c r="F35" s="40"/>
    </row>
    <row r="36" spans="1:6" x14ac:dyDescent="0.25">
      <c r="A36" s="25" t="s">
        <v>59</v>
      </c>
      <c r="B36" s="40">
        <v>2525</v>
      </c>
      <c r="C36" s="40" t="s">
        <v>514</v>
      </c>
      <c r="E36" s="40"/>
      <c r="F36" s="40"/>
    </row>
    <row r="37" spans="1:6" x14ac:dyDescent="0.25">
      <c r="A37" s="25" t="s">
        <v>59</v>
      </c>
      <c r="B37" s="40">
        <v>2590</v>
      </c>
      <c r="C37" s="40" t="s">
        <v>518</v>
      </c>
      <c r="E37" s="40"/>
      <c r="F37" s="40"/>
    </row>
    <row r="38" spans="1:6" x14ac:dyDescent="0.25">
      <c r="A38" s="25" t="s">
        <v>59</v>
      </c>
      <c r="B38" s="40">
        <v>2600</v>
      </c>
      <c r="C38" s="40" t="s">
        <v>515</v>
      </c>
      <c r="D38" s="40" t="s">
        <v>533</v>
      </c>
      <c r="E38" s="40"/>
      <c r="F38" s="40"/>
    </row>
    <row r="39" spans="1:6" x14ac:dyDescent="0.25">
      <c r="A39" s="25" t="s">
        <v>59</v>
      </c>
      <c r="B39" s="40">
        <v>2655</v>
      </c>
      <c r="C39" s="40" t="s">
        <v>519</v>
      </c>
      <c r="E39" s="40"/>
      <c r="F39" s="40"/>
    </row>
    <row r="40" spans="1:6" x14ac:dyDescent="0.25">
      <c r="A40" s="25" t="s">
        <v>59</v>
      </c>
      <c r="B40" s="40">
        <v>2675</v>
      </c>
      <c r="C40" s="40" t="s">
        <v>522</v>
      </c>
      <c r="E40" s="40"/>
      <c r="F40" s="40"/>
    </row>
    <row r="41" spans="1:6" x14ac:dyDescent="0.25">
      <c r="A41" s="25" t="s">
        <v>59</v>
      </c>
      <c r="B41" s="40">
        <v>2740</v>
      </c>
      <c r="C41" s="40" t="s">
        <v>523</v>
      </c>
      <c r="E41" s="40"/>
      <c r="F41" s="40"/>
    </row>
    <row r="42" spans="1:6" x14ac:dyDescent="0.25">
      <c r="A42" s="25" t="s">
        <v>59</v>
      </c>
      <c r="B42" s="40">
        <v>820</v>
      </c>
      <c r="C42" s="40" t="s">
        <v>640</v>
      </c>
      <c r="D42" s="40" t="s">
        <v>674</v>
      </c>
      <c r="E42" s="40"/>
      <c r="F42" s="40"/>
    </row>
    <row r="43" spans="1:6" x14ac:dyDescent="0.25">
      <c r="A43" s="25" t="s">
        <v>59</v>
      </c>
      <c r="B43" s="40">
        <v>1251</v>
      </c>
      <c r="C43" s="40" t="s">
        <v>641</v>
      </c>
      <c r="D43" s="40" t="s">
        <v>675</v>
      </c>
      <c r="E43" s="40"/>
      <c r="F43" s="40"/>
    </row>
    <row r="44" spans="1:6" x14ac:dyDescent="0.25">
      <c r="A44" s="25" t="s">
        <v>59</v>
      </c>
      <c r="B44" s="40">
        <v>1815</v>
      </c>
      <c r="C44" s="40" t="s">
        <v>642</v>
      </c>
      <c r="D44" s="40" t="s">
        <v>676</v>
      </c>
      <c r="E44" s="40"/>
      <c r="F44" s="40"/>
    </row>
    <row r="45" spans="1:6" x14ac:dyDescent="0.25">
      <c r="A45" s="25" t="s">
        <v>59</v>
      </c>
      <c r="B45" s="40">
        <v>1850</v>
      </c>
      <c r="C45" s="40" t="s">
        <v>643</v>
      </c>
      <c r="D45" s="40" t="s">
        <v>677</v>
      </c>
      <c r="E45" s="40"/>
      <c r="F45" s="40"/>
    </row>
    <row r="46" spans="1:6" x14ac:dyDescent="0.25">
      <c r="A46" s="25" t="s">
        <v>59</v>
      </c>
      <c r="B46" s="40">
        <v>1060</v>
      </c>
      <c r="C46" s="40" t="s">
        <v>644</v>
      </c>
      <c r="D46" s="40" t="s">
        <v>678</v>
      </c>
      <c r="E46" s="40"/>
      <c r="F46" s="40"/>
    </row>
    <row r="47" spans="1:6" x14ac:dyDescent="0.25">
      <c r="A47" s="25" t="s">
        <v>59</v>
      </c>
      <c r="B47" s="40">
        <v>1569</v>
      </c>
      <c r="C47" s="40" t="s">
        <v>645</v>
      </c>
      <c r="D47" s="40" t="s">
        <v>679</v>
      </c>
      <c r="E47" s="40"/>
      <c r="F47" s="40"/>
    </row>
    <row r="48" spans="1:6" x14ac:dyDescent="0.25">
      <c r="A48" s="25" t="s">
        <v>59</v>
      </c>
      <c r="B48" s="40">
        <v>2015</v>
      </c>
      <c r="C48" s="40" t="s">
        <v>646</v>
      </c>
      <c r="D48" s="40" t="s">
        <v>680</v>
      </c>
      <c r="E48" s="40"/>
      <c r="F48" s="40"/>
    </row>
    <row r="49" spans="1:6" x14ac:dyDescent="0.25">
      <c r="A49" s="25" t="s">
        <v>59</v>
      </c>
      <c r="B49" s="40">
        <v>2070</v>
      </c>
      <c r="C49" s="40" t="s">
        <v>499</v>
      </c>
      <c r="D49" s="40" t="s">
        <v>681</v>
      </c>
      <c r="E49" s="40"/>
      <c r="F49" s="40"/>
    </row>
    <row r="50" spans="1:6" x14ac:dyDescent="0.25">
      <c r="A50" s="25" t="s">
        <v>59</v>
      </c>
      <c r="B50" s="40">
        <v>1290</v>
      </c>
      <c r="C50" s="40" t="s">
        <v>504</v>
      </c>
      <c r="D50" s="40" t="s">
        <v>682</v>
      </c>
      <c r="E50" s="40"/>
      <c r="F50" s="40"/>
    </row>
    <row r="51" spans="1:6" x14ac:dyDescent="0.25">
      <c r="A51" s="25" t="s">
        <v>59</v>
      </c>
      <c r="B51" s="40">
        <v>1844</v>
      </c>
      <c r="C51" s="40" t="s">
        <v>647</v>
      </c>
      <c r="D51" s="40" t="s">
        <v>683</v>
      </c>
      <c r="E51" s="40"/>
      <c r="F51" s="40"/>
    </row>
    <row r="52" spans="1:6" x14ac:dyDescent="0.25">
      <c r="A52" s="25" t="s">
        <v>59</v>
      </c>
      <c r="B52" s="40">
        <v>2190</v>
      </c>
      <c r="C52" s="40" t="s">
        <v>648</v>
      </c>
      <c r="D52" s="40" t="s">
        <v>684</v>
      </c>
      <c r="E52" s="40"/>
      <c r="F52" s="40"/>
    </row>
    <row r="53" spans="1:6" x14ac:dyDescent="0.25">
      <c r="A53" s="25" t="s">
        <v>59</v>
      </c>
      <c r="B53" s="40">
        <v>2310</v>
      </c>
      <c r="C53" s="40" t="s">
        <v>538</v>
      </c>
      <c r="D53" s="40" t="s">
        <v>685</v>
      </c>
      <c r="E53" s="40"/>
      <c r="F53" s="40"/>
    </row>
    <row r="54" spans="1:6" x14ac:dyDescent="0.25">
      <c r="A54" s="25" t="s">
        <v>59</v>
      </c>
      <c r="B54" s="40">
        <v>1495</v>
      </c>
      <c r="C54" s="40" t="s">
        <v>649</v>
      </c>
      <c r="D54" s="40" t="s">
        <v>686</v>
      </c>
      <c r="E54" s="40"/>
      <c r="F54" s="40"/>
    </row>
    <row r="55" spans="1:6" x14ac:dyDescent="0.25">
      <c r="A55" s="25" t="s">
        <v>59</v>
      </c>
      <c r="B55" s="40">
        <v>2079</v>
      </c>
      <c r="C55" s="40" t="s">
        <v>650</v>
      </c>
      <c r="D55" s="40" t="s">
        <v>687</v>
      </c>
      <c r="E55" s="40"/>
      <c r="F55" s="40"/>
    </row>
    <row r="56" spans="1:6" x14ac:dyDescent="0.25">
      <c r="A56" s="25" t="s">
        <v>59</v>
      </c>
      <c r="B56" s="40">
        <v>2400</v>
      </c>
      <c r="C56" s="40" t="s">
        <v>651</v>
      </c>
      <c r="D56" s="40" t="s">
        <v>688</v>
      </c>
      <c r="E56" s="40"/>
      <c r="F56" s="40"/>
    </row>
    <row r="57" spans="1:6" x14ac:dyDescent="0.25">
      <c r="A57" s="25" t="s">
        <v>59</v>
      </c>
      <c r="B57" s="40">
        <v>2520</v>
      </c>
      <c r="C57" s="40" t="s">
        <v>652</v>
      </c>
      <c r="D57" s="40" t="s">
        <v>689</v>
      </c>
      <c r="E57" s="40"/>
      <c r="F57" s="40"/>
    </row>
    <row r="58" spans="1:6" x14ac:dyDescent="0.25">
      <c r="A58" s="25" t="s">
        <v>59</v>
      </c>
      <c r="B58" s="40">
        <v>1640</v>
      </c>
      <c r="C58" s="40" t="s">
        <v>653</v>
      </c>
      <c r="D58" s="40" t="s">
        <v>690</v>
      </c>
      <c r="E58" s="40"/>
      <c r="F58" s="40"/>
    </row>
    <row r="59" spans="1:6" x14ac:dyDescent="0.25">
      <c r="A59" s="25" t="s">
        <v>59</v>
      </c>
      <c r="B59" s="40">
        <v>2283</v>
      </c>
      <c r="C59" s="40" t="s">
        <v>654</v>
      </c>
      <c r="D59" s="40" t="s">
        <v>691</v>
      </c>
      <c r="E59" s="40"/>
      <c r="F59" s="40"/>
    </row>
    <row r="60" spans="1:6" x14ac:dyDescent="0.25">
      <c r="A60" s="25" t="s">
        <v>59</v>
      </c>
      <c r="B60" s="40">
        <v>2590</v>
      </c>
      <c r="C60" s="40" t="s">
        <v>518</v>
      </c>
      <c r="D60" s="40" t="s">
        <v>692</v>
      </c>
      <c r="E60" s="40"/>
      <c r="F60" s="40"/>
    </row>
    <row r="61" spans="1:6" x14ac:dyDescent="0.25">
      <c r="A61" s="25" t="s">
        <v>59</v>
      </c>
      <c r="B61" s="40">
        <v>2680</v>
      </c>
      <c r="C61" s="40" t="s">
        <v>655</v>
      </c>
      <c r="D61" s="40" t="s">
        <v>693</v>
      </c>
      <c r="E61" s="40"/>
      <c r="F61" s="40"/>
    </row>
    <row r="62" spans="1:6" x14ac:dyDescent="0.25">
      <c r="A62" s="25" t="s">
        <v>59</v>
      </c>
      <c r="B62" s="40">
        <v>1740</v>
      </c>
      <c r="C62" s="40" t="s">
        <v>494</v>
      </c>
      <c r="D62" s="40" t="s">
        <v>694</v>
      </c>
      <c r="E62" s="40"/>
      <c r="F62" s="40"/>
    </row>
    <row r="63" spans="1:6" x14ac:dyDescent="0.25">
      <c r="A63" s="25" t="s">
        <v>59</v>
      </c>
      <c r="B63" s="40">
        <v>2455</v>
      </c>
      <c r="C63" s="40" t="s">
        <v>656</v>
      </c>
      <c r="D63" s="40" t="s">
        <v>695</v>
      </c>
      <c r="E63" s="40"/>
      <c r="F63" s="40"/>
    </row>
    <row r="64" spans="1:6" x14ac:dyDescent="0.25">
      <c r="A64" s="25" t="s">
        <v>59</v>
      </c>
      <c r="B64" s="40">
        <v>2750</v>
      </c>
      <c r="C64" s="40" t="s">
        <v>657</v>
      </c>
      <c r="D64" s="40" t="s">
        <v>696</v>
      </c>
      <c r="E64" s="40"/>
      <c r="F64" s="40"/>
    </row>
    <row r="65" spans="1:6" x14ac:dyDescent="0.25">
      <c r="A65" s="25" t="s">
        <v>59</v>
      </c>
      <c r="B65" s="40">
        <v>2840</v>
      </c>
      <c r="C65" s="40" t="s">
        <v>658</v>
      </c>
      <c r="D65" s="40" t="s">
        <v>697</v>
      </c>
      <c r="E65" s="40"/>
      <c r="F65" s="40"/>
    </row>
    <row r="66" spans="1:6" x14ac:dyDescent="0.25">
      <c r="A66" s="25" t="s">
        <v>59</v>
      </c>
      <c r="B66" s="40">
        <v>1835</v>
      </c>
      <c r="C66" s="40" t="s">
        <v>659</v>
      </c>
      <c r="D66" s="40" t="s">
        <v>698</v>
      </c>
      <c r="E66" s="40"/>
      <c r="F66" s="40"/>
    </row>
    <row r="67" spans="1:6" x14ac:dyDescent="0.25">
      <c r="A67" s="25" t="s">
        <v>59</v>
      </c>
      <c r="B67" s="40">
        <v>2597</v>
      </c>
      <c r="C67" s="40" t="s">
        <v>660</v>
      </c>
      <c r="D67" s="40" t="s">
        <v>699</v>
      </c>
      <c r="E67" s="40"/>
      <c r="F67" s="40"/>
    </row>
    <row r="68" spans="1:6" x14ac:dyDescent="0.25">
      <c r="A68" s="25" t="s">
        <v>59</v>
      </c>
      <c r="B68" s="40">
        <v>2885</v>
      </c>
      <c r="C68" s="40" t="s">
        <v>661</v>
      </c>
      <c r="D68" s="40" t="s">
        <v>700</v>
      </c>
      <c r="E68" s="40"/>
      <c r="F68" s="40"/>
    </row>
    <row r="69" spans="1:6" x14ac:dyDescent="0.25">
      <c r="A69" s="25" t="s">
        <v>59</v>
      </c>
      <c r="B69" s="40">
        <v>2945</v>
      </c>
      <c r="C69" s="40" t="s">
        <v>662</v>
      </c>
      <c r="D69" s="40" t="s">
        <v>701</v>
      </c>
      <c r="E69" s="40"/>
      <c r="F69" s="40"/>
    </row>
    <row r="70" spans="1:6" x14ac:dyDescent="0.25">
      <c r="A70" s="25" t="s">
        <v>59</v>
      </c>
      <c r="B70" s="40">
        <v>1915</v>
      </c>
      <c r="C70" s="40" t="s">
        <v>663</v>
      </c>
      <c r="D70" s="40" t="s">
        <v>702</v>
      </c>
      <c r="E70" s="40"/>
      <c r="F70" s="40"/>
    </row>
    <row r="71" spans="1:6" x14ac:dyDescent="0.25">
      <c r="A71" s="25" t="s">
        <v>59</v>
      </c>
      <c r="B71" s="40">
        <v>2683</v>
      </c>
      <c r="C71" s="40" t="s">
        <v>664</v>
      </c>
      <c r="D71" s="40" t="s">
        <v>703</v>
      </c>
      <c r="E71" s="40"/>
      <c r="F71" s="40"/>
    </row>
    <row r="72" spans="1:6" x14ac:dyDescent="0.25">
      <c r="A72" s="25" t="s">
        <v>59</v>
      </c>
      <c r="B72" s="40">
        <v>2975</v>
      </c>
      <c r="C72" s="40" t="s">
        <v>665</v>
      </c>
      <c r="D72" s="40" t="s">
        <v>704</v>
      </c>
      <c r="E72" s="40"/>
      <c r="F72" s="40"/>
    </row>
    <row r="73" spans="1:6" x14ac:dyDescent="0.25">
      <c r="A73" s="25" t="s">
        <v>59</v>
      </c>
      <c r="B73" s="40">
        <v>3050</v>
      </c>
      <c r="C73" s="40" t="s">
        <v>666</v>
      </c>
      <c r="D73" s="40" t="s">
        <v>705</v>
      </c>
      <c r="E73" s="40"/>
      <c r="F73" s="40"/>
    </row>
    <row r="74" spans="1:6" x14ac:dyDescent="0.25">
      <c r="A74" s="25" t="s">
        <v>59</v>
      </c>
      <c r="B74" s="40">
        <v>1935</v>
      </c>
      <c r="C74" s="40" t="s">
        <v>667</v>
      </c>
      <c r="D74" s="40" t="s">
        <v>706</v>
      </c>
      <c r="E74" s="40"/>
      <c r="F74" s="40"/>
    </row>
    <row r="75" spans="1:6" x14ac:dyDescent="0.25">
      <c r="A75" s="25" t="s">
        <v>59</v>
      </c>
      <c r="B75" s="40">
        <v>2740</v>
      </c>
      <c r="C75" s="40" t="s">
        <v>523</v>
      </c>
      <c r="D75" s="40" t="s">
        <v>707</v>
      </c>
      <c r="E75" s="40"/>
      <c r="F75" s="40"/>
    </row>
    <row r="76" spans="1:6" x14ac:dyDescent="0.25">
      <c r="A76" s="25" t="s">
        <v>59</v>
      </c>
      <c r="B76" s="40">
        <v>3040</v>
      </c>
      <c r="C76" s="40" t="s">
        <v>668</v>
      </c>
      <c r="D76" s="40" t="s">
        <v>708</v>
      </c>
      <c r="E76" s="40"/>
      <c r="F76" s="40"/>
    </row>
    <row r="77" spans="1:6" x14ac:dyDescent="0.25">
      <c r="A77" s="25" t="s">
        <v>59</v>
      </c>
      <c r="B77" s="40">
        <v>3105</v>
      </c>
      <c r="C77" s="40" t="s">
        <v>669</v>
      </c>
      <c r="D77" s="40" t="s">
        <v>709</v>
      </c>
      <c r="E77" s="40"/>
      <c r="F77" s="40"/>
    </row>
    <row r="78" spans="1:6" x14ac:dyDescent="0.25">
      <c r="A78" s="25" t="s">
        <v>59</v>
      </c>
      <c r="B78" s="40">
        <v>2020</v>
      </c>
      <c r="C78" s="40" t="s">
        <v>670</v>
      </c>
      <c r="D78" s="40" t="s">
        <v>710</v>
      </c>
      <c r="E78" s="40"/>
      <c r="F78" s="40"/>
    </row>
    <row r="79" spans="1:6" x14ac:dyDescent="0.25">
      <c r="A79" s="25" t="s">
        <v>59</v>
      </c>
      <c r="B79" s="40">
        <v>2774</v>
      </c>
      <c r="C79" s="40" t="s">
        <v>671</v>
      </c>
      <c r="D79" s="40" t="s">
        <v>711</v>
      </c>
      <c r="E79" s="40"/>
      <c r="F79" s="40"/>
    </row>
    <row r="80" spans="1:6" x14ac:dyDescent="0.25">
      <c r="A80" s="25" t="s">
        <v>59</v>
      </c>
      <c r="B80" s="40">
        <v>3125</v>
      </c>
      <c r="C80" s="40" t="s">
        <v>672</v>
      </c>
      <c r="D80" s="40" t="s">
        <v>712</v>
      </c>
      <c r="E80" s="40"/>
      <c r="F80" s="40"/>
    </row>
    <row r="81" spans="1:6" x14ac:dyDescent="0.25">
      <c r="A81" s="25" t="s">
        <v>59</v>
      </c>
      <c r="B81" s="40">
        <v>3190</v>
      </c>
      <c r="C81" s="40" t="s">
        <v>673</v>
      </c>
      <c r="D81" s="40" t="s">
        <v>713</v>
      </c>
      <c r="E81" s="40"/>
      <c r="F81" s="40"/>
    </row>
    <row r="82" spans="1:6" x14ac:dyDescent="0.25">
      <c r="A82" s="25" t="s">
        <v>59</v>
      </c>
      <c r="B82" s="102">
        <v>1720</v>
      </c>
      <c r="C82" s="102" t="s">
        <v>534</v>
      </c>
      <c r="D82" s="102" t="s">
        <v>574</v>
      </c>
      <c r="E82" s="40"/>
      <c r="F82" s="40"/>
    </row>
    <row r="83" spans="1:6" x14ac:dyDescent="0.25">
      <c r="A83" s="25" t="s">
        <v>59</v>
      </c>
      <c r="B83" s="103">
        <v>2070</v>
      </c>
      <c r="C83" s="103" t="s">
        <v>499</v>
      </c>
      <c r="D83" s="103" t="s">
        <v>575</v>
      </c>
    </row>
    <row r="84" spans="1:6" x14ac:dyDescent="0.25">
      <c r="A84" s="25" t="s">
        <v>59</v>
      </c>
      <c r="B84" s="102">
        <v>2301</v>
      </c>
      <c r="C84" s="102" t="s">
        <v>535</v>
      </c>
      <c r="D84" s="102"/>
    </row>
    <row r="85" spans="1:6" x14ac:dyDescent="0.25">
      <c r="A85" s="25" t="s">
        <v>59</v>
      </c>
      <c r="B85" s="103">
        <v>2865</v>
      </c>
      <c r="C85" s="103" t="s">
        <v>536</v>
      </c>
      <c r="D85" s="103"/>
    </row>
    <row r="86" spans="1:6" x14ac:dyDescent="0.25">
      <c r="A86" s="25" t="s">
        <v>59</v>
      </c>
      <c r="B86" s="102">
        <v>2900</v>
      </c>
      <c r="C86" s="102" t="s">
        <v>537</v>
      </c>
      <c r="D86" s="102"/>
    </row>
    <row r="87" spans="1:6" x14ac:dyDescent="0.25">
      <c r="A87" s="25" t="s">
        <v>59</v>
      </c>
      <c r="B87" s="103">
        <v>2310</v>
      </c>
      <c r="C87" s="103" t="s">
        <v>538</v>
      </c>
      <c r="D87" s="103" t="s">
        <v>576</v>
      </c>
    </row>
    <row r="88" spans="1:6" x14ac:dyDescent="0.25">
      <c r="A88" s="25" t="s">
        <v>59</v>
      </c>
      <c r="B88" s="102">
        <v>2619</v>
      </c>
      <c r="C88" s="102" t="s">
        <v>539</v>
      </c>
      <c r="D88" s="102"/>
    </row>
    <row r="89" spans="1:6" x14ac:dyDescent="0.25">
      <c r="A89" s="25" t="s">
        <v>59</v>
      </c>
      <c r="B89" s="103">
        <v>3065</v>
      </c>
      <c r="C89" s="103" t="s">
        <v>540</v>
      </c>
      <c r="D89" s="103"/>
    </row>
    <row r="90" spans="1:6" x14ac:dyDescent="0.25">
      <c r="A90" s="25" t="s">
        <v>59</v>
      </c>
      <c r="B90" s="102">
        <v>3120</v>
      </c>
      <c r="C90" s="102" t="s">
        <v>541</v>
      </c>
      <c r="D90" s="102"/>
    </row>
    <row r="91" spans="1:6" x14ac:dyDescent="0.25">
      <c r="A91" s="25" t="s">
        <v>59</v>
      </c>
      <c r="B91" s="103">
        <v>2540</v>
      </c>
      <c r="C91" s="103" t="s">
        <v>542</v>
      </c>
      <c r="D91" s="103" t="s">
        <v>577</v>
      </c>
    </row>
    <row r="92" spans="1:6" x14ac:dyDescent="0.25">
      <c r="A92" s="25" t="s">
        <v>59</v>
      </c>
      <c r="B92" s="102">
        <v>2894</v>
      </c>
      <c r="C92" s="102" t="s">
        <v>543</v>
      </c>
      <c r="D92" s="102"/>
    </row>
    <row r="93" spans="1:6" x14ac:dyDescent="0.25">
      <c r="A93" s="25" t="s">
        <v>59</v>
      </c>
      <c r="B93" s="103">
        <v>3240</v>
      </c>
      <c r="C93" s="103" t="s">
        <v>544</v>
      </c>
      <c r="D93" s="103"/>
    </row>
    <row r="94" spans="1:6" x14ac:dyDescent="0.25">
      <c r="A94" s="25" t="s">
        <v>59</v>
      </c>
      <c r="B94" s="102">
        <v>3360</v>
      </c>
      <c r="C94" s="102" t="s">
        <v>545</v>
      </c>
      <c r="D94" s="102"/>
    </row>
    <row r="95" spans="1:6" x14ac:dyDescent="0.25">
      <c r="A95" s="25" t="s">
        <v>59</v>
      </c>
      <c r="B95" s="103">
        <v>2745</v>
      </c>
      <c r="C95" s="103" t="s">
        <v>546</v>
      </c>
      <c r="D95" s="103" t="s">
        <v>578</v>
      </c>
    </row>
    <row r="96" spans="1:6" x14ac:dyDescent="0.25">
      <c r="A96" s="25" t="s">
        <v>59</v>
      </c>
      <c r="B96" s="102">
        <v>3129</v>
      </c>
      <c r="C96" s="102" t="s">
        <v>547</v>
      </c>
      <c r="D96" s="102"/>
    </row>
    <row r="97" spans="1:4" x14ac:dyDescent="0.25">
      <c r="A97" s="25" t="s">
        <v>59</v>
      </c>
      <c r="B97" s="103">
        <v>3450</v>
      </c>
      <c r="C97" s="103" t="s">
        <v>548</v>
      </c>
      <c r="D97" s="103"/>
    </row>
    <row r="98" spans="1:4" x14ac:dyDescent="0.25">
      <c r="A98" s="25" t="s">
        <v>59</v>
      </c>
      <c r="B98" s="102">
        <v>3570</v>
      </c>
      <c r="C98" s="102" t="s">
        <v>549</v>
      </c>
      <c r="D98" s="102"/>
    </row>
    <row r="99" spans="1:4" x14ac:dyDescent="0.25">
      <c r="A99" s="25" t="s">
        <v>59</v>
      </c>
      <c r="B99" s="103">
        <v>2890</v>
      </c>
      <c r="C99" s="103" t="s">
        <v>550</v>
      </c>
      <c r="D99" s="103" t="s">
        <v>579</v>
      </c>
    </row>
    <row r="100" spans="1:4" x14ac:dyDescent="0.25">
      <c r="A100" s="25" t="s">
        <v>59</v>
      </c>
      <c r="B100" s="102">
        <v>3333</v>
      </c>
      <c r="C100" s="102" t="s">
        <v>551</v>
      </c>
      <c r="D100" s="102"/>
    </row>
    <row r="101" spans="1:4" x14ac:dyDescent="0.25">
      <c r="A101" s="25" t="s">
        <v>59</v>
      </c>
      <c r="B101" s="103">
        <v>3640</v>
      </c>
      <c r="C101" s="103" t="s">
        <v>552</v>
      </c>
      <c r="D101" s="103"/>
    </row>
    <row r="102" spans="1:4" x14ac:dyDescent="0.25">
      <c r="A102" s="25" t="s">
        <v>59</v>
      </c>
      <c r="B102" s="102">
        <v>3730</v>
      </c>
      <c r="C102" s="102" t="s">
        <v>553</v>
      </c>
      <c r="D102" s="102"/>
    </row>
    <row r="103" spans="1:4" x14ac:dyDescent="0.25">
      <c r="A103" s="25" t="s">
        <v>59</v>
      </c>
      <c r="B103" s="103">
        <v>2990</v>
      </c>
      <c r="C103" s="103" t="s">
        <v>554</v>
      </c>
      <c r="D103" s="103" t="s">
        <v>580</v>
      </c>
    </row>
    <row r="104" spans="1:4" x14ac:dyDescent="0.25">
      <c r="A104" s="25" t="s">
        <v>59</v>
      </c>
      <c r="B104" s="102">
        <v>3505</v>
      </c>
      <c r="C104" s="102" t="s">
        <v>555</v>
      </c>
      <c r="D104" s="102"/>
    </row>
    <row r="105" spans="1:4" x14ac:dyDescent="0.25">
      <c r="A105" s="25" t="s">
        <v>59</v>
      </c>
      <c r="B105" s="103">
        <v>3800</v>
      </c>
      <c r="C105" s="103" t="s">
        <v>556</v>
      </c>
      <c r="D105" s="103"/>
    </row>
    <row r="106" spans="1:4" x14ac:dyDescent="0.25">
      <c r="A106" s="25" t="s">
        <v>59</v>
      </c>
      <c r="B106" s="102">
        <v>3890</v>
      </c>
      <c r="C106" s="102" t="s">
        <v>557</v>
      </c>
      <c r="D106" s="102"/>
    </row>
    <row r="107" spans="1:4" x14ac:dyDescent="0.25">
      <c r="A107" s="25" t="s">
        <v>59</v>
      </c>
      <c r="B107" s="103">
        <v>3085</v>
      </c>
      <c r="C107" s="103" t="s">
        <v>558</v>
      </c>
      <c r="D107" s="103" t="s">
        <v>581</v>
      </c>
    </row>
    <row r="108" spans="1:4" x14ac:dyDescent="0.25">
      <c r="A108" s="25" t="s">
        <v>59</v>
      </c>
      <c r="B108" s="102">
        <v>3647</v>
      </c>
      <c r="C108" s="102" t="s">
        <v>559</v>
      </c>
      <c r="D108" s="102"/>
    </row>
    <row r="109" spans="1:4" x14ac:dyDescent="0.25">
      <c r="A109" s="25" t="s">
        <v>59</v>
      </c>
      <c r="B109" s="103">
        <v>3935</v>
      </c>
      <c r="C109" s="103" t="s">
        <v>560</v>
      </c>
      <c r="D109" s="103"/>
    </row>
    <row r="110" spans="1:4" x14ac:dyDescent="0.25">
      <c r="A110" s="25" t="s">
        <v>59</v>
      </c>
      <c r="B110" s="102">
        <v>3995</v>
      </c>
      <c r="C110" s="102" t="s">
        <v>561</v>
      </c>
      <c r="D110" s="102"/>
    </row>
    <row r="111" spans="1:4" x14ac:dyDescent="0.25">
      <c r="A111" s="25" t="s">
        <v>59</v>
      </c>
      <c r="B111" s="103">
        <v>3165</v>
      </c>
      <c r="C111" s="103" t="s">
        <v>562</v>
      </c>
      <c r="D111" s="103" t="s">
        <v>582</v>
      </c>
    </row>
    <row r="112" spans="1:4" x14ac:dyDescent="0.25">
      <c r="A112" s="25" t="s">
        <v>59</v>
      </c>
      <c r="B112" s="102">
        <v>3733</v>
      </c>
      <c r="C112" s="102" t="s">
        <v>563</v>
      </c>
      <c r="D112" s="102"/>
    </row>
    <row r="113" spans="1:4" x14ac:dyDescent="0.25">
      <c r="A113" s="25" t="s">
        <v>59</v>
      </c>
      <c r="B113" s="103">
        <v>4025</v>
      </c>
      <c r="C113" s="103" t="s">
        <v>564</v>
      </c>
      <c r="D113" s="103"/>
    </row>
    <row r="114" spans="1:4" x14ac:dyDescent="0.25">
      <c r="A114" s="25" t="s">
        <v>59</v>
      </c>
      <c r="B114" s="102">
        <v>4100</v>
      </c>
      <c r="C114" s="102" t="s">
        <v>565</v>
      </c>
      <c r="D114" s="102"/>
    </row>
    <row r="115" spans="1:4" x14ac:dyDescent="0.25">
      <c r="A115" s="25" t="s">
        <v>59</v>
      </c>
      <c r="B115" s="103">
        <v>3185</v>
      </c>
      <c r="C115" s="103" t="s">
        <v>566</v>
      </c>
      <c r="D115" s="103" t="s">
        <v>583</v>
      </c>
    </row>
    <row r="116" spans="1:4" x14ac:dyDescent="0.25">
      <c r="A116" s="25" t="s">
        <v>59</v>
      </c>
      <c r="B116" s="102">
        <v>3790</v>
      </c>
      <c r="C116" s="102" t="s">
        <v>567</v>
      </c>
      <c r="D116" s="102"/>
    </row>
    <row r="117" spans="1:4" x14ac:dyDescent="0.25">
      <c r="A117" s="25" t="s">
        <v>59</v>
      </c>
      <c r="B117" s="103">
        <v>4090</v>
      </c>
      <c r="C117" s="103" t="s">
        <v>568</v>
      </c>
      <c r="D117" s="103"/>
    </row>
    <row r="118" spans="1:4" x14ac:dyDescent="0.25">
      <c r="A118" s="25" t="s">
        <v>59</v>
      </c>
      <c r="B118" s="102">
        <v>4155</v>
      </c>
      <c r="C118" s="102" t="s">
        <v>569</v>
      </c>
      <c r="D118" s="102"/>
    </row>
    <row r="119" spans="1:4" x14ac:dyDescent="0.25">
      <c r="A119" s="25" t="s">
        <v>59</v>
      </c>
      <c r="B119" s="103">
        <v>3270</v>
      </c>
      <c r="C119" s="103" t="s">
        <v>570</v>
      </c>
      <c r="D119" s="103" t="s">
        <v>584</v>
      </c>
    </row>
    <row r="120" spans="1:4" x14ac:dyDescent="0.25">
      <c r="A120" s="25" t="s">
        <v>59</v>
      </c>
      <c r="B120" s="102">
        <v>3824</v>
      </c>
      <c r="C120" s="102" t="s">
        <v>571</v>
      </c>
      <c r="D120" s="102"/>
    </row>
    <row r="121" spans="1:4" x14ac:dyDescent="0.25">
      <c r="A121" s="25" t="s">
        <v>59</v>
      </c>
      <c r="B121" s="103">
        <v>4175</v>
      </c>
      <c r="C121" s="103" t="s">
        <v>572</v>
      </c>
      <c r="D121" s="103"/>
    </row>
    <row r="122" spans="1:4" x14ac:dyDescent="0.25">
      <c r="A122" s="25" t="s">
        <v>59</v>
      </c>
      <c r="B122" s="102">
        <v>4240</v>
      </c>
      <c r="C122" s="102" t="s">
        <v>573</v>
      </c>
      <c r="D122" s="102"/>
    </row>
    <row r="123" spans="1:4" x14ac:dyDescent="0.25">
      <c r="A123" s="25" t="s">
        <v>59</v>
      </c>
      <c r="B123" s="103">
        <v>2170</v>
      </c>
      <c r="C123" s="103" t="s">
        <v>714</v>
      </c>
      <c r="D123" s="103" t="s">
        <v>750</v>
      </c>
    </row>
    <row r="124" spans="1:4" x14ac:dyDescent="0.25">
      <c r="A124" s="25" t="s">
        <v>59</v>
      </c>
      <c r="B124" s="102">
        <v>2520</v>
      </c>
      <c r="C124" s="102" t="s">
        <v>652</v>
      </c>
      <c r="D124" s="102" t="s">
        <v>751</v>
      </c>
    </row>
    <row r="125" spans="1:4" x14ac:dyDescent="0.25">
      <c r="A125" s="25" t="s">
        <v>59</v>
      </c>
      <c r="B125" s="103">
        <v>2751</v>
      </c>
      <c r="C125" s="103" t="s">
        <v>715</v>
      </c>
      <c r="D125" s="103" t="s">
        <v>752</v>
      </c>
    </row>
    <row r="126" spans="1:4" x14ac:dyDescent="0.25">
      <c r="A126" s="25" t="s">
        <v>59</v>
      </c>
      <c r="B126" s="102">
        <v>3315</v>
      </c>
      <c r="C126" s="102" t="s">
        <v>716</v>
      </c>
      <c r="D126" s="102" t="s">
        <v>753</v>
      </c>
    </row>
    <row r="127" spans="1:4" x14ac:dyDescent="0.25">
      <c r="A127" s="25" t="s">
        <v>59</v>
      </c>
      <c r="B127" s="103">
        <v>3350</v>
      </c>
      <c r="C127" s="103" t="s">
        <v>717</v>
      </c>
      <c r="D127" s="103" t="s">
        <v>754</v>
      </c>
    </row>
    <row r="128" spans="1:4" x14ac:dyDescent="0.25">
      <c r="A128" s="25" t="s">
        <v>59</v>
      </c>
      <c r="B128" s="102">
        <v>2760</v>
      </c>
      <c r="C128" s="102" t="s">
        <v>718</v>
      </c>
      <c r="D128" s="102" t="s">
        <v>755</v>
      </c>
    </row>
    <row r="129" spans="1:4" x14ac:dyDescent="0.25">
      <c r="A129" s="25" t="s">
        <v>59</v>
      </c>
      <c r="B129" s="103">
        <v>3069</v>
      </c>
      <c r="C129" s="103" t="s">
        <v>719</v>
      </c>
      <c r="D129" s="103" t="s">
        <v>756</v>
      </c>
    </row>
    <row r="130" spans="1:4" x14ac:dyDescent="0.25">
      <c r="A130" s="25" t="s">
        <v>59</v>
      </c>
      <c r="B130" s="102">
        <v>3515</v>
      </c>
      <c r="C130" s="102" t="s">
        <v>720</v>
      </c>
      <c r="D130" s="102" t="s">
        <v>757</v>
      </c>
    </row>
    <row r="131" spans="1:4" x14ac:dyDescent="0.25">
      <c r="A131" s="25" t="s">
        <v>59</v>
      </c>
      <c r="B131" s="103">
        <v>3570</v>
      </c>
      <c r="C131" s="103" t="s">
        <v>549</v>
      </c>
      <c r="D131" s="103" t="s">
        <v>758</v>
      </c>
    </row>
    <row r="132" spans="1:4" x14ac:dyDescent="0.25">
      <c r="A132" s="25" t="s">
        <v>59</v>
      </c>
      <c r="B132" s="102">
        <v>2990</v>
      </c>
      <c r="C132" s="102" t="s">
        <v>554</v>
      </c>
      <c r="D132" s="102" t="s">
        <v>759</v>
      </c>
    </row>
    <row r="133" spans="1:4" x14ac:dyDescent="0.25">
      <c r="A133" s="25" t="s">
        <v>59</v>
      </c>
      <c r="B133" s="103">
        <v>3344</v>
      </c>
      <c r="C133" s="103" t="s">
        <v>721</v>
      </c>
      <c r="D133" s="103" t="s">
        <v>760</v>
      </c>
    </row>
    <row r="134" spans="1:4" x14ac:dyDescent="0.25">
      <c r="A134" s="25" t="s">
        <v>59</v>
      </c>
      <c r="B134" s="102">
        <v>3690</v>
      </c>
      <c r="C134" s="102" t="s">
        <v>722</v>
      </c>
      <c r="D134" s="102" t="s">
        <v>761</v>
      </c>
    </row>
    <row r="135" spans="1:4" x14ac:dyDescent="0.25">
      <c r="A135" s="25" t="s">
        <v>59</v>
      </c>
      <c r="B135" s="103">
        <v>3810</v>
      </c>
      <c r="C135" s="103" t="s">
        <v>723</v>
      </c>
      <c r="D135" s="103" t="s">
        <v>762</v>
      </c>
    </row>
    <row r="136" spans="1:4" x14ac:dyDescent="0.25">
      <c r="A136" s="25" t="s">
        <v>59</v>
      </c>
      <c r="B136" s="102">
        <v>3195</v>
      </c>
      <c r="C136" s="102" t="s">
        <v>724</v>
      </c>
      <c r="D136" s="102" t="s">
        <v>763</v>
      </c>
    </row>
    <row r="137" spans="1:4" x14ac:dyDescent="0.25">
      <c r="A137" s="25" t="s">
        <v>59</v>
      </c>
      <c r="B137" s="103">
        <v>3579</v>
      </c>
      <c r="C137" s="103" t="s">
        <v>725</v>
      </c>
      <c r="D137" s="103" t="s">
        <v>764</v>
      </c>
    </row>
    <row r="138" spans="1:4" x14ac:dyDescent="0.25">
      <c r="A138" s="25" t="s">
        <v>59</v>
      </c>
      <c r="B138" s="102">
        <v>3900</v>
      </c>
      <c r="C138" s="102" t="s">
        <v>726</v>
      </c>
      <c r="D138" s="102" t="s">
        <v>765</v>
      </c>
    </row>
    <row r="139" spans="1:4" x14ac:dyDescent="0.25">
      <c r="A139" s="25" t="s">
        <v>59</v>
      </c>
      <c r="B139" s="103">
        <v>4020</v>
      </c>
      <c r="C139" s="103" t="s">
        <v>727</v>
      </c>
      <c r="D139" s="103" t="s">
        <v>766</v>
      </c>
    </row>
    <row r="140" spans="1:4" x14ac:dyDescent="0.25">
      <c r="A140" s="25" t="s">
        <v>59</v>
      </c>
      <c r="B140" s="102">
        <v>3340</v>
      </c>
      <c r="C140" s="102" t="s">
        <v>728</v>
      </c>
      <c r="D140" s="102" t="s">
        <v>767</v>
      </c>
    </row>
    <row r="141" spans="1:4" x14ac:dyDescent="0.25">
      <c r="A141" s="25" t="s">
        <v>59</v>
      </c>
      <c r="B141" s="103">
        <v>3783</v>
      </c>
      <c r="C141" s="103" t="s">
        <v>729</v>
      </c>
      <c r="D141" s="103" t="s">
        <v>768</v>
      </c>
    </row>
    <row r="142" spans="1:4" x14ac:dyDescent="0.25">
      <c r="A142" s="25" t="s">
        <v>59</v>
      </c>
      <c r="B142" s="102">
        <v>4090</v>
      </c>
      <c r="C142" s="102" t="s">
        <v>568</v>
      </c>
      <c r="D142" s="102" t="s">
        <v>769</v>
      </c>
    </row>
    <row r="143" spans="1:4" x14ac:dyDescent="0.25">
      <c r="A143" s="25" t="s">
        <v>59</v>
      </c>
      <c r="B143" s="103">
        <v>4180</v>
      </c>
      <c r="C143" s="103" t="s">
        <v>730</v>
      </c>
      <c r="D143" s="103" t="s">
        <v>770</v>
      </c>
    </row>
    <row r="144" spans="1:4" x14ac:dyDescent="0.25">
      <c r="A144" s="25" t="s">
        <v>59</v>
      </c>
      <c r="B144" s="102">
        <v>3440</v>
      </c>
      <c r="C144" s="102" t="s">
        <v>731</v>
      </c>
      <c r="D144" s="102" t="s">
        <v>771</v>
      </c>
    </row>
    <row r="145" spans="1:4" x14ac:dyDescent="0.25">
      <c r="A145" s="25" t="s">
        <v>59</v>
      </c>
      <c r="B145" s="103">
        <v>3955</v>
      </c>
      <c r="C145" s="103" t="s">
        <v>732</v>
      </c>
      <c r="D145" s="103" t="s">
        <v>772</v>
      </c>
    </row>
    <row r="146" spans="1:4" x14ac:dyDescent="0.25">
      <c r="A146" s="25" t="s">
        <v>59</v>
      </c>
      <c r="B146" s="102">
        <v>4250</v>
      </c>
      <c r="C146" s="102" t="s">
        <v>733</v>
      </c>
      <c r="D146" s="102" t="s">
        <v>773</v>
      </c>
    </row>
    <row r="147" spans="1:4" x14ac:dyDescent="0.25">
      <c r="A147" s="25" t="s">
        <v>59</v>
      </c>
      <c r="B147" s="103">
        <v>4340</v>
      </c>
      <c r="C147" s="103" t="s">
        <v>734</v>
      </c>
      <c r="D147" s="103" t="s">
        <v>774</v>
      </c>
    </row>
    <row r="148" spans="1:4" x14ac:dyDescent="0.25">
      <c r="A148" s="25" t="s">
        <v>59</v>
      </c>
      <c r="B148" s="102">
        <v>3535</v>
      </c>
      <c r="C148" s="102" t="s">
        <v>735</v>
      </c>
      <c r="D148" s="102" t="s">
        <v>775</v>
      </c>
    </row>
    <row r="149" spans="1:4" x14ac:dyDescent="0.25">
      <c r="A149" s="25" t="s">
        <v>59</v>
      </c>
      <c r="B149" s="103">
        <v>4097</v>
      </c>
      <c r="C149" s="103" t="s">
        <v>736</v>
      </c>
      <c r="D149" s="103" t="s">
        <v>776</v>
      </c>
    </row>
    <row r="150" spans="1:4" x14ac:dyDescent="0.25">
      <c r="A150" s="25" t="s">
        <v>59</v>
      </c>
      <c r="B150" s="102">
        <v>4385</v>
      </c>
      <c r="C150" s="102" t="s">
        <v>737</v>
      </c>
      <c r="D150" s="102" t="s">
        <v>777</v>
      </c>
    </row>
    <row r="151" spans="1:4" x14ac:dyDescent="0.25">
      <c r="A151" s="25" t="s">
        <v>59</v>
      </c>
      <c r="B151" s="103">
        <v>4445</v>
      </c>
      <c r="C151" s="103" t="s">
        <v>738</v>
      </c>
      <c r="D151" s="103" t="s">
        <v>778</v>
      </c>
    </row>
    <row r="152" spans="1:4" x14ac:dyDescent="0.25">
      <c r="A152" s="25" t="s">
        <v>59</v>
      </c>
      <c r="B152" s="102">
        <v>3615</v>
      </c>
      <c r="C152" s="102" t="s">
        <v>739</v>
      </c>
      <c r="D152" s="102" t="s">
        <v>779</v>
      </c>
    </row>
    <row r="153" spans="1:4" x14ac:dyDescent="0.25">
      <c r="A153" s="25" t="s">
        <v>59</v>
      </c>
      <c r="B153" s="103">
        <v>4183</v>
      </c>
      <c r="C153" s="103" t="s">
        <v>740</v>
      </c>
      <c r="D153" s="103" t="s">
        <v>780</v>
      </c>
    </row>
    <row r="154" spans="1:4" x14ac:dyDescent="0.25">
      <c r="A154" s="25" t="s">
        <v>59</v>
      </c>
      <c r="B154" s="102">
        <v>4475</v>
      </c>
      <c r="C154" s="102" t="s">
        <v>741</v>
      </c>
      <c r="D154" s="102" t="s">
        <v>781</v>
      </c>
    </row>
    <row r="155" spans="1:4" x14ac:dyDescent="0.25">
      <c r="A155" s="25" t="s">
        <v>59</v>
      </c>
      <c r="B155" s="103">
        <v>4550</v>
      </c>
      <c r="C155" s="103" t="s">
        <v>742</v>
      </c>
      <c r="D155" s="103" t="s">
        <v>782</v>
      </c>
    </row>
    <row r="156" spans="1:4" x14ac:dyDescent="0.25">
      <c r="A156" s="25" t="s">
        <v>59</v>
      </c>
      <c r="B156" s="102">
        <v>3635</v>
      </c>
      <c r="C156" s="102" t="s">
        <v>743</v>
      </c>
      <c r="D156" s="102" t="s">
        <v>783</v>
      </c>
    </row>
    <row r="157" spans="1:4" x14ac:dyDescent="0.25">
      <c r="A157" s="25" t="s">
        <v>59</v>
      </c>
      <c r="B157" s="103">
        <v>4240</v>
      </c>
      <c r="C157" s="103" t="s">
        <v>573</v>
      </c>
      <c r="D157" s="103" t="s">
        <v>784</v>
      </c>
    </row>
    <row r="158" spans="1:4" x14ac:dyDescent="0.25">
      <c r="A158" s="25" t="s">
        <v>59</v>
      </c>
      <c r="B158" s="102">
        <v>4540</v>
      </c>
      <c r="C158" s="102" t="s">
        <v>744</v>
      </c>
      <c r="D158" s="102" t="s">
        <v>785</v>
      </c>
    </row>
    <row r="159" spans="1:4" x14ac:dyDescent="0.25">
      <c r="A159" s="25" t="s">
        <v>59</v>
      </c>
      <c r="B159" s="103">
        <v>4605</v>
      </c>
      <c r="C159" s="103" t="s">
        <v>745</v>
      </c>
      <c r="D159" s="103" t="s">
        <v>786</v>
      </c>
    </row>
    <row r="160" spans="1:4" x14ac:dyDescent="0.25">
      <c r="A160" s="25" t="s">
        <v>59</v>
      </c>
      <c r="B160" s="102">
        <v>3720</v>
      </c>
      <c r="C160" s="102" t="s">
        <v>746</v>
      </c>
      <c r="D160" s="102" t="s">
        <v>787</v>
      </c>
    </row>
    <row r="161" spans="1:4" x14ac:dyDescent="0.25">
      <c r="A161" s="25" t="s">
        <v>59</v>
      </c>
      <c r="B161" s="103">
        <v>4274</v>
      </c>
      <c r="C161" s="103" t="s">
        <v>747</v>
      </c>
      <c r="D161" s="103" t="s">
        <v>788</v>
      </c>
    </row>
    <row r="162" spans="1:4" x14ac:dyDescent="0.25">
      <c r="A162" s="25" t="s">
        <v>59</v>
      </c>
      <c r="B162" s="102">
        <v>4625</v>
      </c>
      <c r="C162" s="102" t="s">
        <v>748</v>
      </c>
      <c r="D162" s="102" t="s">
        <v>789</v>
      </c>
    </row>
    <row r="163" spans="1:4" x14ac:dyDescent="0.25">
      <c r="A163" s="25" t="s">
        <v>59</v>
      </c>
      <c r="B163" s="103">
        <v>4690</v>
      </c>
      <c r="C163" s="103" t="s">
        <v>749</v>
      </c>
      <c r="D163" s="103" t="s">
        <v>790</v>
      </c>
    </row>
    <row r="164" spans="1:4" x14ac:dyDescent="0.25">
      <c r="A164" s="123" t="s">
        <v>58</v>
      </c>
      <c r="B164" s="123">
        <v>820</v>
      </c>
      <c r="C164" s="123" t="s">
        <v>1004</v>
      </c>
      <c r="D164" s="123" t="s">
        <v>1005</v>
      </c>
    </row>
    <row r="165" spans="1:4" x14ac:dyDescent="0.25">
      <c r="A165" s="123" t="s">
        <v>58</v>
      </c>
      <c r="B165" s="123">
        <v>1060</v>
      </c>
      <c r="C165" s="123" t="s">
        <v>1006</v>
      </c>
      <c r="D165" s="123" t="s">
        <v>1007</v>
      </c>
    </row>
    <row r="166" spans="1:4" x14ac:dyDescent="0.25">
      <c r="A166" s="123" t="s">
        <v>58</v>
      </c>
      <c r="B166" s="123">
        <v>1290</v>
      </c>
      <c r="C166" s="123" t="s">
        <v>1008</v>
      </c>
      <c r="D166" s="123" t="s">
        <v>1009</v>
      </c>
    </row>
    <row r="167" spans="1:4" x14ac:dyDescent="0.25">
      <c r="A167" s="123" t="s">
        <v>58</v>
      </c>
      <c r="B167" s="123">
        <v>1495</v>
      </c>
      <c r="C167" s="123" t="s">
        <v>1010</v>
      </c>
      <c r="D167" s="123" t="s">
        <v>1011</v>
      </c>
    </row>
    <row r="168" spans="1:4" x14ac:dyDescent="0.25">
      <c r="A168" s="123" t="s">
        <v>58</v>
      </c>
      <c r="B168" s="123">
        <v>1640</v>
      </c>
      <c r="C168" s="123" t="s">
        <v>1012</v>
      </c>
      <c r="D168" s="123" t="s">
        <v>1013</v>
      </c>
    </row>
    <row r="169" spans="1:4" x14ac:dyDescent="0.25">
      <c r="A169" s="123" t="s">
        <v>58</v>
      </c>
      <c r="B169" s="123">
        <v>1740</v>
      </c>
      <c r="C169" s="123" t="s">
        <v>1014</v>
      </c>
      <c r="D169" s="123" t="s">
        <v>1015</v>
      </c>
    </row>
    <row r="170" spans="1:4" x14ac:dyDescent="0.25">
      <c r="A170" s="123" t="s">
        <v>58</v>
      </c>
      <c r="B170" s="123">
        <v>1835</v>
      </c>
      <c r="C170" s="123" t="s">
        <v>1016</v>
      </c>
      <c r="D170" s="123" t="s">
        <v>1017</v>
      </c>
    </row>
    <row r="171" spans="1:4" x14ac:dyDescent="0.25">
      <c r="A171" s="123" t="s">
        <v>58</v>
      </c>
      <c r="B171" s="123">
        <v>1915</v>
      </c>
      <c r="C171" s="123" t="s">
        <v>1018</v>
      </c>
      <c r="D171" s="123" t="s">
        <v>1019</v>
      </c>
    </row>
    <row r="172" spans="1:4" x14ac:dyDescent="0.25">
      <c r="A172" s="123" t="s">
        <v>58</v>
      </c>
      <c r="B172" s="123">
        <v>1935</v>
      </c>
      <c r="C172" s="123" t="s">
        <v>1020</v>
      </c>
      <c r="D172" s="123" t="s">
        <v>1021</v>
      </c>
    </row>
    <row r="173" spans="1:4" x14ac:dyDescent="0.25">
      <c r="A173" s="123" t="s">
        <v>58</v>
      </c>
      <c r="B173" s="123">
        <v>2020</v>
      </c>
      <c r="C173" s="123" t="s">
        <v>1022</v>
      </c>
      <c r="D173" s="123" t="s">
        <v>1023</v>
      </c>
    </row>
    <row r="174" spans="1:4" x14ac:dyDescent="0.25">
      <c r="A174" s="123" t="s">
        <v>58</v>
      </c>
      <c r="B174" s="123">
        <v>450</v>
      </c>
      <c r="C174" s="123" t="s">
        <v>1024</v>
      </c>
      <c r="D174" s="123" t="s">
        <v>1025</v>
      </c>
    </row>
    <row r="175" spans="1:4" x14ac:dyDescent="0.25">
      <c r="A175" s="123" t="s">
        <v>1026</v>
      </c>
      <c r="B175" s="123">
        <v>820</v>
      </c>
      <c r="C175" s="123" t="s">
        <v>1027</v>
      </c>
      <c r="D175" s="123" t="s">
        <v>1028</v>
      </c>
    </row>
    <row r="176" spans="1:4" x14ac:dyDescent="0.25">
      <c r="A176" s="123" t="s">
        <v>1026</v>
      </c>
      <c r="B176" s="123">
        <v>1060</v>
      </c>
      <c r="C176" s="123" t="s">
        <v>1029</v>
      </c>
      <c r="D176" s="123" t="s">
        <v>1030</v>
      </c>
    </row>
    <row r="177" spans="1:4" x14ac:dyDescent="0.25">
      <c r="A177" s="123" t="s">
        <v>1026</v>
      </c>
      <c r="B177" s="123">
        <v>1290</v>
      </c>
      <c r="C177" s="123" t="s">
        <v>1031</v>
      </c>
      <c r="D177" s="123" t="s">
        <v>1032</v>
      </c>
    </row>
    <row r="178" spans="1:4" x14ac:dyDescent="0.25">
      <c r="A178" s="123" t="s">
        <v>1026</v>
      </c>
      <c r="B178" s="123">
        <v>1495</v>
      </c>
      <c r="C178" s="123" t="s">
        <v>1033</v>
      </c>
      <c r="D178" s="123" t="s">
        <v>1034</v>
      </c>
    </row>
    <row r="179" spans="1:4" x14ac:dyDescent="0.25">
      <c r="A179" s="123" t="s">
        <v>1026</v>
      </c>
      <c r="B179" s="123">
        <v>1640</v>
      </c>
      <c r="C179" s="123" t="s">
        <v>1035</v>
      </c>
      <c r="D179" s="123" t="s">
        <v>1036</v>
      </c>
    </row>
    <row r="180" spans="1:4" x14ac:dyDescent="0.25">
      <c r="A180" s="123" t="s">
        <v>1026</v>
      </c>
      <c r="B180" s="123">
        <v>1740</v>
      </c>
      <c r="C180" s="123" t="s">
        <v>1037</v>
      </c>
      <c r="D180" s="123" t="s">
        <v>1038</v>
      </c>
    </row>
    <row r="181" spans="1:4" x14ac:dyDescent="0.25">
      <c r="A181" s="123" t="s">
        <v>1026</v>
      </c>
      <c r="B181" s="123">
        <v>1835</v>
      </c>
      <c r="C181" s="123" t="s">
        <v>1039</v>
      </c>
      <c r="D181" s="123" t="s">
        <v>1040</v>
      </c>
    </row>
    <row r="182" spans="1:4" x14ac:dyDescent="0.25">
      <c r="A182" s="123" t="s">
        <v>1026</v>
      </c>
      <c r="B182" s="123">
        <v>1915</v>
      </c>
      <c r="C182" s="123" t="s">
        <v>1041</v>
      </c>
      <c r="D182" s="123" t="s">
        <v>1042</v>
      </c>
    </row>
    <row r="183" spans="1:4" x14ac:dyDescent="0.25">
      <c r="A183" s="123" t="s">
        <v>1026</v>
      </c>
      <c r="B183" s="123">
        <v>1935</v>
      </c>
      <c r="C183" s="123" t="s">
        <v>1043</v>
      </c>
      <c r="D183" s="123" t="s">
        <v>1044</v>
      </c>
    </row>
    <row r="184" spans="1:4" x14ac:dyDescent="0.25">
      <c r="A184" s="123" t="s">
        <v>1026</v>
      </c>
      <c r="B184" s="123">
        <v>2020</v>
      </c>
      <c r="C184" s="123" t="s">
        <v>1045</v>
      </c>
      <c r="D184" s="123" t="s">
        <v>1046</v>
      </c>
    </row>
    <row r="185" spans="1:4" x14ac:dyDescent="0.25">
      <c r="A185" s="123" t="s">
        <v>1026</v>
      </c>
      <c r="B185" s="123">
        <v>450</v>
      </c>
      <c r="C185" s="123" t="s">
        <v>1047</v>
      </c>
      <c r="D185" s="123" t="s">
        <v>36</v>
      </c>
    </row>
  </sheetData>
  <sortState xmlns:xlrd2="http://schemas.microsoft.com/office/spreadsheetml/2017/richdata2" ref="C6:F45">
    <sortCondition ref="C6"/>
  </sortState>
  <phoneticPr fontId="1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85B35-ED5F-4468-AD4F-3A0569AC3F0E}">
  <sheetPr codeName="Feuil5"/>
  <dimension ref="A1:W278"/>
  <sheetViews>
    <sheetView workbookViewId="0">
      <selection activeCell="C45" sqref="C45"/>
    </sheetView>
  </sheetViews>
  <sheetFormatPr baseColWidth="10" defaultRowHeight="15" x14ac:dyDescent="0.25"/>
  <cols>
    <col min="1" max="1" width="11.42578125" style="153"/>
    <col min="2" max="2" width="14.85546875" style="153" bestFit="1" customWidth="1"/>
    <col min="3" max="3" width="14.42578125" style="153" customWidth="1"/>
    <col min="4" max="5" width="11.42578125" style="153"/>
  </cols>
  <sheetData>
    <row r="1" spans="1:23" x14ac:dyDescent="0.25">
      <c r="A1" s="144" t="s">
        <v>602</v>
      </c>
      <c r="B1" s="144" t="s">
        <v>632</v>
      </c>
      <c r="C1" s="144" t="s">
        <v>604</v>
      </c>
      <c r="D1" s="144" t="s">
        <v>297</v>
      </c>
      <c r="E1" s="144" t="s">
        <v>944</v>
      </c>
    </row>
    <row r="2" spans="1:23" x14ac:dyDescent="0.25">
      <c r="A2" s="145" t="s">
        <v>430</v>
      </c>
      <c r="B2" s="145" t="s">
        <v>427</v>
      </c>
      <c r="C2" s="146" t="s">
        <v>299</v>
      </c>
      <c r="D2" s="146" t="s">
        <v>90</v>
      </c>
      <c r="E2" s="147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</row>
    <row r="3" spans="1:23" x14ac:dyDescent="0.25">
      <c r="A3" s="145" t="s">
        <v>430</v>
      </c>
      <c r="B3" s="145" t="s">
        <v>427</v>
      </c>
      <c r="C3" s="146" t="s">
        <v>300</v>
      </c>
      <c r="D3" s="146" t="s">
        <v>91</v>
      </c>
      <c r="E3" s="145"/>
    </row>
    <row r="4" spans="1:23" x14ac:dyDescent="0.25">
      <c r="A4" s="145" t="s">
        <v>430</v>
      </c>
      <c r="B4" s="145" t="s">
        <v>427</v>
      </c>
      <c r="C4" s="146" t="s">
        <v>301</v>
      </c>
      <c r="D4" s="146" t="s">
        <v>92</v>
      </c>
      <c r="E4" s="145"/>
    </row>
    <row r="5" spans="1:23" x14ac:dyDescent="0.25">
      <c r="A5" s="145" t="s">
        <v>430</v>
      </c>
      <c r="B5" s="145" t="s">
        <v>427</v>
      </c>
      <c r="C5" s="146" t="s">
        <v>302</v>
      </c>
      <c r="D5" s="146" t="s">
        <v>93</v>
      </c>
      <c r="E5" s="145"/>
    </row>
    <row r="6" spans="1:23" x14ac:dyDescent="0.25">
      <c r="A6" s="145" t="s">
        <v>430</v>
      </c>
      <c r="B6" s="145" t="s">
        <v>427</v>
      </c>
      <c r="C6" s="146" t="s">
        <v>303</v>
      </c>
      <c r="D6" s="146" t="s">
        <v>94</v>
      </c>
      <c r="E6" s="145"/>
    </row>
    <row r="7" spans="1:23" x14ac:dyDescent="0.25">
      <c r="A7" s="145" t="s">
        <v>430</v>
      </c>
      <c r="B7" s="145" t="s">
        <v>427</v>
      </c>
      <c r="C7" s="146" t="s">
        <v>304</v>
      </c>
      <c r="D7" s="146" t="s">
        <v>95</v>
      </c>
      <c r="E7" s="145"/>
    </row>
    <row r="8" spans="1:23" x14ac:dyDescent="0.25">
      <c r="A8" s="145" t="s">
        <v>430</v>
      </c>
      <c r="B8" s="145" t="s">
        <v>427</v>
      </c>
      <c r="C8" s="146" t="s">
        <v>305</v>
      </c>
      <c r="D8" s="146" t="s">
        <v>96</v>
      </c>
      <c r="E8" s="145"/>
    </row>
    <row r="9" spans="1:23" x14ac:dyDescent="0.25">
      <c r="A9" s="145" t="s">
        <v>430</v>
      </c>
      <c r="B9" s="145" t="s">
        <v>427</v>
      </c>
      <c r="C9" s="146" t="s">
        <v>306</v>
      </c>
      <c r="D9" s="148" t="s">
        <v>97</v>
      </c>
      <c r="E9" s="147"/>
      <c r="F9" s="53"/>
      <c r="G9" s="53"/>
      <c r="H9" s="53"/>
      <c r="I9" s="53"/>
      <c r="J9" s="53"/>
      <c r="K9" s="53"/>
      <c r="L9" s="53"/>
      <c r="M9" s="53"/>
    </row>
    <row r="10" spans="1:23" x14ac:dyDescent="0.25">
      <c r="A10" s="145" t="s">
        <v>430</v>
      </c>
      <c r="B10" s="145" t="s">
        <v>427</v>
      </c>
      <c r="C10" s="146" t="s">
        <v>307</v>
      </c>
      <c r="D10" s="146" t="s">
        <v>98</v>
      </c>
      <c r="E10" s="145"/>
    </row>
    <row r="11" spans="1:23" x14ac:dyDescent="0.25">
      <c r="A11" s="145" t="s">
        <v>430</v>
      </c>
      <c r="B11" s="145" t="s">
        <v>427</v>
      </c>
      <c r="C11" s="146" t="s">
        <v>308</v>
      </c>
      <c r="D11" s="146" t="s">
        <v>99</v>
      </c>
      <c r="E11" s="145"/>
    </row>
    <row r="12" spans="1:23" x14ac:dyDescent="0.25">
      <c r="A12" s="145" t="s">
        <v>430</v>
      </c>
      <c r="B12" s="145" t="s">
        <v>427</v>
      </c>
      <c r="C12" s="146" t="s">
        <v>309</v>
      </c>
      <c r="D12" s="146" t="s">
        <v>100</v>
      </c>
      <c r="E12" s="145"/>
    </row>
    <row r="13" spans="1:23" x14ac:dyDescent="0.25">
      <c r="A13" s="145" t="s">
        <v>430</v>
      </c>
      <c r="B13" s="145" t="s">
        <v>427</v>
      </c>
      <c r="C13" s="146" t="s">
        <v>310</v>
      </c>
      <c r="D13" s="146" t="s">
        <v>101</v>
      </c>
      <c r="E13" s="145"/>
      <c r="G13" s="156"/>
    </row>
    <row r="14" spans="1:23" x14ac:dyDescent="0.25">
      <c r="A14" s="145" t="s">
        <v>430</v>
      </c>
      <c r="B14" s="145" t="s">
        <v>427</v>
      </c>
      <c r="C14" s="146" t="s">
        <v>311</v>
      </c>
      <c r="D14" s="146" t="s">
        <v>102</v>
      </c>
      <c r="E14" s="145"/>
    </row>
    <row r="15" spans="1:23" x14ac:dyDescent="0.25">
      <c r="A15" s="145" t="s">
        <v>430</v>
      </c>
      <c r="B15" s="145" t="s">
        <v>427</v>
      </c>
      <c r="C15" s="146" t="s">
        <v>312</v>
      </c>
      <c r="D15" s="146" t="s">
        <v>103</v>
      </c>
      <c r="E15" s="145"/>
    </row>
    <row r="16" spans="1:23" x14ac:dyDescent="0.25">
      <c r="A16" s="145" t="s">
        <v>430</v>
      </c>
      <c r="B16" s="145" t="s">
        <v>427</v>
      </c>
      <c r="C16" s="146" t="s">
        <v>313</v>
      </c>
      <c r="D16" s="146" t="s">
        <v>104</v>
      </c>
      <c r="E16" s="145"/>
    </row>
    <row r="17" spans="1:5" x14ac:dyDescent="0.25">
      <c r="A17" s="145" t="s">
        <v>430</v>
      </c>
      <c r="B17" s="145" t="s">
        <v>427</v>
      </c>
      <c r="C17" s="146" t="s">
        <v>314</v>
      </c>
      <c r="D17" s="146" t="s">
        <v>105</v>
      </c>
      <c r="E17" s="145"/>
    </row>
    <row r="18" spans="1:5" x14ac:dyDescent="0.25">
      <c r="A18" s="145" t="s">
        <v>430</v>
      </c>
      <c r="B18" s="145" t="s">
        <v>427</v>
      </c>
      <c r="C18" s="146" t="s">
        <v>315</v>
      </c>
      <c r="D18" s="146" t="s">
        <v>106</v>
      </c>
      <c r="E18" s="145"/>
    </row>
    <row r="19" spans="1:5" x14ac:dyDescent="0.25">
      <c r="A19" s="145" t="s">
        <v>430</v>
      </c>
      <c r="B19" s="145" t="s">
        <v>427</v>
      </c>
      <c r="C19" s="146" t="s">
        <v>316</v>
      </c>
      <c r="D19" s="146" t="s">
        <v>107</v>
      </c>
      <c r="E19" s="147"/>
    </row>
    <row r="20" spans="1:5" x14ac:dyDescent="0.25">
      <c r="A20" s="145" t="s">
        <v>430</v>
      </c>
      <c r="B20" s="145" t="s">
        <v>427</v>
      </c>
      <c r="C20" s="146" t="s">
        <v>317</v>
      </c>
      <c r="D20" s="146" t="s">
        <v>108</v>
      </c>
      <c r="E20" s="147"/>
    </row>
    <row r="21" spans="1:5" x14ac:dyDescent="0.25">
      <c r="A21" s="145" t="s">
        <v>430</v>
      </c>
      <c r="B21" s="145" t="s">
        <v>427</v>
      </c>
      <c r="C21" s="146" t="s">
        <v>318</v>
      </c>
      <c r="D21" s="146" t="s">
        <v>109</v>
      </c>
      <c r="E21" s="147"/>
    </row>
    <row r="22" spans="1:5" x14ac:dyDescent="0.25">
      <c r="A22" s="145" t="s">
        <v>430</v>
      </c>
      <c r="B22" s="145" t="s">
        <v>427</v>
      </c>
      <c r="C22" s="146" t="s">
        <v>319</v>
      </c>
      <c r="D22" s="146" t="s">
        <v>110</v>
      </c>
      <c r="E22" s="147"/>
    </row>
    <row r="23" spans="1:5" x14ac:dyDescent="0.25">
      <c r="A23" s="145" t="s">
        <v>430</v>
      </c>
      <c r="B23" s="145" t="s">
        <v>427</v>
      </c>
      <c r="C23" s="146" t="s">
        <v>320</v>
      </c>
      <c r="D23" s="146" t="s">
        <v>111</v>
      </c>
      <c r="E23" s="147"/>
    </row>
    <row r="24" spans="1:5" x14ac:dyDescent="0.25">
      <c r="A24" s="145" t="s">
        <v>430</v>
      </c>
      <c r="B24" s="145" t="s">
        <v>427</v>
      </c>
      <c r="C24" s="146" t="s">
        <v>321</v>
      </c>
      <c r="D24" s="146" t="s">
        <v>112</v>
      </c>
      <c r="E24" s="147"/>
    </row>
    <row r="25" spans="1:5" x14ac:dyDescent="0.25">
      <c r="A25" s="145" t="s">
        <v>430</v>
      </c>
      <c r="B25" s="145" t="s">
        <v>427</v>
      </c>
      <c r="C25" s="146" t="s">
        <v>322</v>
      </c>
      <c r="D25" s="146" t="s">
        <v>113</v>
      </c>
      <c r="E25" s="147"/>
    </row>
    <row r="26" spans="1:5" x14ac:dyDescent="0.25">
      <c r="A26" s="145" t="s">
        <v>430</v>
      </c>
      <c r="B26" s="145" t="s">
        <v>427</v>
      </c>
      <c r="C26" s="146" t="s">
        <v>323</v>
      </c>
      <c r="D26" s="146" t="s">
        <v>114</v>
      </c>
      <c r="E26" s="147"/>
    </row>
    <row r="27" spans="1:5" x14ac:dyDescent="0.25">
      <c r="A27" s="145" t="s">
        <v>430</v>
      </c>
      <c r="B27" s="145" t="s">
        <v>427</v>
      </c>
      <c r="C27" s="146" t="s">
        <v>324</v>
      </c>
      <c r="D27" s="146" t="s">
        <v>115</v>
      </c>
      <c r="E27" s="147"/>
    </row>
    <row r="28" spans="1:5" x14ac:dyDescent="0.25">
      <c r="A28" s="145" t="s">
        <v>430</v>
      </c>
      <c r="B28" s="145" t="s">
        <v>427</v>
      </c>
      <c r="C28" s="146" t="s">
        <v>325</v>
      </c>
      <c r="D28" s="146" t="s">
        <v>116</v>
      </c>
      <c r="E28" s="147"/>
    </row>
    <row r="29" spans="1:5" x14ac:dyDescent="0.25">
      <c r="A29" s="145" t="s">
        <v>430</v>
      </c>
      <c r="B29" s="145" t="s">
        <v>427</v>
      </c>
      <c r="C29" s="146" t="s">
        <v>326</v>
      </c>
      <c r="D29" s="146" t="s">
        <v>117</v>
      </c>
      <c r="E29" s="145"/>
    </row>
    <row r="30" spans="1:5" x14ac:dyDescent="0.25">
      <c r="A30" s="145" t="s">
        <v>430</v>
      </c>
      <c r="B30" s="145" t="s">
        <v>427</v>
      </c>
      <c r="C30" s="146" t="s">
        <v>327</v>
      </c>
      <c r="D30" s="146" t="s">
        <v>118</v>
      </c>
      <c r="E30" s="145"/>
    </row>
    <row r="31" spans="1:5" x14ac:dyDescent="0.25">
      <c r="A31" s="145" t="s">
        <v>430</v>
      </c>
      <c r="B31" s="145" t="s">
        <v>427</v>
      </c>
      <c r="C31" s="146" t="s">
        <v>328</v>
      </c>
      <c r="D31" s="146" t="s">
        <v>119</v>
      </c>
      <c r="E31" s="145"/>
    </row>
    <row r="32" spans="1:5" x14ac:dyDescent="0.25">
      <c r="A32" s="145" t="s">
        <v>430</v>
      </c>
      <c r="B32" s="145" t="s">
        <v>427</v>
      </c>
      <c r="C32" s="146" t="s">
        <v>329</v>
      </c>
      <c r="D32" s="146" t="s">
        <v>120</v>
      </c>
      <c r="E32" s="145"/>
    </row>
    <row r="33" spans="1:5" x14ac:dyDescent="0.25">
      <c r="A33" s="145" t="s">
        <v>430</v>
      </c>
      <c r="B33" s="145" t="s">
        <v>427</v>
      </c>
      <c r="C33" s="146" t="s">
        <v>330</v>
      </c>
      <c r="D33" s="146" t="s">
        <v>121</v>
      </c>
      <c r="E33" s="145"/>
    </row>
    <row r="34" spans="1:5" x14ac:dyDescent="0.25">
      <c r="A34" s="145" t="s">
        <v>430</v>
      </c>
      <c r="B34" s="145" t="s">
        <v>427</v>
      </c>
      <c r="C34" s="146" t="s">
        <v>331</v>
      </c>
      <c r="D34" s="146" t="s">
        <v>122</v>
      </c>
      <c r="E34" s="145"/>
    </row>
    <row r="35" spans="1:5" x14ac:dyDescent="0.25">
      <c r="A35" s="145" t="s">
        <v>430</v>
      </c>
      <c r="B35" s="145" t="s">
        <v>427</v>
      </c>
      <c r="C35" s="146" t="s">
        <v>332</v>
      </c>
      <c r="D35" s="146" t="s">
        <v>123</v>
      </c>
      <c r="E35" s="145"/>
    </row>
    <row r="36" spans="1:5" x14ac:dyDescent="0.25">
      <c r="A36" s="145" t="s">
        <v>430</v>
      </c>
      <c r="B36" s="145" t="s">
        <v>427</v>
      </c>
      <c r="C36" s="146" t="s">
        <v>333</v>
      </c>
      <c r="D36" s="146" t="s">
        <v>124</v>
      </c>
      <c r="E36" s="145"/>
    </row>
    <row r="37" spans="1:5" x14ac:dyDescent="0.25">
      <c r="A37" s="145" t="s">
        <v>430</v>
      </c>
      <c r="B37" s="145" t="s">
        <v>427</v>
      </c>
      <c r="C37" s="146" t="s">
        <v>334</v>
      </c>
      <c r="D37" s="146" t="s">
        <v>125</v>
      </c>
      <c r="E37" s="145"/>
    </row>
    <row r="38" spans="1:5" x14ac:dyDescent="0.25">
      <c r="A38" s="145" t="s">
        <v>430</v>
      </c>
      <c r="B38" s="145" t="s">
        <v>427</v>
      </c>
      <c r="C38" s="146" t="s">
        <v>335</v>
      </c>
      <c r="D38" s="146" t="s">
        <v>126</v>
      </c>
      <c r="E38" s="145"/>
    </row>
    <row r="39" spans="1:5" x14ac:dyDescent="0.25">
      <c r="A39" s="145" t="s">
        <v>430</v>
      </c>
      <c r="B39" s="145" t="s">
        <v>427</v>
      </c>
      <c r="C39" s="146" t="s">
        <v>336</v>
      </c>
      <c r="D39" s="146" t="s">
        <v>127</v>
      </c>
      <c r="E39" s="145"/>
    </row>
    <row r="40" spans="1:5" x14ac:dyDescent="0.25">
      <c r="A40" s="145" t="s">
        <v>430</v>
      </c>
      <c r="B40" s="145" t="s">
        <v>427</v>
      </c>
      <c r="C40" s="146" t="s">
        <v>337</v>
      </c>
      <c r="D40" s="146" t="s">
        <v>128</v>
      </c>
      <c r="E40" s="145"/>
    </row>
    <row r="41" spans="1:5" x14ac:dyDescent="0.25">
      <c r="A41" s="145" t="s">
        <v>430</v>
      </c>
      <c r="B41" s="145" t="s">
        <v>427</v>
      </c>
      <c r="C41" s="146" t="s">
        <v>338</v>
      </c>
      <c r="D41" s="146" t="s">
        <v>129</v>
      </c>
      <c r="E41" s="145"/>
    </row>
    <row r="42" spans="1:5" x14ac:dyDescent="0.25">
      <c r="A42" s="145" t="s">
        <v>430</v>
      </c>
      <c r="B42" s="145" t="s">
        <v>427</v>
      </c>
      <c r="C42" s="146" t="s">
        <v>339</v>
      </c>
      <c r="D42" s="146" t="s">
        <v>130</v>
      </c>
      <c r="E42" s="145"/>
    </row>
    <row r="43" spans="1:5" x14ac:dyDescent="0.25">
      <c r="A43" s="145" t="s">
        <v>430</v>
      </c>
      <c r="B43" s="145" t="s">
        <v>427</v>
      </c>
      <c r="C43" s="146" t="s">
        <v>340</v>
      </c>
      <c r="D43" s="146" t="s">
        <v>131</v>
      </c>
      <c r="E43" s="145"/>
    </row>
    <row r="44" spans="1:5" x14ac:dyDescent="0.25">
      <c r="A44" s="145"/>
      <c r="B44" s="145"/>
      <c r="C44" s="145"/>
      <c r="D44" s="145"/>
      <c r="E44" s="145"/>
    </row>
    <row r="45" spans="1:5" x14ac:dyDescent="0.25">
      <c r="A45" s="145" t="s">
        <v>430</v>
      </c>
      <c r="B45" s="145" t="s">
        <v>427</v>
      </c>
      <c r="C45" s="146" t="s">
        <v>341</v>
      </c>
      <c r="D45" s="146" t="s">
        <v>132</v>
      </c>
      <c r="E45" s="145"/>
    </row>
    <row r="46" spans="1:5" x14ac:dyDescent="0.25">
      <c r="A46" s="145" t="s">
        <v>430</v>
      </c>
      <c r="B46" s="145" t="s">
        <v>427</v>
      </c>
      <c r="C46" s="146" t="s">
        <v>342</v>
      </c>
      <c r="D46" s="146" t="s">
        <v>133</v>
      </c>
      <c r="E46" s="145"/>
    </row>
    <row r="47" spans="1:5" x14ac:dyDescent="0.25">
      <c r="A47" s="145" t="s">
        <v>430</v>
      </c>
      <c r="B47" s="145" t="s">
        <v>427</v>
      </c>
      <c r="C47" s="146" t="s">
        <v>343</v>
      </c>
      <c r="D47" s="146" t="s">
        <v>134</v>
      </c>
      <c r="E47" s="145"/>
    </row>
    <row r="48" spans="1:5" x14ac:dyDescent="0.25">
      <c r="A48" s="145" t="s">
        <v>430</v>
      </c>
      <c r="B48" s="145" t="s">
        <v>427</v>
      </c>
      <c r="C48" s="146" t="s">
        <v>344</v>
      </c>
      <c r="D48" s="146" t="s">
        <v>135</v>
      </c>
      <c r="E48" s="145"/>
    </row>
    <row r="49" spans="1:5" x14ac:dyDescent="0.25">
      <c r="A49" s="145" t="s">
        <v>430</v>
      </c>
      <c r="B49" s="145" t="s">
        <v>427</v>
      </c>
      <c r="C49" s="146" t="s">
        <v>345</v>
      </c>
      <c r="D49" s="146" t="s">
        <v>136</v>
      </c>
      <c r="E49" s="145"/>
    </row>
    <row r="50" spans="1:5" x14ac:dyDescent="0.25">
      <c r="A50" s="145" t="s">
        <v>430</v>
      </c>
      <c r="B50" s="145" t="s">
        <v>427</v>
      </c>
      <c r="C50" s="146" t="s">
        <v>346</v>
      </c>
      <c r="D50" s="146" t="s">
        <v>137</v>
      </c>
      <c r="E50" s="145"/>
    </row>
    <row r="51" spans="1:5" x14ac:dyDescent="0.25">
      <c r="A51" s="145" t="s">
        <v>430</v>
      </c>
      <c r="B51" s="145" t="s">
        <v>427</v>
      </c>
      <c r="C51" s="146" t="s">
        <v>347</v>
      </c>
      <c r="D51" s="146" t="s">
        <v>138</v>
      </c>
      <c r="E51" s="145"/>
    </row>
    <row r="52" spans="1:5" x14ac:dyDescent="0.25">
      <c r="A52" s="145" t="s">
        <v>430</v>
      </c>
      <c r="B52" s="145" t="s">
        <v>427</v>
      </c>
      <c r="C52" s="146" t="s">
        <v>348</v>
      </c>
      <c r="D52" s="146" t="s">
        <v>139</v>
      </c>
      <c r="E52" s="145"/>
    </row>
    <row r="53" spans="1:5" x14ac:dyDescent="0.25">
      <c r="A53" s="145" t="s">
        <v>430</v>
      </c>
      <c r="B53" s="145" t="s">
        <v>427</v>
      </c>
      <c r="C53" s="146" t="s">
        <v>349</v>
      </c>
      <c r="D53" s="146" t="s">
        <v>140</v>
      </c>
      <c r="E53" s="145"/>
    </row>
    <row r="54" spans="1:5" x14ac:dyDescent="0.25">
      <c r="A54" s="145" t="s">
        <v>430</v>
      </c>
      <c r="B54" s="145" t="s">
        <v>427</v>
      </c>
      <c r="C54" s="146" t="s">
        <v>350</v>
      </c>
      <c r="D54" s="146" t="s">
        <v>141</v>
      </c>
      <c r="E54" s="145"/>
    </row>
    <row r="55" spans="1:5" x14ac:dyDescent="0.25">
      <c r="A55" s="145" t="s">
        <v>430</v>
      </c>
      <c r="B55" s="145" t="s">
        <v>427</v>
      </c>
      <c r="C55" s="146" t="s">
        <v>351</v>
      </c>
      <c r="D55" s="146" t="s">
        <v>142</v>
      </c>
      <c r="E55" s="145"/>
    </row>
    <row r="56" spans="1:5" x14ac:dyDescent="0.25">
      <c r="A56" s="145" t="s">
        <v>430</v>
      </c>
      <c r="B56" s="145" t="s">
        <v>427</v>
      </c>
      <c r="C56" s="146" t="s">
        <v>352</v>
      </c>
      <c r="D56" s="146" t="s">
        <v>143</v>
      </c>
      <c r="E56" s="145"/>
    </row>
    <row r="57" spans="1:5" x14ac:dyDescent="0.25">
      <c r="A57" s="145" t="s">
        <v>430</v>
      </c>
      <c r="B57" s="145" t="s">
        <v>427</v>
      </c>
      <c r="C57" s="146" t="s">
        <v>353</v>
      </c>
      <c r="D57" s="146" t="s">
        <v>144</v>
      </c>
      <c r="E57" s="145"/>
    </row>
    <row r="58" spans="1:5" x14ac:dyDescent="0.25">
      <c r="A58" s="145" t="s">
        <v>430</v>
      </c>
      <c r="B58" s="145" t="s">
        <v>427</v>
      </c>
      <c r="C58" s="146" t="s">
        <v>354</v>
      </c>
      <c r="D58" s="146" t="s">
        <v>145</v>
      </c>
      <c r="E58" s="145"/>
    </row>
    <row r="59" spans="1:5" x14ac:dyDescent="0.25">
      <c r="A59" s="145" t="s">
        <v>430</v>
      </c>
      <c r="B59" s="145" t="s">
        <v>427</v>
      </c>
      <c r="C59" s="146" t="s">
        <v>355</v>
      </c>
      <c r="D59" s="146" t="s">
        <v>146</v>
      </c>
      <c r="E59" s="145"/>
    </row>
    <row r="60" spans="1:5" x14ac:dyDescent="0.25">
      <c r="A60" s="145" t="s">
        <v>430</v>
      </c>
      <c r="B60" s="145" t="s">
        <v>427</v>
      </c>
      <c r="C60" s="146" t="s">
        <v>356</v>
      </c>
      <c r="D60" s="146" t="s">
        <v>147</v>
      </c>
      <c r="E60" s="145"/>
    </row>
    <row r="61" spans="1:5" x14ac:dyDescent="0.25">
      <c r="A61" s="145" t="s">
        <v>430</v>
      </c>
      <c r="B61" s="145" t="s">
        <v>427</v>
      </c>
      <c r="C61" s="146" t="s">
        <v>357</v>
      </c>
      <c r="D61" s="146" t="s">
        <v>148</v>
      </c>
      <c r="E61" s="145"/>
    </row>
    <row r="62" spans="1:5" x14ac:dyDescent="0.25">
      <c r="A62" s="145" t="s">
        <v>430</v>
      </c>
      <c r="B62" s="145" t="s">
        <v>427</v>
      </c>
      <c r="C62" s="146" t="s">
        <v>358</v>
      </c>
      <c r="D62" s="146" t="s">
        <v>149</v>
      </c>
      <c r="E62" s="145"/>
    </row>
    <row r="63" spans="1:5" x14ac:dyDescent="0.25">
      <c r="A63" s="145" t="s">
        <v>430</v>
      </c>
      <c r="B63" s="145" t="s">
        <v>427</v>
      </c>
      <c r="C63" s="146" t="s">
        <v>359</v>
      </c>
      <c r="D63" s="146" t="s">
        <v>150</v>
      </c>
      <c r="E63" s="145"/>
    </row>
    <row r="64" spans="1:5" x14ac:dyDescent="0.25">
      <c r="A64" s="145" t="s">
        <v>430</v>
      </c>
      <c r="B64" s="145" t="s">
        <v>427</v>
      </c>
      <c r="C64" s="146" t="s">
        <v>360</v>
      </c>
      <c r="D64" s="146" t="s">
        <v>151</v>
      </c>
      <c r="E64" s="145"/>
    </row>
    <row r="65" spans="1:5" x14ac:dyDescent="0.25">
      <c r="A65" s="145" t="s">
        <v>430</v>
      </c>
      <c r="B65" s="145" t="s">
        <v>427</v>
      </c>
      <c r="C65" s="146" t="s">
        <v>361</v>
      </c>
      <c r="D65" s="146" t="s">
        <v>152</v>
      </c>
      <c r="E65" s="145"/>
    </row>
    <row r="66" spans="1:5" x14ac:dyDescent="0.25">
      <c r="A66" s="145" t="s">
        <v>430</v>
      </c>
      <c r="B66" s="145" t="s">
        <v>427</v>
      </c>
      <c r="C66" s="146" t="s">
        <v>362</v>
      </c>
      <c r="D66" s="146" t="s">
        <v>153</v>
      </c>
      <c r="E66" s="145"/>
    </row>
    <row r="67" spans="1:5" x14ac:dyDescent="0.25">
      <c r="A67" s="145" t="s">
        <v>430</v>
      </c>
      <c r="B67" s="145" t="s">
        <v>427</v>
      </c>
      <c r="C67" s="146" t="s">
        <v>363</v>
      </c>
      <c r="D67" s="146" t="s">
        <v>154</v>
      </c>
      <c r="E67" s="145"/>
    </row>
    <row r="68" spans="1:5" x14ac:dyDescent="0.25">
      <c r="A68" s="145" t="s">
        <v>430</v>
      </c>
      <c r="B68" s="145" t="s">
        <v>427</v>
      </c>
      <c r="C68" s="146" t="s">
        <v>364</v>
      </c>
      <c r="D68" s="146" t="s">
        <v>155</v>
      </c>
      <c r="E68" s="145"/>
    </row>
    <row r="69" spans="1:5" x14ac:dyDescent="0.25">
      <c r="A69" s="145" t="s">
        <v>430</v>
      </c>
      <c r="B69" s="145" t="s">
        <v>427</v>
      </c>
      <c r="C69" s="146" t="s">
        <v>365</v>
      </c>
      <c r="D69" s="146" t="s">
        <v>156</v>
      </c>
      <c r="E69" s="145"/>
    </row>
    <row r="70" spans="1:5" x14ac:dyDescent="0.25">
      <c r="A70" s="145" t="s">
        <v>430</v>
      </c>
      <c r="B70" s="145" t="s">
        <v>427</v>
      </c>
      <c r="C70" s="146" t="s">
        <v>366</v>
      </c>
      <c r="D70" s="146" t="s">
        <v>157</v>
      </c>
      <c r="E70" s="145"/>
    </row>
    <row r="71" spans="1:5" x14ac:dyDescent="0.25">
      <c r="A71" s="145" t="s">
        <v>430</v>
      </c>
      <c r="B71" s="145" t="s">
        <v>427</v>
      </c>
      <c r="C71" s="146" t="s">
        <v>367</v>
      </c>
      <c r="D71" s="146" t="s">
        <v>158</v>
      </c>
      <c r="E71" s="145"/>
    </row>
    <row r="72" spans="1:5" x14ac:dyDescent="0.25">
      <c r="A72" s="145" t="s">
        <v>430</v>
      </c>
      <c r="B72" s="145" t="s">
        <v>427</v>
      </c>
      <c r="C72" s="146" t="s">
        <v>368</v>
      </c>
      <c r="D72" s="146" t="s">
        <v>159</v>
      </c>
      <c r="E72" s="145"/>
    </row>
    <row r="73" spans="1:5" x14ac:dyDescent="0.25">
      <c r="A73" s="145" t="s">
        <v>430</v>
      </c>
      <c r="B73" s="145" t="s">
        <v>427</v>
      </c>
      <c r="C73" s="146" t="s">
        <v>369</v>
      </c>
      <c r="D73" s="146" t="s">
        <v>160</v>
      </c>
      <c r="E73" s="145"/>
    </row>
    <row r="74" spans="1:5" x14ac:dyDescent="0.25">
      <c r="A74" s="145" t="s">
        <v>430</v>
      </c>
      <c r="B74" s="145" t="s">
        <v>427</v>
      </c>
      <c r="C74" s="146" t="s">
        <v>370</v>
      </c>
      <c r="D74" s="146" t="s">
        <v>161</v>
      </c>
      <c r="E74" s="145"/>
    </row>
    <row r="75" spans="1:5" x14ac:dyDescent="0.25">
      <c r="A75" s="145" t="s">
        <v>430</v>
      </c>
      <c r="B75" s="145" t="s">
        <v>427</v>
      </c>
      <c r="C75" s="146" t="s">
        <v>371</v>
      </c>
      <c r="D75" s="146" t="s">
        <v>162</v>
      </c>
      <c r="E75" s="145"/>
    </row>
    <row r="76" spans="1:5" x14ac:dyDescent="0.25">
      <c r="A76" s="145" t="s">
        <v>430</v>
      </c>
      <c r="B76" s="145" t="s">
        <v>427</v>
      </c>
      <c r="C76" s="146" t="s">
        <v>372</v>
      </c>
      <c r="D76" s="146" t="s">
        <v>163</v>
      </c>
      <c r="E76" s="145"/>
    </row>
    <row r="77" spans="1:5" x14ac:dyDescent="0.25">
      <c r="A77" s="145" t="s">
        <v>430</v>
      </c>
      <c r="B77" s="145" t="s">
        <v>427</v>
      </c>
      <c r="C77" s="146" t="s">
        <v>373</v>
      </c>
      <c r="D77" s="146" t="s">
        <v>164</v>
      </c>
      <c r="E77" s="145"/>
    </row>
    <row r="78" spans="1:5" x14ac:dyDescent="0.25">
      <c r="A78" s="145" t="s">
        <v>430</v>
      </c>
      <c r="B78" s="145" t="s">
        <v>427</v>
      </c>
      <c r="C78" s="146" t="s">
        <v>374</v>
      </c>
      <c r="D78" s="146" t="s">
        <v>165</v>
      </c>
      <c r="E78" s="145"/>
    </row>
    <row r="79" spans="1:5" x14ac:dyDescent="0.25">
      <c r="A79" s="145" t="s">
        <v>430</v>
      </c>
      <c r="B79" s="145" t="s">
        <v>427</v>
      </c>
      <c r="C79" s="146" t="s">
        <v>375</v>
      </c>
      <c r="D79" s="146" t="s">
        <v>166</v>
      </c>
      <c r="E79" s="145"/>
    </row>
    <row r="80" spans="1:5" x14ac:dyDescent="0.25">
      <c r="A80" s="145" t="s">
        <v>430</v>
      </c>
      <c r="B80" s="145" t="s">
        <v>427</v>
      </c>
      <c r="C80" s="146" t="s">
        <v>376</v>
      </c>
      <c r="D80" s="146" t="s">
        <v>167</v>
      </c>
      <c r="E80" s="145"/>
    </row>
    <row r="81" spans="1:8" x14ac:dyDescent="0.25">
      <c r="A81" s="145" t="s">
        <v>430</v>
      </c>
      <c r="B81" s="145" t="s">
        <v>427</v>
      </c>
      <c r="C81" s="146" t="s">
        <v>377</v>
      </c>
      <c r="D81" s="146" t="s">
        <v>168</v>
      </c>
      <c r="E81" s="145"/>
    </row>
    <row r="82" spans="1:8" x14ac:dyDescent="0.25">
      <c r="A82" s="145" t="s">
        <v>430</v>
      </c>
      <c r="B82" s="145" t="s">
        <v>427</v>
      </c>
      <c r="C82" s="146" t="s">
        <v>378</v>
      </c>
      <c r="D82" s="146" t="s">
        <v>169</v>
      </c>
      <c r="E82" s="145"/>
    </row>
    <row r="83" spans="1:8" x14ac:dyDescent="0.25">
      <c r="A83" s="145" t="s">
        <v>430</v>
      </c>
      <c r="B83" s="145" t="s">
        <v>427</v>
      </c>
      <c r="C83" s="146" t="s">
        <v>379</v>
      </c>
      <c r="D83" s="146" t="s">
        <v>170</v>
      </c>
      <c r="E83" s="145"/>
    </row>
    <row r="84" spans="1:8" x14ac:dyDescent="0.25">
      <c r="A84" s="145" t="s">
        <v>430</v>
      </c>
      <c r="B84" s="145" t="s">
        <v>427</v>
      </c>
      <c r="C84" s="146" t="s">
        <v>380</v>
      </c>
      <c r="D84" s="146" t="s">
        <v>171</v>
      </c>
      <c r="E84" s="145"/>
    </row>
    <row r="85" spans="1:8" x14ac:dyDescent="0.25">
      <c r="A85" s="145" t="s">
        <v>430</v>
      </c>
      <c r="B85" s="145" t="s">
        <v>427</v>
      </c>
      <c r="C85" s="146" t="s">
        <v>381</v>
      </c>
      <c r="D85" s="146" t="s">
        <v>172</v>
      </c>
      <c r="E85" s="145"/>
    </row>
    <row r="86" spans="1:8" x14ac:dyDescent="0.25">
      <c r="A86" s="145" t="s">
        <v>430</v>
      </c>
      <c r="B86" s="145" t="s">
        <v>427</v>
      </c>
      <c r="C86" s="146" t="s">
        <v>382</v>
      </c>
      <c r="D86" s="146" t="s">
        <v>173</v>
      </c>
      <c r="E86" s="145"/>
    </row>
    <row r="87" spans="1:8" x14ac:dyDescent="0.25">
      <c r="A87" s="145"/>
      <c r="B87" s="145"/>
      <c r="C87" s="145"/>
      <c r="D87" s="145"/>
      <c r="E87" s="149"/>
      <c r="F87" s="21"/>
      <c r="G87" s="21"/>
      <c r="H87" s="21"/>
    </row>
    <row r="88" spans="1:8" x14ac:dyDescent="0.25">
      <c r="A88" s="145" t="s">
        <v>430</v>
      </c>
      <c r="B88" s="145" t="s">
        <v>428</v>
      </c>
      <c r="C88" s="150" t="s">
        <v>383</v>
      </c>
      <c r="D88" s="146" t="s">
        <v>179</v>
      </c>
      <c r="E88" s="150"/>
      <c r="F88" s="55"/>
      <c r="G88" s="55"/>
      <c r="H88" s="21"/>
    </row>
    <row r="89" spans="1:8" x14ac:dyDescent="0.25">
      <c r="A89" s="145" t="s">
        <v>430</v>
      </c>
      <c r="B89" s="145" t="s">
        <v>428</v>
      </c>
      <c r="C89" s="150" t="s">
        <v>298</v>
      </c>
      <c r="D89" s="146" t="s">
        <v>180</v>
      </c>
      <c r="E89" s="150"/>
      <c r="F89" s="55"/>
      <c r="G89" s="55"/>
      <c r="H89" s="21"/>
    </row>
    <row r="90" spans="1:8" x14ac:dyDescent="0.25">
      <c r="A90" s="145" t="s">
        <v>430</v>
      </c>
      <c r="B90" s="145" t="s">
        <v>428</v>
      </c>
      <c r="C90" s="150" t="s">
        <v>384</v>
      </c>
      <c r="D90" s="146" t="s">
        <v>181</v>
      </c>
      <c r="E90" s="150"/>
      <c r="F90" s="55"/>
      <c r="G90" s="55"/>
      <c r="H90" s="21"/>
    </row>
    <row r="91" spans="1:8" x14ac:dyDescent="0.25">
      <c r="A91" s="145" t="s">
        <v>430</v>
      </c>
      <c r="B91" s="145" t="s">
        <v>428</v>
      </c>
      <c r="C91" s="150" t="s">
        <v>385</v>
      </c>
      <c r="D91" s="146" t="s">
        <v>182</v>
      </c>
      <c r="E91" s="150"/>
      <c r="F91" s="55"/>
      <c r="G91" s="55"/>
      <c r="H91" s="21"/>
    </row>
    <row r="92" spans="1:8" x14ac:dyDescent="0.25">
      <c r="A92" s="145" t="s">
        <v>430</v>
      </c>
      <c r="B92" s="145" t="s">
        <v>428</v>
      </c>
      <c r="C92" s="150" t="s">
        <v>386</v>
      </c>
      <c r="D92" s="146" t="s">
        <v>183</v>
      </c>
      <c r="E92" s="150"/>
      <c r="F92" s="55"/>
      <c r="G92" s="55"/>
      <c r="H92" s="21"/>
    </row>
    <row r="93" spans="1:8" x14ac:dyDescent="0.25">
      <c r="A93" s="145" t="s">
        <v>430</v>
      </c>
      <c r="B93" s="145" t="s">
        <v>428</v>
      </c>
      <c r="C93" s="150" t="s">
        <v>387</v>
      </c>
      <c r="D93" s="146" t="s">
        <v>184</v>
      </c>
      <c r="E93" s="150"/>
      <c r="F93" s="55"/>
      <c r="G93" s="55"/>
      <c r="H93" s="21"/>
    </row>
    <row r="94" spans="1:8" x14ac:dyDescent="0.25">
      <c r="A94" s="145" t="s">
        <v>430</v>
      </c>
      <c r="B94" s="145" t="s">
        <v>428</v>
      </c>
      <c r="C94" s="150" t="s">
        <v>388</v>
      </c>
      <c r="D94" s="146" t="s">
        <v>185</v>
      </c>
      <c r="E94" s="150"/>
      <c r="F94" s="55"/>
      <c r="G94" s="55"/>
      <c r="H94" s="21"/>
    </row>
    <row r="95" spans="1:8" x14ac:dyDescent="0.25">
      <c r="A95" s="145" t="s">
        <v>430</v>
      </c>
      <c r="B95" s="145" t="s">
        <v>428</v>
      </c>
      <c r="C95" s="150" t="s">
        <v>389</v>
      </c>
      <c r="D95" s="146" t="s">
        <v>186</v>
      </c>
      <c r="E95" s="150"/>
      <c r="F95" s="55"/>
      <c r="G95" s="55"/>
      <c r="H95" s="21"/>
    </row>
    <row r="96" spans="1:8" x14ac:dyDescent="0.25">
      <c r="A96" s="145" t="s">
        <v>430</v>
      </c>
      <c r="B96" s="145" t="s">
        <v>428</v>
      </c>
      <c r="C96" s="150" t="s">
        <v>390</v>
      </c>
      <c r="D96" s="146" t="s">
        <v>187</v>
      </c>
      <c r="E96" s="150"/>
      <c r="F96" s="55"/>
      <c r="G96" s="55"/>
      <c r="H96" s="21"/>
    </row>
    <row r="97" spans="1:8" x14ac:dyDescent="0.25">
      <c r="A97" s="145" t="s">
        <v>430</v>
      </c>
      <c r="B97" s="145" t="s">
        <v>428</v>
      </c>
      <c r="C97" s="150" t="s">
        <v>391</v>
      </c>
      <c r="D97" s="146" t="s">
        <v>188</v>
      </c>
      <c r="E97" s="150"/>
      <c r="F97" s="55"/>
      <c r="G97" s="55"/>
      <c r="H97" s="21"/>
    </row>
    <row r="98" spans="1:8" x14ac:dyDescent="0.25">
      <c r="A98" s="145" t="s">
        <v>430</v>
      </c>
      <c r="B98" s="145" t="s">
        <v>428</v>
      </c>
      <c r="C98" s="150" t="s">
        <v>392</v>
      </c>
      <c r="D98" s="146" t="s">
        <v>189</v>
      </c>
      <c r="E98" s="150"/>
      <c r="F98" s="55"/>
      <c r="G98" s="55"/>
      <c r="H98" s="21"/>
    </row>
    <row r="99" spans="1:8" x14ac:dyDescent="0.25">
      <c r="A99" s="145" t="s">
        <v>430</v>
      </c>
      <c r="B99" s="145" t="s">
        <v>428</v>
      </c>
      <c r="C99" s="150" t="s">
        <v>393</v>
      </c>
      <c r="D99" s="146" t="s">
        <v>190</v>
      </c>
      <c r="E99" s="150"/>
      <c r="F99" s="55"/>
      <c r="G99" s="55"/>
      <c r="H99" s="21"/>
    </row>
    <row r="100" spans="1:8" x14ac:dyDescent="0.25">
      <c r="A100" s="145" t="s">
        <v>430</v>
      </c>
      <c r="B100" s="145" t="s">
        <v>428</v>
      </c>
      <c r="C100" s="150" t="s">
        <v>394</v>
      </c>
      <c r="D100" s="146" t="s">
        <v>191</v>
      </c>
      <c r="E100" s="150"/>
      <c r="F100" s="55"/>
      <c r="G100" s="55"/>
      <c r="H100" s="21"/>
    </row>
    <row r="101" spans="1:8" x14ac:dyDescent="0.25">
      <c r="A101" s="145" t="s">
        <v>430</v>
      </c>
      <c r="B101" s="145" t="s">
        <v>428</v>
      </c>
      <c r="C101" s="150" t="s">
        <v>395</v>
      </c>
      <c r="D101" s="146" t="s">
        <v>192</v>
      </c>
      <c r="E101" s="150"/>
      <c r="F101" s="55"/>
      <c r="G101" s="55"/>
      <c r="H101" s="21"/>
    </row>
    <row r="102" spans="1:8" x14ac:dyDescent="0.25">
      <c r="A102" s="145" t="s">
        <v>430</v>
      </c>
      <c r="B102" s="145" t="s">
        <v>428</v>
      </c>
      <c r="C102" s="150" t="s">
        <v>396</v>
      </c>
      <c r="D102" s="146" t="s">
        <v>193</v>
      </c>
      <c r="E102" s="150"/>
      <c r="F102" s="55"/>
      <c r="G102" s="55"/>
      <c r="H102" s="21"/>
    </row>
    <row r="103" spans="1:8" x14ac:dyDescent="0.25">
      <c r="A103" s="145" t="s">
        <v>430</v>
      </c>
      <c r="B103" s="145" t="s">
        <v>428</v>
      </c>
      <c r="C103" s="150" t="s">
        <v>397</v>
      </c>
      <c r="D103" s="146" t="s">
        <v>194</v>
      </c>
      <c r="E103" s="150"/>
      <c r="F103" s="55"/>
      <c r="G103" s="55"/>
      <c r="H103" s="21"/>
    </row>
    <row r="104" spans="1:8" x14ac:dyDescent="0.25">
      <c r="A104" s="145" t="s">
        <v>430</v>
      </c>
      <c r="B104" s="145" t="s">
        <v>428</v>
      </c>
      <c r="C104" s="150" t="s">
        <v>398</v>
      </c>
      <c r="D104" s="146" t="s">
        <v>195</v>
      </c>
      <c r="E104" s="150"/>
      <c r="F104" s="55"/>
      <c r="G104" s="55"/>
      <c r="H104" s="21"/>
    </row>
    <row r="105" spans="1:8" x14ac:dyDescent="0.25">
      <c r="A105" s="145" t="s">
        <v>430</v>
      </c>
      <c r="B105" s="145" t="s">
        <v>428</v>
      </c>
      <c r="C105" s="150" t="s">
        <v>399</v>
      </c>
      <c r="D105" s="146" t="s">
        <v>196</v>
      </c>
      <c r="E105" s="150"/>
      <c r="F105" s="55"/>
      <c r="G105" s="55"/>
      <c r="H105" s="21"/>
    </row>
    <row r="106" spans="1:8" x14ac:dyDescent="0.25">
      <c r="A106" s="145" t="s">
        <v>430</v>
      </c>
      <c r="B106" s="145" t="s">
        <v>428</v>
      </c>
      <c r="C106" s="150" t="s">
        <v>400</v>
      </c>
      <c r="D106" s="146" t="s">
        <v>197</v>
      </c>
      <c r="E106" s="150"/>
      <c r="F106" s="55"/>
      <c r="G106" s="55"/>
      <c r="H106" s="21"/>
    </row>
    <row r="107" spans="1:8" x14ac:dyDescent="0.25">
      <c r="A107" s="145" t="s">
        <v>430</v>
      </c>
      <c r="B107" s="145" t="s">
        <v>428</v>
      </c>
      <c r="C107" s="150" t="s">
        <v>401</v>
      </c>
      <c r="D107" s="146" t="s">
        <v>198</v>
      </c>
      <c r="E107" s="150"/>
      <c r="F107" s="55"/>
      <c r="G107" s="55"/>
      <c r="H107" s="21"/>
    </row>
    <row r="108" spans="1:8" x14ac:dyDescent="0.25">
      <c r="A108" s="145" t="s">
        <v>430</v>
      </c>
      <c r="B108" s="145" t="s">
        <v>428</v>
      </c>
      <c r="C108" s="150" t="s">
        <v>402</v>
      </c>
      <c r="D108" s="146" t="s">
        <v>199</v>
      </c>
      <c r="E108" s="150"/>
      <c r="F108" s="55"/>
      <c r="G108" s="55"/>
      <c r="H108" s="21"/>
    </row>
    <row r="109" spans="1:8" x14ac:dyDescent="0.25">
      <c r="A109" s="145" t="s">
        <v>430</v>
      </c>
      <c r="B109" s="145" t="s">
        <v>428</v>
      </c>
      <c r="C109" s="150" t="s">
        <v>403</v>
      </c>
      <c r="D109" s="146" t="s">
        <v>200</v>
      </c>
      <c r="E109" s="150"/>
      <c r="F109" s="55"/>
      <c r="G109" s="55"/>
      <c r="H109" s="21"/>
    </row>
    <row r="110" spans="1:8" x14ac:dyDescent="0.25">
      <c r="A110" s="145" t="s">
        <v>430</v>
      </c>
      <c r="B110" s="145" t="s">
        <v>428</v>
      </c>
      <c r="C110" s="150" t="s">
        <v>404</v>
      </c>
      <c r="D110" s="146" t="s">
        <v>201</v>
      </c>
      <c r="E110" s="150"/>
      <c r="F110" s="55"/>
      <c r="G110" s="55"/>
      <c r="H110" s="21"/>
    </row>
    <row r="111" spans="1:8" x14ac:dyDescent="0.25">
      <c r="A111" s="145" t="s">
        <v>430</v>
      </c>
      <c r="B111" s="145" t="s">
        <v>428</v>
      </c>
      <c r="C111" s="150" t="s">
        <v>405</v>
      </c>
      <c r="D111" s="146" t="s">
        <v>202</v>
      </c>
      <c r="E111" s="150"/>
      <c r="F111" s="55"/>
      <c r="G111" s="55"/>
      <c r="H111" s="21"/>
    </row>
    <row r="112" spans="1:8" x14ac:dyDescent="0.25">
      <c r="A112" s="145" t="s">
        <v>430</v>
      </c>
      <c r="B112" s="145" t="s">
        <v>428</v>
      </c>
      <c r="C112" s="150" t="s">
        <v>406</v>
      </c>
      <c r="D112" s="146" t="s">
        <v>203</v>
      </c>
      <c r="E112" s="150"/>
      <c r="F112" s="55"/>
      <c r="G112" s="55"/>
      <c r="H112" s="21"/>
    </row>
    <row r="113" spans="1:11" x14ac:dyDescent="0.25">
      <c r="A113" s="145" t="s">
        <v>430</v>
      </c>
      <c r="B113" s="145" t="s">
        <v>428</v>
      </c>
      <c r="C113" s="150" t="s">
        <v>407</v>
      </c>
      <c r="D113" s="146" t="s">
        <v>204</v>
      </c>
      <c r="E113" s="150"/>
      <c r="F113" s="55"/>
      <c r="G113" s="55"/>
      <c r="H113" s="21"/>
    </row>
    <row r="114" spans="1:11" x14ac:dyDescent="0.25">
      <c r="A114" s="145" t="s">
        <v>430</v>
      </c>
      <c r="B114" s="145" t="s">
        <v>428</v>
      </c>
      <c r="C114" s="150" t="s">
        <v>408</v>
      </c>
      <c r="D114" s="146" t="s">
        <v>205</v>
      </c>
      <c r="E114" s="150"/>
      <c r="F114" s="55"/>
      <c r="G114" s="55"/>
      <c r="H114" s="21"/>
    </row>
    <row r="115" spans="1:11" x14ac:dyDescent="0.25">
      <c r="A115" s="145" t="s">
        <v>430</v>
      </c>
      <c r="B115" s="145" t="s">
        <v>428</v>
      </c>
      <c r="C115" s="150" t="s">
        <v>409</v>
      </c>
      <c r="D115" s="146" t="s">
        <v>206</v>
      </c>
      <c r="E115" s="150"/>
      <c r="F115" s="55"/>
      <c r="G115" s="55"/>
      <c r="H115" s="21"/>
    </row>
    <row r="116" spans="1:11" x14ac:dyDescent="0.25">
      <c r="A116" s="145" t="s">
        <v>430</v>
      </c>
      <c r="B116" s="145" t="s">
        <v>428</v>
      </c>
      <c r="C116" s="150" t="s">
        <v>410</v>
      </c>
      <c r="D116" s="146" t="s">
        <v>207</v>
      </c>
      <c r="E116" s="150"/>
      <c r="F116" s="55"/>
      <c r="G116" s="55"/>
      <c r="H116" s="21"/>
    </row>
    <row r="117" spans="1:11" x14ac:dyDescent="0.25">
      <c r="A117" s="145" t="s">
        <v>430</v>
      </c>
      <c r="B117" s="145" t="s">
        <v>428</v>
      </c>
      <c r="C117" s="150" t="s">
        <v>411</v>
      </c>
      <c r="D117" s="146" t="s">
        <v>208</v>
      </c>
      <c r="E117" s="150"/>
      <c r="F117" s="55"/>
      <c r="G117" s="55"/>
      <c r="H117" s="21"/>
    </row>
    <row r="118" spans="1:11" x14ac:dyDescent="0.25">
      <c r="A118" s="145" t="s">
        <v>430</v>
      </c>
      <c r="B118" s="145" t="s">
        <v>428</v>
      </c>
      <c r="C118" s="150" t="s">
        <v>412</v>
      </c>
      <c r="D118" s="146" t="s">
        <v>209</v>
      </c>
      <c r="E118" s="150"/>
      <c r="F118" s="55"/>
      <c r="G118" s="55"/>
      <c r="H118" s="21"/>
    </row>
    <row r="119" spans="1:11" x14ac:dyDescent="0.25">
      <c r="A119" s="145" t="s">
        <v>430</v>
      </c>
      <c r="B119" s="145" t="s">
        <v>428</v>
      </c>
      <c r="C119" s="150" t="s">
        <v>413</v>
      </c>
      <c r="D119" s="146" t="s">
        <v>210</v>
      </c>
      <c r="E119" s="150"/>
      <c r="F119" s="55"/>
      <c r="G119" s="55"/>
      <c r="H119" s="21"/>
    </row>
    <row r="120" spans="1:11" x14ac:dyDescent="0.25">
      <c r="A120" s="145" t="s">
        <v>430</v>
      </c>
      <c r="B120" s="145" t="s">
        <v>428</v>
      </c>
      <c r="C120" s="150" t="s">
        <v>414</v>
      </c>
      <c r="D120" s="146" t="s">
        <v>211</v>
      </c>
      <c r="E120" s="150"/>
      <c r="F120" s="55"/>
      <c r="G120" s="55"/>
      <c r="H120" s="21"/>
    </row>
    <row r="121" spans="1:11" x14ac:dyDescent="0.25">
      <c r="A121" s="145" t="s">
        <v>430</v>
      </c>
      <c r="B121" s="145" t="s">
        <v>428</v>
      </c>
      <c r="C121" s="150" t="s">
        <v>415</v>
      </c>
      <c r="D121" s="146" t="s">
        <v>212</v>
      </c>
      <c r="E121" s="150"/>
      <c r="F121" s="55"/>
      <c r="G121" s="55"/>
      <c r="H121" s="21"/>
    </row>
    <row r="122" spans="1:11" x14ac:dyDescent="0.25">
      <c r="A122" s="145" t="s">
        <v>430</v>
      </c>
      <c r="B122" s="145" t="s">
        <v>428</v>
      </c>
      <c r="C122" s="150" t="s">
        <v>416</v>
      </c>
      <c r="D122" s="146" t="s">
        <v>213</v>
      </c>
      <c r="E122" s="150"/>
      <c r="F122" s="55"/>
      <c r="G122" s="55"/>
      <c r="H122" s="21"/>
    </row>
    <row r="123" spans="1:11" x14ac:dyDescent="0.25">
      <c r="A123" s="145" t="s">
        <v>430</v>
      </c>
      <c r="B123" s="145" t="s">
        <v>428</v>
      </c>
      <c r="C123" s="150" t="s">
        <v>417</v>
      </c>
      <c r="D123" s="146" t="s">
        <v>214</v>
      </c>
      <c r="E123" s="150"/>
      <c r="F123" s="55"/>
      <c r="G123" s="55"/>
      <c r="H123" s="21"/>
    </row>
    <row r="124" spans="1:11" x14ac:dyDescent="0.25">
      <c r="A124" s="145" t="s">
        <v>430</v>
      </c>
      <c r="B124" s="145" t="s">
        <v>428</v>
      </c>
      <c r="C124" s="150" t="s">
        <v>418</v>
      </c>
      <c r="D124" s="146" t="s">
        <v>215</v>
      </c>
      <c r="E124" s="150"/>
      <c r="F124" s="55"/>
      <c r="G124" s="55"/>
      <c r="H124" s="21"/>
    </row>
    <row r="125" spans="1:11" x14ac:dyDescent="0.25">
      <c r="A125" s="145" t="s">
        <v>430</v>
      </c>
      <c r="B125" s="145" t="s">
        <v>428</v>
      </c>
      <c r="C125" s="150" t="s">
        <v>419</v>
      </c>
      <c r="D125" s="146" t="s">
        <v>216</v>
      </c>
      <c r="E125" s="150"/>
      <c r="F125" s="55"/>
      <c r="G125" s="55"/>
      <c r="H125" s="21"/>
    </row>
    <row r="126" spans="1:11" x14ac:dyDescent="0.25">
      <c r="A126" s="145" t="s">
        <v>430</v>
      </c>
      <c r="B126" s="145" t="s">
        <v>428</v>
      </c>
      <c r="C126" s="150" t="s">
        <v>420</v>
      </c>
      <c r="D126" s="146" t="s">
        <v>217</v>
      </c>
      <c r="E126" s="150"/>
      <c r="F126" s="55"/>
      <c r="G126" s="55"/>
      <c r="H126" s="21"/>
    </row>
    <row r="127" spans="1:11" x14ac:dyDescent="0.25">
      <c r="A127" s="145" t="s">
        <v>430</v>
      </c>
      <c r="B127" s="145" t="s">
        <v>428</v>
      </c>
      <c r="C127" s="150" t="s">
        <v>421</v>
      </c>
      <c r="D127" s="146" t="s">
        <v>218</v>
      </c>
      <c r="E127" s="150"/>
      <c r="F127" s="55"/>
      <c r="G127" s="55"/>
      <c r="H127" s="21"/>
    </row>
    <row r="128" spans="1:11" x14ac:dyDescent="0.25">
      <c r="A128" s="145" t="s">
        <v>430</v>
      </c>
      <c r="B128" s="145" t="s">
        <v>428</v>
      </c>
      <c r="C128" s="150" t="s">
        <v>422</v>
      </c>
      <c r="D128" s="146" t="s">
        <v>219</v>
      </c>
      <c r="E128" s="151"/>
      <c r="F128" s="58"/>
      <c r="G128" s="58"/>
      <c r="H128" s="23"/>
      <c r="I128" s="23"/>
      <c r="J128" s="23"/>
      <c r="K128" s="23"/>
    </row>
    <row r="129" spans="1:11" x14ac:dyDescent="0.25">
      <c r="A129" s="145" t="s">
        <v>430</v>
      </c>
      <c r="B129" s="145" t="s">
        <v>428</v>
      </c>
      <c r="C129" s="150" t="s">
        <v>423</v>
      </c>
      <c r="D129" s="146" t="s">
        <v>220</v>
      </c>
      <c r="E129" s="151"/>
      <c r="F129" s="58"/>
      <c r="G129" s="58"/>
      <c r="H129" s="23"/>
      <c r="I129" s="23"/>
      <c r="J129" s="23"/>
      <c r="K129" s="23"/>
    </row>
    <row r="130" spans="1:11" x14ac:dyDescent="0.25">
      <c r="A130" s="145" t="s">
        <v>430</v>
      </c>
      <c r="B130" s="145" t="s">
        <v>428</v>
      </c>
      <c r="C130" s="150" t="s">
        <v>424</v>
      </c>
      <c r="D130" s="146" t="s">
        <v>221</v>
      </c>
      <c r="E130" s="151"/>
      <c r="F130" s="58"/>
      <c r="G130" s="58"/>
      <c r="H130" s="23"/>
      <c r="I130" s="23"/>
      <c r="J130" s="23"/>
      <c r="K130" s="23"/>
    </row>
    <row r="131" spans="1:11" x14ac:dyDescent="0.25">
      <c r="A131" s="145" t="s">
        <v>430</v>
      </c>
      <c r="B131" s="145" t="s">
        <v>428</v>
      </c>
      <c r="C131" s="150" t="s">
        <v>425</v>
      </c>
      <c r="D131" s="146" t="s">
        <v>222</v>
      </c>
      <c r="E131" s="151"/>
      <c r="F131" s="58"/>
      <c r="G131" s="58"/>
      <c r="H131" s="23"/>
      <c r="I131" s="23"/>
      <c r="J131" s="23"/>
      <c r="K131" s="23"/>
    </row>
    <row r="132" spans="1:11" x14ac:dyDescent="0.25">
      <c r="A132" s="145" t="s">
        <v>430</v>
      </c>
      <c r="B132" s="145" t="s">
        <v>428</v>
      </c>
      <c r="C132" s="150" t="s">
        <v>426</v>
      </c>
      <c r="D132" s="146" t="s">
        <v>223</v>
      </c>
      <c r="E132" s="151"/>
      <c r="F132" s="58"/>
      <c r="G132" s="58"/>
      <c r="H132" s="23"/>
      <c r="I132" s="23"/>
      <c r="J132" s="23"/>
      <c r="K132" s="23"/>
    </row>
    <row r="133" spans="1:11" s="25" customFormat="1" x14ac:dyDescent="0.25">
      <c r="A133" s="145"/>
      <c r="B133" s="145"/>
      <c r="C133" s="148"/>
      <c r="D133" s="148"/>
      <c r="E133" s="151"/>
      <c r="F133" s="58"/>
      <c r="G133" s="58"/>
      <c r="H133" s="23"/>
      <c r="I133" s="23"/>
      <c r="J133" s="23"/>
      <c r="K133" s="23"/>
    </row>
    <row r="134" spans="1:11" s="25" customFormat="1" x14ac:dyDescent="0.25">
      <c r="A134" s="145" t="s">
        <v>430</v>
      </c>
      <c r="B134" s="145" t="s">
        <v>429</v>
      </c>
      <c r="C134" s="148" t="s">
        <v>805</v>
      </c>
      <c r="D134" s="146" t="s">
        <v>851</v>
      </c>
      <c r="E134" s="151" t="s">
        <v>53</v>
      </c>
      <c r="F134" s="58"/>
      <c r="G134" s="58"/>
      <c r="H134" s="23"/>
      <c r="I134" s="23"/>
      <c r="J134" s="23"/>
      <c r="K134" s="23"/>
    </row>
    <row r="135" spans="1:11" s="25" customFormat="1" x14ac:dyDescent="0.25">
      <c r="A135" s="145" t="s">
        <v>430</v>
      </c>
      <c r="B135" s="145" t="s">
        <v>429</v>
      </c>
      <c r="C135" s="148" t="s">
        <v>806</v>
      </c>
      <c r="D135" s="146" t="s">
        <v>852</v>
      </c>
      <c r="E135" s="151" t="s">
        <v>53</v>
      </c>
      <c r="F135" s="58"/>
      <c r="G135" s="58"/>
      <c r="H135" s="23"/>
      <c r="I135" s="23"/>
      <c r="J135" s="23"/>
      <c r="K135" s="23"/>
    </row>
    <row r="136" spans="1:11" s="25" customFormat="1" x14ac:dyDescent="0.25">
      <c r="A136" s="145" t="s">
        <v>430</v>
      </c>
      <c r="B136" s="145" t="s">
        <v>429</v>
      </c>
      <c r="C136" s="148" t="s">
        <v>807</v>
      </c>
      <c r="D136" s="146" t="s">
        <v>853</v>
      </c>
      <c r="E136" s="151" t="s">
        <v>53</v>
      </c>
      <c r="F136" s="58"/>
      <c r="G136" s="58"/>
      <c r="H136" s="23"/>
      <c r="I136" s="23"/>
      <c r="J136" s="23"/>
      <c r="K136" s="23"/>
    </row>
    <row r="137" spans="1:11" s="25" customFormat="1" x14ac:dyDescent="0.25">
      <c r="A137" s="145" t="s">
        <v>430</v>
      </c>
      <c r="B137" s="145" t="s">
        <v>429</v>
      </c>
      <c r="C137" s="148" t="s">
        <v>809</v>
      </c>
      <c r="D137" s="146" t="s">
        <v>854</v>
      </c>
      <c r="E137" s="151" t="s">
        <v>53</v>
      </c>
      <c r="F137" s="58"/>
      <c r="G137" s="58"/>
      <c r="H137" s="23"/>
      <c r="I137" s="23"/>
      <c r="J137" s="23"/>
      <c r="K137" s="23"/>
    </row>
    <row r="138" spans="1:11" s="25" customFormat="1" x14ac:dyDescent="0.25">
      <c r="A138" s="145" t="s">
        <v>430</v>
      </c>
      <c r="B138" s="145" t="s">
        <v>429</v>
      </c>
      <c r="C138" s="148" t="s">
        <v>808</v>
      </c>
      <c r="D138" s="146" t="s">
        <v>855</v>
      </c>
      <c r="E138" s="151" t="s">
        <v>53</v>
      </c>
      <c r="F138" s="58"/>
      <c r="G138" s="58"/>
      <c r="H138" s="23"/>
      <c r="I138" s="23"/>
      <c r="J138" s="23"/>
      <c r="K138" s="23"/>
    </row>
    <row r="139" spans="1:11" s="25" customFormat="1" x14ac:dyDescent="0.25">
      <c r="A139" s="145" t="s">
        <v>430</v>
      </c>
      <c r="B139" s="145" t="s">
        <v>429</v>
      </c>
      <c r="C139" s="148" t="s">
        <v>816</v>
      </c>
      <c r="D139" s="146" t="s">
        <v>856</v>
      </c>
      <c r="E139" s="151" t="s">
        <v>53</v>
      </c>
      <c r="F139" s="58"/>
      <c r="G139" s="58"/>
      <c r="H139" s="23"/>
      <c r="I139" s="23"/>
      <c r="J139" s="23"/>
      <c r="K139" s="23"/>
    </row>
    <row r="140" spans="1:11" s="25" customFormat="1" x14ac:dyDescent="0.25">
      <c r="A140" s="145" t="s">
        <v>430</v>
      </c>
      <c r="B140" s="145" t="s">
        <v>429</v>
      </c>
      <c r="C140" s="148" t="s">
        <v>810</v>
      </c>
      <c r="D140" s="146" t="s">
        <v>857</v>
      </c>
      <c r="E140" s="151" t="s">
        <v>53</v>
      </c>
      <c r="F140" s="58"/>
      <c r="G140" s="58"/>
      <c r="H140" s="23"/>
      <c r="I140" s="23"/>
      <c r="J140" s="23"/>
      <c r="K140" s="23"/>
    </row>
    <row r="141" spans="1:11" s="25" customFormat="1" x14ac:dyDescent="0.25">
      <c r="A141" s="145" t="s">
        <v>430</v>
      </c>
      <c r="B141" s="145" t="s">
        <v>429</v>
      </c>
      <c r="C141" s="148" t="s">
        <v>831</v>
      </c>
      <c r="D141" s="146" t="s">
        <v>858</v>
      </c>
      <c r="E141" s="151" t="s">
        <v>53</v>
      </c>
      <c r="F141" s="58"/>
      <c r="G141" s="58"/>
      <c r="H141" s="23"/>
      <c r="I141" s="23"/>
      <c r="J141" s="23"/>
      <c r="K141" s="23"/>
    </row>
    <row r="142" spans="1:11" s="25" customFormat="1" x14ac:dyDescent="0.25">
      <c r="A142" s="145" t="s">
        <v>430</v>
      </c>
      <c r="B142" s="145" t="s">
        <v>429</v>
      </c>
      <c r="C142" s="148" t="s">
        <v>811</v>
      </c>
      <c r="D142" s="146" t="s">
        <v>859</v>
      </c>
      <c r="E142" s="151" t="s">
        <v>53</v>
      </c>
      <c r="F142" s="58"/>
      <c r="G142" s="58"/>
      <c r="H142" s="23"/>
      <c r="I142" s="23"/>
      <c r="J142" s="23"/>
      <c r="K142" s="23"/>
    </row>
    <row r="143" spans="1:11" s="25" customFormat="1" x14ac:dyDescent="0.25">
      <c r="A143" s="145" t="s">
        <v>430</v>
      </c>
      <c r="B143" s="145" t="s">
        <v>429</v>
      </c>
      <c r="C143" s="148" t="s">
        <v>832</v>
      </c>
      <c r="D143" s="146" t="s">
        <v>860</v>
      </c>
      <c r="E143" s="151" t="s">
        <v>53</v>
      </c>
      <c r="F143" s="58"/>
      <c r="G143" s="58"/>
      <c r="H143" s="23"/>
      <c r="I143" s="23"/>
      <c r="J143" s="23"/>
      <c r="K143" s="23"/>
    </row>
    <row r="144" spans="1:11" s="25" customFormat="1" x14ac:dyDescent="0.25">
      <c r="A144" s="145" t="s">
        <v>430</v>
      </c>
      <c r="B144" s="145" t="s">
        <v>429</v>
      </c>
      <c r="C144" s="148" t="s">
        <v>812</v>
      </c>
      <c r="D144" s="146" t="s">
        <v>861</v>
      </c>
      <c r="E144" s="151" t="s">
        <v>53</v>
      </c>
      <c r="F144" s="58"/>
      <c r="G144" s="58"/>
      <c r="H144" s="23"/>
      <c r="I144" s="23"/>
      <c r="J144" s="23"/>
      <c r="K144" s="23"/>
    </row>
    <row r="145" spans="1:11" s="25" customFormat="1" x14ac:dyDescent="0.25">
      <c r="A145" s="145" t="s">
        <v>430</v>
      </c>
      <c r="B145" s="145" t="s">
        <v>429</v>
      </c>
      <c r="C145" s="148" t="s">
        <v>833</v>
      </c>
      <c r="D145" s="146" t="s">
        <v>862</v>
      </c>
      <c r="E145" s="151" t="s">
        <v>53</v>
      </c>
      <c r="F145" s="58"/>
      <c r="G145" s="58"/>
      <c r="H145" s="23"/>
      <c r="I145" s="23"/>
      <c r="J145" s="23"/>
      <c r="K145" s="23"/>
    </row>
    <row r="146" spans="1:11" s="25" customFormat="1" x14ac:dyDescent="0.25">
      <c r="A146" s="145" t="s">
        <v>430</v>
      </c>
      <c r="B146" s="145" t="s">
        <v>429</v>
      </c>
      <c r="C146" s="148" t="s">
        <v>813</v>
      </c>
      <c r="D146" s="146" t="s">
        <v>863</v>
      </c>
      <c r="E146" s="151" t="s">
        <v>53</v>
      </c>
      <c r="F146" s="58"/>
      <c r="G146" s="58"/>
      <c r="H146" s="23"/>
      <c r="I146" s="23"/>
      <c r="J146" s="23"/>
      <c r="K146" s="23"/>
    </row>
    <row r="147" spans="1:11" s="25" customFormat="1" x14ac:dyDescent="0.25">
      <c r="A147" s="145" t="s">
        <v>430</v>
      </c>
      <c r="B147" s="145" t="s">
        <v>429</v>
      </c>
      <c r="C147" s="148" t="s">
        <v>837</v>
      </c>
      <c r="D147" s="146" t="s">
        <v>864</v>
      </c>
      <c r="E147" s="151" t="s">
        <v>53</v>
      </c>
      <c r="F147" s="58"/>
      <c r="G147" s="58"/>
      <c r="H147" s="23"/>
      <c r="I147" s="23"/>
      <c r="J147" s="23"/>
      <c r="K147" s="23"/>
    </row>
    <row r="148" spans="1:11" s="25" customFormat="1" x14ac:dyDescent="0.25">
      <c r="A148" s="145" t="s">
        <v>430</v>
      </c>
      <c r="B148" s="145" t="s">
        <v>429</v>
      </c>
      <c r="C148" s="148" t="s">
        <v>814</v>
      </c>
      <c r="D148" s="146" t="s">
        <v>865</v>
      </c>
      <c r="E148" s="151" t="s">
        <v>53</v>
      </c>
      <c r="F148" s="58"/>
      <c r="G148" s="58"/>
      <c r="H148" s="23"/>
      <c r="I148" s="23"/>
      <c r="J148" s="23"/>
      <c r="K148" s="23"/>
    </row>
    <row r="149" spans="1:11" s="25" customFormat="1" x14ac:dyDescent="0.25">
      <c r="A149" s="145" t="s">
        <v>430</v>
      </c>
      <c r="B149" s="145" t="s">
        <v>429</v>
      </c>
      <c r="C149" s="148" t="s">
        <v>834</v>
      </c>
      <c r="D149" s="146" t="s">
        <v>866</v>
      </c>
      <c r="E149" s="151" t="s">
        <v>53</v>
      </c>
      <c r="F149" s="58"/>
      <c r="G149" s="58"/>
      <c r="H149" s="23"/>
      <c r="I149" s="23"/>
      <c r="J149" s="23"/>
      <c r="K149" s="23"/>
    </row>
    <row r="150" spans="1:11" s="25" customFormat="1" x14ac:dyDescent="0.25">
      <c r="A150" s="145" t="s">
        <v>430</v>
      </c>
      <c r="B150" s="145" t="s">
        <v>429</v>
      </c>
      <c r="C150" s="148" t="s">
        <v>815</v>
      </c>
      <c r="D150" s="146" t="s">
        <v>867</v>
      </c>
      <c r="E150" s="151" t="s">
        <v>53</v>
      </c>
      <c r="F150" s="58"/>
      <c r="G150" s="58"/>
      <c r="H150" s="23"/>
      <c r="I150" s="23"/>
      <c r="J150" s="23"/>
      <c r="K150" s="23"/>
    </row>
    <row r="151" spans="1:11" s="25" customFormat="1" x14ac:dyDescent="0.25">
      <c r="A151" s="145" t="s">
        <v>430</v>
      </c>
      <c r="B151" s="145" t="s">
        <v>429</v>
      </c>
      <c r="C151" s="148" t="s">
        <v>835</v>
      </c>
      <c r="D151" s="146" t="s">
        <v>868</v>
      </c>
      <c r="E151" s="151" t="s">
        <v>53</v>
      </c>
      <c r="F151" s="58"/>
      <c r="G151" s="58"/>
      <c r="H151" s="23"/>
      <c r="I151" s="23"/>
      <c r="J151" s="23"/>
      <c r="K151" s="23"/>
    </row>
    <row r="152" spans="1:11" s="25" customFormat="1" x14ac:dyDescent="0.25">
      <c r="A152" s="145" t="s">
        <v>430</v>
      </c>
      <c r="B152" s="145" t="s">
        <v>429</v>
      </c>
      <c r="C152" s="148" t="s">
        <v>817</v>
      </c>
      <c r="D152" s="146" t="s">
        <v>869</v>
      </c>
      <c r="E152" s="151" t="s">
        <v>53</v>
      </c>
      <c r="F152" s="58"/>
      <c r="G152" s="58"/>
      <c r="H152" s="23"/>
      <c r="I152" s="23"/>
      <c r="J152" s="23"/>
      <c r="K152" s="23"/>
    </row>
    <row r="153" spans="1:11" s="25" customFormat="1" x14ac:dyDescent="0.25">
      <c r="A153" s="145" t="s">
        <v>430</v>
      </c>
      <c r="B153" s="145" t="s">
        <v>429</v>
      </c>
      <c r="C153" s="148" t="s">
        <v>836</v>
      </c>
      <c r="D153" s="146" t="s">
        <v>870</v>
      </c>
      <c r="E153" s="151" t="s">
        <v>53</v>
      </c>
      <c r="F153" s="58"/>
      <c r="G153" s="58"/>
      <c r="H153" s="23"/>
      <c r="I153" s="23"/>
      <c r="J153" s="23"/>
      <c r="K153" s="23"/>
    </row>
    <row r="154" spans="1:11" s="25" customFormat="1" x14ac:dyDescent="0.25">
      <c r="A154" s="145" t="s">
        <v>430</v>
      </c>
      <c r="B154" s="145" t="s">
        <v>429</v>
      </c>
      <c r="C154" s="148" t="s">
        <v>818</v>
      </c>
      <c r="D154" s="146" t="s">
        <v>871</v>
      </c>
      <c r="E154" s="151" t="s">
        <v>53</v>
      </c>
      <c r="F154" s="58"/>
      <c r="G154" s="58"/>
      <c r="H154" s="23"/>
      <c r="I154" s="23"/>
      <c r="J154" s="23"/>
      <c r="K154" s="23"/>
    </row>
    <row r="155" spans="1:11" s="25" customFormat="1" x14ac:dyDescent="0.25">
      <c r="A155" s="145" t="s">
        <v>430</v>
      </c>
      <c r="B155" s="145" t="s">
        <v>429</v>
      </c>
      <c r="C155" s="148" t="s">
        <v>838</v>
      </c>
      <c r="D155" s="146" t="s">
        <v>872</v>
      </c>
      <c r="E155" s="151" t="s">
        <v>53</v>
      </c>
      <c r="F155" s="58"/>
      <c r="G155" s="58"/>
      <c r="H155" s="23"/>
      <c r="I155" s="23"/>
      <c r="J155" s="23"/>
      <c r="K155" s="23"/>
    </row>
    <row r="156" spans="1:11" s="25" customFormat="1" x14ac:dyDescent="0.25">
      <c r="A156" s="145" t="s">
        <v>430</v>
      </c>
      <c r="B156" s="145" t="s">
        <v>429</v>
      </c>
      <c r="C156" s="148" t="s">
        <v>819</v>
      </c>
      <c r="D156" s="146" t="s">
        <v>873</v>
      </c>
      <c r="E156" s="151" t="s">
        <v>53</v>
      </c>
      <c r="F156" s="58"/>
      <c r="G156" s="58"/>
      <c r="H156" s="23"/>
      <c r="I156" s="23"/>
      <c r="J156" s="23"/>
      <c r="K156" s="23"/>
    </row>
    <row r="157" spans="1:11" s="25" customFormat="1" x14ac:dyDescent="0.25">
      <c r="A157" s="145" t="s">
        <v>430</v>
      </c>
      <c r="B157" s="145" t="s">
        <v>429</v>
      </c>
      <c r="C157" s="148" t="s">
        <v>839</v>
      </c>
      <c r="D157" s="146" t="s">
        <v>874</v>
      </c>
      <c r="E157" s="151" t="s">
        <v>53</v>
      </c>
      <c r="F157" s="58"/>
      <c r="G157" s="58"/>
      <c r="H157" s="23"/>
      <c r="I157" s="23"/>
      <c r="J157" s="23"/>
      <c r="K157" s="23"/>
    </row>
    <row r="158" spans="1:11" s="25" customFormat="1" x14ac:dyDescent="0.25">
      <c r="A158" s="145" t="s">
        <v>430</v>
      </c>
      <c r="B158" s="145" t="s">
        <v>429</v>
      </c>
      <c r="C158" s="148" t="s">
        <v>820</v>
      </c>
      <c r="D158" s="146" t="s">
        <v>875</v>
      </c>
      <c r="E158" s="151" t="s">
        <v>53</v>
      </c>
      <c r="F158" s="58"/>
      <c r="G158" s="58"/>
      <c r="H158" s="23"/>
      <c r="I158" s="23"/>
      <c r="J158" s="23"/>
      <c r="K158" s="23"/>
    </row>
    <row r="159" spans="1:11" s="25" customFormat="1" x14ac:dyDescent="0.25">
      <c r="A159" s="145" t="s">
        <v>430</v>
      </c>
      <c r="B159" s="145" t="s">
        <v>429</v>
      </c>
      <c r="C159" s="148" t="s">
        <v>840</v>
      </c>
      <c r="D159" s="146" t="s">
        <v>876</v>
      </c>
      <c r="E159" s="151" t="s">
        <v>53</v>
      </c>
      <c r="F159" s="58"/>
      <c r="G159" s="58"/>
      <c r="H159" s="23"/>
      <c r="I159" s="23"/>
      <c r="J159" s="23"/>
      <c r="K159" s="23"/>
    </row>
    <row r="160" spans="1:11" s="25" customFormat="1" x14ac:dyDescent="0.25">
      <c r="A160" s="145" t="s">
        <v>430</v>
      </c>
      <c r="B160" s="145" t="s">
        <v>429</v>
      </c>
      <c r="C160" s="148" t="s">
        <v>821</v>
      </c>
      <c r="D160" s="146" t="s">
        <v>877</v>
      </c>
      <c r="E160" s="151" t="s">
        <v>53</v>
      </c>
      <c r="F160" s="58"/>
      <c r="G160" s="58"/>
      <c r="H160" s="23"/>
      <c r="I160" s="23"/>
      <c r="J160" s="23"/>
      <c r="K160" s="23"/>
    </row>
    <row r="161" spans="1:11" s="25" customFormat="1" x14ac:dyDescent="0.25">
      <c r="A161" s="145" t="s">
        <v>430</v>
      </c>
      <c r="B161" s="145" t="s">
        <v>429</v>
      </c>
      <c r="C161" s="148" t="s">
        <v>841</v>
      </c>
      <c r="D161" s="146" t="s">
        <v>878</v>
      </c>
      <c r="E161" s="151" t="s">
        <v>53</v>
      </c>
      <c r="F161" s="58"/>
      <c r="G161" s="58"/>
      <c r="H161" s="23"/>
      <c r="I161" s="23"/>
      <c r="J161" s="23"/>
      <c r="K161" s="23"/>
    </row>
    <row r="162" spans="1:11" s="25" customFormat="1" x14ac:dyDescent="0.25">
      <c r="A162" s="145" t="s">
        <v>430</v>
      </c>
      <c r="B162" s="145" t="s">
        <v>429</v>
      </c>
      <c r="C162" s="148" t="s">
        <v>822</v>
      </c>
      <c r="D162" s="146" t="s">
        <v>879</v>
      </c>
      <c r="E162" s="151" t="s">
        <v>53</v>
      </c>
      <c r="F162" s="58"/>
      <c r="G162" s="58"/>
      <c r="H162" s="23"/>
      <c r="I162" s="23"/>
      <c r="J162" s="23"/>
      <c r="K162" s="23"/>
    </row>
    <row r="163" spans="1:11" s="25" customFormat="1" x14ac:dyDescent="0.25">
      <c r="A163" s="145" t="s">
        <v>430</v>
      </c>
      <c r="B163" s="145" t="s">
        <v>429</v>
      </c>
      <c r="C163" s="148" t="s">
        <v>842</v>
      </c>
      <c r="D163" s="146" t="s">
        <v>880</v>
      </c>
      <c r="E163" s="151" t="s">
        <v>53</v>
      </c>
      <c r="F163" s="58"/>
      <c r="G163" s="58"/>
      <c r="H163" s="23"/>
      <c r="I163" s="23"/>
      <c r="J163" s="23"/>
      <c r="K163" s="23"/>
    </row>
    <row r="164" spans="1:11" s="25" customFormat="1" x14ac:dyDescent="0.25">
      <c r="A164" s="145" t="s">
        <v>430</v>
      </c>
      <c r="B164" s="145" t="s">
        <v>429</v>
      </c>
      <c r="C164" s="148" t="s">
        <v>823</v>
      </c>
      <c r="D164" s="146" t="s">
        <v>881</v>
      </c>
      <c r="E164" s="151" t="s">
        <v>53</v>
      </c>
      <c r="F164" s="58"/>
      <c r="G164" s="58"/>
      <c r="H164" s="23"/>
      <c r="I164" s="23"/>
      <c r="J164" s="23"/>
      <c r="K164" s="23"/>
    </row>
    <row r="165" spans="1:11" s="25" customFormat="1" x14ac:dyDescent="0.25">
      <c r="A165" s="145" t="s">
        <v>430</v>
      </c>
      <c r="B165" s="145" t="s">
        <v>429</v>
      </c>
      <c r="C165" s="148" t="s">
        <v>843</v>
      </c>
      <c r="D165" s="146" t="s">
        <v>882</v>
      </c>
      <c r="E165" s="151" t="s">
        <v>53</v>
      </c>
      <c r="F165" s="58"/>
      <c r="G165" s="58"/>
      <c r="H165" s="23"/>
      <c r="I165" s="23"/>
      <c r="J165" s="23"/>
      <c r="K165" s="23"/>
    </row>
    <row r="166" spans="1:11" s="25" customFormat="1" x14ac:dyDescent="0.25">
      <c r="A166" s="145" t="s">
        <v>430</v>
      </c>
      <c r="B166" s="145" t="s">
        <v>429</v>
      </c>
      <c r="C166" s="148" t="s">
        <v>824</v>
      </c>
      <c r="D166" s="146" t="s">
        <v>883</v>
      </c>
      <c r="E166" s="151" t="s">
        <v>53</v>
      </c>
      <c r="F166" s="58"/>
      <c r="G166" s="58"/>
      <c r="H166" s="23"/>
      <c r="I166" s="23"/>
      <c r="J166" s="23"/>
      <c r="K166" s="23"/>
    </row>
    <row r="167" spans="1:11" s="25" customFormat="1" x14ac:dyDescent="0.25">
      <c r="A167" s="145" t="s">
        <v>430</v>
      </c>
      <c r="B167" s="145" t="s">
        <v>429</v>
      </c>
      <c r="C167" s="148" t="s">
        <v>844</v>
      </c>
      <c r="D167" s="146" t="s">
        <v>884</v>
      </c>
      <c r="E167" s="151" t="s">
        <v>53</v>
      </c>
      <c r="F167" s="58"/>
      <c r="G167" s="58"/>
      <c r="H167" s="23"/>
      <c r="I167" s="23"/>
      <c r="J167" s="23"/>
      <c r="K167" s="23"/>
    </row>
    <row r="168" spans="1:11" s="25" customFormat="1" x14ac:dyDescent="0.25">
      <c r="A168" s="145" t="s">
        <v>430</v>
      </c>
      <c r="B168" s="145" t="s">
        <v>429</v>
      </c>
      <c r="C168" s="148" t="s">
        <v>825</v>
      </c>
      <c r="D168" s="146" t="s">
        <v>885</v>
      </c>
      <c r="E168" s="151" t="s">
        <v>53</v>
      </c>
      <c r="F168" s="58"/>
      <c r="G168" s="58"/>
      <c r="H168" s="23"/>
      <c r="I168" s="23"/>
      <c r="J168" s="23"/>
      <c r="K168" s="23"/>
    </row>
    <row r="169" spans="1:11" s="25" customFormat="1" x14ac:dyDescent="0.25">
      <c r="A169" s="145" t="s">
        <v>430</v>
      </c>
      <c r="B169" s="145" t="s">
        <v>429</v>
      </c>
      <c r="C169" s="148" t="s">
        <v>845</v>
      </c>
      <c r="D169" s="146" t="s">
        <v>886</v>
      </c>
      <c r="E169" s="151" t="s">
        <v>53</v>
      </c>
      <c r="F169" s="58"/>
      <c r="G169" s="58"/>
      <c r="H169" s="23"/>
      <c r="I169" s="23"/>
      <c r="J169" s="23"/>
      <c r="K169" s="23"/>
    </row>
    <row r="170" spans="1:11" s="25" customFormat="1" x14ac:dyDescent="0.25">
      <c r="A170" s="145" t="s">
        <v>430</v>
      </c>
      <c r="B170" s="145" t="s">
        <v>429</v>
      </c>
      <c r="C170" s="148" t="s">
        <v>826</v>
      </c>
      <c r="D170" s="146" t="s">
        <v>887</v>
      </c>
      <c r="E170" s="151" t="s">
        <v>53</v>
      </c>
      <c r="F170" s="58"/>
      <c r="G170" s="58"/>
      <c r="H170" s="23"/>
      <c r="I170" s="23"/>
      <c r="J170" s="23"/>
      <c r="K170" s="23"/>
    </row>
    <row r="171" spans="1:11" s="25" customFormat="1" x14ac:dyDescent="0.25">
      <c r="A171" s="145" t="s">
        <v>430</v>
      </c>
      <c r="B171" s="145" t="s">
        <v>429</v>
      </c>
      <c r="C171" s="148" t="s">
        <v>846</v>
      </c>
      <c r="D171" s="146" t="s">
        <v>888</v>
      </c>
      <c r="E171" s="151" t="s">
        <v>53</v>
      </c>
      <c r="F171" s="58"/>
      <c r="G171" s="58"/>
      <c r="H171" s="23"/>
      <c r="I171" s="23"/>
      <c r="J171" s="23"/>
      <c r="K171" s="23"/>
    </row>
    <row r="172" spans="1:11" s="25" customFormat="1" x14ac:dyDescent="0.25">
      <c r="A172" s="145" t="s">
        <v>430</v>
      </c>
      <c r="B172" s="145" t="s">
        <v>429</v>
      </c>
      <c r="C172" s="148" t="s">
        <v>827</v>
      </c>
      <c r="D172" s="146" t="s">
        <v>889</v>
      </c>
      <c r="E172" s="151" t="s">
        <v>53</v>
      </c>
      <c r="F172" s="58"/>
      <c r="G172" s="58"/>
      <c r="H172" s="23"/>
      <c r="I172" s="23"/>
      <c r="J172" s="23"/>
      <c r="K172" s="23"/>
    </row>
    <row r="173" spans="1:11" s="25" customFormat="1" x14ac:dyDescent="0.25">
      <c r="A173" s="145" t="s">
        <v>430</v>
      </c>
      <c r="B173" s="145" t="s">
        <v>429</v>
      </c>
      <c r="C173" s="148" t="s">
        <v>847</v>
      </c>
      <c r="D173" s="146" t="s">
        <v>890</v>
      </c>
      <c r="E173" s="151" t="s">
        <v>53</v>
      </c>
      <c r="F173" s="58"/>
      <c r="G173" s="58"/>
      <c r="H173" s="23"/>
      <c r="I173" s="23"/>
      <c r="J173" s="23"/>
      <c r="K173" s="23"/>
    </row>
    <row r="174" spans="1:11" s="25" customFormat="1" x14ac:dyDescent="0.25">
      <c r="A174" s="145" t="s">
        <v>430</v>
      </c>
      <c r="B174" s="145" t="s">
        <v>429</v>
      </c>
      <c r="C174" s="148" t="s">
        <v>828</v>
      </c>
      <c r="D174" s="146" t="s">
        <v>891</v>
      </c>
      <c r="E174" s="151" t="s">
        <v>53</v>
      </c>
      <c r="F174" s="58"/>
      <c r="G174" s="58"/>
      <c r="H174" s="23"/>
      <c r="I174" s="23"/>
      <c r="J174" s="23"/>
      <c r="K174" s="23"/>
    </row>
    <row r="175" spans="1:11" s="25" customFormat="1" x14ac:dyDescent="0.25">
      <c r="A175" s="145" t="s">
        <v>430</v>
      </c>
      <c r="B175" s="145" t="s">
        <v>429</v>
      </c>
      <c r="C175" s="148" t="s">
        <v>848</v>
      </c>
      <c r="D175" s="146" t="s">
        <v>892</v>
      </c>
      <c r="E175" s="151" t="s">
        <v>53</v>
      </c>
      <c r="F175" s="58"/>
      <c r="G175" s="58"/>
      <c r="H175" s="23"/>
      <c r="I175" s="23"/>
      <c r="J175" s="23"/>
      <c r="K175" s="23"/>
    </row>
    <row r="176" spans="1:11" s="25" customFormat="1" x14ac:dyDescent="0.25">
      <c r="A176" s="145" t="s">
        <v>430</v>
      </c>
      <c r="B176" s="145" t="s">
        <v>429</v>
      </c>
      <c r="C176" s="148" t="s">
        <v>829</v>
      </c>
      <c r="D176" s="146" t="s">
        <v>893</v>
      </c>
      <c r="E176" s="151" t="s">
        <v>53</v>
      </c>
      <c r="F176" s="58"/>
      <c r="G176" s="58"/>
      <c r="H176" s="23"/>
      <c r="I176" s="23"/>
      <c r="J176" s="23"/>
      <c r="K176" s="23"/>
    </row>
    <row r="177" spans="1:11" s="25" customFormat="1" x14ac:dyDescent="0.25">
      <c r="A177" s="145" t="s">
        <v>430</v>
      </c>
      <c r="B177" s="145" t="s">
        <v>429</v>
      </c>
      <c r="C177" s="148" t="s">
        <v>849</v>
      </c>
      <c r="D177" s="146" t="s">
        <v>894</v>
      </c>
      <c r="E177" s="151" t="s">
        <v>53</v>
      </c>
      <c r="F177" s="58"/>
      <c r="G177" s="58"/>
      <c r="H177" s="23"/>
      <c r="I177" s="23"/>
      <c r="J177" s="23"/>
      <c r="K177" s="23"/>
    </row>
    <row r="178" spans="1:11" s="25" customFormat="1" x14ac:dyDescent="0.25">
      <c r="A178" s="145" t="s">
        <v>430</v>
      </c>
      <c r="B178" s="145" t="s">
        <v>429</v>
      </c>
      <c r="C178" s="148" t="s">
        <v>830</v>
      </c>
      <c r="D178" s="146" t="s">
        <v>895</v>
      </c>
      <c r="E178" s="151" t="s">
        <v>53</v>
      </c>
      <c r="F178" s="58"/>
      <c r="G178" s="58"/>
      <c r="H178" s="23"/>
      <c r="I178" s="23"/>
      <c r="J178" s="23"/>
      <c r="K178" s="23"/>
    </row>
    <row r="179" spans="1:11" s="25" customFormat="1" x14ac:dyDescent="0.25">
      <c r="A179" s="145" t="s">
        <v>430</v>
      </c>
      <c r="B179" s="145" t="s">
        <v>429</v>
      </c>
      <c r="C179" s="148" t="s">
        <v>850</v>
      </c>
      <c r="D179" s="146" t="s">
        <v>896</v>
      </c>
      <c r="E179" s="151" t="s">
        <v>53</v>
      </c>
      <c r="F179" s="58"/>
      <c r="G179" s="58"/>
      <c r="H179" s="23"/>
      <c r="I179" s="23"/>
      <c r="J179" s="23"/>
      <c r="K179" s="23"/>
    </row>
    <row r="180" spans="1:11" s="25" customFormat="1" x14ac:dyDescent="0.25">
      <c r="A180" s="145"/>
      <c r="B180" s="145"/>
      <c r="C180" s="148"/>
      <c r="D180" s="148"/>
      <c r="E180" s="151"/>
      <c r="F180" s="58"/>
      <c r="G180" s="58"/>
      <c r="H180" s="23"/>
      <c r="I180" s="23"/>
      <c r="J180" s="23"/>
      <c r="K180" s="23"/>
    </row>
    <row r="181" spans="1:11" s="25" customFormat="1" x14ac:dyDescent="0.25">
      <c r="A181" s="145" t="s">
        <v>430</v>
      </c>
      <c r="B181" s="145" t="s">
        <v>429</v>
      </c>
      <c r="C181" s="148">
        <v>7</v>
      </c>
      <c r="D181" s="148" t="s">
        <v>945</v>
      </c>
      <c r="E181" s="151" t="s">
        <v>965</v>
      </c>
      <c r="F181" s="58"/>
      <c r="G181" s="58"/>
      <c r="H181" s="23"/>
      <c r="I181" s="23"/>
      <c r="J181" s="23"/>
      <c r="K181" s="23"/>
    </row>
    <row r="182" spans="1:11" s="25" customFormat="1" x14ac:dyDescent="0.25">
      <c r="A182" s="145" t="s">
        <v>430</v>
      </c>
      <c r="B182" s="145" t="s">
        <v>429</v>
      </c>
      <c r="C182" s="148">
        <v>8</v>
      </c>
      <c r="D182" s="148" t="s">
        <v>946</v>
      </c>
      <c r="E182" s="151" t="s">
        <v>965</v>
      </c>
      <c r="F182" s="58"/>
      <c r="G182" s="58"/>
      <c r="H182" s="23"/>
      <c r="I182" s="23"/>
      <c r="J182" s="23"/>
      <c r="K182" s="23"/>
    </row>
    <row r="183" spans="1:11" s="25" customFormat="1" x14ac:dyDescent="0.25">
      <c r="A183" s="145" t="s">
        <v>430</v>
      </c>
      <c r="B183" s="145" t="s">
        <v>429</v>
      </c>
      <c r="C183" s="148">
        <v>9</v>
      </c>
      <c r="D183" s="148" t="s">
        <v>947</v>
      </c>
      <c r="E183" s="151" t="s">
        <v>965</v>
      </c>
      <c r="F183" s="58"/>
      <c r="G183" s="58"/>
      <c r="H183" s="23"/>
      <c r="I183" s="23"/>
      <c r="J183" s="23"/>
      <c r="K183" s="23"/>
    </row>
    <row r="184" spans="1:11" s="25" customFormat="1" x14ac:dyDescent="0.25">
      <c r="A184" s="145" t="s">
        <v>430</v>
      </c>
      <c r="B184" s="145" t="s">
        <v>429</v>
      </c>
      <c r="C184" s="148">
        <v>10</v>
      </c>
      <c r="D184" s="148" t="s">
        <v>948</v>
      </c>
      <c r="E184" s="151" t="s">
        <v>965</v>
      </c>
      <c r="F184" s="58"/>
      <c r="G184" s="58"/>
      <c r="H184" s="23"/>
      <c r="I184" s="23"/>
      <c r="J184" s="23"/>
      <c r="K184" s="23"/>
    </row>
    <row r="185" spans="1:11" s="25" customFormat="1" x14ac:dyDescent="0.25">
      <c r="A185" s="145" t="s">
        <v>430</v>
      </c>
      <c r="B185" s="145" t="s">
        <v>429</v>
      </c>
      <c r="C185" s="148">
        <v>10.5</v>
      </c>
      <c r="D185" s="148" t="s">
        <v>949</v>
      </c>
      <c r="E185" s="151" t="s">
        <v>965</v>
      </c>
      <c r="F185" s="58"/>
      <c r="G185" s="58"/>
      <c r="H185" s="23"/>
      <c r="I185" s="23"/>
      <c r="J185" s="23"/>
      <c r="K185" s="23"/>
    </row>
    <row r="186" spans="1:11" s="25" customFormat="1" x14ac:dyDescent="0.25">
      <c r="A186" s="145" t="s">
        <v>430</v>
      </c>
      <c r="B186" s="145" t="s">
        <v>429</v>
      </c>
      <c r="C186" s="148">
        <v>11</v>
      </c>
      <c r="D186" s="148" t="s">
        <v>950</v>
      </c>
      <c r="E186" s="151" t="s">
        <v>965</v>
      </c>
      <c r="F186" s="58"/>
      <c r="G186" s="58"/>
      <c r="H186" s="23"/>
      <c r="I186" s="23"/>
      <c r="J186" s="23"/>
      <c r="K186" s="23"/>
    </row>
    <row r="187" spans="1:11" s="25" customFormat="1" x14ac:dyDescent="0.25">
      <c r="A187" s="145" t="s">
        <v>430</v>
      </c>
      <c r="B187" s="145" t="s">
        <v>429</v>
      </c>
      <c r="C187" s="148">
        <v>11.5</v>
      </c>
      <c r="D187" s="148" t="s">
        <v>951</v>
      </c>
      <c r="E187" s="151" t="s">
        <v>965</v>
      </c>
      <c r="F187" s="58"/>
      <c r="G187" s="58"/>
      <c r="H187" s="23"/>
      <c r="I187" s="23"/>
      <c r="J187" s="23"/>
      <c r="K187" s="23"/>
    </row>
    <row r="188" spans="1:11" s="25" customFormat="1" x14ac:dyDescent="0.25">
      <c r="A188" s="145" t="s">
        <v>430</v>
      </c>
      <c r="B188" s="145" t="s">
        <v>429</v>
      </c>
      <c r="C188" s="148">
        <v>12</v>
      </c>
      <c r="D188" s="148" t="s">
        <v>952</v>
      </c>
      <c r="E188" s="151" t="s">
        <v>965</v>
      </c>
      <c r="F188" s="58"/>
      <c r="G188" s="58"/>
      <c r="H188" s="23"/>
      <c r="I188" s="23"/>
      <c r="J188" s="23"/>
      <c r="K188" s="23"/>
    </row>
    <row r="189" spans="1:11" s="25" customFormat="1" x14ac:dyDescent="0.25">
      <c r="A189" s="145" t="s">
        <v>430</v>
      </c>
      <c r="B189" s="145" t="s">
        <v>429</v>
      </c>
      <c r="C189" s="148">
        <v>12.5</v>
      </c>
      <c r="D189" s="148" t="s">
        <v>953</v>
      </c>
      <c r="E189" s="151" t="s">
        <v>965</v>
      </c>
      <c r="F189" s="58"/>
      <c r="G189" s="58"/>
      <c r="H189" s="23"/>
      <c r="I189" s="23"/>
      <c r="J189" s="23"/>
      <c r="K189" s="23"/>
    </row>
    <row r="190" spans="1:11" s="25" customFormat="1" x14ac:dyDescent="0.25">
      <c r="A190" s="145" t="s">
        <v>430</v>
      </c>
      <c r="B190" s="145" t="s">
        <v>429</v>
      </c>
      <c r="C190" s="148">
        <v>13</v>
      </c>
      <c r="D190" s="148" t="s">
        <v>954</v>
      </c>
      <c r="E190" s="151" t="s">
        <v>965</v>
      </c>
      <c r="F190" s="58"/>
      <c r="G190" s="58"/>
      <c r="H190" s="23"/>
      <c r="I190" s="23"/>
      <c r="J190" s="23"/>
      <c r="K190" s="23"/>
    </row>
    <row r="191" spans="1:11" s="25" customFormat="1" x14ac:dyDescent="0.25">
      <c r="A191" s="145" t="s">
        <v>430</v>
      </c>
      <c r="B191" s="145" t="s">
        <v>429</v>
      </c>
      <c r="C191" s="148">
        <v>13.5</v>
      </c>
      <c r="D191" s="148" t="s">
        <v>955</v>
      </c>
      <c r="E191" s="151" t="s">
        <v>965</v>
      </c>
      <c r="F191" s="58"/>
      <c r="G191" s="58"/>
      <c r="H191" s="23"/>
      <c r="I191" s="23"/>
      <c r="J191" s="23"/>
      <c r="K191" s="23"/>
    </row>
    <row r="192" spans="1:11" s="25" customFormat="1" x14ac:dyDescent="0.25">
      <c r="A192" s="145" t="s">
        <v>430</v>
      </c>
      <c r="B192" s="145" t="s">
        <v>429</v>
      </c>
      <c r="C192" s="148">
        <v>14</v>
      </c>
      <c r="D192" s="148" t="s">
        <v>956</v>
      </c>
      <c r="E192" s="151" t="s">
        <v>965</v>
      </c>
      <c r="F192" s="58"/>
      <c r="G192" s="58"/>
      <c r="H192" s="23"/>
      <c r="I192" s="23"/>
      <c r="J192" s="23"/>
      <c r="K192" s="23"/>
    </row>
    <row r="193" spans="1:11" s="25" customFormat="1" x14ac:dyDescent="0.25">
      <c r="A193" s="145" t="s">
        <v>430</v>
      </c>
      <c r="B193" s="145" t="s">
        <v>429</v>
      </c>
      <c r="C193" s="148">
        <v>14.5</v>
      </c>
      <c r="D193" s="148" t="s">
        <v>957</v>
      </c>
      <c r="E193" s="151" t="s">
        <v>965</v>
      </c>
      <c r="F193" s="58"/>
      <c r="G193" s="58"/>
      <c r="H193" s="23"/>
      <c r="I193" s="23"/>
      <c r="J193" s="23"/>
      <c r="K193" s="23"/>
    </row>
    <row r="194" spans="1:11" s="25" customFormat="1" x14ac:dyDescent="0.25">
      <c r="A194" s="145" t="s">
        <v>430</v>
      </c>
      <c r="B194" s="145" t="s">
        <v>429</v>
      </c>
      <c r="C194" s="148">
        <v>15</v>
      </c>
      <c r="D194" s="148" t="s">
        <v>958</v>
      </c>
      <c r="E194" s="151" t="s">
        <v>965</v>
      </c>
      <c r="F194" s="58"/>
      <c r="G194" s="58"/>
      <c r="H194" s="23"/>
      <c r="I194" s="23"/>
      <c r="J194" s="23"/>
      <c r="K194" s="23"/>
    </row>
    <row r="195" spans="1:11" s="25" customFormat="1" x14ac:dyDescent="0.25">
      <c r="A195" s="145" t="s">
        <v>430</v>
      </c>
      <c r="B195" s="145" t="s">
        <v>429</v>
      </c>
      <c r="C195" s="148">
        <v>15.5</v>
      </c>
      <c r="D195" s="148" t="s">
        <v>959</v>
      </c>
      <c r="E195" s="151" t="s">
        <v>965</v>
      </c>
      <c r="F195" s="58"/>
      <c r="G195" s="58"/>
      <c r="H195" s="23"/>
      <c r="I195" s="23"/>
      <c r="J195" s="23"/>
      <c r="K195" s="23"/>
    </row>
    <row r="196" spans="1:11" s="25" customFormat="1" x14ac:dyDescent="0.25">
      <c r="A196" s="145" t="s">
        <v>430</v>
      </c>
      <c r="B196" s="145" t="s">
        <v>429</v>
      </c>
      <c r="C196" s="148">
        <v>16</v>
      </c>
      <c r="D196" s="148" t="s">
        <v>960</v>
      </c>
      <c r="E196" s="151" t="s">
        <v>965</v>
      </c>
      <c r="F196" s="58"/>
      <c r="G196" s="58"/>
      <c r="H196" s="23"/>
      <c r="I196" s="23"/>
      <c r="J196" s="23"/>
      <c r="K196" s="23"/>
    </row>
    <row r="197" spans="1:11" s="25" customFormat="1" x14ac:dyDescent="0.25">
      <c r="A197" s="145" t="s">
        <v>430</v>
      </c>
      <c r="B197" s="145" t="s">
        <v>429</v>
      </c>
      <c r="C197" s="148">
        <v>16.5</v>
      </c>
      <c r="D197" s="148" t="s">
        <v>961</v>
      </c>
      <c r="E197" s="151" t="s">
        <v>965</v>
      </c>
      <c r="F197" s="58"/>
      <c r="G197" s="58"/>
      <c r="H197" s="23"/>
      <c r="I197" s="23"/>
      <c r="J197" s="23"/>
      <c r="K197" s="23"/>
    </row>
    <row r="198" spans="1:11" s="25" customFormat="1" x14ac:dyDescent="0.25">
      <c r="A198" s="145" t="s">
        <v>430</v>
      </c>
      <c r="B198" s="145" t="s">
        <v>429</v>
      </c>
      <c r="C198" s="148">
        <v>17</v>
      </c>
      <c r="D198" s="148" t="s">
        <v>962</v>
      </c>
      <c r="E198" s="151" t="s">
        <v>965</v>
      </c>
      <c r="F198" s="58"/>
      <c r="G198" s="58"/>
      <c r="H198" s="23"/>
      <c r="I198" s="23"/>
      <c r="J198" s="23"/>
      <c r="K198" s="23"/>
    </row>
    <row r="199" spans="1:11" s="25" customFormat="1" x14ac:dyDescent="0.25">
      <c r="A199" s="145" t="s">
        <v>430</v>
      </c>
      <c r="B199" s="145" t="s">
        <v>429</v>
      </c>
      <c r="C199" s="148">
        <v>17.5</v>
      </c>
      <c r="D199" s="148" t="s">
        <v>963</v>
      </c>
      <c r="E199" s="151" t="s">
        <v>965</v>
      </c>
      <c r="F199" s="58"/>
      <c r="G199" s="58"/>
      <c r="H199" s="23"/>
      <c r="I199" s="23"/>
      <c r="J199" s="23"/>
      <c r="K199" s="23"/>
    </row>
    <row r="200" spans="1:11" s="25" customFormat="1" x14ac:dyDescent="0.25">
      <c r="A200" s="145" t="s">
        <v>430</v>
      </c>
      <c r="B200" s="145" t="s">
        <v>429</v>
      </c>
      <c r="C200" s="148">
        <v>18</v>
      </c>
      <c r="D200" s="148" t="s">
        <v>964</v>
      </c>
      <c r="E200" s="151" t="s">
        <v>965</v>
      </c>
      <c r="F200" s="58"/>
      <c r="G200" s="58"/>
      <c r="H200" s="23"/>
      <c r="I200" s="23"/>
      <c r="J200" s="23"/>
      <c r="K200" s="23"/>
    </row>
    <row r="201" spans="1:11" s="25" customFormat="1" x14ac:dyDescent="0.25">
      <c r="A201" s="145"/>
      <c r="B201" s="145"/>
      <c r="C201" s="148"/>
      <c r="D201" s="148"/>
      <c r="E201" s="151"/>
      <c r="F201" s="58"/>
      <c r="G201" s="58"/>
      <c r="H201" s="23"/>
      <c r="I201" s="23"/>
      <c r="J201" s="23"/>
      <c r="K201" s="23"/>
    </row>
    <row r="202" spans="1:11" s="25" customFormat="1" x14ac:dyDescent="0.25">
      <c r="A202" s="145"/>
      <c r="B202" s="145"/>
      <c r="C202" s="148"/>
      <c r="D202" s="148"/>
      <c r="E202" s="151"/>
      <c r="F202" s="58"/>
      <c r="G202" s="58"/>
      <c r="H202" s="23"/>
      <c r="I202" s="23"/>
      <c r="J202" s="23"/>
      <c r="K202" s="23"/>
    </row>
    <row r="203" spans="1:11" x14ac:dyDescent="0.25">
      <c r="A203" s="145" t="s">
        <v>431</v>
      </c>
      <c r="B203" s="145" t="s">
        <v>291</v>
      </c>
      <c r="C203" s="146" t="s">
        <v>432</v>
      </c>
      <c r="D203" s="146" t="s">
        <v>224</v>
      </c>
      <c r="E203" s="152"/>
      <c r="F203" s="23"/>
      <c r="G203" s="23"/>
      <c r="H203" s="23"/>
      <c r="I203" s="23"/>
      <c r="J203" s="23"/>
      <c r="K203" s="23"/>
    </row>
    <row r="204" spans="1:11" x14ac:dyDescent="0.25">
      <c r="A204" s="145" t="s">
        <v>431</v>
      </c>
      <c r="B204" s="145" t="s">
        <v>291</v>
      </c>
      <c r="C204" s="146" t="s">
        <v>433</v>
      </c>
      <c r="D204" s="146" t="s">
        <v>225</v>
      </c>
      <c r="E204" s="152"/>
      <c r="F204" s="23"/>
      <c r="G204" s="23"/>
      <c r="H204" s="23"/>
      <c r="I204" s="23"/>
      <c r="J204" s="23"/>
      <c r="K204" s="23"/>
    </row>
    <row r="205" spans="1:11" x14ac:dyDescent="0.25">
      <c r="A205" s="145" t="s">
        <v>431</v>
      </c>
      <c r="B205" s="145" t="s">
        <v>291</v>
      </c>
      <c r="C205" s="146" t="s">
        <v>434</v>
      </c>
      <c r="D205" s="146" t="s">
        <v>226</v>
      </c>
      <c r="E205" s="151"/>
      <c r="F205" s="57"/>
      <c r="G205" s="57"/>
      <c r="H205" s="57"/>
      <c r="I205" s="57"/>
      <c r="J205" s="23"/>
      <c r="K205" s="23"/>
    </row>
    <row r="206" spans="1:11" x14ac:dyDescent="0.25">
      <c r="A206" s="145" t="s">
        <v>431</v>
      </c>
      <c r="B206" s="145" t="s">
        <v>291</v>
      </c>
      <c r="C206" s="146" t="s">
        <v>1079</v>
      </c>
      <c r="D206" s="146" t="s">
        <v>227</v>
      </c>
      <c r="E206" s="151"/>
      <c r="F206" s="57"/>
      <c r="G206" s="196"/>
      <c r="H206" s="196"/>
      <c r="I206" s="104"/>
      <c r="J206" s="23"/>
      <c r="K206" s="23"/>
    </row>
    <row r="207" spans="1:11" x14ac:dyDescent="0.25">
      <c r="A207" s="145" t="s">
        <v>431</v>
      </c>
      <c r="B207" s="145" t="s">
        <v>291</v>
      </c>
      <c r="C207" s="146" t="s">
        <v>1080</v>
      </c>
      <c r="D207" s="146" t="s">
        <v>228</v>
      </c>
      <c r="E207" s="151"/>
      <c r="F207" s="57"/>
      <c r="G207" s="196"/>
      <c r="H207" s="196"/>
      <c r="I207" s="104"/>
      <c r="J207" s="23"/>
      <c r="K207" s="23"/>
    </row>
    <row r="208" spans="1:11" x14ac:dyDescent="0.25">
      <c r="A208" s="145" t="s">
        <v>431</v>
      </c>
      <c r="B208" s="145" t="s">
        <v>291</v>
      </c>
      <c r="C208" s="146" t="s">
        <v>1081</v>
      </c>
      <c r="D208" s="146" t="s">
        <v>229</v>
      </c>
      <c r="E208" s="151"/>
      <c r="F208" s="57"/>
      <c r="G208" s="196"/>
      <c r="H208" s="196"/>
      <c r="I208" s="104"/>
      <c r="J208" s="23"/>
      <c r="K208" s="23"/>
    </row>
    <row r="209" spans="1:11" x14ac:dyDescent="0.25">
      <c r="A209" s="145" t="s">
        <v>431</v>
      </c>
      <c r="B209" s="145" t="s">
        <v>291</v>
      </c>
      <c r="C209" s="146" t="s">
        <v>1082</v>
      </c>
      <c r="D209" s="146" t="s">
        <v>230</v>
      </c>
      <c r="E209" s="151"/>
      <c r="F209" s="57"/>
      <c r="G209" s="196"/>
      <c r="H209" s="196"/>
      <c r="I209" s="104"/>
      <c r="J209" s="23"/>
      <c r="K209" s="23"/>
    </row>
    <row r="210" spans="1:11" x14ac:dyDescent="0.25">
      <c r="A210" s="145" t="s">
        <v>431</v>
      </c>
      <c r="B210" s="145" t="s">
        <v>291</v>
      </c>
      <c r="C210" s="146" t="s">
        <v>1083</v>
      </c>
      <c r="D210" s="146" t="s">
        <v>231</v>
      </c>
      <c r="E210" s="151"/>
      <c r="F210" s="57"/>
      <c r="G210" s="196"/>
      <c r="H210" s="196"/>
      <c r="I210" s="104"/>
      <c r="J210" s="23"/>
      <c r="K210" s="23"/>
    </row>
    <row r="211" spans="1:11" x14ac:dyDescent="0.25">
      <c r="A211" s="145" t="s">
        <v>431</v>
      </c>
      <c r="B211" s="145" t="s">
        <v>291</v>
      </c>
      <c r="C211" s="146" t="s">
        <v>1084</v>
      </c>
      <c r="D211" s="146" t="s">
        <v>232</v>
      </c>
      <c r="E211" s="151"/>
      <c r="F211" s="57"/>
      <c r="G211" s="196"/>
      <c r="H211" s="196"/>
      <c r="I211" s="104"/>
      <c r="J211" s="23"/>
      <c r="K211" s="23"/>
    </row>
    <row r="212" spans="1:11" x14ac:dyDescent="0.25">
      <c r="A212" s="145" t="s">
        <v>431</v>
      </c>
      <c r="B212" s="145" t="s">
        <v>291</v>
      </c>
      <c r="C212" s="146" t="s">
        <v>1085</v>
      </c>
      <c r="D212" s="146" t="s">
        <v>233</v>
      </c>
      <c r="E212" s="151"/>
      <c r="F212" s="57"/>
      <c r="G212" s="196"/>
      <c r="H212" s="196"/>
      <c r="I212" s="104"/>
      <c r="J212" s="23"/>
      <c r="K212" s="23"/>
    </row>
    <row r="213" spans="1:11" x14ac:dyDescent="0.25">
      <c r="A213" s="145" t="s">
        <v>431</v>
      </c>
      <c r="B213" s="145"/>
      <c r="C213" s="146"/>
      <c r="D213" s="146"/>
      <c r="E213" s="151"/>
      <c r="F213" s="57"/>
      <c r="G213" s="196"/>
      <c r="H213" s="196"/>
      <c r="I213" s="104"/>
      <c r="J213" s="23"/>
      <c r="K213" s="23"/>
    </row>
    <row r="214" spans="1:11" x14ac:dyDescent="0.25">
      <c r="A214" s="145" t="s">
        <v>431</v>
      </c>
      <c r="B214" s="145"/>
      <c r="C214" s="145"/>
      <c r="D214" s="146"/>
      <c r="E214" s="151"/>
      <c r="F214" s="57"/>
      <c r="G214" s="196"/>
      <c r="H214" s="196"/>
      <c r="I214" s="104"/>
      <c r="J214" s="23"/>
      <c r="K214" s="23"/>
    </row>
    <row r="215" spans="1:11" x14ac:dyDescent="0.25">
      <c r="A215" s="145" t="s">
        <v>431</v>
      </c>
      <c r="B215" s="146" t="s">
        <v>292</v>
      </c>
      <c r="C215" s="146" t="s">
        <v>234</v>
      </c>
      <c r="D215" s="146" t="s">
        <v>235</v>
      </c>
      <c r="E215" s="151"/>
      <c r="F215" s="57"/>
      <c r="G215" s="196"/>
      <c r="H215" s="196"/>
      <c r="I215" s="104"/>
      <c r="J215" s="23"/>
      <c r="K215" s="23"/>
    </row>
    <row r="216" spans="1:11" x14ac:dyDescent="0.25">
      <c r="A216" s="145" t="s">
        <v>431</v>
      </c>
      <c r="B216" s="146" t="s">
        <v>292</v>
      </c>
      <c r="C216" s="146" t="s">
        <v>236</v>
      </c>
      <c r="D216" s="146" t="s">
        <v>237</v>
      </c>
      <c r="E216" s="151"/>
      <c r="F216" s="57"/>
      <c r="G216" s="23"/>
      <c r="H216" s="23"/>
      <c r="I216" s="23"/>
      <c r="J216" s="23"/>
      <c r="K216" s="23"/>
    </row>
    <row r="217" spans="1:11" x14ac:dyDescent="0.25">
      <c r="A217" s="145" t="s">
        <v>431</v>
      </c>
      <c r="B217" s="146" t="s">
        <v>292</v>
      </c>
      <c r="C217" s="146" t="s">
        <v>238</v>
      </c>
      <c r="D217" s="146" t="s">
        <v>239</v>
      </c>
      <c r="E217" s="151"/>
      <c r="F217" s="57"/>
      <c r="G217" s="57"/>
      <c r="H217" s="57"/>
      <c r="I217" s="57"/>
      <c r="J217" s="23"/>
      <c r="K217" s="23"/>
    </row>
    <row r="218" spans="1:11" x14ac:dyDescent="0.25">
      <c r="A218" s="145" t="s">
        <v>431</v>
      </c>
      <c r="B218" s="146" t="s">
        <v>292</v>
      </c>
      <c r="C218" s="146" t="s">
        <v>240</v>
      </c>
      <c r="D218" s="146" t="s">
        <v>241</v>
      </c>
      <c r="E218" s="151"/>
      <c r="F218" s="57"/>
      <c r="G218" s="196"/>
      <c r="H218" s="196"/>
      <c r="I218" s="104"/>
      <c r="J218" s="23"/>
      <c r="K218" s="23"/>
    </row>
    <row r="219" spans="1:11" x14ac:dyDescent="0.25">
      <c r="A219" s="145" t="s">
        <v>431</v>
      </c>
      <c r="B219" s="146" t="s">
        <v>292</v>
      </c>
      <c r="C219" s="146" t="s">
        <v>242</v>
      </c>
      <c r="D219" s="146" t="s">
        <v>243</v>
      </c>
      <c r="E219" s="151"/>
      <c r="F219" s="57"/>
      <c r="G219" s="196"/>
      <c r="H219" s="196"/>
      <c r="I219" s="104"/>
      <c r="J219" s="23"/>
      <c r="K219" s="23"/>
    </row>
    <row r="220" spans="1:11" x14ac:dyDescent="0.25">
      <c r="A220" s="145" t="s">
        <v>431</v>
      </c>
      <c r="B220" s="146" t="s">
        <v>292</v>
      </c>
      <c r="C220" s="146" t="s">
        <v>244</v>
      </c>
      <c r="D220" s="146" t="s">
        <v>245</v>
      </c>
      <c r="E220" s="151"/>
      <c r="F220" s="57"/>
      <c r="G220" s="196"/>
      <c r="H220" s="196"/>
      <c r="I220" s="104"/>
      <c r="J220" s="23"/>
      <c r="K220" s="23"/>
    </row>
    <row r="221" spans="1:11" x14ac:dyDescent="0.25">
      <c r="A221" s="145" t="s">
        <v>431</v>
      </c>
      <c r="B221" s="146" t="s">
        <v>292</v>
      </c>
      <c r="C221" s="146" t="s">
        <v>246</v>
      </c>
      <c r="D221" s="146" t="s">
        <v>247</v>
      </c>
      <c r="E221" s="151"/>
      <c r="F221" s="57"/>
      <c r="G221" s="196"/>
      <c r="H221" s="196"/>
      <c r="I221" s="104"/>
      <c r="J221" s="23"/>
      <c r="K221" s="23"/>
    </row>
    <row r="222" spans="1:11" x14ac:dyDescent="0.25">
      <c r="A222" s="145" t="s">
        <v>431</v>
      </c>
      <c r="B222" s="146" t="s">
        <v>292</v>
      </c>
      <c r="C222" s="146" t="s">
        <v>248</v>
      </c>
      <c r="D222" s="146" t="s">
        <v>249</v>
      </c>
      <c r="E222" s="151"/>
      <c r="F222" s="57"/>
      <c r="G222" s="196"/>
      <c r="H222" s="196"/>
      <c r="I222" s="104"/>
      <c r="J222" s="23"/>
      <c r="K222" s="23"/>
    </row>
    <row r="223" spans="1:11" x14ac:dyDescent="0.25">
      <c r="A223" s="145" t="s">
        <v>431</v>
      </c>
      <c r="B223" s="146" t="s">
        <v>292</v>
      </c>
      <c r="C223" s="146" t="s">
        <v>250</v>
      </c>
      <c r="D223" s="146" t="s">
        <v>251</v>
      </c>
      <c r="E223" s="151"/>
      <c r="F223" s="57"/>
      <c r="G223" s="196"/>
      <c r="H223" s="196"/>
      <c r="I223" s="104"/>
      <c r="J223" s="23"/>
      <c r="K223" s="23"/>
    </row>
    <row r="224" spans="1:11" x14ac:dyDescent="0.25">
      <c r="A224" s="145" t="s">
        <v>431</v>
      </c>
      <c r="B224" s="146" t="s">
        <v>292</v>
      </c>
      <c r="C224" s="146" t="s">
        <v>252</v>
      </c>
      <c r="D224" s="146" t="s">
        <v>253</v>
      </c>
      <c r="E224" s="151"/>
      <c r="F224" s="57"/>
      <c r="G224" s="196"/>
      <c r="H224" s="196"/>
      <c r="I224" s="104"/>
      <c r="J224" s="23"/>
      <c r="K224" s="23"/>
    </row>
    <row r="225" spans="1:11" x14ac:dyDescent="0.25">
      <c r="A225" s="145" t="s">
        <v>431</v>
      </c>
      <c r="B225" s="145"/>
      <c r="C225" s="146"/>
      <c r="D225" s="146"/>
      <c r="E225" s="151"/>
      <c r="F225" s="57"/>
      <c r="G225" s="196"/>
      <c r="H225" s="196"/>
      <c r="I225" s="104"/>
      <c r="J225" s="23"/>
      <c r="K225" s="23"/>
    </row>
    <row r="226" spans="1:11" x14ac:dyDescent="0.25">
      <c r="A226" s="145" t="s">
        <v>431</v>
      </c>
      <c r="B226" s="145"/>
      <c r="C226" s="145"/>
      <c r="D226" s="146"/>
      <c r="E226" s="151"/>
      <c r="F226" s="57"/>
      <c r="G226" s="196"/>
      <c r="H226" s="196"/>
      <c r="I226" s="104"/>
      <c r="J226" s="23"/>
      <c r="K226" s="23"/>
    </row>
    <row r="227" spans="1:11" x14ac:dyDescent="0.25">
      <c r="A227" s="145" t="s">
        <v>431</v>
      </c>
      <c r="B227" s="146" t="s">
        <v>293</v>
      </c>
      <c r="C227" s="146" t="s">
        <v>1086</v>
      </c>
      <c r="D227" s="146" t="s">
        <v>254</v>
      </c>
      <c r="E227" s="151"/>
      <c r="F227" s="57"/>
      <c r="G227" s="196"/>
      <c r="H227" s="196"/>
      <c r="I227" s="104"/>
      <c r="J227" s="23"/>
      <c r="K227" s="23"/>
    </row>
    <row r="228" spans="1:11" x14ac:dyDescent="0.25">
      <c r="A228" s="145" t="s">
        <v>431</v>
      </c>
      <c r="B228" s="146" t="s">
        <v>293</v>
      </c>
      <c r="C228" s="146" t="s">
        <v>1087</v>
      </c>
      <c r="D228" s="146" t="s">
        <v>255</v>
      </c>
      <c r="E228" s="151"/>
      <c r="F228" s="57"/>
      <c r="G228" s="23"/>
      <c r="H228" s="23"/>
      <c r="I228" s="23"/>
      <c r="J228" s="23"/>
      <c r="K228" s="23"/>
    </row>
    <row r="229" spans="1:11" x14ac:dyDescent="0.25">
      <c r="A229" s="145" t="s">
        <v>431</v>
      </c>
      <c r="B229" s="146" t="s">
        <v>293</v>
      </c>
      <c r="C229" s="146" t="s">
        <v>1088</v>
      </c>
      <c r="D229" s="146" t="s">
        <v>256</v>
      </c>
      <c r="E229" s="151"/>
      <c r="F229" s="57"/>
      <c r="G229" s="57"/>
      <c r="H229" s="57"/>
      <c r="I229" s="57"/>
      <c r="J229" s="23"/>
      <c r="K229" s="23"/>
    </row>
    <row r="230" spans="1:11" x14ac:dyDescent="0.25">
      <c r="A230" s="145" t="s">
        <v>431</v>
      </c>
      <c r="B230" s="146" t="s">
        <v>293</v>
      </c>
      <c r="C230" s="146" t="s">
        <v>1089</v>
      </c>
      <c r="D230" s="146" t="s">
        <v>257</v>
      </c>
      <c r="E230" s="151"/>
      <c r="F230" s="57"/>
      <c r="G230" s="196"/>
      <c r="H230" s="196"/>
      <c r="I230" s="104"/>
      <c r="J230" s="23"/>
      <c r="K230" s="23"/>
    </row>
    <row r="231" spans="1:11" x14ac:dyDescent="0.25">
      <c r="A231" s="145" t="s">
        <v>431</v>
      </c>
      <c r="B231" s="146" t="s">
        <v>293</v>
      </c>
      <c r="C231" s="146" t="s">
        <v>1090</v>
      </c>
      <c r="D231" s="146" t="s">
        <v>258</v>
      </c>
      <c r="E231" s="151"/>
      <c r="F231" s="57"/>
      <c r="G231" s="196"/>
      <c r="H231" s="196"/>
      <c r="I231" s="104"/>
      <c r="J231" s="23"/>
      <c r="K231" s="23"/>
    </row>
    <row r="232" spans="1:11" x14ac:dyDescent="0.25">
      <c r="A232" s="145" t="s">
        <v>431</v>
      </c>
      <c r="B232" s="146" t="s">
        <v>293</v>
      </c>
      <c r="C232" s="146" t="s">
        <v>1091</v>
      </c>
      <c r="D232" s="146" t="s">
        <v>259</v>
      </c>
      <c r="E232" s="151"/>
      <c r="F232" s="57"/>
      <c r="G232" s="196"/>
      <c r="H232" s="196"/>
      <c r="I232" s="104"/>
      <c r="J232" s="23"/>
      <c r="K232" s="23"/>
    </row>
    <row r="233" spans="1:11" x14ac:dyDescent="0.25">
      <c r="A233" s="145" t="s">
        <v>431</v>
      </c>
      <c r="B233" s="146" t="s">
        <v>293</v>
      </c>
      <c r="C233" s="146" t="s">
        <v>1092</v>
      </c>
      <c r="D233" s="146" t="s">
        <v>260</v>
      </c>
      <c r="E233" s="151"/>
      <c r="F233" s="57"/>
      <c r="G233" s="196"/>
      <c r="H233" s="196"/>
      <c r="I233" s="104"/>
      <c r="J233" s="23"/>
      <c r="K233" s="23"/>
    </row>
    <row r="234" spans="1:11" x14ac:dyDescent="0.25">
      <c r="A234" s="145" t="s">
        <v>431</v>
      </c>
      <c r="B234" s="146" t="s">
        <v>293</v>
      </c>
      <c r="C234" s="146" t="s">
        <v>1093</v>
      </c>
      <c r="D234" s="146" t="s">
        <v>261</v>
      </c>
      <c r="E234" s="151"/>
      <c r="F234" s="57"/>
      <c r="G234" s="196"/>
      <c r="H234" s="196"/>
      <c r="I234" s="104"/>
      <c r="J234" s="23"/>
      <c r="K234" s="23"/>
    </row>
    <row r="235" spans="1:11" x14ac:dyDescent="0.25">
      <c r="A235" s="145" t="s">
        <v>431</v>
      </c>
      <c r="B235" s="146" t="s">
        <v>293</v>
      </c>
      <c r="C235" s="146" t="s">
        <v>1094</v>
      </c>
      <c r="D235" s="146" t="s">
        <v>262</v>
      </c>
      <c r="E235" s="151"/>
      <c r="F235" s="57"/>
      <c r="G235" s="196"/>
      <c r="H235" s="196"/>
      <c r="I235" s="104"/>
      <c r="J235" s="23"/>
      <c r="K235" s="23"/>
    </row>
    <row r="236" spans="1:11" x14ac:dyDescent="0.25">
      <c r="A236" s="145" t="s">
        <v>431</v>
      </c>
      <c r="B236" s="145"/>
      <c r="C236" s="146"/>
      <c r="D236" s="146"/>
      <c r="E236" s="151"/>
      <c r="F236" s="57"/>
      <c r="G236" s="196"/>
      <c r="H236" s="196"/>
      <c r="I236" s="104"/>
      <c r="J236" s="23"/>
      <c r="K236" s="23"/>
    </row>
    <row r="237" spans="1:11" x14ac:dyDescent="0.25">
      <c r="A237" s="145" t="s">
        <v>431</v>
      </c>
      <c r="B237" s="145"/>
      <c r="C237" s="145"/>
      <c r="D237" s="146"/>
      <c r="E237" s="151"/>
      <c r="F237" s="57"/>
      <c r="G237" s="196"/>
      <c r="H237" s="196"/>
      <c r="I237" s="104"/>
      <c r="J237" s="23"/>
      <c r="K237" s="23"/>
    </row>
    <row r="238" spans="1:11" x14ac:dyDescent="0.25">
      <c r="A238" s="145" t="s">
        <v>431</v>
      </c>
      <c r="B238" s="146" t="s">
        <v>294</v>
      </c>
      <c r="C238" s="146" t="s">
        <v>1095</v>
      </c>
      <c r="D238" s="146" t="s">
        <v>267</v>
      </c>
      <c r="E238" s="145"/>
      <c r="F238" s="57"/>
      <c r="G238" s="196"/>
      <c r="H238" s="196"/>
      <c r="I238" s="104"/>
      <c r="J238" s="23"/>
      <c r="K238" s="23"/>
    </row>
    <row r="239" spans="1:11" x14ac:dyDescent="0.25">
      <c r="A239" s="145" t="s">
        <v>431</v>
      </c>
      <c r="B239" s="146" t="s">
        <v>294</v>
      </c>
      <c r="C239" s="146" t="s">
        <v>1096</v>
      </c>
      <c r="D239" s="146" t="s">
        <v>266</v>
      </c>
      <c r="E239" s="145"/>
      <c r="F239" s="57"/>
      <c r="G239" s="23"/>
      <c r="H239" s="23"/>
      <c r="I239" s="23"/>
      <c r="J239" s="23"/>
      <c r="K239" s="23"/>
    </row>
    <row r="240" spans="1:11" x14ac:dyDescent="0.25">
      <c r="A240" s="145" t="s">
        <v>431</v>
      </c>
      <c r="B240" s="146" t="s">
        <v>294</v>
      </c>
      <c r="C240" s="146" t="s">
        <v>1097</v>
      </c>
      <c r="D240" s="146" t="s">
        <v>265</v>
      </c>
      <c r="E240" s="145"/>
      <c r="F240" s="57"/>
      <c r="G240" s="57"/>
      <c r="H240" s="57"/>
      <c r="I240" s="57"/>
      <c r="J240" s="23"/>
      <c r="K240" s="23"/>
    </row>
    <row r="241" spans="1:11" x14ac:dyDescent="0.25">
      <c r="A241" s="145" t="s">
        <v>431</v>
      </c>
      <c r="B241" s="146" t="s">
        <v>294</v>
      </c>
      <c r="C241" s="146" t="s">
        <v>1098</v>
      </c>
      <c r="D241" s="146" t="s">
        <v>264</v>
      </c>
      <c r="E241" s="145"/>
      <c r="F241" s="57"/>
      <c r="G241" s="196"/>
      <c r="H241" s="196"/>
      <c r="I241" s="104"/>
      <c r="J241" s="23"/>
      <c r="K241" s="23"/>
    </row>
    <row r="242" spans="1:11" x14ac:dyDescent="0.25">
      <c r="A242" s="145" t="s">
        <v>431</v>
      </c>
      <c r="B242" s="146" t="s">
        <v>294</v>
      </c>
      <c r="C242" s="146" t="s">
        <v>1099</v>
      </c>
      <c r="D242" s="146" t="s">
        <v>263</v>
      </c>
      <c r="E242" s="145"/>
      <c r="F242" s="57"/>
      <c r="G242" s="196"/>
      <c r="H242" s="196"/>
      <c r="I242" s="104"/>
      <c r="J242" s="23"/>
      <c r="K242" s="23"/>
    </row>
    <row r="243" spans="1:11" x14ac:dyDescent="0.25">
      <c r="A243" s="145" t="s">
        <v>431</v>
      </c>
      <c r="B243" s="145"/>
      <c r="C243" s="146"/>
      <c r="D243" s="146"/>
      <c r="E243" s="151"/>
      <c r="F243" s="57"/>
      <c r="G243" s="196"/>
      <c r="H243" s="196"/>
      <c r="I243" s="104"/>
      <c r="J243" s="23"/>
      <c r="K243" s="23"/>
    </row>
    <row r="244" spans="1:11" x14ac:dyDescent="0.25">
      <c r="A244" s="145" t="s">
        <v>431</v>
      </c>
      <c r="B244" s="145"/>
      <c r="C244" s="145"/>
      <c r="D244" s="146"/>
      <c r="E244" s="151"/>
      <c r="F244" s="57"/>
      <c r="G244" s="196"/>
      <c r="H244" s="196"/>
      <c r="I244" s="104"/>
      <c r="J244" s="23"/>
      <c r="K244" s="23"/>
    </row>
    <row r="245" spans="1:11" x14ac:dyDescent="0.25">
      <c r="A245" s="145" t="s">
        <v>431</v>
      </c>
      <c r="B245" s="146" t="s">
        <v>295</v>
      </c>
      <c r="C245" s="163" t="s">
        <v>1100</v>
      </c>
      <c r="D245" s="146" t="s">
        <v>268</v>
      </c>
      <c r="E245" s="151"/>
      <c r="F245" s="57"/>
      <c r="G245" s="196" t="s">
        <v>1100</v>
      </c>
      <c r="H245" s="196"/>
      <c r="J245" s="23"/>
      <c r="K245" s="23"/>
    </row>
    <row r="246" spans="1:11" x14ac:dyDescent="0.25">
      <c r="A246" s="145" t="s">
        <v>431</v>
      </c>
      <c r="B246" s="146" t="s">
        <v>295</v>
      </c>
      <c r="C246" s="163" t="s">
        <v>1101</v>
      </c>
      <c r="D246" s="146" t="s">
        <v>269</v>
      </c>
      <c r="E246" s="151"/>
      <c r="F246" s="57"/>
      <c r="G246" s="56"/>
      <c r="H246" s="56"/>
      <c r="J246" s="23"/>
      <c r="K246" s="23"/>
    </row>
    <row r="247" spans="1:11" x14ac:dyDescent="0.25">
      <c r="A247" s="145" t="s">
        <v>431</v>
      </c>
      <c r="B247" s="146" t="s">
        <v>295</v>
      </c>
      <c r="C247" s="163" t="s">
        <v>1102</v>
      </c>
      <c r="D247" s="146" t="s">
        <v>270</v>
      </c>
      <c r="E247" s="151"/>
      <c r="F247" s="57"/>
      <c r="G247" s="56"/>
      <c r="H247" s="56"/>
      <c r="J247" s="23"/>
      <c r="K247" s="23"/>
    </row>
    <row r="248" spans="1:11" x14ac:dyDescent="0.25">
      <c r="A248" s="145" t="s">
        <v>431</v>
      </c>
      <c r="B248" s="146" t="s">
        <v>295</v>
      </c>
      <c r="C248" s="163" t="s">
        <v>1103</v>
      </c>
      <c r="D248" s="146" t="s">
        <v>271</v>
      </c>
      <c r="E248" s="151"/>
      <c r="F248" s="57"/>
      <c r="G248" s="196"/>
      <c r="H248" s="196"/>
      <c r="J248" s="23"/>
      <c r="K248" s="23"/>
    </row>
    <row r="249" spans="1:11" x14ac:dyDescent="0.25">
      <c r="A249" s="145" t="s">
        <v>431</v>
      </c>
      <c r="B249" s="146" t="s">
        <v>295</v>
      </c>
      <c r="C249" s="163" t="s">
        <v>1104</v>
      </c>
      <c r="D249" s="146" t="s">
        <v>272</v>
      </c>
      <c r="E249" s="151"/>
      <c r="F249" s="57"/>
      <c r="G249" s="196"/>
      <c r="H249" s="196"/>
      <c r="J249" s="23"/>
      <c r="K249" s="23"/>
    </row>
    <row r="250" spans="1:11" x14ac:dyDescent="0.25">
      <c r="A250" s="145" t="s">
        <v>431</v>
      </c>
      <c r="B250" s="146" t="s">
        <v>295</v>
      </c>
      <c r="C250" s="163" t="s">
        <v>1105</v>
      </c>
      <c r="D250" s="146" t="s">
        <v>273</v>
      </c>
      <c r="E250" s="151"/>
      <c r="F250" s="57"/>
      <c r="G250" s="196"/>
      <c r="H250" s="196"/>
      <c r="J250" s="23"/>
      <c r="K250" s="23"/>
    </row>
    <row r="251" spans="1:11" x14ac:dyDescent="0.25">
      <c r="A251" s="145" t="s">
        <v>431</v>
      </c>
      <c r="B251" s="146" t="s">
        <v>295</v>
      </c>
      <c r="C251" s="163" t="s">
        <v>1106</v>
      </c>
      <c r="D251" s="146" t="s">
        <v>274</v>
      </c>
      <c r="E251" s="151"/>
      <c r="F251" s="57"/>
      <c r="G251" s="196"/>
      <c r="H251" s="196"/>
      <c r="J251" s="23"/>
      <c r="K251" s="23"/>
    </row>
    <row r="252" spans="1:11" x14ac:dyDescent="0.25">
      <c r="A252" s="145" t="s">
        <v>431</v>
      </c>
      <c r="B252" s="146" t="s">
        <v>295</v>
      </c>
      <c r="C252" s="163" t="s">
        <v>1107</v>
      </c>
      <c r="D252" s="146" t="s">
        <v>275</v>
      </c>
      <c r="E252" s="151"/>
      <c r="F252" s="57"/>
      <c r="G252" s="196"/>
      <c r="H252" s="196"/>
      <c r="J252" s="23"/>
      <c r="K252" s="23"/>
    </row>
    <row r="253" spans="1:11" x14ac:dyDescent="0.25">
      <c r="A253" s="145" t="s">
        <v>431</v>
      </c>
      <c r="B253" s="146" t="s">
        <v>295</v>
      </c>
      <c r="C253" s="163" t="s">
        <v>1108</v>
      </c>
      <c r="D253" s="146" t="s">
        <v>276</v>
      </c>
      <c r="E253" s="151"/>
      <c r="F253" s="57"/>
      <c r="G253" s="196"/>
      <c r="H253" s="196"/>
      <c r="J253" s="23"/>
      <c r="K253" s="23"/>
    </row>
    <row r="254" spans="1:11" x14ac:dyDescent="0.25">
      <c r="A254" s="145" t="s">
        <v>431</v>
      </c>
      <c r="B254" s="146" t="s">
        <v>295</v>
      </c>
      <c r="C254" s="163" t="s">
        <v>1109</v>
      </c>
      <c r="D254" s="146" t="s">
        <v>277</v>
      </c>
      <c r="E254" s="151"/>
      <c r="F254" s="57"/>
      <c r="G254" s="196"/>
      <c r="H254" s="196"/>
      <c r="J254" s="23"/>
      <c r="K254" s="23"/>
    </row>
    <row r="255" spans="1:11" x14ac:dyDescent="0.25">
      <c r="A255" s="145" t="s">
        <v>431</v>
      </c>
      <c r="B255" s="146" t="s">
        <v>295</v>
      </c>
      <c r="C255" s="163" t="s">
        <v>1110</v>
      </c>
      <c r="D255" s="146" t="s">
        <v>278</v>
      </c>
      <c r="E255" s="151"/>
      <c r="F255" s="57"/>
      <c r="G255" s="196"/>
      <c r="H255" s="196"/>
      <c r="J255" s="23"/>
      <c r="K255" s="23"/>
    </row>
    <row r="256" spans="1:11" x14ac:dyDescent="0.25">
      <c r="A256" s="145" t="s">
        <v>431</v>
      </c>
      <c r="B256" s="146" t="s">
        <v>295</v>
      </c>
      <c r="C256" s="163" t="s">
        <v>1111</v>
      </c>
      <c r="D256" s="146" t="s">
        <v>279</v>
      </c>
      <c r="E256" s="151"/>
      <c r="F256" s="57"/>
      <c r="G256" s="196"/>
      <c r="H256" s="196"/>
      <c r="J256" s="23"/>
      <c r="K256" s="23"/>
    </row>
    <row r="257" spans="1:11" x14ac:dyDescent="0.25">
      <c r="A257" s="145" t="s">
        <v>431</v>
      </c>
      <c r="B257" s="145"/>
      <c r="C257" s="146"/>
      <c r="D257" s="146"/>
      <c r="E257" s="151"/>
      <c r="F257" s="57"/>
      <c r="G257" s="196"/>
      <c r="H257" s="196"/>
      <c r="I257" s="104"/>
      <c r="J257" s="23"/>
      <c r="K257" s="23"/>
    </row>
    <row r="258" spans="1:11" x14ac:dyDescent="0.25">
      <c r="A258" s="145" t="s">
        <v>431</v>
      </c>
      <c r="B258" s="145"/>
      <c r="C258" s="146"/>
      <c r="D258" s="146"/>
      <c r="E258" s="151"/>
      <c r="F258" s="57"/>
      <c r="G258" s="196"/>
      <c r="H258" s="196"/>
      <c r="I258" s="104"/>
      <c r="J258" s="23"/>
      <c r="K258" s="23"/>
    </row>
    <row r="259" spans="1:11" x14ac:dyDescent="0.25">
      <c r="A259" s="145" t="s">
        <v>431</v>
      </c>
      <c r="B259" s="145" t="s">
        <v>296</v>
      </c>
      <c r="C259" s="146" t="s">
        <v>1112</v>
      </c>
      <c r="D259" s="146" t="s">
        <v>280</v>
      </c>
      <c r="E259" s="151"/>
      <c r="F259" s="57"/>
      <c r="G259" s="196"/>
      <c r="H259" s="196"/>
      <c r="I259" s="104"/>
      <c r="J259" s="23"/>
      <c r="K259" s="23"/>
    </row>
    <row r="260" spans="1:11" x14ac:dyDescent="0.25">
      <c r="A260" s="145" t="s">
        <v>431</v>
      </c>
      <c r="B260" s="145" t="s">
        <v>296</v>
      </c>
      <c r="C260" s="146" t="s">
        <v>1113</v>
      </c>
      <c r="D260" s="146" t="s">
        <v>281</v>
      </c>
      <c r="E260" s="151"/>
      <c r="F260" s="57"/>
      <c r="G260" s="56"/>
      <c r="H260" s="56"/>
      <c r="I260" s="56"/>
      <c r="J260" s="23"/>
      <c r="K260" s="23"/>
    </row>
    <row r="261" spans="1:11" x14ac:dyDescent="0.25">
      <c r="A261" s="145" t="s">
        <v>431</v>
      </c>
      <c r="B261" s="145" t="s">
        <v>296</v>
      </c>
      <c r="C261" s="146" t="s">
        <v>1114</v>
      </c>
      <c r="D261" s="146" t="s">
        <v>282</v>
      </c>
      <c r="E261" s="151"/>
      <c r="F261" s="57"/>
      <c r="G261" s="56"/>
      <c r="H261" s="56"/>
      <c r="I261" s="56"/>
      <c r="J261" s="23"/>
      <c r="K261" s="23"/>
    </row>
    <row r="262" spans="1:11" x14ac:dyDescent="0.25">
      <c r="A262" s="145" t="s">
        <v>431</v>
      </c>
      <c r="B262" s="145" t="s">
        <v>296</v>
      </c>
      <c r="C262" s="146" t="s">
        <v>1115</v>
      </c>
      <c r="D262" s="146" t="s">
        <v>283</v>
      </c>
      <c r="E262" s="151"/>
      <c r="F262" s="57"/>
      <c r="G262" s="196"/>
      <c r="H262" s="196"/>
      <c r="I262" s="104"/>
      <c r="J262" s="23"/>
      <c r="K262" s="23"/>
    </row>
    <row r="263" spans="1:11" x14ac:dyDescent="0.25">
      <c r="A263" s="145" t="s">
        <v>431</v>
      </c>
      <c r="B263" s="145" t="s">
        <v>296</v>
      </c>
      <c r="C263" s="146" t="s">
        <v>1116</v>
      </c>
      <c r="D263" s="146" t="s">
        <v>284</v>
      </c>
      <c r="E263" s="151"/>
      <c r="F263" s="57"/>
      <c r="G263" s="196"/>
      <c r="H263" s="196"/>
      <c r="I263" s="104"/>
      <c r="J263" s="23"/>
      <c r="K263" s="23"/>
    </row>
    <row r="264" spans="1:11" x14ac:dyDescent="0.25">
      <c r="A264" s="145" t="s">
        <v>431</v>
      </c>
      <c r="B264" s="145" t="s">
        <v>296</v>
      </c>
      <c r="C264" s="146" t="s">
        <v>1117</v>
      </c>
      <c r="D264" s="146" t="s">
        <v>285</v>
      </c>
      <c r="E264" s="151"/>
      <c r="F264" s="57"/>
      <c r="G264" s="196"/>
      <c r="H264" s="196"/>
      <c r="I264" s="104"/>
      <c r="J264" s="23"/>
      <c r="K264" s="23"/>
    </row>
    <row r="265" spans="1:11" x14ac:dyDescent="0.25">
      <c r="A265" s="145" t="s">
        <v>431</v>
      </c>
      <c r="B265" s="145" t="s">
        <v>296</v>
      </c>
      <c r="C265" s="146" t="s">
        <v>1118</v>
      </c>
      <c r="D265" s="146" t="s">
        <v>286</v>
      </c>
      <c r="E265" s="151"/>
      <c r="F265" s="57"/>
      <c r="G265" s="196"/>
      <c r="H265" s="196"/>
      <c r="I265" s="104"/>
      <c r="J265" s="23"/>
      <c r="K265" s="23"/>
    </row>
    <row r="266" spans="1:11" x14ac:dyDescent="0.25">
      <c r="A266" s="145" t="s">
        <v>431</v>
      </c>
      <c r="B266" s="145" t="s">
        <v>296</v>
      </c>
      <c r="C266" s="146" t="s">
        <v>1119</v>
      </c>
      <c r="D266" s="146" t="s">
        <v>287</v>
      </c>
      <c r="E266" s="151"/>
      <c r="F266" s="57"/>
      <c r="G266" s="196"/>
      <c r="H266" s="196"/>
      <c r="I266" s="104"/>
      <c r="J266" s="23"/>
      <c r="K266" s="23"/>
    </row>
    <row r="267" spans="1:11" x14ac:dyDescent="0.25">
      <c r="A267" s="145" t="s">
        <v>431</v>
      </c>
      <c r="B267" s="145" t="s">
        <v>296</v>
      </c>
      <c r="C267" s="146" t="s">
        <v>1120</v>
      </c>
      <c r="D267" s="146" t="s">
        <v>288</v>
      </c>
      <c r="E267" s="151"/>
      <c r="F267" s="57"/>
      <c r="G267" s="196"/>
      <c r="H267" s="196"/>
      <c r="I267" s="104"/>
      <c r="J267" s="23"/>
      <c r="K267" s="23"/>
    </row>
    <row r="268" spans="1:11" x14ac:dyDescent="0.25">
      <c r="A268" s="145" t="s">
        <v>431</v>
      </c>
      <c r="B268" s="145" t="s">
        <v>296</v>
      </c>
      <c r="C268" s="146" t="s">
        <v>1121</v>
      </c>
      <c r="D268" s="146" t="s">
        <v>289</v>
      </c>
      <c r="E268" s="151"/>
      <c r="F268" s="57"/>
      <c r="G268" s="196"/>
      <c r="H268" s="196"/>
      <c r="I268" s="104"/>
      <c r="J268" s="23"/>
      <c r="K268" s="23"/>
    </row>
    <row r="269" spans="1:11" x14ac:dyDescent="0.25">
      <c r="A269" s="145" t="s">
        <v>431</v>
      </c>
      <c r="B269" s="145" t="s">
        <v>296</v>
      </c>
      <c r="C269" s="146" t="s">
        <v>1122</v>
      </c>
      <c r="D269" s="146" t="s">
        <v>288</v>
      </c>
      <c r="E269" s="151"/>
      <c r="F269" s="57"/>
      <c r="G269" s="196"/>
      <c r="H269" s="196"/>
      <c r="I269" s="104"/>
      <c r="J269" s="23"/>
      <c r="K269" s="23"/>
    </row>
    <row r="270" spans="1:11" x14ac:dyDescent="0.25">
      <c r="A270" s="145" t="s">
        <v>431</v>
      </c>
      <c r="B270" s="145" t="s">
        <v>296</v>
      </c>
      <c r="C270" s="146" t="s">
        <v>1123</v>
      </c>
      <c r="D270" s="146" t="s">
        <v>290</v>
      </c>
      <c r="E270" s="151"/>
      <c r="F270" s="57"/>
      <c r="G270" s="196"/>
      <c r="H270" s="196"/>
      <c r="I270" s="104"/>
      <c r="J270" s="23"/>
      <c r="K270" s="23"/>
    </row>
    <row r="271" spans="1:11" x14ac:dyDescent="0.25">
      <c r="A271" s="145"/>
      <c r="B271" s="145"/>
      <c r="C271" s="146"/>
      <c r="D271" s="146"/>
      <c r="E271" s="151"/>
      <c r="F271" s="57"/>
      <c r="G271" s="196"/>
      <c r="H271" s="196"/>
      <c r="I271" s="104"/>
      <c r="J271" s="23"/>
      <c r="K271" s="23"/>
    </row>
    <row r="272" spans="1:11" x14ac:dyDescent="0.25">
      <c r="A272" s="145" t="s">
        <v>431</v>
      </c>
      <c r="B272" s="145" t="s">
        <v>435</v>
      </c>
      <c r="C272" s="146" t="s">
        <v>1124</v>
      </c>
      <c r="D272" s="146" t="s">
        <v>1124</v>
      </c>
      <c r="E272" s="151"/>
      <c r="F272" s="57"/>
      <c r="G272" s="196"/>
      <c r="H272" s="196"/>
      <c r="I272" s="104"/>
      <c r="J272" s="23"/>
      <c r="K272" s="23"/>
    </row>
    <row r="273" spans="3:11" x14ac:dyDescent="0.25">
      <c r="C273" s="154"/>
      <c r="D273" s="154"/>
      <c r="E273" s="155"/>
      <c r="F273" s="57"/>
      <c r="G273" s="196"/>
      <c r="H273" s="196"/>
      <c r="I273" s="104"/>
      <c r="J273" s="23"/>
      <c r="K273" s="23"/>
    </row>
    <row r="274" spans="3:11" x14ac:dyDescent="0.25">
      <c r="D274" s="154"/>
      <c r="E274" s="155"/>
      <c r="F274" s="57"/>
      <c r="G274" s="23"/>
      <c r="H274" s="23"/>
      <c r="I274" s="23"/>
      <c r="J274" s="23"/>
      <c r="K274" s="23"/>
    </row>
    <row r="275" spans="3:11" x14ac:dyDescent="0.25">
      <c r="D275" s="154"/>
      <c r="E275" s="155"/>
      <c r="F275" s="57"/>
      <c r="G275" s="57"/>
      <c r="H275" s="57"/>
      <c r="I275" s="57"/>
      <c r="J275" s="23"/>
      <c r="K275" s="23"/>
    </row>
    <row r="276" spans="3:11" x14ac:dyDescent="0.25">
      <c r="E276" s="155"/>
      <c r="F276" s="57"/>
      <c r="G276" s="57"/>
      <c r="H276" s="57"/>
      <c r="I276" s="57"/>
      <c r="J276" s="23"/>
      <c r="K276" s="23"/>
    </row>
    <row r="277" spans="3:11" x14ac:dyDescent="0.25">
      <c r="E277" s="155"/>
      <c r="F277" s="57"/>
      <c r="G277" s="196"/>
      <c r="H277" s="196"/>
      <c r="I277" s="104"/>
      <c r="J277" s="23"/>
      <c r="K277" s="23"/>
    </row>
    <row r="278" spans="3:11" x14ac:dyDescent="0.25">
      <c r="E278" s="155"/>
      <c r="F278" s="57"/>
      <c r="G278" s="23"/>
      <c r="H278" s="23"/>
      <c r="I278" s="23"/>
      <c r="J278" s="23"/>
      <c r="K278" s="23"/>
    </row>
  </sheetData>
  <mergeCells count="59">
    <mergeCell ref="G277:H277"/>
    <mergeCell ref="G248:H248"/>
    <mergeCell ref="G252:H252"/>
    <mergeCell ref="G245:H245"/>
    <mergeCell ref="G251:H251"/>
    <mergeCell ref="G253:H253"/>
    <mergeCell ref="G254:H254"/>
    <mergeCell ref="G255:H255"/>
    <mergeCell ref="G257:H257"/>
    <mergeCell ref="G258:H258"/>
    <mergeCell ref="G259:H259"/>
    <mergeCell ref="G256:H256"/>
    <mergeCell ref="G263:H263"/>
    <mergeCell ref="G249:H249"/>
    <mergeCell ref="G250:H250"/>
    <mergeCell ref="G268:H268"/>
    <mergeCell ref="G233:H233"/>
    <mergeCell ref="G210:H210"/>
    <mergeCell ref="G234:H234"/>
    <mergeCell ref="G235:H235"/>
    <mergeCell ref="G236:H236"/>
    <mergeCell ref="G223:H223"/>
    <mergeCell ref="G224:H224"/>
    <mergeCell ref="G225:H225"/>
    <mergeCell ref="G226:H226"/>
    <mergeCell ref="G227:H227"/>
    <mergeCell ref="G230:H230"/>
    <mergeCell ref="G215:H215"/>
    <mergeCell ref="G218:H218"/>
    <mergeCell ref="G219:H219"/>
    <mergeCell ref="G220:H220"/>
    <mergeCell ref="G221:H221"/>
    <mergeCell ref="G222:H222"/>
    <mergeCell ref="G231:H231"/>
    <mergeCell ref="G232:H232"/>
    <mergeCell ref="G206:H206"/>
    <mergeCell ref="G207:H207"/>
    <mergeCell ref="G208:H208"/>
    <mergeCell ref="G209:H209"/>
    <mergeCell ref="G211:H211"/>
    <mergeCell ref="G213:H213"/>
    <mergeCell ref="G214:H214"/>
    <mergeCell ref="G212:H212"/>
    <mergeCell ref="G237:H237"/>
    <mergeCell ref="G238:H238"/>
    <mergeCell ref="G241:H241"/>
    <mergeCell ref="G242:H242"/>
    <mergeCell ref="G243:H243"/>
    <mergeCell ref="G244:H244"/>
    <mergeCell ref="G264:H264"/>
    <mergeCell ref="G265:H265"/>
    <mergeCell ref="G262:H262"/>
    <mergeCell ref="G267:H267"/>
    <mergeCell ref="G273:H273"/>
    <mergeCell ref="G272:H272"/>
    <mergeCell ref="G266:H266"/>
    <mergeCell ref="G269:H269"/>
    <mergeCell ref="G270:H270"/>
    <mergeCell ref="G271:H271"/>
  </mergeCells>
  <phoneticPr fontId="1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7F783-F5F1-4FFF-898C-E1939097CB79}">
  <sheetPr codeName="Feuil7"/>
  <dimension ref="A1:J27"/>
  <sheetViews>
    <sheetView workbookViewId="0">
      <selection activeCell="O13" sqref="O13"/>
    </sheetView>
  </sheetViews>
  <sheetFormatPr baseColWidth="10" defaultRowHeight="15" x14ac:dyDescent="0.25"/>
  <cols>
    <col min="1" max="1" width="13.5703125" customWidth="1"/>
    <col min="2" max="2" width="11.42578125" style="25"/>
    <col min="3" max="3" width="11.42578125" style="75"/>
  </cols>
  <sheetData>
    <row r="1" spans="1:10" x14ac:dyDescent="0.25">
      <c r="A1" t="s">
        <v>633</v>
      </c>
      <c r="B1" s="25" t="s">
        <v>628</v>
      </c>
      <c r="C1" s="75" t="s">
        <v>1074</v>
      </c>
      <c r="D1" t="s">
        <v>603</v>
      </c>
    </row>
    <row r="2" spans="1:10" x14ac:dyDescent="0.25">
      <c r="A2" s="81" t="s">
        <v>428</v>
      </c>
      <c r="B2" s="81" t="s">
        <v>454</v>
      </c>
      <c r="C2" s="158">
        <v>6</v>
      </c>
      <c r="D2" s="54" t="s">
        <v>450</v>
      </c>
      <c r="E2" s="21"/>
      <c r="F2" s="21"/>
    </row>
    <row r="3" spans="1:10" x14ac:dyDescent="0.25">
      <c r="A3" s="81" t="s">
        <v>428</v>
      </c>
      <c r="B3" s="81" t="s">
        <v>454</v>
      </c>
      <c r="C3" s="158">
        <v>10</v>
      </c>
      <c r="D3" s="54" t="s">
        <v>451</v>
      </c>
      <c r="E3" s="21"/>
      <c r="F3" s="21"/>
    </row>
    <row r="4" spans="1:10" x14ac:dyDescent="0.25">
      <c r="A4" s="81" t="s">
        <v>428</v>
      </c>
      <c r="B4" s="81" t="s">
        <v>454</v>
      </c>
      <c r="C4" s="158">
        <v>15</v>
      </c>
      <c r="D4" s="54" t="s">
        <v>452</v>
      </c>
      <c r="E4" s="61"/>
      <c r="F4" s="61"/>
      <c r="G4" s="61"/>
      <c r="H4" s="61"/>
      <c r="I4" s="61"/>
      <c r="J4" s="61"/>
    </row>
    <row r="5" spans="1:10" x14ac:dyDescent="0.25">
      <c r="A5" s="81" t="s">
        <v>428</v>
      </c>
      <c r="B5" s="81" t="s">
        <v>454</v>
      </c>
      <c r="C5" s="158">
        <v>20</v>
      </c>
      <c r="D5" s="54" t="s">
        <v>453</v>
      </c>
      <c r="E5" s="61"/>
      <c r="F5" s="61"/>
      <c r="G5" s="61"/>
      <c r="H5" s="61"/>
      <c r="I5" s="61"/>
      <c r="J5" s="61"/>
    </row>
    <row r="6" spans="1:10" x14ac:dyDescent="0.25">
      <c r="A6" s="81" t="s">
        <v>427</v>
      </c>
      <c r="B6" s="81" t="s">
        <v>460</v>
      </c>
      <c r="C6" s="158">
        <v>10</v>
      </c>
      <c r="D6" s="61" t="s">
        <v>455</v>
      </c>
      <c r="E6" s="58"/>
      <c r="F6" s="61"/>
      <c r="G6" s="61"/>
      <c r="H6" s="61"/>
      <c r="I6" s="61"/>
      <c r="J6" s="61"/>
    </row>
    <row r="7" spans="1:10" x14ac:dyDescent="0.25">
      <c r="A7" s="81" t="s">
        <v>427</v>
      </c>
      <c r="B7" s="81" t="s">
        <v>460</v>
      </c>
      <c r="C7" s="158">
        <v>15</v>
      </c>
      <c r="D7" s="61" t="s">
        <v>456</v>
      </c>
      <c r="E7" s="58"/>
      <c r="F7" s="61"/>
      <c r="G7" s="61"/>
      <c r="H7" s="61"/>
      <c r="I7" s="61"/>
      <c r="J7" s="61"/>
    </row>
    <row r="8" spans="1:10" x14ac:dyDescent="0.25">
      <c r="A8" s="81" t="s">
        <v>427</v>
      </c>
      <c r="B8" s="81" t="s">
        <v>460</v>
      </c>
      <c r="C8" s="158">
        <v>20</v>
      </c>
      <c r="D8" s="61" t="s">
        <v>457</v>
      </c>
      <c r="E8" s="58"/>
      <c r="F8" s="21"/>
    </row>
    <row r="9" spans="1:10" x14ac:dyDescent="0.25">
      <c r="A9" s="81" t="s">
        <v>427</v>
      </c>
      <c r="B9" s="81" t="s">
        <v>460</v>
      </c>
      <c r="C9" s="158">
        <v>25</v>
      </c>
      <c r="D9" s="61" t="s">
        <v>458</v>
      </c>
      <c r="E9" s="58"/>
      <c r="F9" s="21"/>
    </row>
    <row r="10" spans="1:10" x14ac:dyDescent="0.25">
      <c r="A10" s="81" t="s">
        <v>427</v>
      </c>
      <c r="B10" s="81" t="s">
        <v>460</v>
      </c>
      <c r="C10" s="158">
        <v>30</v>
      </c>
      <c r="D10" s="61" t="s">
        <v>459</v>
      </c>
      <c r="E10" s="58"/>
      <c r="F10" s="21"/>
    </row>
    <row r="11" spans="1:10" x14ac:dyDescent="0.25">
      <c r="A11" s="81" t="s">
        <v>427</v>
      </c>
      <c r="B11" s="81" t="s">
        <v>461</v>
      </c>
      <c r="C11" s="158">
        <v>10</v>
      </c>
      <c r="D11" s="61" t="s">
        <v>464</v>
      </c>
      <c r="E11" s="58"/>
      <c r="F11" s="21"/>
    </row>
    <row r="12" spans="1:10" x14ac:dyDescent="0.25">
      <c r="A12" s="81" t="s">
        <v>427</v>
      </c>
      <c r="B12" s="81" t="s">
        <v>461</v>
      </c>
      <c r="C12" s="158">
        <v>15</v>
      </c>
      <c r="D12" s="61" t="s">
        <v>465</v>
      </c>
      <c r="E12" s="58"/>
      <c r="F12" s="21"/>
    </row>
    <row r="13" spans="1:10" x14ac:dyDescent="0.25">
      <c r="A13" s="81" t="s">
        <v>427</v>
      </c>
      <c r="B13" s="81" t="s">
        <v>461</v>
      </c>
      <c r="C13" s="158">
        <v>20</v>
      </c>
      <c r="D13" s="61" t="s">
        <v>466</v>
      </c>
      <c r="E13" s="58"/>
      <c r="F13" s="21"/>
    </row>
    <row r="14" spans="1:10" x14ac:dyDescent="0.25">
      <c r="A14" s="81" t="s">
        <v>427</v>
      </c>
      <c r="B14" s="81" t="s">
        <v>461</v>
      </c>
      <c r="C14" s="158">
        <v>25</v>
      </c>
      <c r="D14" s="61" t="s">
        <v>467</v>
      </c>
      <c r="E14" s="58"/>
      <c r="F14" s="21"/>
    </row>
    <row r="15" spans="1:10" x14ac:dyDescent="0.25">
      <c r="A15" s="81" t="s">
        <v>427</v>
      </c>
      <c r="B15" s="81" t="s">
        <v>461</v>
      </c>
      <c r="C15" s="158">
        <v>30</v>
      </c>
      <c r="D15" s="61" t="s">
        <v>468</v>
      </c>
      <c r="E15" s="58"/>
      <c r="F15" s="21"/>
    </row>
    <row r="16" spans="1:10" x14ac:dyDescent="0.25">
      <c r="A16" s="81" t="s">
        <v>427</v>
      </c>
      <c r="B16" s="81" t="s">
        <v>462</v>
      </c>
      <c r="C16" s="158">
        <v>10</v>
      </c>
      <c r="D16" s="61" t="s">
        <v>469</v>
      </c>
      <c r="E16" s="58"/>
      <c r="F16" s="21"/>
    </row>
    <row r="17" spans="1:6" x14ac:dyDescent="0.25">
      <c r="A17" s="81" t="s">
        <v>427</v>
      </c>
      <c r="B17" s="81" t="s">
        <v>462</v>
      </c>
      <c r="C17" s="158">
        <v>15</v>
      </c>
      <c r="D17" s="61" t="s">
        <v>470</v>
      </c>
      <c r="E17" s="58"/>
      <c r="F17" s="21"/>
    </row>
    <row r="18" spans="1:6" x14ac:dyDescent="0.25">
      <c r="A18" s="81" t="s">
        <v>427</v>
      </c>
      <c r="B18" s="81" t="s">
        <v>462</v>
      </c>
      <c r="C18" s="158">
        <v>20</v>
      </c>
      <c r="D18" s="61" t="s">
        <v>471</v>
      </c>
      <c r="E18" s="58"/>
      <c r="F18" s="21"/>
    </row>
    <row r="19" spans="1:6" x14ac:dyDescent="0.25">
      <c r="A19" s="81" t="s">
        <v>427</v>
      </c>
      <c r="B19" s="81" t="s">
        <v>462</v>
      </c>
      <c r="C19" s="158">
        <v>30</v>
      </c>
      <c r="D19" s="61" t="s">
        <v>472</v>
      </c>
      <c r="E19" s="58"/>
      <c r="F19" s="21"/>
    </row>
    <row r="20" spans="1:6" x14ac:dyDescent="0.25">
      <c r="A20" s="81" t="s">
        <v>427</v>
      </c>
      <c r="B20" s="81" t="s">
        <v>462</v>
      </c>
      <c r="C20" s="158">
        <v>40</v>
      </c>
      <c r="D20" s="61" t="s">
        <v>473</v>
      </c>
      <c r="E20" s="58"/>
      <c r="F20" s="21"/>
    </row>
    <row r="21" spans="1:6" x14ac:dyDescent="0.25">
      <c r="A21" s="81" t="s">
        <v>427</v>
      </c>
      <c r="B21" s="81" t="s">
        <v>463</v>
      </c>
      <c r="C21" s="158">
        <v>10</v>
      </c>
      <c r="D21" s="61" t="s">
        <v>474</v>
      </c>
      <c r="E21" s="58"/>
      <c r="F21" s="21"/>
    </row>
    <row r="22" spans="1:6" x14ac:dyDescent="0.25">
      <c r="A22" s="81" t="s">
        <v>427</v>
      </c>
      <c r="B22" s="81" t="s">
        <v>463</v>
      </c>
      <c r="C22" s="158">
        <v>15</v>
      </c>
      <c r="D22" s="61" t="s">
        <v>475</v>
      </c>
      <c r="E22" s="58"/>
      <c r="F22" s="21"/>
    </row>
    <row r="23" spans="1:6" x14ac:dyDescent="0.25">
      <c r="A23" s="81" t="s">
        <v>427</v>
      </c>
      <c r="B23" s="81" t="s">
        <v>463</v>
      </c>
      <c r="C23" s="158">
        <v>20</v>
      </c>
      <c r="D23" s="61" t="s">
        <v>476</v>
      </c>
      <c r="E23" s="58"/>
      <c r="F23" s="21"/>
    </row>
    <row r="24" spans="1:6" x14ac:dyDescent="0.25">
      <c r="A24" s="81" t="s">
        <v>427</v>
      </c>
      <c r="B24" s="81" t="s">
        <v>463</v>
      </c>
      <c r="C24" s="158">
        <v>30</v>
      </c>
      <c r="D24" s="61" t="s">
        <v>477</v>
      </c>
      <c r="E24" s="58"/>
      <c r="F24" s="21"/>
    </row>
    <row r="25" spans="1:6" x14ac:dyDescent="0.25">
      <c r="A25" s="81" t="s">
        <v>427</v>
      </c>
      <c r="B25" s="81" t="s">
        <v>463</v>
      </c>
      <c r="C25" s="158">
        <v>40</v>
      </c>
      <c r="D25" s="61" t="s">
        <v>478</v>
      </c>
      <c r="E25" s="58"/>
      <c r="F25" s="21"/>
    </row>
    <row r="26" spans="1:6" x14ac:dyDescent="0.25">
      <c r="A26" s="81" t="s">
        <v>429</v>
      </c>
      <c r="B26" s="81" t="s">
        <v>804</v>
      </c>
      <c r="C26" s="158">
        <v>10</v>
      </c>
      <c r="D26" s="105" t="s">
        <v>470</v>
      </c>
      <c r="E26" s="21"/>
      <c r="F26" s="21"/>
    </row>
    <row r="27" spans="1:6" x14ac:dyDescent="0.25">
      <c r="A27" s="106" t="s">
        <v>429</v>
      </c>
      <c r="B27" s="106" t="s">
        <v>804</v>
      </c>
      <c r="C27" s="159">
        <v>15</v>
      </c>
      <c r="D27" s="105" t="s">
        <v>471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55</vt:i4>
      </vt:variant>
    </vt:vector>
  </HeadingPairs>
  <TitlesOfParts>
    <vt:vector size="64" baseType="lpstr">
      <vt:lpstr>User</vt:lpstr>
      <vt:lpstr>Datas</vt:lpstr>
      <vt:lpstr>Arroseurs</vt:lpstr>
      <vt:lpstr>Tubes</vt:lpstr>
      <vt:lpstr>Montage</vt:lpstr>
      <vt:lpstr>Cannes</vt:lpstr>
      <vt:lpstr>Cannes_ref</vt:lpstr>
      <vt:lpstr>Buses</vt:lpstr>
      <vt:lpstr>Régulateurs</vt:lpstr>
      <vt:lpstr>Arroseurs</vt:lpstr>
      <vt:lpstr>Canon</vt:lpstr>
      <vt:lpstr>Choix_Arroseurs</vt:lpstr>
      <vt:lpstr>Choix_montage</vt:lpstr>
      <vt:lpstr>Choix_pos_regulateurs</vt:lpstr>
      <vt:lpstr>Commande</vt:lpstr>
      <vt:lpstr>Galva_souple</vt:lpstr>
      <vt:lpstr>Hauteur_arroseurs</vt:lpstr>
      <vt:lpstr>Machine</vt:lpstr>
      <vt:lpstr>Mod_Accelerator</vt:lpstr>
      <vt:lpstr>Mod_I_WOB</vt:lpstr>
      <vt:lpstr>Mod_KPT</vt:lpstr>
      <vt:lpstr>Mod_Pivot_master</vt:lpstr>
      <vt:lpstr>Mod_Rotator</vt:lpstr>
      <vt:lpstr>Mod_Spinner</vt:lpstr>
      <vt:lpstr>Mod_Spray</vt:lpstr>
      <vt:lpstr>Modele</vt:lpstr>
      <vt:lpstr>Nombre_travée</vt:lpstr>
      <vt:lpstr>PAF</vt:lpstr>
      <vt:lpstr>PAF_oui_non</vt:lpstr>
      <vt:lpstr>Plate</vt:lpstr>
      <vt:lpstr>Plate_Accelerator</vt:lpstr>
      <vt:lpstr>Plate_I_WOB</vt:lpstr>
      <vt:lpstr>Plate_KPT</vt:lpstr>
      <vt:lpstr>Plate_KPT_PEAK</vt:lpstr>
      <vt:lpstr>Plate_Rotator</vt:lpstr>
      <vt:lpstr>Plate_Spinner</vt:lpstr>
      <vt:lpstr>Plate_Spray</vt:lpstr>
      <vt:lpstr>Position_regulateur</vt:lpstr>
      <vt:lpstr>Press_Accelerator_Bordeau</vt:lpstr>
      <vt:lpstr>Press_Bleu</vt:lpstr>
      <vt:lpstr>Press_I_WOB_Noir</vt:lpstr>
      <vt:lpstr>Press_KPT_Noir</vt:lpstr>
      <vt:lpstr>Press_KPT_PEAK_Blanche</vt:lpstr>
      <vt:lpstr>Press_Pivot_Master</vt:lpstr>
      <vt:lpstr>Press_Rotator_Blanche</vt:lpstr>
      <vt:lpstr>Press_Rotator_Marron</vt:lpstr>
      <vt:lpstr>Press_Rotator_Olive</vt:lpstr>
      <vt:lpstr>Press_Rotator_Orange</vt:lpstr>
      <vt:lpstr>Press_Rotator_Rouge</vt:lpstr>
      <vt:lpstr>Press_Rotator_Verte</vt:lpstr>
      <vt:lpstr>Press_Spinner_Rouge</vt:lpstr>
      <vt:lpstr>Press_Spray_Noir</vt:lpstr>
      <vt:lpstr>Pression</vt:lpstr>
      <vt:lpstr>PVC</vt:lpstr>
      <vt:lpstr>PVC_souple</vt:lpstr>
      <vt:lpstr>Souple</vt:lpstr>
      <vt:lpstr>Tête_en_haut</vt:lpstr>
      <vt:lpstr>Tirants</vt:lpstr>
      <vt:lpstr>Travées_MS</vt:lpstr>
      <vt:lpstr>Travées_SR_LR</vt:lpstr>
      <vt:lpstr>Travées_ST</vt:lpstr>
      <vt:lpstr>Type_de_canne</vt:lpstr>
      <vt:lpstr>Type_travée</vt:lpstr>
      <vt:lpstr>TypTravées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PBA. BARON</dc:creator>
  <cp:lastModifiedBy>Pierre PBA. BARON</cp:lastModifiedBy>
  <cp:lastPrinted>2021-07-05T15:14:38Z</cp:lastPrinted>
  <dcterms:created xsi:type="dcterms:W3CDTF">2020-11-20T08:26:38Z</dcterms:created>
  <dcterms:modified xsi:type="dcterms:W3CDTF">2021-07-16T13:47:02Z</dcterms:modified>
</cp:coreProperties>
</file>