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hats\Downloads\"/>
    </mc:Choice>
  </mc:AlternateContent>
  <bookViews>
    <workbookView xWindow="-120" yWindow="-120" windowWidth="24240" windowHeight="13140"/>
  </bookViews>
  <sheets>
    <sheet name="BR" sheetId="4" r:id="rId1"/>
    <sheet name="ACHAT HUILES " sheetId="1" r:id="rId2"/>
    <sheet name="CONSOMMATION HUILES" sheetId="3" r:id="rId3"/>
    <sheet name="CALCULS" sheetId="2" r:id="rId4"/>
  </sheets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>#REF!</definedName>
    <definedName name="RF">#REF!</definedName>
    <definedName name="SERV">#REF!</definedName>
    <definedName name="_xlnm.Print_Area" localSheetId="0">BR!$A$1:$P$59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3" i="2"/>
  <c r="F3" i="2"/>
  <c r="F4" i="2"/>
  <c r="F5" i="2"/>
  <c r="F6" i="2"/>
  <c r="F7" i="2"/>
  <c r="F8" i="2"/>
  <c r="F9" i="2"/>
  <c r="F10" i="2"/>
  <c r="F11" i="2"/>
  <c r="G3" i="2"/>
  <c r="G4" i="2"/>
  <c r="G5" i="2"/>
  <c r="G6" i="2"/>
  <c r="G7" i="2"/>
  <c r="G8" i="2"/>
  <c r="G9" i="2"/>
  <c r="G10" i="2"/>
  <c r="G11" i="2"/>
  <c r="E3" i="2"/>
  <c r="E4" i="2"/>
  <c r="E5" i="2"/>
  <c r="E6" i="2"/>
  <c r="E7" i="2"/>
  <c r="E8" i="2"/>
  <c r="E9" i="2"/>
  <c r="E10" i="2"/>
  <c r="E11" i="2"/>
  <c r="N3" i="3" l="1"/>
  <c r="N4" i="3"/>
  <c r="N5" i="3"/>
  <c r="N6" i="3"/>
  <c r="N7" i="3"/>
  <c r="N8" i="3"/>
  <c r="N9" i="3"/>
  <c r="N10" i="3"/>
  <c r="N11" i="3"/>
  <c r="N12" i="3"/>
  <c r="N13" i="3"/>
  <c r="N2" i="3"/>
  <c r="N19" i="1"/>
  <c r="N18" i="1"/>
  <c r="N17" i="1"/>
  <c r="N16" i="1"/>
  <c r="N15" i="1"/>
  <c r="N14" i="1"/>
  <c r="N13" i="1"/>
  <c r="N10" i="1"/>
  <c r="N3" i="1"/>
  <c r="N4" i="1"/>
  <c r="N5" i="1"/>
  <c r="N6" i="1"/>
  <c r="N7" i="1"/>
  <c r="N8" i="1"/>
  <c r="N9" i="1"/>
  <c r="N11" i="1"/>
  <c r="N12" i="1"/>
  <c r="N2" i="1"/>
</calcChain>
</file>

<file path=xl/sharedStrings.xml><?xml version="1.0" encoding="utf-8"?>
<sst xmlns="http://schemas.openxmlformats.org/spreadsheetml/2006/main" count="142" uniqueCount="64">
  <si>
    <t>ITEM</t>
  </si>
  <si>
    <t>DESIGNATION</t>
  </si>
  <si>
    <t>REF</t>
  </si>
  <si>
    <t>Quantité LIVREE</t>
  </si>
  <si>
    <t>PRIX U</t>
  </si>
  <si>
    <t>RECEPTION</t>
  </si>
  <si>
    <t>HUILE</t>
  </si>
  <si>
    <t>SEA40</t>
  </si>
  <si>
    <t>EP220</t>
  </si>
  <si>
    <t>80W90</t>
  </si>
  <si>
    <t>15W40</t>
  </si>
  <si>
    <t>DATE</t>
  </si>
  <si>
    <t>ZS46</t>
  </si>
  <si>
    <t>HUILE MOTEUR</t>
  </si>
  <si>
    <t>HUILE HYDRAULIQUE</t>
  </si>
  <si>
    <t>HUILE BOITE</t>
  </si>
  <si>
    <t>HUILE GG</t>
  </si>
  <si>
    <t>HUILE HJKJ</t>
  </si>
  <si>
    <t>HUILE GH</t>
  </si>
  <si>
    <t>GLACIOL</t>
  </si>
  <si>
    <t>75W</t>
  </si>
  <si>
    <t>FCP</t>
  </si>
  <si>
    <t>TS</t>
  </si>
  <si>
    <t>CT</t>
  </si>
  <si>
    <t>MTN</t>
  </si>
  <si>
    <t>PROD</t>
  </si>
  <si>
    <t>MTB</t>
  </si>
  <si>
    <t>ZS68</t>
  </si>
  <si>
    <t>10W40</t>
  </si>
  <si>
    <t>QT</t>
  </si>
  <si>
    <t>PRIX TOTAL</t>
  </si>
  <si>
    <t>A</t>
  </si>
  <si>
    <t>C</t>
  </si>
  <si>
    <t>D</t>
  </si>
  <si>
    <t>E</t>
  </si>
  <si>
    <t>F</t>
  </si>
  <si>
    <t>G</t>
  </si>
  <si>
    <t>H</t>
  </si>
  <si>
    <t>B</t>
  </si>
  <si>
    <t>I</t>
  </si>
  <si>
    <t>K</t>
  </si>
  <si>
    <t>O</t>
  </si>
  <si>
    <t>Stock initial</t>
  </si>
  <si>
    <t>Px</t>
  </si>
  <si>
    <t>Achats</t>
  </si>
  <si>
    <t>Conso</t>
  </si>
  <si>
    <t>Stock final</t>
  </si>
  <si>
    <t>Px2</t>
  </si>
  <si>
    <t>Px3</t>
  </si>
  <si>
    <t>Px4</t>
  </si>
  <si>
    <t>Type</t>
  </si>
  <si>
    <t>/2020</t>
  </si>
  <si>
    <t>N°</t>
  </si>
  <si>
    <t>Désignation</t>
  </si>
  <si>
    <t>Qté</t>
  </si>
  <si>
    <r>
      <t>P.</t>
    </r>
    <r>
      <rPr>
        <b/>
        <sz val="9"/>
        <rFont val="Times New Roman"/>
        <family val="1"/>
      </rPr>
      <t>Unitaire</t>
    </r>
  </si>
  <si>
    <t>P.total</t>
  </si>
  <si>
    <t/>
  </si>
  <si>
    <r>
      <t>N° :</t>
    </r>
    <r>
      <rPr>
        <sz val="10"/>
        <rFont val="Times New Roman"/>
        <family val="1"/>
      </rPr>
      <t xml:space="preserve"> </t>
    </r>
  </si>
  <si>
    <t xml:space="preserve">SERVICE : </t>
  </si>
  <si>
    <t>GGGGGGGGGGGGGGGGGGGG</t>
  </si>
  <si>
    <t>GDH</t>
  </si>
  <si>
    <t>GF67</t>
  </si>
  <si>
    <t>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</si>
</sst>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_€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2"/>
      <name val="Segoe UI Semilight"/>
      <family val="2"/>
    </font>
    <font>
      <b/>
      <sz val="12"/>
      <name val="Times New Roman"/>
      <family val="1"/>
    </font>
    <font>
      <b/>
      <sz val="9"/>
      <name val="Times New Roman"/>
      <family val="1"/>
    </font>
    <font>
      <sz val="10"/>
      <name val="Segoe UI Semilight"/>
      <family val="2"/>
    </font>
    <font>
      <sz val="10"/>
      <color theme="1"/>
      <name val="Arial"/>
      <family val="2"/>
    </font>
    <font>
      <sz val="10"/>
      <color theme="1"/>
      <name val="Segoe UI Semilight"/>
      <family val="2"/>
    </font>
    <font>
      <sz val="9"/>
      <name val="Segoe UI Semilight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Segoe UI Semilight"/>
      <family val="2"/>
    </font>
    <font>
      <b/>
      <sz val="10"/>
      <name val="Segoe UI Semilight"/>
      <family val="2"/>
    </font>
    <font>
      <b/>
      <sz val="8"/>
      <name val="Times New Roman"/>
      <family val="1"/>
    </font>
    <font>
      <b/>
      <sz val="10"/>
      <color theme="1"/>
      <name val="Segoe UI Semilight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65">
    <xf numFmtId="0" fontId="0" fillId="0" borderId="0" xfId="0"/>
    <xf numFmtId="0" fontId="4" fillId="5" borderId="0" xfId="2" applyNumberFormat="1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/>
    </xf>
    <xf numFmtId="1" fontId="5" fillId="5" borderId="0" xfId="2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43" fontId="4" fillId="5" borderId="0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Border="1"/>
    <xf numFmtId="14" fontId="3" fillId="0" borderId="0" xfId="0" applyNumberFormat="1" applyFont="1" applyBorder="1"/>
    <xf numFmtId="0" fontId="3" fillId="7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3" fillId="10" borderId="0" xfId="0" applyFont="1" applyFill="1" applyBorder="1"/>
    <xf numFmtId="0" fontId="3" fillId="11" borderId="0" xfId="0" applyFont="1" applyFill="1" applyBorder="1"/>
    <xf numFmtId="0" fontId="3" fillId="12" borderId="0" xfId="0" applyFont="1" applyFill="1" applyBorder="1"/>
    <xf numFmtId="0" fontId="3" fillId="5" borderId="0" xfId="0" applyFont="1" applyFill="1" applyBorder="1"/>
    <xf numFmtId="0" fontId="3" fillId="8" borderId="0" xfId="0" applyFont="1" applyFill="1" applyBorder="1"/>
    <xf numFmtId="0" fontId="0" fillId="6" borderId="0" xfId="0" applyFill="1" applyBorder="1"/>
    <xf numFmtId="0" fontId="0" fillId="0" borderId="0" xfId="0" applyBorder="1"/>
    <xf numFmtId="0" fontId="0" fillId="7" borderId="0" xfId="0" applyFill="1" applyBorder="1"/>
    <xf numFmtId="0" fontId="0" fillId="9" borderId="0" xfId="0" applyFill="1" applyBorder="1"/>
    <xf numFmtId="0" fontId="0" fillId="8" borderId="0" xfId="0" applyFill="1" applyBorder="1"/>
    <xf numFmtId="0" fontId="0" fillId="3" borderId="0" xfId="0" applyFill="1" applyBorder="1"/>
    <xf numFmtId="0" fontId="12" fillId="0" borderId="7" xfId="0" applyFont="1" applyFill="1" applyBorder="1" applyAlignment="1"/>
    <xf numFmtId="0" fontId="12" fillId="0" borderId="0" xfId="0" applyFont="1" applyFill="1" applyBorder="1" applyAlignment="1"/>
    <xf numFmtId="0" fontId="12" fillId="0" borderId="0" xfId="0" applyNumberFormat="1" applyFont="1" applyFill="1" applyBorder="1" applyAlignment="1">
      <alignment horizontal="right"/>
    </xf>
    <xf numFmtId="0" fontId="12" fillId="0" borderId="8" xfId="0" applyFont="1" applyFill="1" applyBorder="1" applyAlignment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11" fillId="0" borderId="8" xfId="0" applyFont="1" applyFill="1" applyBorder="1"/>
    <xf numFmtId="0" fontId="13" fillId="0" borderId="0" xfId="0" applyFont="1" applyFill="1" applyBorder="1"/>
    <xf numFmtId="0" fontId="15" fillId="0" borderId="0" xfId="0" applyFont="1" applyFill="1" applyBorder="1"/>
    <xf numFmtId="14" fontId="16" fillId="10" borderId="0" xfId="0" applyNumberFormat="1" applyFont="1" applyFill="1" applyBorder="1" applyAlignment="1">
      <alignment horizontal="center"/>
    </xf>
    <xf numFmtId="0" fontId="14" fillId="0" borderId="23" xfId="0" applyFont="1" applyBorder="1"/>
    <xf numFmtId="0" fontId="17" fillId="13" borderId="24" xfId="0" applyFont="1" applyFill="1" applyBorder="1"/>
    <xf numFmtId="0" fontId="17" fillId="13" borderId="24" xfId="0" applyFont="1" applyFill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9" fillId="0" borderId="23" xfId="0" applyNumberFormat="1" applyFont="1" applyFill="1" applyBorder="1" applyAlignment="1">
      <alignment vertical="center"/>
    </xf>
    <xf numFmtId="49" fontId="19" fillId="0" borderId="24" xfId="0" applyNumberFormat="1" applyFont="1" applyFill="1" applyBorder="1" applyAlignment="1">
      <alignment vertical="center" textRotation="45"/>
    </xf>
    <xf numFmtId="49" fontId="19" fillId="0" borderId="31" xfId="0" applyNumberFormat="1" applyFont="1" applyFill="1" applyBorder="1" applyAlignment="1">
      <alignment vertical="center"/>
    </xf>
    <xf numFmtId="0" fontId="20" fillId="0" borderId="24" xfId="0" applyNumberFormat="1" applyFont="1" applyFill="1" applyBorder="1" applyAlignment="1">
      <alignment vertical="center"/>
    </xf>
    <xf numFmtId="43" fontId="20" fillId="0" borderId="24" xfId="1" applyFont="1" applyFill="1" applyBorder="1" applyAlignment="1">
      <alignment vertical="center"/>
    </xf>
    <xf numFmtId="164" fontId="21" fillId="0" borderId="24" xfId="0" applyNumberFormat="1" applyFont="1" applyFill="1" applyBorder="1" applyAlignment="1">
      <alignment vertical="center"/>
    </xf>
    <xf numFmtId="0" fontId="19" fillId="0" borderId="35" xfId="0" applyNumberFormat="1" applyFont="1" applyFill="1" applyBorder="1" applyAlignment="1">
      <alignment vertical="center"/>
    </xf>
    <xf numFmtId="49" fontId="19" fillId="0" borderId="36" xfId="0" applyNumberFormat="1" applyFont="1" applyFill="1" applyBorder="1" applyAlignment="1">
      <alignment vertical="center" textRotation="45"/>
    </xf>
    <xf numFmtId="49" fontId="19" fillId="0" borderId="36" xfId="0" applyNumberFormat="1" applyFont="1" applyFill="1" applyBorder="1" applyAlignment="1">
      <alignment vertical="center"/>
    </xf>
    <xf numFmtId="0" fontId="20" fillId="0" borderId="39" xfId="0" applyNumberFormat="1" applyFont="1" applyFill="1" applyBorder="1" applyAlignment="1">
      <alignment vertical="center"/>
    </xf>
    <xf numFmtId="43" fontId="20" fillId="0" borderId="39" xfId="1" applyFont="1" applyFill="1" applyBorder="1" applyAlignment="1">
      <alignment vertical="center"/>
    </xf>
    <xf numFmtId="164" fontId="21" fillId="0" borderId="39" xfId="0" applyNumberFormat="1" applyFont="1" applyFill="1" applyBorder="1" applyAlignment="1">
      <alignment vertical="center"/>
    </xf>
    <xf numFmtId="49" fontId="19" fillId="0" borderId="35" xfId="0" applyNumberFormat="1" applyFont="1" applyFill="1" applyBorder="1" applyAlignment="1">
      <alignment vertical="center"/>
    </xf>
    <xf numFmtId="49" fontId="19" fillId="0" borderId="23" xfId="0" applyNumberFormat="1" applyFont="1" applyFill="1" applyBorder="1" applyAlignment="1">
      <alignment vertical="center"/>
    </xf>
    <xf numFmtId="0" fontId="24" fillId="0" borderId="41" xfId="0" applyFont="1" applyBorder="1" applyAlignment="1"/>
    <xf numFmtId="0" fontId="24" fillId="0" borderId="0" xfId="0" applyFont="1" applyBorder="1" applyAlignment="1"/>
    <xf numFmtId="0" fontId="23" fillId="0" borderId="41" xfId="0" applyFont="1" applyBorder="1" applyAlignment="1"/>
    <xf numFmtId="0" fontId="23" fillId="0" borderId="0" xfId="0" applyFont="1" applyBorder="1" applyAlignment="1"/>
    <xf numFmtId="0" fontId="24" fillId="0" borderId="40" xfId="0" applyFont="1" applyBorder="1" applyAlignment="1"/>
    <xf numFmtId="0" fontId="24" fillId="0" borderId="21" xfId="0" applyFont="1" applyBorder="1" applyAlignment="1"/>
    <xf numFmtId="0" fontId="6" fillId="0" borderId="0" xfId="0" applyFont="1"/>
    <xf numFmtId="0" fontId="23" fillId="13" borderId="41" xfId="0" applyFont="1" applyFill="1" applyBorder="1" applyAlignment="1"/>
    <xf numFmtId="0" fontId="23" fillId="13" borderId="0" xfId="0" applyFont="1" applyFill="1" applyBorder="1" applyAlignment="1"/>
    <xf numFmtId="14" fontId="19" fillId="0" borderId="8" xfId="0" applyNumberFormat="1" applyFont="1" applyFill="1" applyBorder="1" applyAlignment="1">
      <alignment horizontal="center" vertical="center" wrapText="1"/>
    </xf>
    <xf numFmtId="0" fontId="23" fillId="0" borderId="40" xfId="0" applyFont="1" applyFill="1" applyBorder="1" applyAlignment="1"/>
    <xf numFmtId="0" fontId="23" fillId="0" borderId="21" xfId="0" applyFont="1" applyFill="1" applyBorder="1" applyAlignment="1"/>
    <xf numFmtId="49" fontId="19" fillId="0" borderId="31" xfId="0" applyNumberFormat="1" applyFont="1" applyFill="1" applyBorder="1"/>
    <xf numFmtId="49" fontId="19" fillId="0" borderId="36" xfId="0" applyNumberFormat="1" applyFont="1" applyFill="1" applyBorder="1"/>
    <xf numFmtId="49" fontId="19" fillId="0" borderId="47" xfId="0" applyNumberFormat="1" applyFont="1" applyFill="1" applyBorder="1"/>
    <xf numFmtId="0" fontId="19" fillId="0" borderId="0" xfId="0" applyFont="1" applyBorder="1" applyAlignment="1"/>
    <xf numFmtId="0" fontId="19" fillId="0" borderId="8" xfId="0" applyFont="1" applyBorder="1" applyAlignment="1"/>
    <xf numFmtId="14" fontId="23" fillId="0" borderId="0" xfId="0" applyNumberFormat="1" applyFont="1" applyBorder="1" applyAlignment="1"/>
    <xf numFmtId="49" fontId="19" fillId="0" borderId="31" xfId="0" applyNumberFormat="1" applyFont="1" applyFill="1" applyBorder="1" applyAlignment="1">
      <alignment horizontal="center"/>
    </xf>
    <xf numFmtId="0" fontId="0" fillId="0" borderId="31" xfId="0" applyBorder="1" applyAlignment="1">
      <alignment vertical="center"/>
    </xf>
    <xf numFmtId="49" fontId="19" fillId="0" borderId="36" xfId="0" applyNumberFormat="1" applyFont="1" applyFill="1" applyBorder="1" applyAlignment="1">
      <alignment horizontal="center"/>
    </xf>
    <xf numFmtId="0" fontId="0" fillId="0" borderId="36" xfId="0" applyBorder="1" applyAlignment="1">
      <alignment vertical="center"/>
    </xf>
    <xf numFmtId="49" fontId="19" fillId="0" borderId="53" xfId="0" applyNumberFormat="1" applyFont="1" applyBorder="1"/>
    <xf numFmtId="49" fontId="19" fillId="0" borderId="47" xfId="0" applyNumberFormat="1" applyFont="1" applyFill="1" applyBorder="1" applyAlignment="1">
      <alignment horizontal="center"/>
    </xf>
    <xf numFmtId="0" fontId="19" fillId="0" borderId="47" xfId="0" applyFont="1" applyBorder="1" applyAlignment="1">
      <alignment horizontal="center" vertical="center"/>
    </xf>
    <xf numFmtId="49" fontId="19" fillId="0" borderId="47" xfId="0" applyNumberFormat="1" applyFont="1" applyBorder="1" applyAlignment="1">
      <alignment horizontal="center" vertical="center"/>
    </xf>
    <xf numFmtId="4" fontId="19" fillId="0" borderId="41" xfId="0" applyNumberFormat="1" applyFont="1" applyBorder="1" applyAlignment="1">
      <alignment horizontal="right" vertical="center"/>
    </xf>
    <xf numFmtId="4" fontId="19" fillId="0" borderId="47" xfId="0" applyNumberFormat="1" applyFont="1" applyBorder="1" applyAlignment="1">
      <alignment horizontal="right" vertical="center"/>
    </xf>
    <xf numFmtId="0" fontId="23" fillId="0" borderId="1" xfId="0" applyFont="1" applyFill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0" fontId="11" fillId="0" borderId="7" xfId="0" applyFont="1" applyBorder="1" applyAlignment="1"/>
    <xf numFmtId="0" fontId="11" fillId="0" borderId="0" xfId="0" applyFont="1" applyBorder="1" applyAlignment="1"/>
    <xf numFmtId="0" fontId="11" fillId="0" borderId="8" xfId="0" applyFont="1" applyBorder="1" applyAlignment="1"/>
    <xf numFmtId="0" fontId="11" fillId="0" borderId="7" xfId="0" applyFont="1" applyBorder="1"/>
    <xf numFmtId="0" fontId="11" fillId="0" borderId="0" xfId="0" applyFont="1" applyBorder="1"/>
    <xf numFmtId="0" fontId="23" fillId="0" borderId="8" xfId="0" applyFont="1" applyBorder="1"/>
    <xf numFmtId="0" fontId="23" fillId="0" borderId="13" xfId="0" applyFont="1" applyBorder="1"/>
    <xf numFmtId="0" fontId="23" fillId="0" borderId="14" xfId="0" applyFont="1" applyBorder="1"/>
    <xf numFmtId="0" fontId="11" fillId="0" borderId="15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9" fillId="0" borderId="29" xfId="0" applyFont="1" applyFill="1" applyBorder="1" applyAlignment="1">
      <alignment horizontal="left" vertical="center"/>
    </xf>
    <xf numFmtId="0" fontId="19" fillId="0" borderId="30" xfId="0" applyFont="1" applyFill="1" applyBorder="1" applyAlignment="1">
      <alignment horizontal="left" vertical="center"/>
    </xf>
    <xf numFmtId="14" fontId="22" fillId="10" borderId="32" xfId="0" applyNumberFormat="1" applyFont="1" applyFill="1" applyBorder="1" applyAlignment="1">
      <alignment horizontal="center" vertical="center"/>
    </xf>
    <xf numFmtId="14" fontId="22" fillId="10" borderId="33" xfId="0" applyNumberFormat="1" applyFont="1" applyFill="1" applyBorder="1" applyAlignment="1">
      <alignment horizontal="center" vertical="center"/>
    </xf>
    <xf numFmtId="0" fontId="22" fillId="10" borderId="34" xfId="0" applyFont="1" applyFill="1" applyBorder="1" applyAlignment="1">
      <alignment horizontal="center" vertical="center"/>
    </xf>
    <xf numFmtId="0" fontId="19" fillId="0" borderId="37" xfId="0" applyFont="1" applyFill="1" applyBorder="1" applyAlignment="1">
      <alignment horizontal="left" vertical="center"/>
    </xf>
    <xf numFmtId="0" fontId="19" fillId="0" borderId="38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9" fillId="10" borderId="0" xfId="0" applyNumberFormat="1" applyFont="1" applyFill="1" applyBorder="1" applyAlignment="1">
      <alignment horizontal="center"/>
    </xf>
    <xf numFmtId="49" fontId="19" fillId="10" borderId="0" xfId="0" applyNumberFormat="1" applyFont="1" applyFill="1" applyBorder="1" applyAlignment="1">
      <alignment horizontal="center"/>
    </xf>
    <xf numFmtId="49" fontId="19" fillId="10" borderId="8" xfId="0" applyNumberFormat="1" applyFont="1" applyFill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43" fontId="20" fillId="0" borderId="24" xfId="1" applyFont="1" applyFill="1" applyBorder="1" applyAlignment="1">
      <alignment horizontal="center" vertical="center"/>
    </xf>
    <xf numFmtId="43" fontId="20" fillId="0" borderId="39" xfId="1" applyFont="1" applyFill="1" applyBorder="1" applyAlignment="1">
      <alignment horizontal="center" vertical="center"/>
    </xf>
    <xf numFmtId="164" fontId="21" fillId="0" borderId="24" xfId="0" applyNumberFormat="1" applyFont="1" applyFill="1" applyBorder="1" applyAlignment="1">
      <alignment horizontal="center" vertical="center"/>
    </xf>
    <xf numFmtId="164" fontId="21" fillId="0" borderId="39" xfId="0" applyNumberFormat="1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/>
    </xf>
    <xf numFmtId="0" fontId="23" fillId="0" borderId="2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49" fontId="19" fillId="0" borderId="23" xfId="0" applyNumberFormat="1" applyFont="1" applyFill="1" applyBorder="1" applyAlignment="1">
      <alignment horizontal="center" vertical="center"/>
    </xf>
    <xf numFmtId="49" fontId="19" fillId="0" borderId="35" xfId="0" applyNumberFormat="1" applyFont="1" applyFill="1" applyBorder="1" applyAlignment="1">
      <alignment horizontal="center" vertical="center"/>
    </xf>
    <xf numFmtId="49" fontId="19" fillId="0" borderId="31" xfId="0" applyNumberFormat="1" applyFont="1" applyFill="1" applyBorder="1" applyAlignment="1">
      <alignment horizontal="center" vertical="center"/>
    </xf>
    <xf numFmtId="49" fontId="19" fillId="0" borderId="36" xfId="0" applyNumberFormat="1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left"/>
    </xf>
    <xf numFmtId="0" fontId="19" fillId="0" borderId="30" xfId="0" applyFont="1" applyFill="1" applyBorder="1" applyAlignment="1">
      <alignment horizontal="left"/>
    </xf>
    <xf numFmtId="0" fontId="19" fillId="0" borderId="37" xfId="0" applyFont="1" applyFill="1" applyBorder="1" applyAlignment="1">
      <alignment horizontal="left"/>
    </xf>
    <xf numFmtId="0" fontId="19" fillId="0" borderId="38" xfId="0" applyFont="1" applyFill="1" applyBorder="1" applyAlignment="1">
      <alignment horizontal="left"/>
    </xf>
    <xf numFmtId="0" fontId="25" fillId="0" borderId="42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0" fillId="0" borderId="24" xfId="0" applyNumberFormat="1" applyFont="1" applyFill="1" applyBorder="1" applyAlignment="1">
      <alignment horizontal="center" vertical="center"/>
    </xf>
    <xf numFmtId="0" fontId="20" fillId="0" borderId="39" xfId="0" applyNumberFormat="1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left"/>
    </xf>
    <xf numFmtId="0" fontId="26" fillId="10" borderId="0" xfId="0" applyFont="1" applyFill="1" applyBorder="1" applyAlignment="1">
      <alignment horizontal="left"/>
    </xf>
    <xf numFmtId="0" fontId="26" fillId="10" borderId="8" xfId="0" applyFont="1" applyFill="1" applyBorder="1" applyAlignment="1">
      <alignment horizontal="left"/>
    </xf>
    <xf numFmtId="14" fontId="26" fillId="0" borderId="25" xfId="0" applyNumberFormat="1" applyFont="1" applyBorder="1" applyAlignment="1">
      <alignment horizontal="center" vertical="center"/>
    </xf>
    <xf numFmtId="14" fontId="26" fillId="0" borderId="27" xfId="0" applyNumberFormat="1" applyFont="1" applyBorder="1" applyAlignment="1">
      <alignment horizontal="center" vertical="center"/>
    </xf>
    <xf numFmtId="14" fontId="26" fillId="0" borderId="28" xfId="0" applyNumberFormat="1" applyFont="1" applyBorder="1" applyAlignment="1">
      <alignment horizontal="center" vertical="center"/>
    </xf>
    <xf numFmtId="14" fontId="26" fillId="0" borderId="41" xfId="0" applyNumberFormat="1" applyFont="1" applyBorder="1" applyAlignment="1">
      <alignment horizontal="center" vertical="center"/>
    </xf>
    <xf numFmtId="14" fontId="26" fillId="0" borderId="0" xfId="0" applyNumberFormat="1" applyFont="1" applyBorder="1" applyAlignment="1">
      <alignment horizontal="center" vertical="center"/>
    </xf>
    <xf numFmtId="14" fontId="26" fillId="0" borderId="8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14" fontId="27" fillId="13" borderId="0" xfId="0" applyNumberFormat="1" applyFont="1" applyFill="1" applyBorder="1" applyAlignment="1">
      <alignment horizontal="center"/>
    </xf>
    <xf numFmtId="0" fontId="27" fillId="13" borderId="0" xfId="0" applyFont="1" applyFill="1" applyBorder="1" applyAlignment="1">
      <alignment horizontal="center"/>
    </xf>
    <xf numFmtId="0" fontId="19" fillId="0" borderId="21" xfId="0" applyNumberFormat="1" applyFont="1" applyFill="1" applyBorder="1" applyAlignment="1">
      <alignment horizontal="center"/>
    </xf>
    <xf numFmtId="49" fontId="19" fillId="0" borderId="21" xfId="0" applyNumberFormat="1" applyFont="1" applyFill="1" applyBorder="1" applyAlignment="1">
      <alignment horizontal="center"/>
    </xf>
    <xf numFmtId="0" fontId="23" fillId="0" borderId="21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43" xfId="0" applyFont="1" applyFill="1" applyBorder="1" applyAlignment="1">
      <alignment horizontal="center" vertical="center"/>
    </xf>
    <xf numFmtId="0" fontId="21" fillId="0" borderId="44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top" wrapText="1"/>
    </xf>
    <xf numFmtId="0" fontId="21" fillId="0" borderId="45" xfId="0" applyFont="1" applyFill="1" applyBorder="1" applyAlignment="1">
      <alignment horizontal="center" vertical="top" wrapText="1"/>
    </xf>
    <xf numFmtId="0" fontId="21" fillId="0" borderId="46" xfId="0" applyFont="1" applyFill="1" applyBorder="1" applyAlignment="1">
      <alignment horizontal="center" vertical="top" wrapText="1"/>
    </xf>
    <xf numFmtId="0" fontId="21" fillId="0" borderId="42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/>
    </xf>
    <xf numFmtId="0" fontId="21" fillId="0" borderId="43" xfId="0" applyFont="1" applyFill="1" applyBorder="1" applyAlignment="1">
      <alignment horizontal="center"/>
    </xf>
    <xf numFmtId="0" fontId="21" fillId="0" borderId="44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19" fillId="0" borderId="45" xfId="0" applyFont="1" applyFill="1" applyBorder="1" applyAlignment="1">
      <alignment horizontal="center"/>
    </xf>
    <xf numFmtId="0" fontId="19" fillId="0" borderId="46" xfId="0" applyFont="1" applyFill="1" applyBorder="1" applyAlignment="1">
      <alignment horizontal="center"/>
    </xf>
    <xf numFmtId="0" fontId="19" fillId="0" borderId="37" xfId="0" applyFont="1" applyFill="1" applyBorder="1" applyAlignment="1">
      <alignment horizontal="center"/>
    </xf>
    <xf numFmtId="0" fontId="19" fillId="0" borderId="43" xfId="0" applyFont="1" applyFill="1" applyBorder="1" applyAlignment="1">
      <alignment horizontal="center"/>
    </xf>
    <xf numFmtId="0" fontId="19" fillId="0" borderId="44" xfId="0" applyFont="1" applyFill="1" applyBorder="1" applyAlignment="1">
      <alignment horizontal="center"/>
    </xf>
    <xf numFmtId="0" fontId="21" fillId="0" borderId="48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49" fontId="19" fillId="0" borderId="31" xfId="0" applyNumberFormat="1" applyFont="1" applyFill="1" applyBorder="1" applyAlignment="1">
      <alignment horizontal="center"/>
    </xf>
    <xf numFmtId="49" fontId="19" fillId="0" borderId="47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19" fillId="0" borderId="8" xfId="0" applyFont="1" applyFill="1" applyBorder="1" applyAlignment="1">
      <alignment horizontal="left"/>
    </xf>
    <xf numFmtId="0" fontId="19" fillId="0" borderId="0" xfId="0" applyNumberFormat="1" applyFont="1" applyBorder="1" applyAlignment="1">
      <alignment horizontal="center"/>
    </xf>
    <xf numFmtId="14" fontId="24" fillId="0" borderId="0" xfId="0" applyNumberFormat="1" applyFont="1" applyBorder="1" applyAlignment="1">
      <alignment horizontal="center"/>
    </xf>
    <xf numFmtId="14" fontId="19" fillId="0" borderId="0" xfId="0" applyNumberFormat="1" applyFont="1" applyFill="1" applyBorder="1" applyAlignment="1">
      <alignment horizontal="left"/>
    </xf>
    <xf numFmtId="0" fontId="23" fillId="0" borderId="25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14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49" fontId="19" fillId="0" borderId="51" xfId="0" applyNumberFormat="1" applyFont="1" applyFill="1" applyBorder="1" applyAlignment="1">
      <alignment horizontal="center" vertical="center"/>
    </xf>
    <xf numFmtId="49" fontId="19" fillId="0" borderId="52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/>
    </xf>
    <xf numFmtId="0" fontId="19" fillId="0" borderId="38" xfId="0" applyFont="1" applyFill="1" applyBorder="1" applyAlignment="1">
      <alignment horizontal="center"/>
    </xf>
    <xf numFmtId="0" fontId="19" fillId="0" borderId="31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4" fontId="19" fillId="0" borderId="31" xfId="0" applyNumberFormat="1" applyFont="1" applyFill="1" applyBorder="1" applyAlignment="1">
      <alignment horizontal="center" vertical="center"/>
    </xf>
    <xf numFmtId="4" fontId="19" fillId="0" borderId="36" xfId="0" applyNumberFormat="1" applyFont="1" applyFill="1" applyBorder="1" applyAlignment="1">
      <alignment horizontal="center" vertical="center"/>
    </xf>
    <xf numFmtId="4" fontId="28" fillId="14" borderId="31" xfId="0" applyNumberFormat="1" applyFont="1" applyFill="1" applyBorder="1" applyAlignment="1">
      <alignment horizontal="center" vertical="center"/>
    </xf>
    <xf numFmtId="164" fontId="28" fillId="14" borderId="36" xfId="0" applyNumberFormat="1" applyFont="1" applyFill="1" applyBorder="1" applyAlignment="1">
      <alignment horizontal="center" vertical="center"/>
    </xf>
    <xf numFmtId="0" fontId="24" fillId="0" borderId="40" xfId="0" applyFont="1" applyBorder="1" applyAlignment="1">
      <alignment horizontal="center"/>
    </xf>
    <xf numFmtId="0" fontId="19" fillId="0" borderId="25" xfId="0" applyFont="1" applyFill="1" applyBorder="1" applyAlignment="1">
      <alignment horizontal="center"/>
    </xf>
    <xf numFmtId="0" fontId="19" fillId="0" borderId="26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23" fillId="0" borderId="14" xfId="0" applyFont="1" applyFill="1" applyBorder="1" applyAlignment="1">
      <alignment horizontal="left"/>
    </xf>
    <xf numFmtId="0" fontId="23" fillId="0" borderId="2" xfId="0" applyFont="1" applyFill="1" applyBorder="1" applyAlignment="1">
      <alignment horizontal="left" vertical="center"/>
    </xf>
    <xf numFmtId="0" fontId="23" fillId="0" borderId="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1" fillId="0" borderId="8" xfId="0" applyFont="1" applyFill="1" applyBorder="1" applyAlignment="1">
      <alignment horizontal="left"/>
    </xf>
  </cellXfs>
  <cellStyles count="3">
    <cellStyle name="Milliers" xfId="1" builtinId="3"/>
    <cellStyle name="Normal" xfId="0" builtinId="0"/>
    <cellStyle name="Satisfaisant" xfId="2" builtinId="26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24</xdr:row>
      <xdr:rowOff>214311</xdr:rowOff>
    </xdr:from>
    <xdr:to>
      <xdr:col>8</xdr:col>
      <xdr:colOff>314325</xdr:colOff>
      <xdr:row>53</xdr:row>
      <xdr:rowOff>123826</xdr:rowOff>
    </xdr:to>
    <xdr:sp macro="" textlink="">
      <xdr:nvSpPr>
        <xdr:cNvPr id="7" name="Forme libre 6"/>
        <xdr:cNvSpPr/>
      </xdr:nvSpPr>
      <xdr:spPr>
        <a:xfrm>
          <a:off x="619125" y="5672136"/>
          <a:ext cx="6515100" cy="6329365"/>
        </a:xfrm>
        <a:custGeom>
          <a:avLst/>
          <a:gdLst>
            <a:gd name="connsiteX0" fmla="*/ 179294 w 4254499"/>
            <a:gd name="connsiteY0" fmla="*/ 209177 h 4153648"/>
            <a:gd name="connsiteX1" fmla="*/ 4224617 w 4254499"/>
            <a:gd name="connsiteY1" fmla="*/ 657412 h 4153648"/>
            <a:gd name="connsiteX2" fmla="*/ 0 w 4254499"/>
            <a:gd name="connsiteY2" fmla="*/ 4153648 h 4153648"/>
            <a:gd name="connsiteX3" fmla="*/ 0 w 4254499"/>
            <a:gd name="connsiteY3" fmla="*/ 4153648 h 415364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254499" h="4153648">
              <a:moveTo>
                <a:pt x="179294" y="209177"/>
              </a:moveTo>
              <a:cubicBezTo>
                <a:pt x="2216896" y="104588"/>
                <a:pt x="4254499" y="0"/>
                <a:pt x="4224617" y="657412"/>
              </a:cubicBezTo>
              <a:cubicBezTo>
                <a:pt x="4194735" y="1314824"/>
                <a:pt x="0" y="4153648"/>
                <a:pt x="0" y="4153648"/>
              </a:cubicBezTo>
              <a:lnTo>
                <a:pt x="0" y="4153648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fr-FR"/>
        </a:p>
        <a:p>
          <a:r>
            <a:rPr lang="fr-FR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180975</xdr:colOff>
          <xdr:row>11</xdr:row>
          <xdr:rowOff>9525</xdr:rowOff>
        </xdr:from>
        <xdr:to>
          <xdr:col>19</xdr:col>
          <xdr:colOff>28575</xdr:colOff>
          <xdr:row>13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chat" displayName="Tachat" ref="A1:O19" totalsRowShown="0" headerRowDxfId="24" dataDxfId="23" tableBorderDxfId="22" headerRowCellStyle="Milliers">
  <autoFilter ref="A1:O19"/>
  <tableColumns count="15">
    <tableColumn id="1" name="A" dataDxfId="21"/>
    <tableColumn id="2" name="DATE" dataDxfId="20"/>
    <tableColumn id="3" name="C" dataDxfId="19"/>
    <tableColumn id="4" name="D" dataDxfId="18"/>
    <tableColumn id="5" name="E" dataDxfId="17"/>
    <tableColumn id="6" name="F" dataDxfId="16"/>
    <tableColumn id="7" name="G" dataDxfId="15"/>
    <tableColumn id="8" name="H" dataDxfId="14"/>
    <tableColumn id="9" name="ITEM" dataDxfId="13"/>
    <tableColumn id="10" name="DESIGNATION" dataDxfId="12"/>
    <tableColumn id="11" name="REF"/>
    <tableColumn id="12" name="Quantité LIVREE" dataDxfId="11"/>
    <tableColumn id="13" name="PRIX U" dataDxfId="10"/>
    <tableColumn id="14" name="PRIX TOTAL" dataDxfId="9">
      <calculatedColumnFormula>M2*L2</calculatedColumnFormula>
    </tableColumn>
    <tableColumn id="15" name="RECEPTION" dataDxfId="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conso" displayName="Tconso" ref="A1:O13" totalsRowShown="0" headerRowDxfId="7" headerRowBorderDxfId="6" tableBorderDxfId="5" totalsRowBorderDxfId="4">
  <autoFilter ref="A1:O13"/>
  <tableColumns count="15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REF"/>
    <tableColumn id="11" name="K"/>
    <tableColumn id="12" name="QT"/>
    <tableColumn id="13" name="PRIX U"/>
    <tableColumn id="14" name="PRIX TOTAL">
      <calculatedColumnFormula>M2*L2</calculatedColumnFormula>
    </tableColumn>
    <tableColumn id="15" name="O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Huiles" displayName="tHuiles" ref="B2:J11" totalsRowShown="0">
  <autoFilter ref="B2:J11"/>
  <tableColumns count="9">
    <tableColumn id="1" name="Type"/>
    <tableColumn id="2" name="Stock initial"/>
    <tableColumn id="3" name="Px"/>
    <tableColumn id="4" name="Achats" dataDxfId="3">
      <calculatedColumnFormula>SUMPRODUCT((Tachat[Quantité LIVREE])*(Tachat[REF]=tHuiles[[#This Row],[Type]]))</calculatedColumnFormula>
    </tableColumn>
    <tableColumn id="5" name="Px2" dataDxfId="2">
      <calculatedColumnFormula>SUMPRODUCT((Tachat[PRIX TOTAL])*(Tachat[REF]=tHuiles[[#This Row],[Type]]))</calculatedColumnFormula>
    </tableColumn>
    <tableColumn id="6" name="Conso" dataDxfId="1">
      <calculatedColumnFormula>SUMPRODUCT((Tconso[QT])*(Tconso[REF]=tHuiles[[#This Row],[Type]]))</calculatedColumnFormula>
    </tableColumn>
    <tableColumn id="7" name="Px3" dataDxfId="0">
      <calculatedColumnFormula>SUMPRODUCT((Tconso[PRIX TOTAL])*(Tconso[REF]=tHuiles[[#This Row],[Type]]))</calculatedColumnFormula>
    </tableColumn>
    <tableColumn id="8" name="Stock final"/>
    <tableColumn id="9" name="Px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59"/>
  <sheetViews>
    <sheetView tabSelected="1" view="pageBreakPreview" zoomScale="80" zoomScaleNormal="70" zoomScaleSheetLayoutView="80" workbookViewId="0">
      <selection activeCell="C19" sqref="C19:D19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1" customWidth="1"/>
    <col min="5" max="5" width="14.7109375" customWidth="1"/>
    <col min="6" max="6" width="5.42578125" customWidth="1"/>
    <col min="7" max="7" width="5.28515625" customWidth="1"/>
    <col min="8" max="8" width="12.7109375" customWidth="1"/>
    <col min="9" max="9" width="13.5703125" style="96" customWidth="1"/>
    <col min="10" max="10" width="2.85546875" customWidth="1"/>
    <col min="11" max="11" width="3" customWidth="1"/>
    <col min="12" max="12" width="3.28515625" customWidth="1"/>
    <col min="13" max="13" width="4" customWidth="1"/>
    <col min="14" max="14" width="5.42578125" customWidth="1"/>
    <col min="15" max="15" width="3.140625" customWidth="1"/>
    <col min="16" max="16" width="14.28515625" customWidth="1"/>
    <col min="17" max="17" width="11.42578125" customWidth="1"/>
  </cols>
  <sheetData>
    <row r="1" spans="1:22" x14ac:dyDescent="0.25">
      <c r="A1" s="97"/>
      <c r="B1" s="98"/>
      <c r="C1" s="99"/>
      <c r="D1" s="106"/>
      <c r="E1" s="107"/>
      <c r="F1" s="107"/>
      <c r="G1" s="107"/>
      <c r="H1" s="107"/>
      <c r="I1" s="108"/>
      <c r="J1" s="112"/>
      <c r="K1" s="113"/>
      <c r="L1" s="113"/>
      <c r="M1" s="113"/>
      <c r="N1" s="113"/>
      <c r="O1" s="113"/>
      <c r="P1" s="114"/>
    </row>
    <row r="2" spans="1:22" x14ac:dyDescent="0.25">
      <c r="A2" s="100"/>
      <c r="B2" s="101"/>
      <c r="C2" s="102"/>
      <c r="D2" s="109"/>
      <c r="E2" s="110"/>
      <c r="F2" s="110"/>
      <c r="G2" s="110"/>
      <c r="H2" s="110"/>
      <c r="I2" s="111"/>
      <c r="J2" s="115"/>
      <c r="K2" s="116"/>
      <c r="L2" s="116"/>
      <c r="M2" s="116"/>
      <c r="N2" s="116"/>
      <c r="O2" s="117"/>
      <c r="P2" s="118"/>
    </row>
    <row r="3" spans="1:22" ht="26.25" customHeight="1" thickBot="1" x14ac:dyDescent="0.3">
      <c r="A3" s="103"/>
      <c r="B3" s="104"/>
      <c r="C3" s="105"/>
      <c r="D3" s="119"/>
      <c r="E3" s="120"/>
      <c r="F3" s="120"/>
      <c r="G3" s="120"/>
      <c r="H3" s="120"/>
      <c r="I3" s="121"/>
      <c r="J3" s="122"/>
      <c r="K3" s="123"/>
      <c r="L3" s="123"/>
      <c r="M3" s="123"/>
      <c r="N3" s="123"/>
      <c r="O3" s="124"/>
      <c r="P3" s="125"/>
    </row>
    <row r="4" spans="1:22" ht="15.75" customHeight="1" x14ac:dyDescent="0.25">
      <c r="A4" s="143"/>
      <c r="B4" s="144"/>
      <c r="C4" s="144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6"/>
    </row>
    <row r="5" spans="1:22" x14ac:dyDescent="0.25">
      <c r="A5" s="147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6"/>
    </row>
    <row r="6" spans="1:22" ht="22.15" customHeight="1" x14ac:dyDescent="0.35">
      <c r="A6" s="26"/>
      <c r="B6" s="27"/>
      <c r="C6" s="27"/>
      <c r="D6" s="148" t="s">
        <v>63</v>
      </c>
      <c r="E6" s="148"/>
      <c r="F6" s="148"/>
      <c r="G6" s="148"/>
      <c r="H6" s="28">
        <v>727</v>
      </c>
      <c r="I6" s="27" t="s">
        <v>51</v>
      </c>
      <c r="J6" s="149"/>
      <c r="K6" s="149"/>
      <c r="L6" s="149"/>
      <c r="M6" s="149"/>
      <c r="N6" s="149"/>
      <c r="O6" s="149"/>
      <c r="P6" s="29"/>
    </row>
    <row r="7" spans="1:22" ht="6.6" customHeight="1" x14ac:dyDescent="0.25">
      <c r="A7" s="147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6"/>
    </row>
    <row r="8" spans="1:22" ht="14.45" hidden="1" customHeight="1" x14ac:dyDescent="0.25">
      <c r="A8" s="30"/>
      <c r="B8" s="31"/>
      <c r="C8" s="31"/>
      <c r="D8" s="31"/>
      <c r="E8" s="31"/>
      <c r="F8" s="31"/>
      <c r="G8" s="31"/>
      <c r="H8" s="31"/>
      <c r="I8" s="32"/>
      <c r="J8" s="31"/>
      <c r="K8" s="31"/>
      <c r="L8" s="31"/>
      <c r="M8" s="31"/>
      <c r="N8" s="31"/>
      <c r="O8" s="31"/>
      <c r="P8" s="33"/>
    </row>
    <row r="9" spans="1:22" ht="18.75" x14ac:dyDescent="0.3">
      <c r="A9" s="147"/>
      <c r="B9" s="145"/>
      <c r="C9" s="34"/>
      <c r="D9" s="35"/>
      <c r="E9" s="31"/>
      <c r="F9" s="31"/>
      <c r="G9" s="31"/>
      <c r="H9" s="31"/>
      <c r="I9" s="36">
        <v>44258</v>
      </c>
      <c r="J9" s="150"/>
      <c r="K9" s="151"/>
      <c r="L9" s="151"/>
      <c r="M9" s="151"/>
      <c r="N9" s="151"/>
      <c r="O9" s="151"/>
      <c r="P9" s="152"/>
    </row>
    <row r="10" spans="1:22" x14ac:dyDescent="0.25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8"/>
    </row>
    <row r="11" spans="1:22" ht="18.75" x14ac:dyDescent="0.3">
      <c r="A11" s="37" t="s">
        <v>52</v>
      </c>
      <c r="B11" s="38"/>
      <c r="C11" s="129" t="s">
        <v>53</v>
      </c>
      <c r="D11" s="130"/>
      <c r="E11" s="39"/>
      <c r="F11" s="40"/>
      <c r="G11" s="40" t="s">
        <v>54</v>
      </c>
      <c r="H11" s="40" t="s">
        <v>55</v>
      </c>
      <c r="I11" s="41" t="s">
        <v>56</v>
      </c>
      <c r="J11" s="131"/>
      <c r="K11" s="132"/>
      <c r="L11" s="132"/>
      <c r="M11" s="132"/>
      <c r="N11" s="132"/>
      <c r="O11" s="132"/>
      <c r="P11" s="133"/>
    </row>
    <row r="12" spans="1:22" ht="18.600000000000001" customHeight="1" x14ac:dyDescent="0.25">
      <c r="A12" s="42">
        <v>1</v>
      </c>
      <c r="B12" s="43"/>
      <c r="C12" s="134" t="s">
        <v>60</v>
      </c>
      <c r="D12" s="135"/>
      <c r="E12" s="44" t="s">
        <v>57</v>
      </c>
      <c r="F12" s="45"/>
      <c r="G12" s="45">
        <v>6</v>
      </c>
      <c r="H12" s="46">
        <v>65</v>
      </c>
      <c r="I12" s="47"/>
      <c r="J12" s="136" t="s">
        <v>61</v>
      </c>
      <c r="K12" s="137"/>
      <c r="L12" s="137"/>
      <c r="M12" s="137"/>
      <c r="N12" s="137"/>
      <c r="O12" s="137"/>
      <c r="P12" s="138"/>
    </row>
    <row r="13" spans="1:22" ht="20.45" customHeight="1" x14ac:dyDescent="0.25">
      <c r="A13" s="48"/>
      <c r="B13" s="49"/>
      <c r="C13" s="139"/>
      <c r="D13" s="140"/>
      <c r="E13" s="50" t="s">
        <v>57</v>
      </c>
      <c r="F13" s="51"/>
      <c r="G13" s="51"/>
      <c r="H13" s="52"/>
      <c r="I13" s="53"/>
      <c r="J13" s="141"/>
      <c r="K13" s="141"/>
      <c r="L13" s="141"/>
      <c r="M13" s="141"/>
      <c r="N13" s="141"/>
      <c r="O13" s="141"/>
      <c r="P13" s="142"/>
      <c r="V13" s="21"/>
    </row>
    <row r="14" spans="1:22" ht="18" customHeight="1" x14ac:dyDescent="0.25">
      <c r="A14" s="42"/>
      <c r="B14" s="43"/>
      <c r="C14" s="134"/>
      <c r="D14" s="135"/>
      <c r="E14" s="44" t="s">
        <v>57</v>
      </c>
      <c r="F14" s="45"/>
      <c r="G14" s="45"/>
      <c r="H14" s="46"/>
      <c r="I14" s="47"/>
      <c r="J14" s="160"/>
      <c r="K14" s="160"/>
      <c r="L14" s="160"/>
      <c r="M14" s="160"/>
      <c r="N14" s="160"/>
      <c r="O14" s="160"/>
      <c r="P14" s="161"/>
    </row>
    <row r="15" spans="1:22" ht="18.75" customHeight="1" x14ac:dyDescent="0.25">
      <c r="A15" s="54" t="s">
        <v>57</v>
      </c>
      <c r="B15" s="49"/>
      <c r="C15" s="139"/>
      <c r="D15" s="140"/>
      <c r="E15" s="50" t="s">
        <v>57</v>
      </c>
      <c r="F15" s="51"/>
      <c r="G15" s="51"/>
      <c r="H15" s="52"/>
      <c r="I15" s="53"/>
      <c r="J15" s="162"/>
      <c r="K15" s="163"/>
      <c r="L15" s="163"/>
      <c r="M15" s="163"/>
      <c r="N15" s="163"/>
      <c r="O15" s="163"/>
      <c r="P15" s="164"/>
    </row>
    <row r="16" spans="1:22" ht="18" customHeight="1" x14ac:dyDescent="0.25">
      <c r="A16" s="55" t="s">
        <v>57</v>
      </c>
      <c r="B16" s="43"/>
      <c r="C16" s="134"/>
      <c r="D16" s="135"/>
      <c r="E16" s="44" t="s">
        <v>57</v>
      </c>
      <c r="F16" s="45"/>
      <c r="G16" s="45"/>
      <c r="H16" s="46"/>
      <c r="I16" s="47"/>
      <c r="J16" s="165"/>
      <c r="K16" s="165"/>
      <c r="L16" s="165"/>
      <c r="M16" s="165"/>
      <c r="N16" s="165"/>
      <c r="O16" s="165"/>
      <c r="P16" s="166"/>
    </row>
    <row r="17" spans="1:18" ht="18" customHeight="1" x14ac:dyDescent="0.25">
      <c r="A17" s="54"/>
      <c r="B17" s="49"/>
      <c r="C17" s="139"/>
      <c r="D17" s="140"/>
      <c r="E17" s="50"/>
      <c r="F17" s="51"/>
      <c r="G17" s="51"/>
      <c r="H17" s="52"/>
      <c r="I17" s="53"/>
      <c r="J17" s="56"/>
      <c r="K17" s="57"/>
      <c r="L17" s="153"/>
      <c r="M17" s="153"/>
      <c r="N17" s="153"/>
      <c r="O17" s="153"/>
      <c r="P17" s="154"/>
    </row>
    <row r="18" spans="1:18" ht="20.45" customHeight="1" x14ac:dyDescent="0.25">
      <c r="A18" s="55" t="s">
        <v>57</v>
      </c>
      <c r="B18" s="43"/>
      <c r="C18" s="134"/>
      <c r="D18" s="135"/>
      <c r="E18" s="44" t="s">
        <v>57</v>
      </c>
      <c r="F18" s="45"/>
      <c r="G18" s="45"/>
      <c r="H18" s="46"/>
      <c r="I18" s="47"/>
      <c r="J18" s="58" t="s">
        <v>58</v>
      </c>
      <c r="K18" s="59"/>
      <c r="L18" s="155" t="s">
        <v>62</v>
      </c>
      <c r="M18" s="156"/>
      <c r="N18" s="156"/>
      <c r="O18" s="156"/>
      <c r="P18" s="157"/>
    </row>
    <row r="19" spans="1:18" ht="18" customHeight="1" x14ac:dyDescent="0.25">
      <c r="A19" s="54"/>
      <c r="B19" s="49"/>
      <c r="C19" s="139"/>
      <c r="D19" s="140"/>
      <c r="E19" s="50"/>
      <c r="F19" s="51"/>
      <c r="G19" s="51"/>
      <c r="H19" s="52"/>
      <c r="I19" s="53"/>
      <c r="J19" s="60"/>
      <c r="K19" s="61"/>
      <c r="L19" s="158"/>
      <c r="M19" s="158"/>
      <c r="N19" s="158"/>
      <c r="O19" s="158"/>
      <c r="P19" s="159"/>
    </row>
    <row r="20" spans="1:18" ht="22.15" customHeight="1" x14ac:dyDescent="0.25">
      <c r="A20" s="175" t="s">
        <v>57</v>
      </c>
      <c r="B20" s="177"/>
      <c r="C20" s="179"/>
      <c r="D20" s="180"/>
      <c r="E20" s="177" t="s">
        <v>57</v>
      </c>
      <c r="F20" s="183"/>
      <c r="G20" s="185"/>
      <c r="H20" s="167"/>
      <c r="I20" s="169"/>
      <c r="J20" s="171"/>
      <c r="K20" s="171"/>
      <c r="L20" s="171"/>
      <c r="M20" s="171"/>
      <c r="N20" s="171"/>
      <c r="O20" s="171"/>
      <c r="P20" s="172"/>
      <c r="R20" s="62"/>
    </row>
    <row r="21" spans="1:18" ht="19.899999999999999" customHeight="1" x14ac:dyDescent="0.25">
      <c r="A21" s="176"/>
      <c r="B21" s="178"/>
      <c r="C21" s="181"/>
      <c r="D21" s="182"/>
      <c r="E21" s="178"/>
      <c r="F21" s="184"/>
      <c r="G21" s="186"/>
      <c r="H21" s="168"/>
      <c r="I21" s="170"/>
      <c r="J21" s="173"/>
      <c r="K21" s="173"/>
      <c r="L21" s="173"/>
      <c r="M21" s="173"/>
      <c r="N21" s="173"/>
      <c r="O21" s="173"/>
      <c r="P21" s="174"/>
    </row>
    <row r="22" spans="1:18" ht="28.15" customHeight="1" x14ac:dyDescent="0.25">
      <c r="A22" s="175" t="s">
        <v>57</v>
      </c>
      <c r="B22" s="177"/>
      <c r="C22" s="179"/>
      <c r="D22" s="180"/>
      <c r="E22" s="177" t="s">
        <v>57</v>
      </c>
      <c r="F22" s="183"/>
      <c r="G22" s="185"/>
      <c r="H22" s="167"/>
      <c r="I22" s="169"/>
      <c r="J22" s="63" t="s">
        <v>59</v>
      </c>
      <c r="K22" s="64"/>
      <c r="L22" s="64"/>
      <c r="M22" s="64"/>
      <c r="N22" s="187" t="s">
        <v>23</v>
      </c>
      <c r="O22" s="188"/>
      <c r="P22" s="189"/>
      <c r="R22" s="62"/>
    </row>
    <row r="23" spans="1:18" ht="17.45" customHeight="1" x14ac:dyDescent="0.25">
      <c r="A23" s="176"/>
      <c r="B23" s="178"/>
      <c r="C23" s="181"/>
      <c r="D23" s="182"/>
      <c r="E23" s="178"/>
      <c r="F23" s="184"/>
      <c r="G23" s="186"/>
      <c r="H23" s="168"/>
      <c r="I23" s="170"/>
      <c r="J23" s="153"/>
      <c r="K23" s="153"/>
      <c r="L23" s="153"/>
      <c r="M23" s="153"/>
      <c r="N23" s="153"/>
      <c r="O23" s="153"/>
      <c r="P23" s="154"/>
    </row>
    <row r="24" spans="1:18" ht="27.6" customHeight="1" x14ac:dyDescent="0.25">
      <c r="A24" s="175" t="s">
        <v>57</v>
      </c>
      <c r="B24" s="177"/>
      <c r="C24" s="179"/>
      <c r="D24" s="180"/>
      <c r="E24" s="177" t="s">
        <v>57</v>
      </c>
      <c r="F24" s="183"/>
      <c r="G24" s="185"/>
      <c r="H24" s="167"/>
      <c r="I24" s="169"/>
      <c r="J24" s="63"/>
      <c r="K24" s="64"/>
      <c r="L24" s="196"/>
      <c r="M24" s="197"/>
      <c r="N24" s="198"/>
      <c r="O24" s="199"/>
      <c r="P24" s="65"/>
    </row>
    <row r="25" spans="1:18" ht="21.6" customHeight="1" x14ac:dyDescent="0.25">
      <c r="A25" s="176"/>
      <c r="B25" s="178"/>
      <c r="C25" s="181"/>
      <c r="D25" s="182"/>
      <c r="E25" s="178"/>
      <c r="F25" s="184"/>
      <c r="G25" s="186"/>
      <c r="H25" s="168"/>
      <c r="I25" s="170"/>
      <c r="J25" s="66"/>
      <c r="K25" s="67"/>
      <c r="L25" s="200"/>
      <c r="M25" s="201"/>
      <c r="N25" s="202"/>
      <c r="O25" s="202"/>
      <c r="P25" s="65"/>
    </row>
    <row r="26" spans="1:18" ht="18" customHeight="1" x14ac:dyDescent="0.25">
      <c r="A26" s="175"/>
      <c r="B26" s="177"/>
      <c r="C26" s="179"/>
      <c r="D26" s="180"/>
      <c r="E26" s="177"/>
      <c r="F26" s="183"/>
      <c r="G26" s="185"/>
      <c r="H26" s="167"/>
      <c r="I26" s="169"/>
      <c r="J26" s="190"/>
      <c r="K26" s="191"/>
      <c r="L26" s="191"/>
      <c r="M26" s="191"/>
      <c r="N26" s="191"/>
      <c r="O26" s="191"/>
      <c r="P26" s="192"/>
    </row>
    <row r="27" spans="1:18" ht="18.600000000000001" customHeight="1" x14ac:dyDescent="0.25">
      <c r="A27" s="176"/>
      <c r="B27" s="178"/>
      <c r="C27" s="181"/>
      <c r="D27" s="182"/>
      <c r="E27" s="178"/>
      <c r="F27" s="184"/>
      <c r="G27" s="186"/>
      <c r="H27" s="168"/>
      <c r="I27" s="170"/>
      <c r="J27" s="193"/>
      <c r="K27" s="194"/>
      <c r="L27" s="194"/>
      <c r="M27" s="194"/>
      <c r="N27" s="194"/>
      <c r="O27" s="194"/>
      <c r="P27" s="195"/>
    </row>
    <row r="28" spans="1:18" ht="18.600000000000001" customHeight="1" x14ac:dyDescent="0.25">
      <c r="A28" s="175"/>
      <c r="B28" s="177"/>
      <c r="C28" s="179"/>
      <c r="D28" s="180"/>
      <c r="E28" s="177"/>
      <c r="F28" s="183"/>
      <c r="G28" s="185"/>
      <c r="H28" s="167"/>
      <c r="I28" s="169"/>
      <c r="J28" s="203"/>
      <c r="K28" s="204"/>
      <c r="L28" s="204"/>
      <c r="M28" s="204"/>
      <c r="N28" s="204"/>
      <c r="O28" s="204"/>
      <c r="P28" s="205"/>
    </row>
    <row r="29" spans="1:18" ht="18.600000000000001" customHeight="1" x14ac:dyDescent="0.25">
      <c r="A29" s="176"/>
      <c r="B29" s="178"/>
      <c r="C29" s="181"/>
      <c r="D29" s="182"/>
      <c r="E29" s="178"/>
      <c r="F29" s="184"/>
      <c r="G29" s="186"/>
      <c r="H29" s="168"/>
      <c r="I29" s="170"/>
      <c r="J29" s="206"/>
      <c r="K29" s="207"/>
      <c r="L29" s="207"/>
      <c r="M29" s="207"/>
      <c r="N29" s="207"/>
      <c r="O29" s="207"/>
      <c r="P29" s="208"/>
    </row>
    <row r="30" spans="1:18" ht="18.600000000000001" customHeight="1" x14ac:dyDescent="0.25">
      <c r="A30" s="175"/>
      <c r="B30" s="177"/>
      <c r="C30" s="179"/>
      <c r="D30" s="180"/>
      <c r="E30" s="177"/>
      <c r="F30" s="209"/>
      <c r="G30" s="185"/>
      <c r="H30" s="167"/>
      <c r="I30" s="169"/>
      <c r="J30" s="211"/>
      <c r="K30" s="212"/>
      <c r="L30" s="212"/>
      <c r="M30" s="212"/>
      <c r="N30" s="212"/>
      <c r="O30" s="212"/>
      <c r="P30" s="213"/>
    </row>
    <row r="31" spans="1:18" ht="18.600000000000001" customHeight="1" x14ac:dyDescent="0.25">
      <c r="A31" s="176"/>
      <c r="B31" s="178"/>
      <c r="C31" s="181"/>
      <c r="D31" s="182"/>
      <c r="E31" s="178"/>
      <c r="F31" s="210"/>
      <c r="G31" s="186"/>
      <c r="H31" s="168"/>
      <c r="I31" s="170"/>
      <c r="J31" s="214"/>
      <c r="K31" s="215"/>
      <c r="L31" s="215"/>
      <c r="M31" s="215"/>
      <c r="N31" s="215"/>
      <c r="O31" s="215"/>
      <c r="P31" s="216"/>
    </row>
    <row r="32" spans="1:18" ht="18.600000000000001" customHeight="1" x14ac:dyDescent="0.25">
      <c r="A32" s="175"/>
      <c r="B32" s="68"/>
      <c r="C32" s="179"/>
      <c r="D32" s="180"/>
      <c r="E32" s="177"/>
      <c r="F32" s="209"/>
      <c r="G32" s="185"/>
      <c r="H32" s="167"/>
      <c r="I32" s="169"/>
      <c r="J32" s="217"/>
      <c r="K32" s="218"/>
      <c r="L32" s="218"/>
      <c r="M32" s="218"/>
      <c r="N32" s="218"/>
      <c r="O32" s="218"/>
      <c r="P32" s="219"/>
    </row>
    <row r="33" spans="1:16" ht="18.600000000000001" customHeight="1" x14ac:dyDescent="0.25">
      <c r="A33" s="176"/>
      <c r="B33" s="69"/>
      <c r="C33" s="181"/>
      <c r="D33" s="182"/>
      <c r="E33" s="178"/>
      <c r="F33" s="210"/>
      <c r="G33" s="186"/>
      <c r="H33" s="168"/>
      <c r="I33" s="170"/>
      <c r="J33" s="214"/>
      <c r="K33" s="215"/>
      <c r="L33" s="215"/>
      <c r="M33" s="215"/>
      <c r="N33" s="215"/>
      <c r="O33" s="215"/>
      <c r="P33" s="216"/>
    </row>
    <row r="34" spans="1:16" ht="18.600000000000001" customHeight="1" x14ac:dyDescent="0.25">
      <c r="A34" s="175"/>
      <c r="B34" s="70"/>
      <c r="C34" s="179"/>
      <c r="D34" s="180"/>
      <c r="E34" s="177"/>
      <c r="F34" s="209"/>
      <c r="G34" s="185"/>
      <c r="H34" s="167"/>
      <c r="I34" s="169"/>
      <c r="J34" s="211"/>
      <c r="K34" s="212"/>
      <c r="L34" s="212"/>
      <c r="M34" s="212"/>
      <c r="N34" s="212"/>
      <c r="O34" s="212"/>
      <c r="P34" s="213"/>
    </row>
    <row r="35" spans="1:16" ht="18.75" customHeight="1" x14ac:dyDescent="0.25">
      <c r="A35" s="176"/>
      <c r="B35" s="69"/>
      <c r="C35" s="181"/>
      <c r="D35" s="182"/>
      <c r="E35" s="178"/>
      <c r="F35" s="210"/>
      <c r="G35" s="186"/>
      <c r="H35" s="168"/>
      <c r="I35" s="170"/>
      <c r="J35" s="214"/>
      <c r="K35" s="215"/>
      <c r="L35" s="215"/>
      <c r="M35" s="215"/>
      <c r="N35" s="215"/>
      <c r="O35" s="215"/>
      <c r="P35" s="216"/>
    </row>
    <row r="36" spans="1:16" ht="18.75" customHeight="1" x14ac:dyDescent="0.25">
      <c r="A36" s="175"/>
      <c r="B36" s="70"/>
      <c r="C36" s="179"/>
      <c r="D36" s="180"/>
      <c r="E36" s="177"/>
      <c r="F36" s="209"/>
      <c r="G36" s="185"/>
      <c r="H36" s="167"/>
      <c r="I36" s="169"/>
      <c r="J36" s="211"/>
      <c r="K36" s="212"/>
      <c r="L36" s="212"/>
      <c r="M36" s="212"/>
      <c r="N36" s="212"/>
      <c r="O36" s="212"/>
      <c r="P36" s="213"/>
    </row>
    <row r="37" spans="1:16" ht="18.75" customHeight="1" x14ac:dyDescent="0.25">
      <c r="A37" s="176"/>
      <c r="B37" s="69"/>
      <c r="C37" s="181"/>
      <c r="D37" s="182"/>
      <c r="E37" s="178"/>
      <c r="F37" s="210"/>
      <c r="G37" s="186"/>
      <c r="H37" s="168"/>
      <c r="I37" s="170"/>
      <c r="J37" s="220"/>
      <c r="K37" s="221"/>
      <c r="L37" s="221"/>
      <c r="M37" s="221"/>
      <c r="N37" s="221"/>
      <c r="O37" s="221"/>
      <c r="P37" s="222"/>
    </row>
    <row r="38" spans="1:16" ht="18" customHeight="1" x14ac:dyDescent="0.25">
      <c r="A38" s="175"/>
      <c r="B38" s="223"/>
      <c r="C38" s="179"/>
      <c r="D38" s="180"/>
      <c r="E38" s="177"/>
      <c r="F38" s="209"/>
      <c r="G38" s="185"/>
      <c r="H38" s="167"/>
      <c r="I38" s="169"/>
      <c r="J38" s="171"/>
      <c r="K38" s="171"/>
      <c r="L38" s="171"/>
      <c r="M38" s="171"/>
      <c r="N38" s="171"/>
      <c r="O38" s="171"/>
      <c r="P38" s="172"/>
    </row>
    <row r="39" spans="1:16" ht="18.75" customHeight="1" x14ac:dyDescent="0.25">
      <c r="A39" s="176"/>
      <c r="B39" s="224"/>
      <c r="C39" s="181"/>
      <c r="D39" s="182"/>
      <c r="E39" s="178"/>
      <c r="F39" s="210"/>
      <c r="G39" s="186"/>
      <c r="H39" s="168"/>
      <c r="I39" s="170"/>
      <c r="J39" s="153"/>
      <c r="K39" s="153"/>
      <c r="L39" s="153"/>
      <c r="M39" s="153"/>
      <c r="N39" s="153"/>
      <c r="O39" s="153"/>
      <c r="P39" s="154"/>
    </row>
    <row r="40" spans="1:16" ht="16.149999999999999" customHeight="1" x14ac:dyDescent="0.25">
      <c r="A40" s="175"/>
      <c r="B40" s="68"/>
      <c r="C40" s="179"/>
      <c r="D40" s="180"/>
      <c r="E40" s="177"/>
      <c r="F40" s="209"/>
      <c r="G40" s="185"/>
      <c r="H40" s="167"/>
      <c r="I40" s="169"/>
      <c r="J40" s="58"/>
      <c r="K40" s="59"/>
      <c r="L40" s="59"/>
      <c r="M40" s="225"/>
      <c r="N40" s="225"/>
      <c r="O40" s="225"/>
      <c r="P40" s="226"/>
    </row>
    <row r="41" spans="1:16" ht="18.600000000000001" customHeight="1" x14ac:dyDescent="0.25">
      <c r="A41" s="176"/>
      <c r="B41" s="69"/>
      <c r="C41" s="181"/>
      <c r="D41" s="182"/>
      <c r="E41" s="178"/>
      <c r="F41" s="210"/>
      <c r="G41" s="186"/>
      <c r="H41" s="168"/>
      <c r="I41" s="170"/>
      <c r="J41" s="153"/>
      <c r="K41" s="153"/>
      <c r="L41" s="153"/>
      <c r="M41" s="153"/>
      <c r="N41" s="153"/>
      <c r="O41" s="153"/>
      <c r="P41" s="154"/>
    </row>
    <row r="42" spans="1:16" ht="16.149999999999999" customHeight="1" x14ac:dyDescent="0.25">
      <c r="A42" s="175"/>
      <c r="B42" s="70"/>
      <c r="C42" s="179"/>
      <c r="D42" s="180"/>
      <c r="E42" s="177"/>
      <c r="F42" s="209"/>
      <c r="G42" s="185"/>
      <c r="H42" s="167"/>
      <c r="I42" s="169"/>
      <c r="J42" s="58"/>
      <c r="K42" s="59"/>
      <c r="L42" s="59"/>
      <c r="M42" s="227"/>
      <c r="N42" s="227"/>
      <c r="O42" s="71"/>
      <c r="P42" s="72"/>
    </row>
    <row r="43" spans="1:16" ht="18.600000000000001" customHeight="1" x14ac:dyDescent="0.25">
      <c r="A43" s="176"/>
      <c r="B43" s="69"/>
      <c r="C43" s="181"/>
      <c r="D43" s="182"/>
      <c r="E43" s="178"/>
      <c r="F43" s="210"/>
      <c r="G43" s="186"/>
      <c r="H43" s="168"/>
      <c r="I43" s="170"/>
      <c r="J43" s="228"/>
      <c r="K43" s="153"/>
      <c r="L43" s="153"/>
      <c r="M43" s="153"/>
      <c r="N43" s="153"/>
      <c r="O43" s="153"/>
      <c r="P43" s="154"/>
    </row>
    <row r="44" spans="1:16" ht="16.149999999999999" customHeight="1" x14ac:dyDescent="0.25">
      <c r="A44" s="175"/>
      <c r="B44" s="70"/>
      <c r="C44" s="179"/>
      <c r="D44" s="180"/>
      <c r="E44" s="177"/>
      <c r="F44" s="209"/>
      <c r="G44" s="185"/>
      <c r="H44" s="167"/>
      <c r="I44" s="169"/>
      <c r="J44" s="58"/>
      <c r="K44" s="73"/>
      <c r="M44" s="229"/>
      <c r="N44" s="225"/>
      <c r="O44" s="225"/>
      <c r="P44" s="226"/>
    </row>
    <row r="45" spans="1:16" ht="18.600000000000001" customHeight="1" x14ac:dyDescent="0.25">
      <c r="A45" s="176"/>
      <c r="B45" s="69"/>
      <c r="C45" s="181"/>
      <c r="D45" s="182"/>
      <c r="E45" s="178"/>
      <c r="F45" s="210"/>
      <c r="G45" s="186"/>
      <c r="H45" s="168"/>
      <c r="I45" s="170"/>
      <c r="J45" s="153"/>
      <c r="K45" s="153"/>
      <c r="L45" s="153"/>
      <c r="M45" s="153"/>
      <c r="N45" s="153"/>
      <c r="O45" s="153"/>
      <c r="P45" s="154"/>
    </row>
    <row r="46" spans="1:16" ht="18" customHeight="1" x14ac:dyDescent="0.25">
      <c r="A46" s="175"/>
      <c r="B46" s="70"/>
      <c r="C46" s="179"/>
      <c r="D46" s="180"/>
      <c r="E46" s="177"/>
      <c r="F46" s="209"/>
      <c r="G46" s="185"/>
      <c r="H46" s="167"/>
      <c r="I46" s="169"/>
      <c r="J46" s="230"/>
      <c r="K46" s="171"/>
      <c r="L46" s="171"/>
      <c r="M46" s="171"/>
      <c r="N46" s="171"/>
      <c r="O46" s="171"/>
      <c r="P46" s="172"/>
    </row>
    <row r="47" spans="1:16" ht="18" customHeight="1" x14ac:dyDescent="0.25">
      <c r="A47" s="176"/>
      <c r="B47" s="69"/>
      <c r="C47" s="181"/>
      <c r="D47" s="182"/>
      <c r="E47" s="178"/>
      <c r="F47" s="210"/>
      <c r="G47" s="186"/>
      <c r="H47" s="168"/>
      <c r="I47" s="170"/>
      <c r="J47" s="231"/>
      <c r="K47" s="153"/>
      <c r="L47" s="153"/>
      <c r="M47" s="153"/>
      <c r="N47" s="153"/>
      <c r="O47" s="153"/>
      <c r="P47" s="154"/>
    </row>
    <row r="48" spans="1:16" ht="16.149999999999999" customHeight="1" x14ac:dyDescent="0.25">
      <c r="A48" s="175"/>
      <c r="B48" s="70"/>
      <c r="C48" s="249"/>
      <c r="D48" s="250"/>
      <c r="E48" s="177"/>
      <c r="F48" s="209"/>
      <c r="G48" s="185"/>
      <c r="H48" s="167"/>
      <c r="I48" s="169"/>
      <c r="J48" s="58"/>
      <c r="K48" s="59"/>
      <c r="L48" s="232"/>
      <c r="M48" s="233"/>
      <c r="N48" s="233"/>
      <c r="O48" s="233"/>
      <c r="P48" s="234"/>
    </row>
    <row r="49" spans="1:16" ht="16.149999999999999" customHeight="1" x14ac:dyDescent="0.25">
      <c r="A49" s="176"/>
      <c r="B49" s="69"/>
      <c r="C49" s="217"/>
      <c r="D49" s="241"/>
      <c r="E49" s="178"/>
      <c r="F49" s="210"/>
      <c r="G49" s="186"/>
      <c r="H49" s="168"/>
      <c r="I49" s="170"/>
      <c r="J49" s="235"/>
      <c r="K49" s="236"/>
      <c r="L49" s="236"/>
      <c r="M49" s="236"/>
      <c r="N49" s="236"/>
      <c r="O49" s="236"/>
      <c r="P49" s="237"/>
    </row>
    <row r="50" spans="1:16" x14ac:dyDescent="0.25">
      <c r="A50" s="238"/>
      <c r="B50" s="70"/>
      <c r="C50" s="214"/>
      <c r="D50" s="240"/>
      <c r="E50" s="74"/>
      <c r="F50" s="242"/>
      <c r="G50" s="75"/>
      <c r="H50" s="244"/>
      <c r="I50" s="246"/>
      <c r="J50" s="231"/>
      <c r="K50" s="153"/>
      <c r="L50" s="153"/>
      <c r="M50" s="153"/>
      <c r="N50" s="153"/>
      <c r="O50" s="153"/>
      <c r="P50" s="154"/>
    </row>
    <row r="51" spans="1:16" x14ac:dyDescent="0.25">
      <c r="A51" s="239"/>
      <c r="B51" s="69"/>
      <c r="C51" s="217"/>
      <c r="D51" s="241"/>
      <c r="E51" s="76"/>
      <c r="F51" s="243"/>
      <c r="G51" s="77"/>
      <c r="H51" s="245"/>
      <c r="I51" s="247"/>
      <c r="J51" s="231"/>
      <c r="K51" s="153"/>
      <c r="L51" s="153"/>
      <c r="M51" s="153"/>
      <c r="N51" s="153"/>
      <c r="O51" s="153"/>
      <c r="P51" s="154"/>
    </row>
    <row r="52" spans="1:16" ht="15.75" thickBot="1" x14ac:dyDescent="0.3">
      <c r="A52" s="78"/>
      <c r="B52" s="70"/>
      <c r="C52" s="214"/>
      <c r="D52" s="240"/>
      <c r="E52" s="79"/>
      <c r="F52" s="80"/>
      <c r="G52" s="81"/>
      <c r="H52" s="82"/>
      <c r="I52" s="83"/>
      <c r="J52" s="248"/>
      <c r="K52" s="158"/>
      <c r="L52" s="158"/>
      <c r="M52" s="158"/>
      <c r="N52" s="158"/>
      <c r="O52" s="158"/>
      <c r="P52" s="159"/>
    </row>
    <row r="53" spans="1:16" ht="15" customHeight="1" x14ac:dyDescent="0.25">
      <c r="A53" s="84"/>
      <c r="B53" s="85"/>
      <c r="C53" s="256"/>
      <c r="D53" s="256"/>
      <c r="E53" s="85"/>
      <c r="F53" s="85"/>
      <c r="G53" s="85"/>
      <c r="H53" s="85"/>
      <c r="I53" s="86"/>
      <c r="J53" s="257"/>
      <c r="K53" s="258"/>
      <c r="L53" s="258"/>
      <c r="M53" s="258"/>
      <c r="N53" s="258"/>
      <c r="O53" s="258"/>
      <c r="P53" s="259"/>
    </row>
    <row r="54" spans="1:16" ht="18.75" customHeight="1" x14ac:dyDescent="0.25">
      <c r="A54" s="87"/>
      <c r="B54" s="88"/>
      <c r="C54" s="260"/>
      <c r="D54" s="260"/>
      <c r="E54" s="88"/>
      <c r="F54" s="88"/>
      <c r="G54" s="88"/>
      <c r="H54" s="88"/>
      <c r="I54" s="89"/>
      <c r="J54" s="257"/>
      <c r="K54" s="258"/>
      <c r="L54" s="258"/>
      <c r="M54" s="258"/>
      <c r="N54" s="258"/>
      <c r="O54" s="258"/>
      <c r="P54" s="259"/>
    </row>
    <row r="55" spans="1:16" x14ac:dyDescent="0.25">
      <c r="A55" s="261"/>
      <c r="B55" s="173"/>
      <c r="C55" s="173"/>
      <c r="D55" s="173"/>
      <c r="E55" s="173"/>
      <c r="F55" s="173"/>
      <c r="G55" s="173"/>
      <c r="H55" s="173"/>
      <c r="I55" s="174"/>
      <c r="J55" s="87"/>
      <c r="K55" s="88"/>
      <c r="L55" s="173"/>
      <c r="M55" s="173"/>
      <c r="N55" s="173"/>
      <c r="O55" s="173"/>
      <c r="P55" s="174"/>
    </row>
    <row r="56" spans="1:16" x14ac:dyDescent="0.25">
      <c r="A56" s="261"/>
      <c r="B56" s="254"/>
      <c r="C56" s="254"/>
      <c r="D56" s="254"/>
      <c r="E56" s="263"/>
      <c r="F56" s="263"/>
      <c r="G56" s="263"/>
      <c r="H56" s="263"/>
      <c r="I56" s="264"/>
      <c r="J56" s="257"/>
      <c r="K56" s="258"/>
      <c r="L56" s="258"/>
      <c r="M56" s="258"/>
      <c r="N56" s="258"/>
      <c r="O56" s="258"/>
      <c r="P56" s="259"/>
    </row>
    <row r="57" spans="1:16" x14ac:dyDescent="0.25">
      <c r="A57" s="261"/>
      <c r="B57" s="254"/>
      <c r="C57" s="254"/>
      <c r="D57" s="254"/>
      <c r="E57" s="145"/>
      <c r="F57" s="145"/>
      <c r="G57" s="145"/>
      <c r="H57" s="145"/>
      <c r="I57" s="146"/>
      <c r="J57" s="253"/>
      <c r="K57" s="153"/>
      <c r="L57" s="153"/>
      <c r="M57" s="153"/>
      <c r="N57" s="153"/>
      <c r="O57" s="153"/>
      <c r="P57" s="154"/>
    </row>
    <row r="58" spans="1:16" ht="25.15" customHeight="1" x14ac:dyDescent="0.25">
      <c r="A58" s="261"/>
      <c r="B58" s="254"/>
      <c r="C58" s="254"/>
      <c r="D58" s="254"/>
      <c r="E58" s="145"/>
      <c r="F58" s="145"/>
      <c r="G58" s="145"/>
      <c r="H58" s="145"/>
      <c r="I58" s="146"/>
      <c r="J58" s="90"/>
      <c r="K58" s="91"/>
      <c r="L58" s="91"/>
      <c r="M58" s="91"/>
      <c r="N58" s="91"/>
      <c r="O58" s="91"/>
      <c r="P58" s="92"/>
    </row>
    <row r="59" spans="1:16" ht="25.9" customHeight="1" thickBot="1" x14ac:dyDescent="0.3">
      <c r="A59" s="262"/>
      <c r="B59" s="255"/>
      <c r="C59" s="255"/>
      <c r="D59" s="255"/>
      <c r="E59" s="251"/>
      <c r="F59" s="251"/>
      <c r="G59" s="251"/>
      <c r="H59" s="251"/>
      <c r="I59" s="252"/>
      <c r="J59" s="93"/>
      <c r="K59" s="94"/>
      <c r="L59" s="94"/>
      <c r="M59" s="94"/>
      <c r="N59" s="94"/>
      <c r="O59" s="94"/>
      <c r="P59" s="95"/>
    </row>
  </sheetData>
  <mergeCells count="198">
    <mergeCell ref="E57:I59"/>
    <mergeCell ref="J57:P57"/>
    <mergeCell ref="B58:D58"/>
    <mergeCell ref="B59:D59"/>
    <mergeCell ref="C53:D53"/>
    <mergeCell ref="J53:P54"/>
    <mergeCell ref="C54:D54"/>
    <mergeCell ref="A55:I55"/>
    <mergeCell ref="L55:P55"/>
    <mergeCell ref="A56:A59"/>
    <mergeCell ref="B56:D56"/>
    <mergeCell ref="E56:I56"/>
    <mergeCell ref="J56:P56"/>
    <mergeCell ref="B57:D57"/>
    <mergeCell ref="I48:I49"/>
    <mergeCell ref="L48:P48"/>
    <mergeCell ref="J49:P49"/>
    <mergeCell ref="A50:A51"/>
    <mergeCell ref="C50:D51"/>
    <mergeCell ref="F50:F51"/>
    <mergeCell ref="H50:H51"/>
    <mergeCell ref="I50:I51"/>
    <mergeCell ref="J50:P52"/>
    <mergeCell ref="C52:D52"/>
    <mergeCell ref="A48:A49"/>
    <mergeCell ref="C48:D49"/>
    <mergeCell ref="E48:E49"/>
    <mergeCell ref="F48:F49"/>
    <mergeCell ref="G48:G49"/>
    <mergeCell ref="H48:H49"/>
    <mergeCell ref="A46:A47"/>
    <mergeCell ref="C46:D47"/>
    <mergeCell ref="E46:E47"/>
    <mergeCell ref="F46:F47"/>
    <mergeCell ref="G46:G47"/>
    <mergeCell ref="H46:H47"/>
    <mergeCell ref="I46:I47"/>
    <mergeCell ref="J46:P46"/>
    <mergeCell ref="J47:P47"/>
    <mergeCell ref="A44:A45"/>
    <mergeCell ref="C44:D45"/>
    <mergeCell ref="E44:E45"/>
    <mergeCell ref="F44:F45"/>
    <mergeCell ref="G44:G45"/>
    <mergeCell ref="H44:H45"/>
    <mergeCell ref="I44:I45"/>
    <mergeCell ref="M44:P44"/>
    <mergeCell ref="J45:P45"/>
    <mergeCell ref="A42:A43"/>
    <mergeCell ref="C42:D43"/>
    <mergeCell ref="E42:E43"/>
    <mergeCell ref="F42:F43"/>
    <mergeCell ref="G42:G43"/>
    <mergeCell ref="H42:H43"/>
    <mergeCell ref="I42:I43"/>
    <mergeCell ref="M42:N42"/>
    <mergeCell ref="J43:P43"/>
    <mergeCell ref="H38:H39"/>
    <mergeCell ref="I38:I39"/>
    <mergeCell ref="J38:P38"/>
    <mergeCell ref="J39:P39"/>
    <mergeCell ref="A40:A41"/>
    <mergeCell ref="C40:D41"/>
    <mergeCell ref="E40:E41"/>
    <mergeCell ref="F40:F41"/>
    <mergeCell ref="G40:G41"/>
    <mergeCell ref="H40:H41"/>
    <mergeCell ref="A38:A39"/>
    <mergeCell ref="B38:B39"/>
    <mergeCell ref="C38:D39"/>
    <mergeCell ref="E38:E39"/>
    <mergeCell ref="F38:F39"/>
    <mergeCell ref="G38:G39"/>
    <mergeCell ref="I40:I41"/>
    <mergeCell ref="M40:P40"/>
    <mergeCell ref="J41:P41"/>
    <mergeCell ref="A36:A37"/>
    <mergeCell ref="C36:D37"/>
    <mergeCell ref="E36:E37"/>
    <mergeCell ref="F36:F37"/>
    <mergeCell ref="G36:G37"/>
    <mergeCell ref="H36:H37"/>
    <mergeCell ref="I36:I37"/>
    <mergeCell ref="J36:P36"/>
    <mergeCell ref="J37:P37"/>
    <mergeCell ref="A34:A35"/>
    <mergeCell ref="C34:D35"/>
    <mergeCell ref="E34:E35"/>
    <mergeCell ref="F34:F35"/>
    <mergeCell ref="G34:G35"/>
    <mergeCell ref="H34:H35"/>
    <mergeCell ref="I34:I35"/>
    <mergeCell ref="J34:P34"/>
    <mergeCell ref="J35:P35"/>
    <mergeCell ref="A32:A33"/>
    <mergeCell ref="C32:D33"/>
    <mergeCell ref="E32:E33"/>
    <mergeCell ref="F32:F33"/>
    <mergeCell ref="G32:G33"/>
    <mergeCell ref="H32:H33"/>
    <mergeCell ref="I32:I33"/>
    <mergeCell ref="J32:P32"/>
    <mergeCell ref="J33:P33"/>
    <mergeCell ref="I28:I29"/>
    <mergeCell ref="J28:P28"/>
    <mergeCell ref="J29:P29"/>
    <mergeCell ref="A30:A31"/>
    <mergeCell ref="B30:B31"/>
    <mergeCell ref="C30:D31"/>
    <mergeCell ref="E30:E31"/>
    <mergeCell ref="F30:F31"/>
    <mergeCell ref="G30:G31"/>
    <mergeCell ref="H30:H31"/>
    <mergeCell ref="I30:I31"/>
    <mergeCell ref="J30:P30"/>
    <mergeCell ref="J31:P31"/>
    <mergeCell ref="A28:A29"/>
    <mergeCell ref="B28:B29"/>
    <mergeCell ref="C28:D29"/>
    <mergeCell ref="E28:E29"/>
    <mergeCell ref="F28:F29"/>
    <mergeCell ref="G28:G29"/>
    <mergeCell ref="H28:H29"/>
    <mergeCell ref="H26:H27"/>
    <mergeCell ref="I26:I27"/>
    <mergeCell ref="J26:P27"/>
    <mergeCell ref="A24:A25"/>
    <mergeCell ref="B24:B25"/>
    <mergeCell ref="C24:D25"/>
    <mergeCell ref="E24:E25"/>
    <mergeCell ref="F24:F25"/>
    <mergeCell ref="G24:G25"/>
    <mergeCell ref="H24:H25"/>
    <mergeCell ref="I24:I25"/>
    <mergeCell ref="A26:A27"/>
    <mergeCell ref="B26:B27"/>
    <mergeCell ref="C26:D27"/>
    <mergeCell ref="E26:E27"/>
    <mergeCell ref="F26:F27"/>
    <mergeCell ref="G26:G27"/>
    <mergeCell ref="L24:M24"/>
    <mergeCell ref="N24:O24"/>
    <mergeCell ref="L25:M25"/>
    <mergeCell ref="N25:O25"/>
    <mergeCell ref="H20:H21"/>
    <mergeCell ref="I20:I21"/>
    <mergeCell ref="J20:P20"/>
    <mergeCell ref="J21:P21"/>
    <mergeCell ref="A22:A23"/>
    <mergeCell ref="B22:B23"/>
    <mergeCell ref="C22:D23"/>
    <mergeCell ref="E22:E23"/>
    <mergeCell ref="F22:F23"/>
    <mergeCell ref="G22:G23"/>
    <mergeCell ref="A20:A21"/>
    <mergeCell ref="B20:B21"/>
    <mergeCell ref="C20:D21"/>
    <mergeCell ref="E20:E21"/>
    <mergeCell ref="F20:F21"/>
    <mergeCell ref="G20:G21"/>
    <mergeCell ref="H22:H23"/>
    <mergeCell ref="I22:I23"/>
    <mergeCell ref="N22:P22"/>
    <mergeCell ref="J23:P23"/>
    <mergeCell ref="C17:D17"/>
    <mergeCell ref="L17:P17"/>
    <mergeCell ref="C18:D18"/>
    <mergeCell ref="L18:P18"/>
    <mergeCell ref="C19:D19"/>
    <mergeCell ref="L19:P19"/>
    <mergeCell ref="C14:D14"/>
    <mergeCell ref="J14:P14"/>
    <mergeCell ref="C15:D15"/>
    <mergeCell ref="J15:P15"/>
    <mergeCell ref="C16:D16"/>
    <mergeCell ref="J16:P16"/>
    <mergeCell ref="C11:D11"/>
    <mergeCell ref="J11:P11"/>
    <mergeCell ref="C12:D12"/>
    <mergeCell ref="J12:P12"/>
    <mergeCell ref="C13:D13"/>
    <mergeCell ref="J13:P13"/>
    <mergeCell ref="A4:P4"/>
    <mergeCell ref="A5:P5"/>
    <mergeCell ref="D6:G6"/>
    <mergeCell ref="J6:O6"/>
    <mergeCell ref="A7:P7"/>
    <mergeCell ref="A9:B9"/>
    <mergeCell ref="J9:P9"/>
    <mergeCell ref="A1:C3"/>
    <mergeCell ref="D1:I2"/>
    <mergeCell ref="J1:P1"/>
    <mergeCell ref="J2:N2"/>
    <mergeCell ref="O2:P2"/>
    <mergeCell ref="D3:I3"/>
    <mergeCell ref="J3:N3"/>
    <mergeCell ref="O3:P3"/>
    <mergeCell ref="A10:P10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17</xdr:col>
                    <xdr:colOff>180975</xdr:colOff>
                    <xdr:row>11</xdr:row>
                    <xdr:rowOff>9525</xdr:rowOff>
                  </from>
                  <to>
                    <xdr:col>19</xdr:col>
                    <xdr:colOff>28575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"/>
  <sheetViews>
    <sheetView showGridLines="0" zoomScale="110" zoomScaleNormal="110" workbookViewId="0">
      <selection activeCell="A2" sqref="A2"/>
    </sheetView>
  </sheetViews>
  <sheetFormatPr baseColWidth="10" defaultColWidth="11.42578125" defaultRowHeight="11.25" x14ac:dyDescent="0.2"/>
  <cols>
    <col min="1" max="1" width="5.42578125" style="10" customWidth="1"/>
    <col min="2" max="2" width="9.85546875" style="10" customWidth="1"/>
    <col min="3" max="3" width="6" style="10" customWidth="1"/>
    <col min="4" max="4" width="4.7109375" style="10" customWidth="1"/>
    <col min="5" max="5" width="8.85546875" style="10" customWidth="1"/>
    <col min="6" max="6" width="5" style="10" customWidth="1"/>
    <col min="7" max="7" width="8.5703125" style="10" customWidth="1"/>
    <col min="8" max="8" width="11" style="10" customWidth="1"/>
    <col min="9" max="9" width="6.140625" style="10" customWidth="1"/>
    <col min="10" max="10" width="40.85546875" style="10" customWidth="1"/>
    <col min="11" max="11" width="12.28515625" style="10" customWidth="1"/>
    <col min="12" max="12" width="13.7109375" style="10" customWidth="1"/>
    <col min="13" max="13" width="11.42578125" style="10"/>
    <col min="14" max="14" width="12" style="10" customWidth="1"/>
    <col min="15" max="15" width="11.42578125" style="10" customWidth="1"/>
    <col min="16" max="16384" width="11.42578125" style="10"/>
  </cols>
  <sheetData>
    <row r="1" spans="1:15" s="9" customFormat="1" ht="15" x14ac:dyDescent="0.25">
      <c r="A1" s="1" t="s">
        <v>31</v>
      </c>
      <c r="B1" s="2" t="s">
        <v>11</v>
      </c>
      <c r="C1" s="3" t="s">
        <v>32</v>
      </c>
      <c r="D1" s="1" t="s">
        <v>33</v>
      </c>
      <c r="E1" s="4" t="s">
        <v>34</v>
      </c>
      <c r="F1" s="5" t="s">
        <v>35</v>
      </c>
      <c r="G1" s="3" t="s">
        <v>36</v>
      </c>
      <c r="H1" s="3" t="s">
        <v>37</v>
      </c>
      <c r="I1" s="3" t="s">
        <v>0</v>
      </c>
      <c r="J1" s="3" t="s">
        <v>1</v>
      </c>
      <c r="K1" s="3" t="s">
        <v>2</v>
      </c>
      <c r="L1" s="6" t="s">
        <v>3</v>
      </c>
      <c r="M1" s="7" t="s">
        <v>4</v>
      </c>
      <c r="N1" s="7" t="s">
        <v>30</v>
      </c>
      <c r="O1" s="8" t="s">
        <v>5</v>
      </c>
    </row>
    <row r="2" spans="1:15" x14ac:dyDescent="0.2">
      <c r="B2" s="11"/>
      <c r="H2" s="10" t="s">
        <v>21</v>
      </c>
      <c r="J2" s="10" t="s">
        <v>13</v>
      </c>
      <c r="K2" s="12" t="s">
        <v>7</v>
      </c>
      <c r="L2" s="10">
        <v>4</v>
      </c>
      <c r="M2" s="10">
        <v>777</v>
      </c>
      <c r="N2" s="10">
        <f>M2*L2</f>
        <v>3108</v>
      </c>
    </row>
    <row r="3" spans="1:15" x14ac:dyDescent="0.2">
      <c r="B3" s="11"/>
      <c r="H3" s="10" t="s">
        <v>22</v>
      </c>
      <c r="J3" s="10" t="s">
        <v>6</v>
      </c>
      <c r="K3" s="13" t="s">
        <v>8</v>
      </c>
      <c r="L3" s="10">
        <v>12</v>
      </c>
      <c r="M3" s="10">
        <v>300</v>
      </c>
      <c r="N3" s="10">
        <f t="shared" ref="N3:N19" si="0">M3*L3</f>
        <v>3600</v>
      </c>
    </row>
    <row r="4" spans="1:15" x14ac:dyDescent="0.2">
      <c r="B4" s="11"/>
      <c r="H4" s="10" t="s">
        <v>23</v>
      </c>
      <c r="J4" s="10" t="s">
        <v>15</v>
      </c>
      <c r="K4" s="14" t="s">
        <v>9</v>
      </c>
      <c r="L4" s="10">
        <v>5</v>
      </c>
      <c r="M4" s="10">
        <v>410</v>
      </c>
      <c r="N4" s="10">
        <f t="shared" si="0"/>
        <v>2050</v>
      </c>
    </row>
    <row r="5" spans="1:15" x14ac:dyDescent="0.2">
      <c r="B5" s="11"/>
      <c r="H5" s="10" t="s">
        <v>26</v>
      </c>
      <c r="J5" s="10" t="s">
        <v>18</v>
      </c>
      <c r="K5" s="15" t="s">
        <v>10</v>
      </c>
      <c r="L5" s="10">
        <v>3</v>
      </c>
      <c r="M5" s="10">
        <v>530</v>
      </c>
      <c r="N5" s="10">
        <f t="shared" si="0"/>
        <v>1590</v>
      </c>
    </row>
    <row r="6" spans="1:15" x14ac:dyDescent="0.2">
      <c r="B6" s="11"/>
      <c r="H6" s="10" t="s">
        <v>25</v>
      </c>
      <c r="J6" s="10" t="s">
        <v>6</v>
      </c>
      <c r="K6" s="12" t="s">
        <v>7</v>
      </c>
      <c r="L6" s="10">
        <v>9</v>
      </c>
      <c r="M6" s="10">
        <v>678</v>
      </c>
      <c r="N6" s="10">
        <f t="shared" si="0"/>
        <v>6102</v>
      </c>
    </row>
    <row r="7" spans="1:15" x14ac:dyDescent="0.2">
      <c r="B7" s="11"/>
      <c r="H7" s="10" t="s">
        <v>24</v>
      </c>
      <c r="J7" s="10" t="s">
        <v>14</v>
      </c>
      <c r="K7" s="13" t="s">
        <v>8</v>
      </c>
      <c r="L7" s="10">
        <v>5</v>
      </c>
      <c r="M7" s="10">
        <v>290</v>
      </c>
      <c r="N7" s="10">
        <f t="shared" si="0"/>
        <v>1450</v>
      </c>
    </row>
    <row r="8" spans="1:15" x14ac:dyDescent="0.2">
      <c r="B8" s="11"/>
      <c r="H8" s="10" t="s">
        <v>23</v>
      </c>
      <c r="J8" s="10" t="s">
        <v>6</v>
      </c>
      <c r="K8" s="15" t="s">
        <v>10</v>
      </c>
      <c r="L8" s="10">
        <v>2</v>
      </c>
      <c r="M8" s="10">
        <v>500</v>
      </c>
      <c r="N8" s="10">
        <f t="shared" si="0"/>
        <v>1000</v>
      </c>
    </row>
    <row r="9" spans="1:15" x14ac:dyDescent="0.2">
      <c r="B9" s="11"/>
      <c r="H9" s="10" t="s">
        <v>21</v>
      </c>
      <c r="J9" s="10" t="s">
        <v>16</v>
      </c>
      <c r="K9" s="14" t="s">
        <v>9</v>
      </c>
      <c r="L9" s="10">
        <v>1</v>
      </c>
      <c r="M9" s="10">
        <v>400</v>
      </c>
      <c r="N9" s="10">
        <f t="shared" si="0"/>
        <v>400</v>
      </c>
    </row>
    <row r="10" spans="1:15" x14ac:dyDescent="0.2">
      <c r="B10" s="11"/>
      <c r="H10" s="10" t="s">
        <v>25</v>
      </c>
      <c r="J10" s="10" t="s">
        <v>17</v>
      </c>
      <c r="K10" s="16" t="s">
        <v>12</v>
      </c>
      <c r="L10" s="10">
        <v>5</v>
      </c>
      <c r="M10" s="10">
        <v>800</v>
      </c>
      <c r="N10" s="10">
        <f t="shared" si="0"/>
        <v>4000</v>
      </c>
    </row>
    <row r="11" spans="1:15" x14ac:dyDescent="0.2">
      <c r="B11" s="11"/>
      <c r="H11" s="10" t="s">
        <v>22</v>
      </c>
      <c r="J11" s="10" t="s">
        <v>6</v>
      </c>
      <c r="K11" s="13" t="s">
        <v>8</v>
      </c>
      <c r="L11" s="10">
        <v>7</v>
      </c>
      <c r="M11" s="10">
        <v>300</v>
      </c>
      <c r="N11" s="10">
        <f t="shared" si="0"/>
        <v>2100</v>
      </c>
    </row>
    <row r="12" spans="1:15" x14ac:dyDescent="0.2">
      <c r="B12" s="11"/>
      <c r="H12" s="10" t="s">
        <v>21</v>
      </c>
      <c r="J12" s="10" t="s">
        <v>6</v>
      </c>
      <c r="K12" s="12" t="s">
        <v>7</v>
      </c>
      <c r="L12" s="10">
        <v>7</v>
      </c>
      <c r="M12" s="10">
        <v>789</v>
      </c>
      <c r="N12" s="10">
        <f t="shared" si="0"/>
        <v>5523</v>
      </c>
    </row>
    <row r="13" spans="1:15" x14ac:dyDescent="0.2">
      <c r="B13" s="11"/>
      <c r="H13" s="10" t="s">
        <v>25</v>
      </c>
      <c r="J13" s="10" t="s">
        <v>14</v>
      </c>
      <c r="K13" s="16" t="s">
        <v>12</v>
      </c>
      <c r="L13" s="10">
        <v>4</v>
      </c>
      <c r="M13" s="10">
        <v>820</v>
      </c>
      <c r="N13" s="10">
        <f t="shared" si="0"/>
        <v>3280</v>
      </c>
    </row>
    <row r="14" spans="1:15" x14ac:dyDescent="0.2">
      <c r="H14" s="10" t="s">
        <v>22</v>
      </c>
      <c r="J14" s="10" t="s">
        <v>6</v>
      </c>
      <c r="K14" s="17" t="s">
        <v>20</v>
      </c>
      <c r="L14" s="10">
        <v>5</v>
      </c>
      <c r="M14" s="10">
        <v>788</v>
      </c>
      <c r="N14" s="10">
        <f t="shared" si="0"/>
        <v>3940</v>
      </c>
    </row>
    <row r="15" spans="1:15" x14ac:dyDescent="0.2">
      <c r="H15" s="10" t="s">
        <v>21</v>
      </c>
      <c r="J15" s="10" t="s">
        <v>6</v>
      </c>
      <c r="K15" s="10" t="s">
        <v>19</v>
      </c>
      <c r="L15" s="10">
        <v>8</v>
      </c>
      <c r="M15" s="10">
        <v>1000</v>
      </c>
      <c r="N15" s="10">
        <f t="shared" si="0"/>
        <v>8000</v>
      </c>
    </row>
    <row r="16" spans="1:15" x14ac:dyDescent="0.2">
      <c r="H16" s="10" t="s">
        <v>21</v>
      </c>
      <c r="J16" s="10" t="s">
        <v>6</v>
      </c>
      <c r="K16" s="18" t="s">
        <v>27</v>
      </c>
      <c r="L16" s="10">
        <v>6</v>
      </c>
      <c r="M16" s="10">
        <v>677</v>
      </c>
      <c r="N16" s="10">
        <f t="shared" si="0"/>
        <v>4062</v>
      </c>
    </row>
    <row r="17" spans="8:14" x14ac:dyDescent="0.2">
      <c r="H17" s="10" t="s">
        <v>23</v>
      </c>
      <c r="J17" s="10" t="s">
        <v>6</v>
      </c>
      <c r="K17" s="19" t="s">
        <v>28</v>
      </c>
      <c r="L17" s="10">
        <v>2</v>
      </c>
      <c r="M17" s="10">
        <v>543</v>
      </c>
      <c r="N17" s="10">
        <f t="shared" si="0"/>
        <v>1086</v>
      </c>
    </row>
    <row r="18" spans="8:14" x14ac:dyDescent="0.2">
      <c r="H18" s="10" t="s">
        <v>22</v>
      </c>
      <c r="J18" s="10" t="s">
        <v>6</v>
      </c>
      <c r="K18" s="18" t="s">
        <v>27</v>
      </c>
      <c r="L18" s="10">
        <v>1</v>
      </c>
      <c r="M18" s="10">
        <v>234</v>
      </c>
      <c r="N18" s="10">
        <f t="shared" si="0"/>
        <v>234</v>
      </c>
    </row>
    <row r="19" spans="8:14" x14ac:dyDescent="0.2">
      <c r="H19" s="10" t="s">
        <v>25</v>
      </c>
      <c r="J19" s="10" t="s">
        <v>6</v>
      </c>
      <c r="K19" s="19" t="s">
        <v>28</v>
      </c>
      <c r="L19" s="10">
        <v>7</v>
      </c>
      <c r="M19" s="10">
        <v>556</v>
      </c>
      <c r="N19" s="10">
        <f t="shared" si="0"/>
        <v>3892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workbookViewId="0">
      <selection activeCell="G19" sqref="G19"/>
    </sheetView>
  </sheetViews>
  <sheetFormatPr baseColWidth="10" defaultColWidth="10.85546875" defaultRowHeight="15" x14ac:dyDescent="0.25"/>
  <cols>
    <col min="1" max="3" width="10.85546875" style="21"/>
    <col min="4" max="4" width="7.85546875" style="21" customWidth="1"/>
    <col min="5" max="5" width="9.140625" style="21" customWidth="1"/>
    <col min="6" max="6" width="8.140625" style="21" customWidth="1"/>
    <col min="7" max="7" width="7.85546875" style="21" customWidth="1"/>
    <col min="8" max="13" width="10.85546875" style="21"/>
    <col min="14" max="14" width="12.28515625" style="21" customWidth="1"/>
    <col min="15" max="16384" width="10.85546875" style="21"/>
  </cols>
  <sheetData>
    <row r="1" spans="1:15" ht="30" customHeight="1" x14ac:dyDescent="0.25">
      <c r="A1" s="20" t="s">
        <v>31</v>
      </c>
      <c r="B1" s="20" t="s">
        <v>38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0" t="s">
        <v>39</v>
      </c>
      <c r="J1" s="20" t="s">
        <v>2</v>
      </c>
      <c r="K1" s="20" t="s">
        <v>40</v>
      </c>
      <c r="L1" s="20" t="s">
        <v>29</v>
      </c>
      <c r="M1" s="20" t="s">
        <v>4</v>
      </c>
      <c r="N1" s="20" t="s">
        <v>30</v>
      </c>
      <c r="O1" s="20" t="s">
        <v>41</v>
      </c>
    </row>
    <row r="2" spans="1:15" x14ac:dyDescent="0.25">
      <c r="J2" s="22" t="s">
        <v>7</v>
      </c>
      <c r="L2" s="21">
        <v>4</v>
      </c>
      <c r="M2" s="21">
        <v>677</v>
      </c>
      <c r="N2" s="21">
        <f>M2*L2</f>
        <v>2708</v>
      </c>
    </row>
    <row r="3" spans="1:15" x14ac:dyDescent="0.25">
      <c r="J3" s="23" t="s">
        <v>8</v>
      </c>
      <c r="L3" s="21">
        <v>5</v>
      </c>
      <c r="M3" s="21">
        <v>355</v>
      </c>
      <c r="N3" s="21">
        <f t="shared" ref="N3:N13" si="0">M3*L3</f>
        <v>1775</v>
      </c>
    </row>
    <row r="4" spans="1:15" x14ac:dyDescent="0.25">
      <c r="J4" s="24" t="s">
        <v>28</v>
      </c>
      <c r="L4" s="21">
        <v>4</v>
      </c>
      <c r="M4" s="21">
        <v>665</v>
      </c>
      <c r="N4" s="21">
        <f t="shared" si="0"/>
        <v>2660</v>
      </c>
    </row>
    <row r="5" spans="1:15" x14ac:dyDescent="0.25">
      <c r="J5" s="16" t="s">
        <v>12</v>
      </c>
      <c r="L5" s="21">
        <v>3</v>
      </c>
      <c r="M5" s="21">
        <v>332</v>
      </c>
      <c r="N5" s="21">
        <f t="shared" si="0"/>
        <v>996</v>
      </c>
    </row>
    <row r="6" spans="1:15" x14ac:dyDescent="0.25">
      <c r="J6" s="15" t="s">
        <v>10</v>
      </c>
      <c r="L6" s="21">
        <v>1</v>
      </c>
      <c r="M6" s="21">
        <v>556</v>
      </c>
      <c r="N6" s="21">
        <f t="shared" si="0"/>
        <v>556</v>
      </c>
    </row>
    <row r="7" spans="1:15" x14ac:dyDescent="0.25">
      <c r="J7" s="22" t="s">
        <v>7</v>
      </c>
      <c r="L7" s="21">
        <v>5</v>
      </c>
      <c r="M7" s="21">
        <v>786</v>
      </c>
      <c r="N7" s="21">
        <f t="shared" si="0"/>
        <v>3930</v>
      </c>
    </row>
    <row r="8" spans="1:15" x14ac:dyDescent="0.25">
      <c r="J8" s="23" t="s">
        <v>8</v>
      </c>
      <c r="L8" s="21">
        <v>7</v>
      </c>
      <c r="M8" s="21">
        <v>234</v>
      </c>
      <c r="N8" s="21">
        <f t="shared" si="0"/>
        <v>1638</v>
      </c>
    </row>
    <row r="9" spans="1:15" x14ac:dyDescent="0.25">
      <c r="J9" s="16" t="s">
        <v>12</v>
      </c>
      <c r="L9" s="21">
        <v>4</v>
      </c>
      <c r="M9" s="21">
        <v>566</v>
      </c>
      <c r="N9" s="21">
        <f t="shared" si="0"/>
        <v>2264</v>
      </c>
    </row>
    <row r="10" spans="1:15" x14ac:dyDescent="0.25">
      <c r="J10" s="15" t="s">
        <v>10</v>
      </c>
      <c r="L10" s="21">
        <v>8</v>
      </c>
      <c r="M10" s="21">
        <v>888</v>
      </c>
      <c r="N10" s="21">
        <f t="shared" si="0"/>
        <v>7104</v>
      </c>
    </row>
    <row r="11" spans="1:15" x14ac:dyDescent="0.25">
      <c r="J11" s="22" t="s">
        <v>7</v>
      </c>
      <c r="L11" s="21">
        <v>3</v>
      </c>
      <c r="M11" s="21">
        <v>678</v>
      </c>
      <c r="N11" s="21">
        <f t="shared" si="0"/>
        <v>2034</v>
      </c>
    </row>
    <row r="12" spans="1:15" x14ac:dyDescent="0.25">
      <c r="J12" s="23" t="s">
        <v>8</v>
      </c>
      <c r="L12" s="21">
        <v>6</v>
      </c>
      <c r="M12" s="21">
        <v>222</v>
      </c>
      <c r="N12" s="21">
        <f t="shared" si="0"/>
        <v>1332</v>
      </c>
    </row>
    <row r="13" spans="1:15" x14ac:dyDescent="0.25">
      <c r="J13" s="25" t="s">
        <v>9</v>
      </c>
      <c r="L13" s="21">
        <v>7</v>
      </c>
      <c r="M13" s="21">
        <v>345</v>
      </c>
      <c r="N13" s="21">
        <f t="shared" si="0"/>
        <v>2415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11"/>
  <sheetViews>
    <sheetView workbookViewId="0">
      <selection activeCell="E3" sqref="E3"/>
    </sheetView>
  </sheetViews>
  <sheetFormatPr baseColWidth="10" defaultRowHeight="15" x14ac:dyDescent="0.25"/>
  <cols>
    <col min="1" max="1" width="4.28515625" customWidth="1"/>
    <col min="2" max="2" width="15" customWidth="1"/>
    <col min="3" max="3" width="12.5703125" customWidth="1"/>
    <col min="4" max="4" width="8.28515625" customWidth="1"/>
    <col min="5" max="5" width="8.7109375" customWidth="1"/>
    <col min="6" max="6" width="10.7109375" customWidth="1"/>
    <col min="7" max="7" width="9.140625" customWidth="1"/>
    <col min="8" max="8" width="8.42578125" customWidth="1"/>
    <col min="9" max="9" width="12.42578125" customWidth="1"/>
    <col min="10" max="10" width="11.140625" customWidth="1"/>
    <col min="14" max="14" width="11.5703125" customWidth="1"/>
    <col min="15" max="15" width="13.42578125" customWidth="1"/>
    <col min="21" max="21" width="12.28515625" customWidth="1"/>
  </cols>
  <sheetData>
    <row r="2" spans="2:10" x14ac:dyDescent="0.25">
      <c r="B2" t="s">
        <v>50</v>
      </c>
      <c r="C2" t="s">
        <v>42</v>
      </c>
      <c r="D2" t="s">
        <v>43</v>
      </c>
      <c r="E2" t="s">
        <v>44</v>
      </c>
      <c r="F2" t="s">
        <v>47</v>
      </c>
      <c r="G2" t="s">
        <v>45</v>
      </c>
      <c r="H2" t="s">
        <v>48</v>
      </c>
      <c r="I2" t="s">
        <v>46</v>
      </c>
      <c r="J2" t="s">
        <v>49</v>
      </c>
    </row>
    <row r="3" spans="2:10" x14ac:dyDescent="0.25">
      <c r="B3" t="s">
        <v>7</v>
      </c>
      <c r="E3">
        <f>SUMPRODUCT((Tachat[Quantité LIVREE])*(Tachat[REF]=tHuiles[[#This Row],[Type]]))</f>
        <v>20</v>
      </c>
      <c r="F3">
        <f>SUMPRODUCT((Tachat[PRIX TOTAL])*(Tachat[REF]=tHuiles[[#This Row],[Type]]))</f>
        <v>14733</v>
      </c>
      <c r="G3">
        <f>SUMPRODUCT((Tconso[QT])*(Tconso[REF]=tHuiles[[#This Row],[Type]]))</f>
        <v>12</v>
      </c>
      <c r="H3">
        <f>SUMPRODUCT((Tconso[PRIX TOTAL])*(Tconso[REF]=tHuiles[[#This Row],[Type]]))</f>
        <v>8672</v>
      </c>
    </row>
    <row r="4" spans="2:10" x14ac:dyDescent="0.25">
      <c r="B4" t="s">
        <v>10</v>
      </c>
      <c r="E4">
        <f>SUMPRODUCT((Tachat[Quantité LIVREE])*(Tachat[REF]=tHuiles[[#This Row],[Type]]))</f>
        <v>5</v>
      </c>
      <c r="F4">
        <f>SUMPRODUCT((Tachat[PRIX TOTAL])*(Tachat[REF]=tHuiles[[#This Row],[Type]]))</f>
        <v>2590</v>
      </c>
      <c r="G4">
        <f>SUMPRODUCT((Tconso[QT])*(Tconso[REF]=tHuiles[[#This Row],[Type]]))</f>
        <v>9</v>
      </c>
      <c r="H4">
        <f>SUMPRODUCT((Tconso[PRIX TOTAL])*(Tconso[REF]=tHuiles[[#This Row],[Type]]))</f>
        <v>7660</v>
      </c>
    </row>
    <row r="5" spans="2:10" x14ac:dyDescent="0.25">
      <c r="B5" t="s">
        <v>27</v>
      </c>
      <c r="E5">
        <f>SUMPRODUCT((Tachat[Quantité LIVREE])*(Tachat[REF]=tHuiles[[#This Row],[Type]]))</f>
        <v>7</v>
      </c>
      <c r="F5">
        <f>SUMPRODUCT((Tachat[PRIX TOTAL])*(Tachat[REF]=tHuiles[[#This Row],[Type]]))</f>
        <v>4296</v>
      </c>
      <c r="G5">
        <f>SUMPRODUCT((Tconso[QT])*(Tconso[REF]=tHuiles[[#This Row],[Type]]))</f>
        <v>0</v>
      </c>
      <c r="H5">
        <f>SUMPRODUCT((Tconso[PRIX TOTAL])*(Tconso[REF]=tHuiles[[#This Row],[Type]]))</f>
        <v>0</v>
      </c>
    </row>
    <row r="6" spans="2:10" x14ac:dyDescent="0.25">
      <c r="B6" t="s">
        <v>8</v>
      </c>
      <c r="E6">
        <f>SUMPRODUCT((Tachat[Quantité LIVREE])*(Tachat[REF]=tHuiles[[#This Row],[Type]]))</f>
        <v>24</v>
      </c>
      <c r="F6">
        <f>SUMPRODUCT((Tachat[PRIX TOTAL])*(Tachat[REF]=tHuiles[[#This Row],[Type]]))</f>
        <v>7150</v>
      </c>
      <c r="G6">
        <f>SUMPRODUCT((Tconso[QT])*(Tconso[REF]=tHuiles[[#This Row],[Type]]))</f>
        <v>18</v>
      </c>
      <c r="H6">
        <f>SUMPRODUCT((Tconso[PRIX TOTAL])*(Tconso[REF]=tHuiles[[#This Row],[Type]]))</f>
        <v>4745</v>
      </c>
    </row>
    <row r="7" spans="2:10" x14ac:dyDescent="0.25">
      <c r="B7" t="s">
        <v>28</v>
      </c>
      <c r="E7">
        <f>SUMPRODUCT((Tachat[Quantité LIVREE])*(Tachat[REF]=tHuiles[[#This Row],[Type]]))</f>
        <v>9</v>
      </c>
      <c r="F7">
        <f>SUMPRODUCT((Tachat[PRIX TOTAL])*(Tachat[REF]=tHuiles[[#This Row],[Type]]))</f>
        <v>4978</v>
      </c>
      <c r="G7">
        <f>SUMPRODUCT((Tconso[QT])*(Tconso[REF]=tHuiles[[#This Row],[Type]]))</f>
        <v>4</v>
      </c>
      <c r="H7">
        <f>SUMPRODUCT((Tconso[PRIX TOTAL])*(Tconso[REF]=tHuiles[[#This Row],[Type]]))</f>
        <v>2660</v>
      </c>
    </row>
    <row r="8" spans="2:10" x14ac:dyDescent="0.25">
      <c r="B8" t="s">
        <v>20</v>
      </c>
      <c r="E8">
        <f>SUMPRODUCT((Tachat[Quantité LIVREE])*(Tachat[REF]=tHuiles[[#This Row],[Type]]))</f>
        <v>5</v>
      </c>
      <c r="F8">
        <f>SUMPRODUCT((Tachat[PRIX TOTAL])*(Tachat[REF]=tHuiles[[#This Row],[Type]]))</f>
        <v>3940</v>
      </c>
      <c r="G8">
        <f>SUMPRODUCT((Tconso[QT])*(Tconso[REF]=tHuiles[[#This Row],[Type]]))</f>
        <v>0</v>
      </c>
      <c r="H8">
        <f>SUMPRODUCT((Tconso[PRIX TOTAL])*(Tconso[REF]=tHuiles[[#This Row],[Type]]))</f>
        <v>0</v>
      </c>
    </row>
    <row r="9" spans="2:10" x14ac:dyDescent="0.25">
      <c r="B9" t="s">
        <v>9</v>
      </c>
      <c r="E9">
        <f>SUMPRODUCT((Tachat[Quantité LIVREE])*(Tachat[REF]=tHuiles[[#This Row],[Type]]))</f>
        <v>6</v>
      </c>
      <c r="F9">
        <f>SUMPRODUCT((Tachat[PRIX TOTAL])*(Tachat[REF]=tHuiles[[#This Row],[Type]]))</f>
        <v>2450</v>
      </c>
      <c r="G9">
        <f>SUMPRODUCT((Tconso[QT])*(Tconso[REF]=tHuiles[[#This Row],[Type]]))</f>
        <v>7</v>
      </c>
      <c r="H9">
        <f>SUMPRODUCT((Tconso[PRIX TOTAL])*(Tconso[REF]=tHuiles[[#This Row],[Type]]))</f>
        <v>2415</v>
      </c>
    </row>
    <row r="10" spans="2:10" x14ac:dyDescent="0.25">
      <c r="B10" t="s">
        <v>12</v>
      </c>
      <c r="E10">
        <f>SUMPRODUCT((Tachat[Quantité LIVREE])*(Tachat[REF]=tHuiles[[#This Row],[Type]]))</f>
        <v>9</v>
      </c>
      <c r="F10">
        <f>SUMPRODUCT((Tachat[PRIX TOTAL])*(Tachat[REF]=tHuiles[[#This Row],[Type]]))</f>
        <v>7280</v>
      </c>
      <c r="G10">
        <f>SUMPRODUCT((Tconso[QT])*(Tconso[REF]=tHuiles[[#This Row],[Type]]))</f>
        <v>7</v>
      </c>
      <c r="H10">
        <f>SUMPRODUCT((Tconso[PRIX TOTAL])*(Tconso[REF]=tHuiles[[#This Row],[Type]]))</f>
        <v>3260</v>
      </c>
    </row>
    <row r="11" spans="2:10" x14ac:dyDescent="0.25">
      <c r="B11" t="s">
        <v>19</v>
      </c>
      <c r="E11">
        <f>SUMPRODUCT((Tachat[Quantité LIVREE])*(Tachat[REF]=tHuiles[[#This Row],[Type]]))</f>
        <v>8</v>
      </c>
      <c r="F11">
        <f>SUMPRODUCT((Tachat[PRIX TOTAL])*(Tachat[REF]=tHuiles[[#This Row],[Type]]))</f>
        <v>8000</v>
      </c>
      <c r="G11">
        <f>SUMPRODUCT((Tconso[QT])*(Tconso[REF]=tHuiles[[#This Row],[Type]]))</f>
        <v>0</v>
      </c>
      <c r="H11">
        <f>SUMPRODUCT((Tconso[PRIX TOTAL])*(Tconso[REF]=tHuiles[[#This Row],[Type]]))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BR</vt:lpstr>
      <vt:lpstr>ACHAT HUILES </vt:lpstr>
      <vt:lpstr>CONSOMMATION HUILES</vt:lpstr>
      <vt:lpstr>CALCULS</vt:lpstr>
      <vt:lpstr>BR!Zone_d_impression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Service Achat</cp:lastModifiedBy>
  <dcterms:created xsi:type="dcterms:W3CDTF">2021-01-27T21:15:03Z</dcterms:created>
  <dcterms:modified xsi:type="dcterms:W3CDTF">2021-01-30T23:37:16Z</dcterms:modified>
</cp:coreProperties>
</file>