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bassibe\Desktop\"/>
    </mc:Choice>
  </mc:AlternateContent>
  <bookViews>
    <workbookView xWindow="0" yWindow="0" windowWidth="28800" windowHeight="12000" activeTab="1"/>
  </bookViews>
  <sheets>
    <sheet name="Tableau de bord" sheetId="5" r:id="rId1"/>
    <sheet name="Trésorerie" sheetId="4" r:id="rId2"/>
    <sheet name="Actifs" sheetId="3" r:id="rId3"/>
    <sheet name="Crédits" sheetId="1" r:id="rId4"/>
    <sheet name="Données crédits" sheetId="2" state="hidden" r:id="rId5"/>
    <sheet name="Charges" sheetId="6" r:id="rId6"/>
  </sheets>
  <definedNames>
    <definedName name="charges_app">Charges!$A$10</definedName>
    <definedName name="charges_imm">Charges!$A$6</definedName>
    <definedName name="charges_soc">Charges!$A$2</definedName>
    <definedName name="date_deb">Crédits!$I$2</definedName>
    <definedName name="lib_cred">Crédits!$A$2</definedName>
    <definedName name="st_1">Trésorerie!$C$8</definedName>
    <definedName name="st_2">Trésorerie!$C$11</definedName>
    <definedName name="st_3">Trésorerie!$C$16</definedName>
    <definedName name="st_4">Trésorerie!$C$19</definedName>
    <definedName name="st_5">Trésorerie!$C$22</definedName>
    <definedName name="st_6">Trésorerie!$C$26</definedName>
    <definedName name="t_au">Trésorerie!$C$23</definedName>
    <definedName name="t_ca">Trésorerie!$C$12</definedName>
    <definedName name="t_ci">Trésorerie!$C$9</definedName>
    <definedName name="t_cr">Trésorerie!$C$20</definedName>
    <definedName name="t_cs">Trésorerie!$C$17</definedName>
    <definedName name="t_loy">Trésorerie!$C$3</definedName>
    <definedName name="t_tr">Trésorerie!$C$27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4" i="4" l="1"/>
  <c r="P14" i="4"/>
  <c r="O14" i="4"/>
  <c r="N14" i="4"/>
  <c r="M14" i="4"/>
  <c r="L14" i="4"/>
  <c r="K14" i="4"/>
  <c r="J14" i="4"/>
  <c r="I14" i="4"/>
  <c r="Q13" i="4"/>
  <c r="P13" i="4"/>
  <c r="O13" i="4"/>
  <c r="N13" i="4"/>
  <c r="M13" i="4"/>
  <c r="L13" i="4"/>
  <c r="K13" i="4"/>
  <c r="J13" i="4"/>
  <c r="I13" i="4"/>
  <c r="H13" i="4"/>
  <c r="F8" i="4" l="1"/>
  <c r="E8" i="4" l="1"/>
  <c r="Q8" i="4" l="1"/>
  <c r="Q26" i="4"/>
  <c r="Q22" i="4"/>
  <c r="Q19" i="4"/>
  <c r="Q16" i="4"/>
  <c r="Q11" i="4"/>
  <c r="H8" i="4"/>
  <c r="I8" i="4"/>
  <c r="J8" i="4"/>
  <c r="K8" i="4"/>
  <c r="L8" i="4"/>
  <c r="M8" i="4"/>
  <c r="N8" i="4"/>
  <c r="O8" i="4"/>
  <c r="P8" i="4"/>
  <c r="H11" i="4"/>
  <c r="I11" i="4"/>
  <c r="J11" i="4"/>
  <c r="K11" i="4"/>
  <c r="L11" i="4"/>
  <c r="M11" i="4"/>
  <c r="N11" i="4"/>
  <c r="O11" i="4"/>
  <c r="P11" i="4"/>
  <c r="H16" i="4"/>
  <c r="I16" i="4"/>
  <c r="J16" i="4"/>
  <c r="K16" i="4"/>
  <c r="L16" i="4"/>
  <c r="M16" i="4"/>
  <c r="N16" i="4"/>
  <c r="O16" i="4"/>
  <c r="P16" i="4"/>
  <c r="H19" i="4"/>
  <c r="I19" i="4"/>
  <c r="J19" i="4"/>
  <c r="K19" i="4"/>
  <c r="L19" i="4"/>
  <c r="M19" i="4"/>
  <c r="N19" i="4"/>
  <c r="O19" i="4"/>
  <c r="P19" i="4"/>
  <c r="H22" i="4"/>
  <c r="I22" i="4"/>
  <c r="J22" i="4"/>
  <c r="K22" i="4"/>
  <c r="L22" i="4"/>
  <c r="M22" i="4"/>
  <c r="N22" i="4"/>
  <c r="O22" i="4"/>
  <c r="P22" i="4"/>
  <c r="H26" i="4"/>
  <c r="I26" i="4"/>
  <c r="J26" i="4"/>
  <c r="K26" i="4"/>
  <c r="L26" i="4"/>
  <c r="M26" i="4"/>
  <c r="N26" i="4"/>
  <c r="O26" i="4"/>
  <c r="P26" i="4"/>
  <c r="G26" i="4"/>
  <c r="G22" i="4"/>
  <c r="G19" i="4"/>
  <c r="G16" i="4"/>
  <c r="G11" i="4"/>
  <c r="G8" i="4"/>
  <c r="D8" i="4"/>
  <c r="F26" i="4"/>
  <c r="E26" i="4"/>
  <c r="D26" i="4"/>
  <c r="D22" i="4"/>
  <c r="F22" i="4"/>
  <c r="F19" i="4"/>
  <c r="F16" i="4"/>
  <c r="F11" i="4"/>
  <c r="E22" i="4"/>
  <c r="E19" i="4"/>
  <c r="E16" i="4"/>
  <c r="E11" i="4"/>
  <c r="D11" i="4"/>
  <c r="D16" i="4"/>
  <c r="D19" i="4"/>
</calcChain>
</file>

<file path=xl/sharedStrings.xml><?xml version="1.0" encoding="utf-8"?>
<sst xmlns="http://schemas.openxmlformats.org/spreadsheetml/2006/main" count="103" uniqueCount="50">
  <si>
    <t>Montant</t>
  </si>
  <si>
    <t>TEG annuel</t>
  </si>
  <si>
    <t>Date de début</t>
  </si>
  <si>
    <t>Assurance</t>
  </si>
  <si>
    <t>Mensualités</t>
  </si>
  <si>
    <t>oui</t>
  </si>
  <si>
    <t>Libellé crédit</t>
  </si>
  <si>
    <t>Prêteur</t>
  </si>
  <si>
    <t>Actif lié</t>
  </si>
  <si>
    <t>Emprunteur</t>
  </si>
  <si>
    <t>Libellé Actif</t>
  </si>
  <si>
    <t>lots</t>
  </si>
  <si>
    <t>Acquéreur</t>
  </si>
  <si>
    <t>Prix d'achat</t>
  </si>
  <si>
    <t>Frais de notaires</t>
  </si>
  <si>
    <t>Loyer HC</t>
  </si>
  <si>
    <t>Prov sur charges</t>
  </si>
  <si>
    <t>Date d'achat</t>
  </si>
  <si>
    <t>Surface</t>
  </si>
  <si>
    <t>Charges Société</t>
  </si>
  <si>
    <t>Charges Immeuble</t>
  </si>
  <si>
    <t>Charges Appartement</t>
  </si>
  <si>
    <t>Libellé</t>
  </si>
  <si>
    <t>Fréquence</t>
  </si>
  <si>
    <t>Date début</t>
  </si>
  <si>
    <t>Fournisseur</t>
  </si>
  <si>
    <t>Montant TTC</t>
  </si>
  <si>
    <t>Taux TTC</t>
  </si>
  <si>
    <t>Lot</t>
  </si>
  <si>
    <t>Société</t>
  </si>
  <si>
    <t>Loyers</t>
  </si>
  <si>
    <t>Crédits</t>
  </si>
  <si>
    <t>sous-total</t>
  </si>
  <si>
    <t>Autres</t>
  </si>
  <si>
    <t>Trésorerie</t>
  </si>
  <si>
    <t>LOYERS</t>
  </si>
  <si>
    <t>ACTIFS</t>
  </si>
  <si>
    <r>
      <t xml:space="preserve">Durée </t>
    </r>
    <r>
      <rPr>
        <b/>
        <sz val="8"/>
        <color theme="1"/>
        <rFont val="Calibri"/>
        <family val="2"/>
        <scheme val="minor"/>
      </rPr>
      <t>(en mois)</t>
    </r>
  </si>
  <si>
    <t>app 1</t>
  </si>
  <si>
    <t>ledru rollin</t>
  </si>
  <si>
    <t>alpha partners</t>
  </si>
  <si>
    <t>€ Loyer CC €</t>
  </si>
  <si>
    <t>app 2</t>
  </si>
  <si>
    <t>app 3</t>
  </si>
  <si>
    <t>Frais de gestion</t>
  </si>
  <si>
    <t>6,48%</t>
  </si>
  <si>
    <t>Mensuelle</t>
  </si>
  <si>
    <t>CITYA Agen</t>
  </si>
  <si>
    <t>GLI</t>
  </si>
  <si>
    <t>2,9%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</si>
</sst>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mm\ /\ yyyy"/>
    <numFmt numFmtId="165" formatCode="_-* #,##0\ &quot;€&quot;_-;\-* #,##0\ &quot;€&quot;_-;_-* &quot;-&quot;??\ &quot;€&quot;_-;_-@_-"/>
    <numFmt numFmtId="166" formatCode="mm/yyyy"/>
    <numFmt numFmtId="167" formatCode="dd\ /\ mm\ /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</font>
    <font>
      <u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1"/>
      <color theme="10"/>
      <name val="Calibri"/>
      <family val="2"/>
      <scheme val="minor"/>
    </font>
    <font>
      <i/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44" fontId="0" fillId="0" borderId="0" xfId="1" applyFont="1" applyAlignment="1">
      <alignment horizontal="center"/>
    </xf>
    <xf numFmtId="44" fontId="0" fillId="0" borderId="0" xfId="1" applyFont="1"/>
    <xf numFmtId="0" fontId="4" fillId="0" borderId="1" xfId="0" applyFont="1" applyFill="1" applyBorder="1" applyAlignment="1">
      <alignment horizontal="center"/>
    </xf>
    <xf numFmtId="44" fontId="4" fillId="0" borderId="1" xfId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44" fontId="4" fillId="4" borderId="1" xfId="1" applyFont="1" applyFill="1" applyBorder="1" applyAlignment="1">
      <alignment horizontal="center"/>
    </xf>
    <xf numFmtId="0" fontId="8" fillId="3" borderId="1" xfId="0" applyFont="1" applyFill="1" applyBorder="1"/>
    <xf numFmtId="44" fontId="0" fillId="0" borderId="0" xfId="0" applyNumberFormat="1"/>
    <xf numFmtId="166" fontId="0" fillId="0" borderId="0" xfId="0" applyNumberFormat="1" applyAlignment="1">
      <alignment horizontal="center"/>
    </xf>
    <xf numFmtId="166" fontId="0" fillId="0" borderId="0" xfId="0" applyNumberFormat="1"/>
    <xf numFmtId="165" fontId="11" fillId="0" borderId="0" xfId="1" applyNumberFormat="1" applyFont="1" applyFill="1" applyAlignment="1" applyProtection="1">
      <alignment horizontal="center" vertical="center"/>
    </xf>
    <xf numFmtId="165" fontId="11" fillId="0" borderId="7" xfId="1" applyNumberFormat="1" applyFont="1" applyFill="1" applyBorder="1" applyAlignment="1" applyProtection="1">
      <alignment horizontal="center" vertical="center"/>
    </xf>
    <xf numFmtId="165" fontId="11" fillId="0" borderId="5" xfId="1" applyNumberFormat="1" applyFont="1" applyFill="1" applyBorder="1" applyAlignment="1" applyProtection="1">
      <alignment horizontal="center" vertical="center"/>
    </xf>
    <xf numFmtId="44" fontId="13" fillId="0" borderId="0" xfId="1" applyFont="1" applyFill="1" applyAlignment="1" applyProtection="1">
      <alignment horizontal="center" vertical="center"/>
    </xf>
    <xf numFmtId="44" fontId="13" fillId="0" borderId="7" xfId="1" applyFont="1" applyFill="1" applyBorder="1" applyAlignment="1" applyProtection="1">
      <alignment horizontal="center" vertical="center"/>
    </xf>
    <xf numFmtId="44" fontId="13" fillId="0" borderId="6" xfId="1" applyFont="1" applyFill="1" applyBorder="1" applyAlignment="1" applyProtection="1">
      <alignment horizontal="center" vertical="center"/>
    </xf>
    <xf numFmtId="0" fontId="13" fillId="0" borderId="0" xfId="0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right" vertical="center"/>
      <protection locked="0"/>
    </xf>
    <xf numFmtId="14" fontId="13" fillId="0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Fill="1" applyProtection="1">
      <protection locked="0"/>
    </xf>
    <xf numFmtId="0" fontId="0" fillId="0" borderId="0" xfId="0" applyProtection="1"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164" fontId="6" fillId="0" borderId="0" xfId="0" applyNumberFormat="1" applyFont="1" applyFill="1" applyAlignment="1" applyProtection="1">
      <alignment horizontal="center" vertical="center"/>
      <protection locked="0"/>
    </xf>
    <xf numFmtId="164" fontId="6" fillId="0" borderId="0" xfId="0" applyNumberFormat="1" applyFont="1" applyFill="1" applyAlignment="1" applyProtection="1">
      <alignment horizontal="right" vertical="center"/>
      <protection locked="0"/>
    </xf>
    <xf numFmtId="164" fontId="6" fillId="0" borderId="11" xfId="1" applyNumberFormat="1" applyFont="1" applyFill="1" applyBorder="1" applyAlignment="1" applyProtection="1">
      <alignment horizontal="center" vertical="center"/>
      <protection locked="0"/>
    </xf>
    <xf numFmtId="164" fontId="6" fillId="0" borderId="10" xfId="1" applyNumberFormat="1" applyFont="1" applyFill="1" applyBorder="1" applyAlignment="1" applyProtection="1">
      <alignment horizontal="center" vertical="center"/>
      <protection locked="0"/>
    </xf>
    <xf numFmtId="164" fontId="6" fillId="0" borderId="0" xfId="1" applyNumberFormat="1" applyFont="1" applyFill="1" applyAlignment="1" applyProtection="1">
      <alignment horizontal="center" vertical="center"/>
      <protection locked="0"/>
    </xf>
    <xf numFmtId="164" fontId="13" fillId="0" borderId="0" xfId="0" applyNumberFormat="1" applyFont="1" applyFill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164" fontId="9" fillId="0" borderId="3" xfId="0" applyNumberFormat="1" applyFont="1" applyFill="1" applyBorder="1" applyAlignment="1" applyProtection="1">
      <alignment horizontal="right" vertical="center"/>
      <protection locked="0"/>
    </xf>
    <xf numFmtId="44" fontId="13" fillId="0" borderId="8" xfId="1" applyFont="1" applyFill="1" applyBorder="1" applyAlignment="1" applyProtection="1">
      <alignment horizontal="center" vertical="center"/>
      <protection locked="0"/>
    </xf>
    <xf numFmtId="44" fontId="13" fillId="0" borderId="3" xfId="1" applyFont="1" applyFill="1" applyBorder="1" applyAlignment="1" applyProtection="1">
      <alignment horizontal="center" vertical="center"/>
      <protection locked="0"/>
    </xf>
    <xf numFmtId="44" fontId="13" fillId="0" borderId="4" xfId="1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Fill="1" applyBorder="1" applyAlignment="1" applyProtection="1">
      <alignment horizontal="right" vertical="center"/>
      <protection locked="0"/>
    </xf>
    <xf numFmtId="44" fontId="13" fillId="0" borderId="7" xfId="1" applyFont="1" applyFill="1" applyBorder="1" applyAlignment="1" applyProtection="1">
      <alignment horizontal="center" vertical="center"/>
      <protection locked="0"/>
    </xf>
    <xf numFmtId="44" fontId="13" fillId="0" borderId="0" xfId="1" applyFont="1" applyFill="1" applyBorder="1" applyAlignment="1" applyProtection="1">
      <alignment horizontal="center" vertical="center"/>
      <protection locked="0"/>
    </xf>
    <xf numFmtId="44" fontId="13" fillId="0" borderId="5" xfId="1" applyFont="1" applyFill="1" applyBorder="1" applyAlignment="1" applyProtection="1">
      <alignment horizontal="center" vertical="center"/>
      <protection locked="0"/>
    </xf>
    <xf numFmtId="164" fontId="13" fillId="0" borderId="0" xfId="0" applyNumberFormat="1" applyFont="1" applyFill="1" applyBorder="1" applyAlignment="1" applyProtection="1">
      <alignment horizontal="center" vertical="center"/>
      <protection locked="0"/>
    </xf>
    <xf numFmtId="44" fontId="13" fillId="0" borderId="0" xfId="1" applyFont="1" applyFill="1" applyAlignment="1" applyProtection="1">
      <alignment horizontal="center" vertical="center"/>
      <protection locked="0"/>
    </xf>
    <xf numFmtId="164" fontId="13" fillId="0" borderId="0" xfId="0" applyNumberFormat="1" applyFont="1" applyFill="1" applyAlignment="1" applyProtection="1">
      <alignment horizontal="center" vertical="center"/>
      <protection locked="0"/>
    </xf>
    <xf numFmtId="165" fontId="11" fillId="0" borderId="0" xfId="0" applyNumberFormat="1" applyFont="1" applyFill="1" applyAlignment="1" applyProtection="1">
      <alignment horizontal="right" vertical="center"/>
      <protection locked="0"/>
    </xf>
    <xf numFmtId="0" fontId="13" fillId="0" borderId="3" xfId="0" applyFont="1" applyFill="1" applyBorder="1" applyAlignment="1" applyProtection="1">
      <alignment horizontal="center" vertical="center"/>
      <protection locked="0"/>
    </xf>
    <xf numFmtId="164" fontId="13" fillId="0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164" fontId="13" fillId="0" borderId="0" xfId="0" applyNumberFormat="1" applyFont="1" applyFill="1" applyBorder="1" applyAlignment="1" applyProtection="1">
      <alignment horizontal="right" vertical="center"/>
      <protection locked="0"/>
    </xf>
    <xf numFmtId="164" fontId="10" fillId="0" borderId="3" xfId="0" applyNumberFormat="1" applyFont="1" applyFill="1" applyBorder="1" applyAlignment="1" applyProtection="1">
      <alignment horizontal="right" vertical="center"/>
      <protection locked="0"/>
    </xf>
    <xf numFmtId="165" fontId="12" fillId="0" borderId="3" xfId="1" applyNumberFormat="1" applyFont="1" applyFill="1" applyBorder="1" applyAlignment="1" applyProtection="1">
      <alignment horizontal="center" vertical="center"/>
      <protection locked="0"/>
    </xf>
    <xf numFmtId="165" fontId="12" fillId="0" borderId="9" xfId="1" applyNumberFormat="1" applyFont="1" applyFill="1" applyBorder="1" applyAlignment="1" applyProtection="1">
      <alignment horizontal="center" vertical="center"/>
      <protection locked="0"/>
    </xf>
    <xf numFmtId="165" fontId="13" fillId="0" borderId="0" xfId="1" applyNumberFormat="1" applyFont="1" applyFill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14" fillId="0" borderId="1" xfId="2" applyBorder="1" applyAlignment="1">
      <alignment horizontal="center"/>
    </xf>
    <xf numFmtId="44" fontId="0" fillId="0" borderId="1" xfId="1" applyFon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15" fillId="0" borderId="1" xfId="2" applyFont="1" applyBorder="1" applyAlignment="1">
      <alignment horizontal="center"/>
    </xf>
    <xf numFmtId="0" fontId="16" fillId="0" borderId="1" xfId="2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276225</xdr:colOff>
          <xdr:row>0</xdr:row>
          <xdr:rowOff>180975</xdr:rowOff>
        </xdr:from>
        <xdr:to>
          <xdr:col>18</xdr:col>
          <xdr:colOff>409575</xdr:colOff>
          <xdr:row>2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180975</xdr:colOff>
          <xdr:row>1</xdr:row>
          <xdr:rowOff>9525</xdr:rowOff>
        </xdr:from>
        <xdr:to>
          <xdr:col>8</xdr:col>
          <xdr:colOff>561975</xdr:colOff>
          <xdr:row>3</xdr:row>
          <xdr:rowOff>0</xdr:rowOff>
        </xdr:to>
        <xdr:sp macro="" textlink="">
          <xdr:nvSpPr>
            <xdr:cNvPr id="2049" name="oui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actif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508000</xdr:colOff>
      <xdr:row>2</xdr:row>
      <xdr:rowOff>25400</xdr:rowOff>
    </xdr:from>
    <xdr:to>
      <xdr:col>14</xdr:col>
      <xdr:colOff>650875</xdr:colOff>
      <xdr:row>2</xdr:row>
      <xdr:rowOff>168275</xdr:rowOff>
    </xdr:to>
    <xdr:sp macro="'supp_actif(3)'" textlink="">
      <xdr:nvSpPr>
        <xdr:cNvPr id="2" name="Interdiction 1"/>
        <xdr:cNvSpPr/>
      </xdr:nvSpPr>
      <xdr:spPr>
        <a:xfrm>
          <a:off x="11576050" y="511175"/>
          <a:ext cx="142875" cy="14287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190500</xdr:rowOff>
        </xdr:from>
        <xdr:to>
          <xdr:col>14</xdr:col>
          <xdr:colOff>9525</xdr:colOff>
          <xdr:row>2</xdr:row>
          <xdr:rowOff>180975</xdr:rowOff>
        </xdr:to>
        <xdr:sp macro="" textlink="">
          <xdr:nvSpPr>
            <xdr:cNvPr id="1026" name="oui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crédit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508000</xdr:colOff>
      <xdr:row>11</xdr:row>
      <xdr:rowOff>25400</xdr:rowOff>
    </xdr:from>
    <xdr:to>
      <xdr:col>8</xdr:col>
      <xdr:colOff>650875</xdr:colOff>
      <xdr:row>11</xdr:row>
      <xdr:rowOff>168275</xdr:rowOff>
    </xdr:to>
    <xdr:sp macro="'supp_ch(11)'" textlink="">
      <xdr:nvSpPr>
        <xdr:cNvPr id="4" name="Interdiction 3"/>
        <xdr:cNvSpPr/>
      </xdr:nvSpPr>
      <xdr:spPr>
        <a:xfrm>
          <a:off x="6937375" y="2149475"/>
          <a:ext cx="142875" cy="14287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508000</xdr:colOff>
      <xdr:row>12</xdr:row>
      <xdr:rowOff>25400</xdr:rowOff>
    </xdr:from>
    <xdr:to>
      <xdr:col>8</xdr:col>
      <xdr:colOff>650875</xdr:colOff>
      <xdr:row>12</xdr:row>
      <xdr:rowOff>168275</xdr:rowOff>
    </xdr:to>
    <xdr:sp macro="'supp_ch(12)'" textlink="">
      <xdr:nvSpPr>
        <xdr:cNvPr id="5" name="Interdiction 4"/>
        <xdr:cNvSpPr/>
      </xdr:nvSpPr>
      <xdr:spPr>
        <a:xfrm>
          <a:off x="6937375" y="2339975"/>
          <a:ext cx="142875" cy="142875"/>
        </a:xfrm>
        <a:prstGeom prst="noSmoking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"/>
  <sheetViews>
    <sheetView workbookViewId="0">
      <selection activeCell="V11" sqref="V1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Treso">
    <tabColor rgb="FFFFFF00"/>
  </sheetPr>
  <dimension ref="A1:S38"/>
  <sheetViews>
    <sheetView tabSelected="1" zoomScaleNormal="100" workbookViewId="0">
      <selection activeCell="Q7" sqref="Q7"/>
    </sheetView>
  </sheetViews>
  <sheetFormatPr baseColWidth="10" defaultRowHeight="15" x14ac:dyDescent="0.25"/>
  <cols>
    <col min="1" max="1" width="11.140625" style="23" bestFit="1" customWidth="1"/>
    <col min="2" max="2" width="7.42578125" style="23" bestFit="1" customWidth="1"/>
    <col min="3" max="3" width="21.42578125" style="24" bestFit="1" customWidth="1"/>
    <col min="4" max="11" width="10.7109375" style="23" customWidth="1"/>
    <col min="12" max="17" width="11.7109375" style="23" bestFit="1" customWidth="1"/>
    <col min="18" max="19" width="10.7109375" style="26"/>
    <col min="20" max="16384" width="11.42578125" style="27"/>
  </cols>
  <sheetData>
    <row r="1" spans="1:19" x14ac:dyDescent="0.25">
      <c r="D1" s="25"/>
    </row>
    <row r="2" spans="1:19" x14ac:dyDescent="0.25">
      <c r="A2" s="28" t="s">
        <v>8</v>
      </c>
      <c r="B2" s="29" t="s">
        <v>28</v>
      </c>
      <c r="C2" s="30"/>
      <c r="D2" s="31">
        <v>44105</v>
      </c>
      <c r="E2" s="32">
        <v>44136</v>
      </c>
      <c r="F2" s="33">
        <v>44166</v>
      </c>
      <c r="G2" s="33">
        <v>44197</v>
      </c>
      <c r="H2" s="33">
        <v>44228</v>
      </c>
      <c r="I2" s="33">
        <v>44256</v>
      </c>
      <c r="J2" s="33">
        <v>44287</v>
      </c>
      <c r="K2" s="33">
        <v>44317</v>
      </c>
      <c r="L2" s="33">
        <v>44348</v>
      </c>
      <c r="M2" s="33">
        <v>44378</v>
      </c>
      <c r="N2" s="33">
        <v>44409</v>
      </c>
      <c r="O2" s="33">
        <v>44440</v>
      </c>
      <c r="P2" s="33">
        <v>44470</v>
      </c>
      <c r="Q2" s="33">
        <v>44501</v>
      </c>
      <c r="R2" s="34"/>
      <c r="S2" s="34"/>
    </row>
    <row r="3" spans="1:19" ht="15.75" x14ac:dyDescent="0.25">
      <c r="A3" s="35"/>
      <c r="B3" s="35"/>
      <c r="C3" s="36" t="s">
        <v>30</v>
      </c>
      <c r="D3" s="27"/>
      <c r="E3" s="37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9"/>
    </row>
    <row r="4" spans="1:19" ht="15.75" x14ac:dyDescent="0.25">
      <c r="A4" s="56" t="s">
        <v>39</v>
      </c>
      <c r="B4" s="56" t="s">
        <v>38</v>
      </c>
      <c r="C4" s="40" t="s">
        <v>41</v>
      </c>
      <c r="D4" s="27"/>
      <c r="E4" s="41"/>
      <c r="F4" s="42"/>
      <c r="G4" s="42"/>
      <c r="H4" s="42">
        <v>600</v>
      </c>
      <c r="I4" s="42">
        <v>600</v>
      </c>
      <c r="J4" s="42">
        <v>600</v>
      </c>
      <c r="K4" s="42">
        <v>600</v>
      </c>
      <c r="L4" s="42">
        <v>600</v>
      </c>
      <c r="M4" s="42">
        <v>600</v>
      </c>
      <c r="N4" s="42">
        <v>600</v>
      </c>
      <c r="O4" s="42">
        <v>600</v>
      </c>
      <c r="P4" s="42">
        <v>600</v>
      </c>
      <c r="Q4" s="43">
        <v>600</v>
      </c>
    </row>
    <row r="5" spans="1:19" ht="15.75" x14ac:dyDescent="0.25">
      <c r="A5" s="56" t="s">
        <v>39</v>
      </c>
      <c r="B5" s="56" t="s">
        <v>42</v>
      </c>
      <c r="C5" s="40" t="s">
        <v>41</v>
      </c>
      <c r="D5" s="27"/>
      <c r="E5" s="41"/>
      <c r="F5" s="42"/>
      <c r="G5" s="42"/>
      <c r="H5" s="42">
        <v>246</v>
      </c>
      <c r="I5" s="42">
        <v>246</v>
      </c>
      <c r="J5" s="42">
        <v>246</v>
      </c>
      <c r="K5" s="42">
        <v>246</v>
      </c>
      <c r="L5" s="42">
        <v>246</v>
      </c>
      <c r="M5" s="42">
        <v>246</v>
      </c>
      <c r="N5" s="42">
        <v>246</v>
      </c>
      <c r="O5" s="42">
        <v>246</v>
      </c>
      <c r="P5" s="42">
        <v>246</v>
      </c>
      <c r="Q5" s="43">
        <v>246</v>
      </c>
    </row>
    <row r="6" spans="1:19" ht="15.75" x14ac:dyDescent="0.25">
      <c r="A6" s="56" t="s">
        <v>39</v>
      </c>
      <c r="B6" s="56" t="s">
        <v>43</v>
      </c>
      <c r="C6" s="40" t="s">
        <v>41</v>
      </c>
      <c r="D6" s="27"/>
      <c r="E6" s="41"/>
      <c r="F6" s="42"/>
      <c r="G6" s="42"/>
      <c r="H6" s="42">
        <v>500</v>
      </c>
      <c r="I6" s="42">
        <v>500</v>
      </c>
      <c r="J6" s="42">
        <v>500</v>
      </c>
      <c r="K6" s="42">
        <v>500</v>
      </c>
      <c r="L6" s="42">
        <v>500</v>
      </c>
      <c r="M6" s="42">
        <v>500</v>
      </c>
      <c r="N6" s="42">
        <v>500</v>
      </c>
      <c r="O6" s="42">
        <v>500</v>
      </c>
      <c r="P6" s="42">
        <v>500</v>
      </c>
      <c r="Q6" s="43">
        <v>500</v>
      </c>
    </row>
    <row r="7" spans="1:19" x14ac:dyDescent="0.25">
      <c r="B7" s="44"/>
      <c r="D7" s="45"/>
      <c r="E7" s="41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3"/>
    </row>
    <row r="8" spans="1:19" x14ac:dyDescent="0.25">
      <c r="B8" s="46"/>
      <c r="C8" s="47" t="s">
        <v>32</v>
      </c>
      <c r="D8" s="17">
        <f t="shared" ref="D8:Q8" si="0">SUM(D3:D7)</f>
        <v>0</v>
      </c>
      <c r="E8" s="18">
        <f t="shared" si="0"/>
        <v>0</v>
      </c>
      <c r="F8" s="17">
        <f t="shared" si="0"/>
        <v>0</v>
      </c>
      <c r="G8" s="17">
        <f t="shared" si="0"/>
        <v>0</v>
      </c>
      <c r="H8" s="17">
        <f t="shared" si="0"/>
        <v>1346</v>
      </c>
      <c r="I8" s="17">
        <f t="shared" si="0"/>
        <v>1346</v>
      </c>
      <c r="J8" s="17">
        <f t="shared" si="0"/>
        <v>1346</v>
      </c>
      <c r="K8" s="17">
        <f t="shared" si="0"/>
        <v>1346</v>
      </c>
      <c r="L8" s="17">
        <f t="shared" si="0"/>
        <v>1346</v>
      </c>
      <c r="M8" s="17">
        <f t="shared" si="0"/>
        <v>1346</v>
      </c>
      <c r="N8" s="17">
        <f t="shared" si="0"/>
        <v>1346</v>
      </c>
      <c r="O8" s="17">
        <f t="shared" si="0"/>
        <v>1346</v>
      </c>
      <c r="P8" s="17">
        <f t="shared" si="0"/>
        <v>1346</v>
      </c>
      <c r="Q8" s="19">
        <f t="shared" si="0"/>
        <v>1346</v>
      </c>
    </row>
    <row r="9" spans="1:19" ht="15.75" x14ac:dyDescent="0.25">
      <c r="A9" s="48"/>
      <c r="B9" s="49"/>
      <c r="C9" s="36" t="s">
        <v>20</v>
      </c>
      <c r="D9" s="38"/>
      <c r="E9" s="37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9"/>
    </row>
    <row r="10" spans="1:19" x14ac:dyDescent="0.25">
      <c r="D10" s="45"/>
      <c r="E10" s="41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3"/>
    </row>
    <row r="11" spans="1:19" x14ac:dyDescent="0.25">
      <c r="C11" s="47" t="s">
        <v>32</v>
      </c>
      <c r="D11" s="17">
        <f>SUM(D9:D10)</f>
        <v>0</v>
      </c>
      <c r="E11" s="18">
        <f>SUM(E9:E10)</f>
        <v>0</v>
      </c>
      <c r="F11" s="17">
        <f>SUM(F9:F10)</f>
        <v>0</v>
      </c>
      <c r="G11" s="17">
        <f>SUM(G9:G10)</f>
        <v>0</v>
      </c>
      <c r="H11" s="17">
        <f t="shared" ref="H11:Q11" si="1">SUM(H9:H10)</f>
        <v>0</v>
      </c>
      <c r="I11" s="17">
        <f t="shared" si="1"/>
        <v>0</v>
      </c>
      <c r="J11" s="17">
        <f t="shared" si="1"/>
        <v>0</v>
      </c>
      <c r="K11" s="17">
        <f t="shared" si="1"/>
        <v>0</v>
      </c>
      <c r="L11" s="17">
        <f t="shared" si="1"/>
        <v>0</v>
      </c>
      <c r="M11" s="17">
        <f t="shared" si="1"/>
        <v>0</v>
      </c>
      <c r="N11" s="17">
        <f t="shared" si="1"/>
        <v>0</v>
      </c>
      <c r="O11" s="17">
        <f t="shared" si="1"/>
        <v>0</v>
      </c>
      <c r="P11" s="17">
        <f t="shared" si="1"/>
        <v>0</v>
      </c>
      <c r="Q11" s="19">
        <f t="shared" si="1"/>
        <v>0</v>
      </c>
    </row>
    <row r="12" spans="1:19" ht="15.75" x14ac:dyDescent="0.25">
      <c r="A12" s="48"/>
      <c r="B12" s="49"/>
      <c r="C12" s="36" t="s">
        <v>21</v>
      </c>
      <c r="D12" s="38"/>
      <c r="E12" s="37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9"/>
    </row>
    <row r="13" spans="1:19" ht="15.75" x14ac:dyDescent="0.25">
      <c r="A13" s="50" t="s">
        <v>39</v>
      </c>
      <c r="B13" s="44" t="s">
        <v>42</v>
      </c>
      <c r="C13" s="40" t="s">
        <v>44</v>
      </c>
      <c r="D13" s="42"/>
      <c r="E13" s="41"/>
      <c r="F13" s="42"/>
      <c r="G13" s="42"/>
      <c r="H13" s="42">
        <f>246*6.48%</f>
        <v>15.940800000000003</v>
      </c>
      <c r="I13" s="42">
        <f>246*6.48%</f>
        <v>15.940800000000003</v>
      </c>
      <c r="J13" s="42">
        <f>246*6.48%</f>
        <v>15.940800000000003</v>
      </c>
      <c r="K13" s="42">
        <f>246*6.48%</f>
        <v>15.940800000000003</v>
      </c>
      <c r="L13" s="42">
        <f>246*6.48%</f>
        <v>15.940800000000003</v>
      </c>
      <c r="M13" s="42">
        <f>246*6.48%</f>
        <v>15.940800000000003</v>
      </c>
      <c r="N13" s="42">
        <f>246*6.48%</f>
        <v>15.940800000000003</v>
      </c>
      <c r="O13" s="42">
        <f>246*6.48%</f>
        <v>15.940800000000003</v>
      </c>
      <c r="P13" s="42">
        <f>246*6.48%</f>
        <v>15.940800000000003</v>
      </c>
      <c r="Q13" s="43">
        <f>246*6.48%</f>
        <v>15.940800000000003</v>
      </c>
    </row>
    <row r="14" spans="1:19" ht="15.75" x14ac:dyDescent="0.25">
      <c r="A14" s="50" t="s">
        <v>39</v>
      </c>
      <c r="B14" s="44" t="s">
        <v>42</v>
      </c>
      <c r="C14" s="40" t="s">
        <v>48</v>
      </c>
      <c r="D14" s="42"/>
      <c r="E14" s="41"/>
      <c r="F14" s="42"/>
      <c r="G14" s="42"/>
      <c r="H14" s="42"/>
      <c r="I14" s="42">
        <f>246*2.9%</f>
        <v>7.1339999999999995</v>
      </c>
      <c r="J14" s="42">
        <f>246*2.9%</f>
        <v>7.1339999999999995</v>
      </c>
      <c r="K14" s="42">
        <f>246*2.9%</f>
        <v>7.1339999999999995</v>
      </c>
      <c r="L14" s="42">
        <f>246*2.9%</f>
        <v>7.1339999999999995</v>
      </c>
      <c r="M14" s="42">
        <f>246*2.9%</f>
        <v>7.1339999999999995</v>
      </c>
      <c r="N14" s="42">
        <f>246*2.9%</f>
        <v>7.1339999999999995</v>
      </c>
      <c r="O14" s="42">
        <f>246*2.9%</f>
        <v>7.1339999999999995</v>
      </c>
      <c r="P14" s="42">
        <f>246*2.9%</f>
        <v>7.1339999999999995</v>
      </c>
      <c r="Q14" s="43">
        <f>246*2.9%</f>
        <v>7.1339999999999995</v>
      </c>
    </row>
    <row r="15" spans="1:19" x14ac:dyDescent="0.25">
      <c r="D15" s="45"/>
      <c r="E15" s="41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3"/>
    </row>
    <row r="16" spans="1:19" x14ac:dyDescent="0.25">
      <c r="C16" s="47" t="s">
        <v>32</v>
      </c>
      <c r="D16" s="17">
        <f>SUM(D12:D15)</f>
        <v>0</v>
      </c>
      <c r="E16" s="18">
        <f>SUM(E12:E15)</f>
        <v>0</v>
      </c>
      <c r="F16" s="17">
        <f>SUM(F12:F15)</f>
        <v>0</v>
      </c>
      <c r="G16" s="17">
        <f>SUM(G12:G15)</f>
        <v>0</v>
      </c>
      <c r="H16" s="17">
        <f>SUM(H12:H15)</f>
        <v>15.940800000000003</v>
      </c>
      <c r="I16" s="17">
        <f>SUM(I12:I15)</f>
        <v>23.074800000000003</v>
      </c>
      <c r="J16" s="17">
        <f>SUM(J12:J15)</f>
        <v>23.074800000000003</v>
      </c>
      <c r="K16" s="17">
        <f>SUM(K12:K15)</f>
        <v>23.074800000000003</v>
      </c>
      <c r="L16" s="17">
        <f>SUM(L12:L15)</f>
        <v>23.074800000000003</v>
      </c>
      <c r="M16" s="17">
        <f>SUM(M12:M15)</f>
        <v>23.074800000000003</v>
      </c>
      <c r="N16" s="17">
        <f>SUM(N12:N15)</f>
        <v>23.074800000000003</v>
      </c>
      <c r="O16" s="17">
        <f>SUM(O12:O15)</f>
        <v>23.074800000000003</v>
      </c>
      <c r="P16" s="17">
        <f>SUM(P12:P15)</f>
        <v>23.074800000000003</v>
      </c>
      <c r="Q16" s="19">
        <f>SUM(Q12:Q15)</f>
        <v>23.074800000000003</v>
      </c>
    </row>
    <row r="17" spans="1:17" ht="15.75" x14ac:dyDescent="0.25">
      <c r="A17" s="48"/>
      <c r="B17" s="49"/>
      <c r="C17" s="36" t="s">
        <v>19</v>
      </c>
      <c r="D17" s="38"/>
      <c r="E17" s="37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9"/>
    </row>
    <row r="18" spans="1:17" x14ac:dyDescent="0.25">
      <c r="D18" s="45"/>
      <c r="E18" s="41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3"/>
    </row>
    <row r="19" spans="1:17" x14ac:dyDescent="0.25">
      <c r="C19" s="47" t="s">
        <v>32</v>
      </c>
      <c r="D19" s="17">
        <f t="shared" ref="D19:Q19" si="2">SUM(D17:D18)</f>
        <v>0</v>
      </c>
      <c r="E19" s="18">
        <f t="shared" si="2"/>
        <v>0</v>
      </c>
      <c r="F19" s="17">
        <f t="shared" si="2"/>
        <v>0</v>
      </c>
      <c r="G19" s="17">
        <f t="shared" si="2"/>
        <v>0</v>
      </c>
      <c r="H19" s="17">
        <f t="shared" si="2"/>
        <v>0</v>
      </c>
      <c r="I19" s="17">
        <f t="shared" si="2"/>
        <v>0</v>
      </c>
      <c r="J19" s="17">
        <f t="shared" si="2"/>
        <v>0</v>
      </c>
      <c r="K19" s="17">
        <f t="shared" si="2"/>
        <v>0</v>
      </c>
      <c r="L19" s="17">
        <f t="shared" si="2"/>
        <v>0</v>
      </c>
      <c r="M19" s="17">
        <f t="shared" si="2"/>
        <v>0</v>
      </c>
      <c r="N19" s="17">
        <f t="shared" si="2"/>
        <v>0</v>
      </c>
      <c r="O19" s="17">
        <f t="shared" si="2"/>
        <v>0</v>
      </c>
      <c r="P19" s="17">
        <f t="shared" si="2"/>
        <v>0</v>
      </c>
      <c r="Q19" s="19">
        <f t="shared" si="2"/>
        <v>0</v>
      </c>
    </row>
    <row r="20" spans="1:17" ht="15.75" x14ac:dyDescent="0.25">
      <c r="A20" s="48"/>
      <c r="B20" s="49"/>
      <c r="C20" s="36" t="s">
        <v>31</v>
      </c>
      <c r="D20" s="38"/>
      <c r="E20" s="37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9"/>
    </row>
    <row r="21" spans="1:17" x14ac:dyDescent="0.25">
      <c r="D21" s="45"/>
      <c r="E21" s="41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3"/>
    </row>
    <row r="22" spans="1:17" x14ac:dyDescent="0.25">
      <c r="C22" s="47" t="s">
        <v>32</v>
      </c>
      <c r="D22" s="17">
        <f t="shared" ref="D22:Q22" si="3">SUM(D20:D21)</f>
        <v>0</v>
      </c>
      <c r="E22" s="18">
        <f t="shared" si="3"/>
        <v>0</v>
      </c>
      <c r="F22" s="17">
        <f t="shared" si="3"/>
        <v>0</v>
      </c>
      <c r="G22" s="17">
        <f t="shared" si="3"/>
        <v>0</v>
      </c>
      <c r="H22" s="17">
        <f t="shared" si="3"/>
        <v>0</v>
      </c>
      <c r="I22" s="17">
        <f t="shared" si="3"/>
        <v>0</v>
      </c>
      <c r="J22" s="17">
        <f t="shared" si="3"/>
        <v>0</v>
      </c>
      <c r="K22" s="17">
        <f t="shared" si="3"/>
        <v>0</v>
      </c>
      <c r="L22" s="17">
        <f t="shared" si="3"/>
        <v>0</v>
      </c>
      <c r="M22" s="17">
        <f t="shared" si="3"/>
        <v>0</v>
      </c>
      <c r="N22" s="17">
        <f t="shared" si="3"/>
        <v>0</v>
      </c>
      <c r="O22" s="17">
        <f t="shared" si="3"/>
        <v>0</v>
      </c>
      <c r="P22" s="17">
        <f t="shared" si="3"/>
        <v>0</v>
      </c>
      <c r="Q22" s="19">
        <f t="shared" si="3"/>
        <v>0</v>
      </c>
    </row>
    <row r="23" spans="1:17" ht="15.75" x14ac:dyDescent="0.25">
      <c r="A23" s="48"/>
      <c r="B23" s="49"/>
      <c r="C23" s="36" t="s">
        <v>33</v>
      </c>
      <c r="D23" s="38"/>
      <c r="E23" s="37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9"/>
    </row>
    <row r="24" spans="1:17" ht="15.75" x14ac:dyDescent="0.25">
      <c r="A24" s="50"/>
      <c r="B24" s="44"/>
      <c r="C24" s="40"/>
      <c r="D24" s="42"/>
      <c r="E24" s="41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3"/>
    </row>
    <row r="25" spans="1:17" x14ac:dyDescent="0.25">
      <c r="A25" s="50"/>
      <c r="B25" s="44"/>
      <c r="C25" s="51"/>
      <c r="D25" s="42"/>
      <c r="E25" s="41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3"/>
    </row>
    <row r="26" spans="1:17" x14ac:dyDescent="0.25">
      <c r="C26" s="47" t="s">
        <v>32</v>
      </c>
      <c r="D26" s="20">
        <f>SUM(D23:D25)</f>
        <v>0</v>
      </c>
      <c r="E26" s="21">
        <f>SUM(E23:E25)</f>
        <v>0</v>
      </c>
      <c r="F26" s="20">
        <f>SUM(F23:F25)</f>
        <v>0</v>
      </c>
      <c r="G26" s="20">
        <f>SUM(G23:G25)</f>
        <v>0</v>
      </c>
      <c r="H26" s="20">
        <f t="shared" ref="H26:Q26" si="4">SUM(H23:H25)</f>
        <v>0</v>
      </c>
      <c r="I26" s="20">
        <f t="shared" si="4"/>
        <v>0</v>
      </c>
      <c r="J26" s="20">
        <f t="shared" si="4"/>
        <v>0</v>
      </c>
      <c r="K26" s="20">
        <f t="shared" si="4"/>
        <v>0</v>
      </c>
      <c r="L26" s="20">
        <f t="shared" si="4"/>
        <v>0</v>
      </c>
      <c r="M26" s="20">
        <f t="shared" si="4"/>
        <v>0</v>
      </c>
      <c r="N26" s="20">
        <f t="shared" si="4"/>
        <v>0</v>
      </c>
      <c r="O26" s="20">
        <f t="shared" si="4"/>
        <v>0</v>
      </c>
      <c r="P26" s="20">
        <f t="shared" si="4"/>
        <v>0</v>
      </c>
      <c r="Q26" s="22">
        <f t="shared" si="4"/>
        <v>0</v>
      </c>
    </row>
    <row r="27" spans="1:17" ht="15.75" x14ac:dyDescent="0.25">
      <c r="A27" s="48"/>
      <c r="B27" s="49"/>
      <c r="C27" s="52" t="s">
        <v>34</v>
      </c>
      <c r="D27" s="53"/>
      <c r="E27" s="54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</row>
    <row r="28" spans="1:17" x14ac:dyDescent="0.25"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</row>
    <row r="29" spans="1:17" x14ac:dyDescent="0.25"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</row>
    <row r="30" spans="1:17" x14ac:dyDescent="0.25"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</row>
    <row r="31" spans="1:17" x14ac:dyDescent="0.25"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</row>
    <row r="32" spans="1:17" x14ac:dyDescent="0.25"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</row>
    <row r="33" spans="4:17" x14ac:dyDescent="0.25"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</row>
    <row r="34" spans="4:17" x14ac:dyDescent="0.25"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</row>
    <row r="35" spans="4:17" x14ac:dyDescent="0.25"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</row>
    <row r="36" spans="4:17" x14ac:dyDescent="0.25"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</row>
    <row r="37" spans="4:17" x14ac:dyDescent="0.25"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</row>
    <row r="38" spans="4:17" x14ac:dyDescent="0.25"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</row>
  </sheetData>
  <sheetProtection sheet="1" objects="1" scenarios="1" formatCells="0" formatColumns="0" formatRows="0" insertColumns="0" insertRows="0" deleteColumns="0" deleteRows="0" sort="0" autoFilter="0"/>
  <conditionalFormatting sqref="D27:Q27">
    <cfRule type="cellIs" dxfId="0" priority="1" operator="lessThan">
      <formula>15464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aj_mois_click">
                <anchor moveWithCells="1" sizeWithCells="1">
                  <from>
                    <xdr:col>17</xdr:col>
                    <xdr:colOff>276225</xdr:colOff>
                    <xdr:row>0</xdr:row>
                    <xdr:rowOff>180975</xdr:rowOff>
                  </from>
                  <to>
                    <xdr:col>18</xdr:col>
                    <xdr:colOff>409575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Actif">
    <tabColor theme="4" tint="0.79998168889431442"/>
  </sheetPr>
  <dimension ref="A1:P6"/>
  <sheetViews>
    <sheetView zoomScaleNormal="100" workbookViewId="0">
      <selection activeCell="F6" sqref="F6"/>
    </sheetView>
  </sheetViews>
  <sheetFormatPr baseColWidth="10" defaultRowHeight="15" x14ac:dyDescent="0.25"/>
  <cols>
    <col min="1" max="1" width="11.5703125" bestFit="1" customWidth="1"/>
    <col min="2" max="2" width="6.42578125" bestFit="1" customWidth="1"/>
    <col min="3" max="3" width="7.5703125" bestFit="1" customWidth="1"/>
    <col min="4" max="4" width="13.7109375" bestFit="1" customWidth="1"/>
    <col min="5" max="5" width="9.42578125" bestFit="1" customWidth="1"/>
    <col min="6" max="6" width="16.85546875" bestFit="1" customWidth="1"/>
    <col min="7" max="7" width="13.42578125" bestFit="1" customWidth="1"/>
    <col min="10" max="10" width="11.5703125" bestFit="1" customWidth="1"/>
    <col min="11" max="11" width="14.42578125" bestFit="1" customWidth="1"/>
    <col min="12" max="12" width="11.28515625" bestFit="1" customWidth="1"/>
    <col min="13" max="13" width="15.5703125" bestFit="1" customWidth="1"/>
    <col min="14" max="14" width="13.42578125" bestFit="1" customWidth="1"/>
    <col min="16" max="18" width="11.42578125" customWidth="1"/>
    <col min="26" max="26" width="2" bestFit="1" customWidth="1"/>
  </cols>
  <sheetData>
    <row r="1" spans="1:16" ht="23.25" customHeight="1" x14ac:dyDescent="0.25">
      <c r="A1" s="64" t="s">
        <v>35</v>
      </c>
      <c r="B1" s="64"/>
      <c r="C1" s="64"/>
      <c r="D1" s="64"/>
      <c r="E1" s="64"/>
      <c r="F1" s="64"/>
      <c r="G1" s="64"/>
      <c r="J1" s="64" t="s">
        <v>36</v>
      </c>
      <c r="K1" s="64"/>
      <c r="L1" s="64"/>
      <c r="M1" s="64"/>
      <c r="N1" s="64"/>
    </row>
    <row r="2" spans="1:16" x14ac:dyDescent="0.25">
      <c r="A2" s="9" t="s">
        <v>10</v>
      </c>
      <c r="B2" s="9" t="s">
        <v>11</v>
      </c>
      <c r="C2" s="9" t="s">
        <v>18</v>
      </c>
      <c r="D2" s="9" t="s">
        <v>12</v>
      </c>
      <c r="E2" s="9" t="s">
        <v>15</v>
      </c>
      <c r="F2" s="10" t="s">
        <v>16</v>
      </c>
      <c r="G2" s="10" t="s">
        <v>17</v>
      </c>
      <c r="J2" s="9" t="s">
        <v>10</v>
      </c>
      <c r="K2" s="9" t="s">
        <v>12</v>
      </c>
      <c r="L2" s="9" t="s">
        <v>13</v>
      </c>
      <c r="M2" s="9" t="s">
        <v>14</v>
      </c>
      <c r="N2" s="10" t="s">
        <v>17</v>
      </c>
    </row>
    <row r="3" spans="1:16" x14ac:dyDescent="0.25">
      <c r="A3" s="60" t="s">
        <v>39</v>
      </c>
      <c r="B3" s="61" t="s">
        <v>38</v>
      </c>
      <c r="C3" s="4"/>
      <c r="D3" s="57" t="s">
        <v>40</v>
      </c>
      <c r="E3" s="58">
        <v>500</v>
      </c>
      <c r="F3" s="58">
        <v>100</v>
      </c>
      <c r="G3" s="59">
        <v>44238</v>
      </c>
      <c r="J3" s="62" t="s">
        <v>39</v>
      </c>
      <c r="K3" s="63" t="s">
        <v>40</v>
      </c>
      <c r="L3" s="58">
        <v>123</v>
      </c>
      <c r="M3" s="58">
        <v>123</v>
      </c>
      <c r="N3" s="59">
        <v>44238</v>
      </c>
    </row>
    <row r="4" spans="1:16" x14ac:dyDescent="0.25">
      <c r="A4" s="60" t="s">
        <v>39</v>
      </c>
      <c r="B4" s="61" t="s">
        <v>42</v>
      </c>
      <c r="C4" s="4"/>
      <c r="D4" s="57" t="s">
        <v>40</v>
      </c>
      <c r="E4" s="58">
        <v>123</v>
      </c>
      <c r="F4" s="58">
        <v>123</v>
      </c>
      <c r="G4" s="59">
        <v>44238</v>
      </c>
    </row>
    <row r="5" spans="1:16" x14ac:dyDescent="0.25">
      <c r="A5" s="60" t="s">
        <v>39</v>
      </c>
      <c r="B5" s="61" t="s">
        <v>43</v>
      </c>
      <c r="C5" s="4"/>
      <c r="D5" s="57" t="s">
        <v>40</v>
      </c>
      <c r="E5" s="58">
        <v>400</v>
      </c>
      <c r="F5" s="58">
        <v>100</v>
      </c>
      <c r="G5" s="59">
        <v>44238</v>
      </c>
    </row>
    <row r="6" spans="1:16" x14ac:dyDescent="0.25">
      <c r="P6" s="8"/>
    </row>
  </sheetData>
  <mergeCells count="2">
    <mergeCell ref="A1:G1"/>
    <mergeCell ref="J1:N1"/>
  </mergeCells>
  <hyperlinks>
    <hyperlink ref="A3" display="ledru rollin"/>
    <hyperlink ref="A4" display="ledru rollin"/>
    <hyperlink ref="A5" display="ledru rollin"/>
    <hyperlink ref="B3" display="app 1"/>
    <hyperlink ref="B4" display="app 2"/>
    <hyperlink ref="B5" display="app 3"/>
    <hyperlink ref="D3" display="alpha partners"/>
    <hyperlink ref="D4" display="alpha partners"/>
    <hyperlink ref="D5" display="alpha partners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ui">
              <controlPr defaultSize="0" print="0" autoFill="0" autoPict="0" macro="[0]!lancer_userform2">
                <anchor moveWithCells="1" sizeWithCells="1">
                  <from>
                    <xdr:col>7</xdr:col>
                    <xdr:colOff>180975</xdr:colOff>
                    <xdr:row>1</xdr:row>
                    <xdr:rowOff>9525</xdr:rowOff>
                  </from>
                  <to>
                    <xdr:col>8</xdr:col>
                    <xdr:colOff>561975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redit">
    <tabColor theme="9" tint="0.79998168889431442"/>
  </sheetPr>
  <dimension ref="A1:S1048480"/>
  <sheetViews>
    <sheetView zoomScaleNormal="100" workbookViewId="0">
      <selection activeCell="H16" sqref="H16"/>
    </sheetView>
  </sheetViews>
  <sheetFormatPr baseColWidth="10" defaultRowHeight="15" x14ac:dyDescent="0.25"/>
  <cols>
    <col min="1" max="1" width="12.5703125" bestFit="1" customWidth="1"/>
    <col min="2" max="2" width="8.140625" bestFit="1" customWidth="1"/>
    <col min="3" max="3" width="7.7109375" bestFit="1" customWidth="1"/>
    <col min="4" max="4" width="11.5703125" bestFit="1" customWidth="1"/>
    <col min="5" max="5" width="14.28515625" bestFit="1" customWidth="1"/>
    <col min="6" max="6" width="13.42578125" bestFit="1" customWidth="1"/>
    <col min="7" max="7" width="12.42578125" bestFit="1" customWidth="1"/>
    <col min="8" max="8" width="16.85546875" bestFit="1" customWidth="1"/>
    <col min="9" max="9" width="15" bestFit="1" customWidth="1"/>
    <col min="10" max="10" width="11.42578125" bestFit="1" customWidth="1"/>
  </cols>
  <sheetData>
    <row r="1" spans="1:19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9" x14ac:dyDescent="0.25">
      <c r="A2" s="11" t="s">
        <v>6</v>
      </c>
      <c r="B2" s="11" t="s">
        <v>8</v>
      </c>
      <c r="C2" s="11" t="s">
        <v>7</v>
      </c>
      <c r="D2" s="11" t="s">
        <v>9</v>
      </c>
      <c r="E2" s="11" t="s">
        <v>0</v>
      </c>
      <c r="F2" s="12" t="s">
        <v>4</v>
      </c>
      <c r="G2" s="12" t="s">
        <v>1</v>
      </c>
      <c r="H2" s="12" t="s">
        <v>37</v>
      </c>
      <c r="I2" s="12" t="s">
        <v>2</v>
      </c>
      <c r="J2" s="12" t="s">
        <v>3</v>
      </c>
      <c r="K2" s="1"/>
    </row>
    <row r="3" spans="1:19" x14ac:dyDescent="0.25">
      <c r="A3" s="3"/>
      <c r="B3" s="3"/>
      <c r="C3" s="3"/>
      <c r="D3" s="3"/>
      <c r="E3" s="3"/>
      <c r="F3" s="3"/>
      <c r="G3" s="3"/>
      <c r="H3" s="3"/>
      <c r="I3" s="3"/>
      <c r="J3" s="3"/>
      <c r="L3" s="2"/>
      <c r="M3" s="2"/>
      <c r="N3" s="2"/>
      <c r="O3" s="2"/>
      <c r="P3" s="2"/>
      <c r="Q3" s="2"/>
      <c r="R3" s="2"/>
      <c r="S3" s="2"/>
    </row>
    <row r="5" spans="1:19" x14ac:dyDescent="0.25">
      <c r="M5" s="14"/>
    </row>
    <row r="1048480" spans="5:5" x14ac:dyDescent="0.25">
      <c r="E1048480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oui">
              <controlPr defaultSize="0" print="0" autoFill="0" autoPict="0" macro="[0]!lancer_userform">
                <anchor moveWithCells="1" sizeWithCells="1">
                  <from>
                    <xdr:col>12</xdr:col>
                    <xdr:colOff>9525</xdr:colOff>
                    <xdr:row>0</xdr:row>
                    <xdr:rowOff>190500</xdr:rowOff>
                  </from>
                  <to>
                    <xdr:col>14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Datacred">
    <tabColor theme="9" tint="0.79998168889431442"/>
  </sheetPr>
  <dimension ref="A1"/>
  <sheetViews>
    <sheetView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Charges">
    <tabColor theme="5" tint="0.79998168889431442"/>
  </sheetPr>
  <dimension ref="A1:H13"/>
  <sheetViews>
    <sheetView workbookViewId="0">
      <selection activeCell="H27" sqref="H27"/>
    </sheetView>
  </sheetViews>
  <sheetFormatPr baseColWidth="10" defaultRowHeight="15" x14ac:dyDescent="0.25"/>
  <cols>
    <col min="1" max="1" width="21.42578125" bestFit="1" customWidth="1"/>
    <col min="2" max="2" width="5.7109375" bestFit="1" customWidth="1"/>
    <col min="3" max="3" width="14.85546875" bestFit="1" customWidth="1"/>
    <col min="4" max="4" width="8.7109375" bestFit="1" customWidth="1"/>
    <col min="5" max="5" width="12.140625" style="8" bestFit="1" customWidth="1"/>
    <col min="6" max="6" width="10.42578125" bestFit="1" customWidth="1"/>
    <col min="7" max="7" width="10.85546875" style="16" bestFit="1" customWidth="1"/>
    <col min="8" max="8" width="11.42578125" bestFit="1" customWidth="1"/>
    <col min="11" max="11" width="28" bestFit="1" customWidth="1"/>
    <col min="12" max="13" width="11.28515625" customWidth="1"/>
  </cols>
  <sheetData>
    <row r="1" spans="1:8" x14ac:dyDescent="0.25">
      <c r="E1"/>
      <c r="G1"/>
    </row>
    <row r="2" spans="1:8" ht="15.75" x14ac:dyDescent="0.25">
      <c r="A2" s="13" t="s">
        <v>19</v>
      </c>
      <c r="E2"/>
      <c r="G2"/>
    </row>
    <row r="3" spans="1:8" x14ac:dyDescent="0.25">
      <c r="A3" s="6" t="s">
        <v>29</v>
      </c>
      <c r="B3" s="4"/>
      <c r="C3" s="4" t="s">
        <v>22</v>
      </c>
      <c r="D3" s="4" t="s">
        <v>27</v>
      </c>
      <c r="E3" s="4" t="s">
        <v>26</v>
      </c>
      <c r="F3" s="4" t="s">
        <v>23</v>
      </c>
      <c r="G3" s="4" t="s">
        <v>24</v>
      </c>
      <c r="H3" s="4" t="s">
        <v>25</v>
      </c>
    </row>
    <row r="4" spans="1:8" x14ac:dyDescent="0.25">
      <c r="B4" s="5"/>
      <c r="C4" s="5"/>
      <c r="D4" s="5"/>
      <c r="E4" s="7"/>
      <c r="F4" s="5"/>
      <c r="G4" s="15"/>
      <c r="H4" s="5"/>
    </row>
    <row r="5" spans="1:8" x14ac:dyDescent="0.25">
      <c r="B5" s="5"/>
      <c r="C5" s="5"/>
      <c r="D5" s="5"/>
      <c r="E5" s="7"/>
      <c r="F5" s="5"/>
      <c r="G5" s="15"/>
    </row>
    <row r="6" spans="1:8" ht="15.75" x14ac:dyDescent="0.25">
      <c r="A6" s="13" t="s">
        <v>20</v>
      </c>
    </row>
    <row r="7" spans="1:8" x14ac:dyDescent="0.25">
      <c r="A7" s="6" t="s">
        <v>8</v>
      </c>
      <c r="B7" s="4"/>
      <c r="C7" s="4" t="s">
        <v>22</v>
      </c>
      <c r="D7" s="4" t="s">
        <v>27</v>
      </c>
      <c r="E7" s="4" t="s">
        <v>26</v>
      </c>
      <c r="F7" s="4" t="s">
        <v>23</v>
      </c>
      <c r="G7" s="4" t="s">
        <v>24</v>
      </c>
      <c r="H7" s="4" t="s">
        <v>25</v>
      </c>
    </row>
    <row r="10" spans="1:8" ht="15.75" x14ac:dyDescent="0.25">
      <c r="A10" s="13" t="s">
        <v>21</v>
      </c>
    </row>
    <row r="11" spans="1:8" x14ac:dyDescent="0.25">
      <c r="A11" s="6" t="s">
        <v>8</v>
      </c>
      <c r="B11" s="3" t="s">
        <v>28</v>
      </c>
      <c r="C11" s="4" t="s">
        <v>22</v>
      </c>
      <c r="D11" s="4" t="s">
        <v>27</v>
      </c>
      <c r="E11" s="4" t="s">
        <v>26</v>
      </c>
      <c r="F11" s="4" t="s">
        <v>23</v>
      </c>
      <c r="G11" s="4" t="s">
        <v>24</v>
      </c>
      <c r="H11" s="4" t="s">
        <v>25</v>
      </c>
    </row>
    <row r="12" spans="1:8" x14ac:dyDescent="0.25">
      <c r="A12" t="s">
        <v>39</v>
      </c>
      <c r="B12" t="s">
        <v>42</v>
      </c>
      <c r="C12" t="s">
        <v>44</v>
      </c>
      <c r="D12" t="s">
        <v>45</v>
      </c>
      <c r="F12" t="s">
        <v>46</v>
      </c>
      <c r="G12" s="16">
        <v>44238</v>
      </c>
      <c r="H12" t="s">
        <v>47</v>
      </c>
    </row>
    <row r="13" spans="1:8" x14ac:dyDescent="0.25">
      <c r="A13" t="s">
        <v>39</v>
      </c>
      <c r="B13" t="s">
        <v>42</v>
      </c>
      <c r="C13" t="s">
        <v>48</v>
      </c>
      <c r="D13" t="s">
        <v>49</v>
      </c>
      <c r="F13" t="s">
        <v>46</v>
      </c>
      <c r="G13" s="16">
        <v>44266</v>
      </c>
      <c r="H13" t="s">
        <v>47</v>
      </c>
    </row>
  </sheetData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2FBBB1-D2C1-4363-9862-E6D179FCF0BA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18</vt:i4>
      </vt:variant>
    </vt:vector>
  </HeadingPairs>
  <TitlesOfParts>
    <vt:vector size="24" baseType="lpstr">
      <vt:lpstr>Tableau de bord</vt:lpstr>
      <vt:lpstr>Trésorerie</vt:lpstr>
      <vt:lpstr>Actifs</vt:lpstr>
      <vt:lpstr>Crédits</vt:lpstr>
      <vt:lpstr>Données crédits</vt:lpstr>
      <vt:lpstr>Charges</vt:lpstr>
      <vt:lpstr>charges_app</vt:lpstr>
      <vt:lpstr>charges_imm</vt:lpstr>
      <vt:lpstr>charges_soc</vt:lpstr>
      <vt:lpstr>date_deb</vt:lpstr>
      <vt:lpstr>lib_cred</vt:lpstr>
      <vt:lpstr>st_1</vt:lpstr>
      <vt:lpstr>st_2</vt:lpstr>
      <vt:lpstr>st_3</vt:lpstr>
      <vt:lpstr>st_4</vt:lpstr>
      <vt:lpstr>st_5</vt:lpstr>
      <vt:lpstr>st_6</vt:lpstr>
      <vt:lpstr>t_au</vt:lpstr>
      <vt:lpstr>t_ca</vt:lpstr>
      <vt:lpstr>t_ci</vt:lpstr>
      <vt:lpstr>t_cr</vt:lpstr>
      <vt:lpstr>t_cs</vt:lpstr>
      <vt:lpstr>t_loy</vt:lpstr>
      <vt:lpstr>t_tr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bassibé</dc:creator>
  <cp:lastModifiedBy>Thomas BASSIBE</cp:lastModifiedBy>
  <dcterms:created xsi:type="dcterms:W3CDTF">2020-09-25T17:32:38Z</dcterms:created>
  <dcterms:modified xsi:type="dcterms:W3CDTF">2020-12-01T17:33:49Z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b831ebd3-c413-4805-b0f6-4ad4133d9c2e</vt:lpwstr>
  </property>
</Properties>
</file>