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64011"/>
  <bookViews>
    <workbookView xWindow="0" yWindow="0" windowWidth="21600" windowHeight="9600" activeTab="1"/>
  </bookViews>
  <sheets>
    <sheet name="départ1" sheetId="2" r:id="rId1"/>
    <sheet name="final" sheetId="3" r:id="rId2"/>
  </sheets>
  <calcPr calcId="162913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3" l="1"/>
  <c r="E19" i="3"/>
  <c r="D19" i="3"/>
  <c r="C19" i="3"/>
  <c r="C15" i="3"/>
  <c r="E15" i="3"/>
  <c r="D15" i="3"/>
</calcChain>
</file>

<file path=xl/sharedStrings.xml><?xml version="1.0" encoding="utf-8"?>
<sst xmlns="http://schemas.openxmlformats.org/spreadsheetml/2006/main" count="53" uniqueCount="46">
  <si>
    <t>nombre</t>
  </si>
  <si>
    <t>TS1(KT)</t>
  </si>
  <si>
    <t>TS1(%Fe)</t>
  </si>
  <si>
    <t>TS1(%c)</t>
  </si>
  <si>
    <t>TS1(a/fe)</t>
  </si>
  <si>
    <t>TS2(KT)</t>
  </si>
  <si>
    <t>TS2(%Fe)</t>
  </si>
  <si>
    <t>TS2(%c)</t>
  </si>
  <si>
    <t>TS2(a/fe)</t>
  </si>
  <si>
    <t>TH1(KT)</t>
  </si>
  <si>
    <t>TH1(%Fe)</t>
  </si>
  <si>
    <t>TH1(%c)</t>
  </si>
  <si>
    <t>TH1(a/fe)</t>
  </si>
  <si>
    <t>TH2(KT)</t>
  </si>
  <si>
    <t>TH2(%Fe)</t>
  </si>
  <si>
    <t>TH2(%c)</t>
  </si>
  <si>
    <t>TH2(a/fe)</t>
  </si>
  <si>
    <t>Total TS</t>
  </si>
  <si>
    <t>Total TH</t>
  </si>
  <si>
    <t>Total (KT)</t>
  </si>
  <si>
    <t>TC</t>
  </si>
  <si>
    <t>pb1</t>
  </si>
  <si>
    <t>pb2</t>
  </si>
  <si>
    <t>elements</t>
  </si>
  <si>
    <t>Colonne1</t>
  </si>
  <si>
    <t>Étiquettes de lignes</t>
  </si>
  <si>
    <t>(vide)</t>
  </si>
  <si>
    <t>Total général</t>
  </si>
  <si>
    <t>Nombre de TS1(%Fe)</t>
  </si>
  <si>
    <t>Nombre de TS1(%c)</t>
  </si>
  <si>
    <t>Nombre de TS1(a/fe)</t>
  </si>
  <si>
    <t>Nombre de TS2(%Fe)</t>
  </si>
  <si>
    <t>Nombre de TS2(%c)</t>
  </si>
  <si>
    <t>Nombre de TS2(a/fe)</t>
  </si>
  <si>
    <t>Nombre de TH1(%Fe)</t>
  </si>
  <si>
    <t>Nombre de TH1(%c)</t>
  </si>
  <si>
    <t>Nombre de TH1(a/fe)</t>
  </si>
  <si>
    <t>Nombre de TH2(%Fe)</t>
  </si>
  <si>
    <t>Nombre de TH2(%c)</t>
  </si>
  <si>
    <t>Nombre de TH2(a/fe)</t>
  </si>
  <si>
    <t>Somme de TS1(KT)</t>
  </si>
  <si>
    <t>Somme de TS2(KT)</t>
  </si>
  <si>
    <t>Somme de TH1(KT)</t>
  </si>
  <si>
    <t>Somme de TH2(KT)</t>
  </si>
  <si>
    <t>souhaite rempalcé le calcul dans la cas :</t>
  </si>
  <si>
    <t>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</si>
</sst>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4" borderId="0" xfId="0" applyFill="1"/>
    <xf numFmtId="0" fontId="0" fillId="6" borderId="0" xfId="0" applyNumberFormat="1" applyFill="1"/>
    <xf numFmtId="0" fontId="0" fillId="0" borderId="0" xfId="0" applyNumberFormat="1" applyFill="1"/>
    <xf numFmtId="0" fontId="0" fillId="3" borderId="0" xfId="0" applyNumberFormat="1" applyFill="1"/>
    <xf numFmtId="0" fontId="0" fillId="3" borderId="0" xfId="0" applyFill="1"/>
    <xf numFmtId="0" fontId="0" fillId="0" borderId="0" xfId="0" applyFill="1"/>
    <xf numFmtId="0" fontId="0" fillId="6" borderId="0" xfId="0" applyFill="1"/>
  </cellXfs>
  <cellStyles count="1">
    <cellStyle name="Normal" xfId="0" builtinId="0"/>
  </cellStyles>
  <dxfs count="42"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thin">
          <color indexed="64"/>
        </top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19.503158680556" createdVersion="6" refreshedVersion="6" minRefreshableVersion="3" recordCount="8">
  <cacheSource type="worksheet">
    <worksheetSource ref="A1:W10" sheet="départ1"/>
  </cacheSource>
  <cacheFields count="23">
    <cacheField name="elements" numFmtId="0">
      <sharedItems containsBlank="1" count="3">
        <m/>
        <s v="pb1"/>
        <s v="pb2"/>
      </sharedItems>
    </cacheField>
    <cacheField name="nombre" numFmtId="0">
      <sharedItems containsString="0" containsBlank="1" containsNumber="1" containsInteger="1" minValue="122" maxValue="130" count="5">
        <m/>
        <n v="122"/>
        <n v="123"/>
        <n v="125"/>
        <n v="130"/>
      </sharedItems>
    </cacheField>
    <cacheField name="TS1(KT)" numFmtId="0">
      <sharedItems containsString="0" containsBlank="1" containsNumber="1" containsInteger="1" minValue="20" maxValue="60" count="4">
        <m/>
        <n v="50"/>
        <n v="60"/>
        <n v="20"/>
      </sharedItems>
    </cacheField>
    <cacheField name="TS1(%Fe)" numFmtId="0">
      <sharedItems containsString="0" containsBlank="1" containsNumber="1" containsInteger="1" minValue="1" maxValue="2" count="3">
        <m/>
        <n v="1"/>
        <n v="2"/>
      </sharedItems>
    </cacheField>
    <cacheField name="TS1(%c)" numFmtId="0">
      <sharedItems containsString="0" containsBlank="1" containsNumber="1" containsInteger="1" minValue="1" maxValue="3" count="4">
        <m/>
        <n v="1"/>
        <n v="2"/>
        <n v="3"/>
      </sharedItems>
    </cacheField>
    <cacheField name="TS1(a/fe)" numFmtId="0">
      <sharedItems containsString="0" containsBlank="1" containsNumber="1" containsInteger="1" minValue="1" maxValue="4" count="5">
        <m/>
        <n v="1"/>
        <n v="2"/>
        <n v="4"/>
        <n v="3"/>
      </sharedItems>
    </cacheField>
    <cacheField name="TS2(KT)" numFmtId="0">
      <sharedItems containsString="0" containsBlank="1" containsNumber="1" containsInteger="1" minValue="30" maxValue="100" count="5">
        <m/>
        <n v="30"/>
        <n v="70"/>
        <n v="100"/>
        <n v="56"/>
      </sharedItems>
    </cacheField>
    <cacheField name="TS2(%Fe)" numFmtId="0">
      <sharedItems containsString="0" containsBlank="1" containsNumber="1" containsInteger="1" minValue="1" maxValue="5" count="4">
        <m/>
        <n v="1"/>
        <n v="3"/>
        <n v="5"/>
      </sharedItems>
    </cacheField>
    <cacheField name="TS2(%c)" numFmtId="0">
      <sharedItems containsString="0" containsBlank="1" containsNumber="1" containsInteger="1" minValue="2" maxValue="2" count="2">
        <m/>
        <n v="2"/>
      </sharedItems>
    </cacheField>
    <cacheField name="TS2(a/fe)" numFmtId="0">
      <sharedItems containsString="0" containsBlank="1" containsNumber="1" containsInteger="1" minValue="1" maxValue="3" count="4">
        <m/>
        <n v="2"/>
        <n v="3"/>
        <n v="1"/>
      </sharedItems>
    </cacheField>
    <cacheField name="TH1(KT)" numFmtId="0">
      <sharedItems containsNonDate="0" containsString="0" containsBlank="1" count="1">
        <m/>
      </sharedItems>
    </cacheField>
    <cacheField name="TH1(%Fe)" numFmtId="0">
      <sharedItems containsNonDate="0" containsString="0" containsBlank="1" count="1">
        <m/>
      </sharedItems>
    </cacheField>
    <cacheField name="TH1(%c)" numFmtId="0">
      <sharedItems containsNonDate="0" containsString="0" containsBlank="1" count="1">
        <m/>
      </sharedItems>
    </cacheField>
    <cacheField name="TH1(a/fe)" numFmtId="0">
      <sharedItems containsNonDate="0" containsString="0" containsBlank="1" count="1">
        <m/>
      </sharedItems>
    </cacheField>
    <cacheField name="TH2(KT)" numFmtId="0">
      <sharedItems containsNonDate="0" containsString="0" containsBlank="1" count="1">
        <m/>
      </sharedItems>
    </cacheField>
    <cacheField name="TH2(%Fe)" numFmtId="0">
      <sharedItems containsNonDate="0" containsString="0" containsBlank="1" count="1">
        <m/>
      </sharedItems>
    </cacheField>
    <cacheField name="TH2(%c)" numFmtId="0">
      <sharedItems containsNonDate="0" containsString="0" containsBlank="1" count="1">
        <m/>
      </sharedItems>
    </cacheField>
    <cacheField name="TH2(a/fe)" numFmtId="0">
      <sharedItems containsNonDate="0" containsString="0" containsBlank="1" count="1">
        <m/>
      </sharedItems>
    </cacheField>
    <cacheField name="Colonne1" numFmtId="0">
      <sharedItems containsNonDate="0" containsString="0" containsBlank="1"/>
    </cacheField>
    <cacheField name="Total TS" numFmtId="0">
      <sharedItems containsNonDate="0" containsString="0" containsBlank="1"/>
    </cacheField>
    <cacheField name="Total TH" numFmtId="0">
      <sharedItems containsNonDate="0" containsString="0" containsBlank="1"/>
    </cacheField>
    <cacheField name="Total (KT)" numFmtId="0">
      <sharedItems containsNonDate="0" containsString="0" containsBlank="1"/>
    </cacheField>
    <cacheField name="TC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m/>
    <m/>
    <m/>
    <m/>
    <m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m/>
    <m/>
    <m/>
    <m/>
    <m/>
  </r>
  <r>
    <x v="1"/>
    <x v="1"/>
    <x v="1"/>
    <x v="1"/>
    <x v="1"/>
    <x v="1"/>
    <x v="1"/>
    <x v="1"/>
    <x v="1"/>
    <x v="1"/>
    <x v="0"/>
    <x v="0"/>
    <x v="0"/>
    <x v="0"/>
    <x v="0"/>
    <x v="0"/>
    <x v="0"/>
    <x v="0"/>
    <m/>
    <m/>
    <m/>
    <m/>
    <m/>
  </r>
  <r>
    <x v="1"/>
    <x v="2"/>
    <x v="2"/>
    <x v="2"/>
    <x v="2"/>
    <x v="2"/>
    <x v="2"/>
    <x v="2"/>
    <x v="1"/>
    <x v="2"/>
    <x v="0"/>
    <x v="0"/>
    <x v="0"/>
    <x v="0"/>
    <x v="0"/>
    <x v="0"/>
    <x v="0"/>
    <x v="0"/>
    <m/>
    <m/>
    <m/>
    <m/>
    <m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m/>
    <m/>
    <m/>
    <m/>
    <m/>
  </r>
  <r>
    <x v="2"/>
    <x v="3"/>
    <x v="3"/>
    <x v="2"/>
    <x v="3"/>
    <x v="3"/>
    <x v="3"/>
    <x v="3"/>
    <x v="1"/>
    <x v="3"/>
    <x v="0"/>
    <x v="0"/>
    <x v="0"/>
    <x v="0"/>
    <x v="0"/>
    <x v="0"/>
    <x v="0"/>
    <x v="0"/>
    <m/>
    <m/>
    <m/>
    <m/>
    <m/>
  </r>
  <r>
    <x v="2"/>
    <x v="4"/>
    <x v="1"/>
    <x v="2"/>
    <x v="3"/>
    <x v="4"/>
    <x v="4"/>
    <x v="3"/>
    <x v="1"/>
    <x v="2"/>
    <x v="0"/>
    <x v="0"/>
    <x v="0"/>
    <x v="0"/>
    <x v="0"/>
    <x v="0"/>
    <x v="0"/>
    <x v="0"/>
    <m/>
    <m/>
    <m/>
    <m/>
    <m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12" firstHeaderRow="0" firstDataRow="1" firstDataCol="1"/>
  <pivotFields count="23">
    <pivotField axis="axisRow" showAll="0">
      <items count="4">
        <item x="1"/>
        <item x="2"/>
        <item x="0"/>
        <item t="default"/>
      </items>
    </pivotField>
    <pivotField axis="axisRow" showAll="0">
      <items count="6">
        <item x="1"/>
        <item x="2"/>
        <item x="3"/>
        <item x="4"/>
        <item x="0"/>
        <item t="default"/>
      </items>
    </pivotField>
    <pivotField dataField="1" showAll="0">
      <items count="5">
        <item x="3"/>
        <item x="1"/>
        <item x="2"/>
        <item x="0"/>
        <item t="default"/>
      </items>
    </pivotField>
    <pivotField dataField="1" showAll="0">
      <items count="4">
        <item x="1"/>
        <item x="2"/>
        <item x="0"/>
        <item t="default"/>
      </items>
    </pivotField>
    <pivotField dataField="1" showAll="0">
      <items count="5">
        <item x="1"/>
        <item x="2"/>
        <item x="3"/>
        <item x="0"/>
        <item t="default"/>
      </items>
    </pivotField>
    <pivotField dataField="1" showAll="0">
      <items count="6">
        <item x="1"/>
        <item x="2"/>
        <item x="4"/>
        <item x="3"/>
        <item x="0"/>
        <item t="default"/>
      </items>
    </pivotField>
    <pivotField dataField="1" showAll="0">
      <items count="6">
        <item x="1"/>
        <item x="4"/>
        <item x="2"/>
        <item x="3"/>
        <item x="0"/>
        <item t="default"/>
      </items>
    </pivotField>
    <pivotField dataField="1" showAll="0">
      <items count="5">
        <item x="1"/>
        <item x="2"/>
        <item x="3"/>
        <item x="0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5">
        <item x="3"/>
        <item x="1"/>
        <item x="2"/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showAll="0"/>
    <pivotField showAll="0"/>
    <pivotField showAll="0"/>
    <pivotField showAll="0"/>
    <pivotField showAll="0"/>
  </pivotFields>
  <rowFields count="2">
    <field x="0"/>
    <field x="1"/>
  </rowFields>
  <rowItems count="9">
    <i>
      <x/>
    </i>
    <i r="1">
      <x/>
    </i>
    <i r="1">
      <x v="1"/>
    </i>
    <i>
      <x v="1"/>
    </i>
    <i r="1">
      <x v="2"/>
    </i>
    <i r="1">
      <x v="3"/>
    </i>
    <i>
      <x v="2"/>
    </i>
    <i r="1">
      <x v="4"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dataFields count="16">
    <dataField name="Somme de TS1(KT)" fld="2" baseField="1" baseItem="0"/>
    <dataField name="Nombre de TS1(%Fe)" fld="3" subtotal="count" baseField="0" baseItem="0"/>
    <dataField name="Nombre de TS1(%c)" fld="4" subtotal="count" baseField="0" baseItem="0"/>
    <dataField name="Nombre de TS1(a/fe)" fld="5" subtotal="count" baseField="0" baseItem="0"/>
    <dataField name="Somme de TS2(KT)" fld="6" baseField="1" baseItem="0"/>
    <dataField name="Nombre de TS2(%Fe)" fld="7" subtotal="count" baseField="0" baseItem="0"/>
    <dataField name="Nombre de TS2(%c)" fld="8" subtotal="count" baseField="0" baseItem="0"/>
    <dataField name="Nombre de TS2(a/fe)" fld="9" subtotal="count" baseField="0" baseItem="0"/>
    <dataField name="Somme de TH1(KT)" fld="10" baseField="1" baseItem="0"/>
    <dataField name="Nombre de TH1(%Fe)" fld="11" subtotal="count" baseField="0" baseItem="0"/>
    <dataField name="Nombre de TH1(%c)" fld="12" subtotal="count" baseField="0" baseItem="0"/>
    <dataField name="Nombre de TH1(a/fe)" fld="13" subtotal="count" baseField="0" baseItem="0"/>
    <dataField name="Somme de TH2(KT)" fld="14" baseField="1" baseItem="0"/>
    <dataField name="Nombre de TH2(%Fe)" fld="15" subtotal="count" baseField="0" baseItem="0"/>
    <dataField name="Nombre de TH2(%c)" fld="16" subtotal="count" baseField="0" baseItem="0"/>
    <dataField name="Nombre de TH2(a/fe)" fld="17" subtotal="count" baseField="0" baseItem="0"/>
  </dataFields>
  <formats count="15">
    <format dxfId="14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13">
      <pivotArea field="0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12">
      <pivotArea field="0" grandRow="1" outline="0" collapsedLevelsAreSubtotals="1" axis="axisRow" fieldPosition="0">
        <references count="1">
          <reference field="4294967294" count="1" selected="0">
            <x v="3"/>
          </reference>
        </references>
      </pivotArea>
    </format>
    <format dxfId="11">
      <pivotArea field="0" grandRow="1" outline="0" collapsedLevelsAreSubtotals="1" axis="axisRow" fieldPosition="0">
        <references count="1">
          <reference field="4294967294" count="1" selected="0">
            <x v="5"/>
          </reference>
        </references>
      </pivotArea>
    </format>
    <format dxfId="10">
      <pivotArea field="0" grandRow="1" outline="0" collapsedLevelsAreSubtotals="1" axis="axisRow" fieldPosition="0">
        <references count="1">
          <reference field="4294967294" count="1" selected="0">
            <x v="6"/>
          </reference>
        </references>
      </pivotArea>
    </format>
    <format dxfId="9">
      <pivotArea field="0" grandRow="1" outline="0" collapsedLevelsAreSubtotals="1" axis="axisRow" fieldPosition="0">
        <references count="1">
          <reference field="4294967294" count="1" selected="0">
            <x v="7"/>
          </reference>
        </references>
      </pivotArea>
    </format>
    <format dxfId="8">
      <pivotArea collapsedLevelsAreSubtotals="1" fieldPosition="0">
        <references count="2">
          <reference field="4294967294" count="3" selected="0">
            <x v="1"/>
            <x v="2"/>
            <x v="3"/>
          </reference>
          <reference field="0" count="1">
            <x v="1"/>
          </reference>
        </references>
      </pivotArea>
    </format>
    <format dxfId="7">
      <pivotArea collapsedLevelsAreSubtotals="1" fieldPosition="0">
        <references count="2">
          <reference field="4294967294" count="3" selected="0">
            <x v="1"/>
            <x v="2"/>
            <x v="3"/>
          </reference>
          <reference field="0" count="1">
            <x v="0"/>
          </reference>
        </references>
      </pivotArea>
    </format>
    <format dxfId="6">
      <pivotArea collapsedLevelsAreSubtotals="1" fieldPosition="0">
        <references count="2">
          <reference field="4294967294" count="3" selected="0">
            <x v="5"/>
            <x v="6"/>
            <x v="7"/>
          </reference>
          <reference field="0" count="1">
            <x v="0"/>
          </reference>
        </references>
      </pivotArea>
    </format>
    <format dxfId="5">
      <pivotArea collapsedLevelsAreSubtotals="1" fieldPosition="0">
        <references count="2">
          <reference field="4294967294" count="3" selected="0">
            <x v="5"/>
            <x v="6"/>
            <x v="7"/>
          </reference>
          <reference field="0" count="1">
            <x v="1"/>
          </reference>
        </references>
      </pivotArea>
    </format>
    <format dxfId="4">
      <pivotArea field="0" grandRow="1" outline="0" collapsedLevelsAreSubtotals="1" axis="axisRow" fieldPosition="0">
        <references count="1">
          <reference field="4294967294" count="3" selected="0">
            <x v="1"/>
            <x v="2"/>
            <x v="3"/>
          </reference>
        </references>
      </pivotArea>
    </format>
    <format dxfId="3">
      <pivotArea field="0" grandRow="1" outline="0" collapsedLevelsAreSubtotals="1" axis="axisRow" fieldPosition="0">
        <references count="1">
          <reference field="4294967294" count="3" selected="0">
            <x v="5"/>
            <x v="6"/>
            <x v="7"/>
          </reference>
        </references>
      </pivotArea>
    </format>
    <format dxfId="2">
      <pivotArea collapsedLevelsAreSubtotals="1" fieldPosition="0">
        <references count="2">
          <reference field="4294967294" count="3" selected="0">
            <x v="1"/>
            <x v="2"/>
            <x v="3"/>
          </reference>
          <reference field="0" count="1">
            <x v="1"/>
          </reference>
        </references>
      </pivotArea>
    </format>
    <format dxfId="1">
      <pivotArea field="0" grandRow="1" outline="0" collapsedLevelsAreSubtotals="1" axis="axisRow" fieldPosition="0">
        <references count="1">
          <reference field="4294967294" count="3" selected="0">
            <x v="1"/>
            <x v="2"/>
            <x v="3"/>
          </reference>
        </references>
      </pivotArea>
    </format>
    <format dxfId="0">
      <pivotArea outline="0" collapsedLevelsAreSubtotals="1" fieldPosition="0">
        <references count="1">
          <reference field="4294967294" count="3" selected="0"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GUELB3" displayName="TableauGUELB3" ref="A1:W2" insertRow="1" totalsRowShown="0" headerRowDxfId="41" dataDxfId="39" headerRowBorderDxfId="40" tableBorderDxfId="38">
  <autoFilter ref="A1:W2"/>
  <tableColumns count="23">
    <tableColumn id="1" name="elements" dataDxfId="37"/>
    <tableColumn id="2" name="nombre" dataDxfId="36"/>
    <tableColumn id="3" name="TS1(KT)" dataDxfId="35"/>
    <tableColumn id="4" name="TS1(%Fe)" dataDxfId="34"/>
    <tableColumn id="5" name="TS1(%c)" dataDxfId="33"/>
    <tableColumn id="6" name="TS1(a/fe)" dataDxfId="32"/>
    <tableColumn id="7" name="TS2(KT)" dataDxfId="31"/>
    <tableColumn id="8" name="TS2(%Fe)" dataDxfId="30"/>
    <tableColumn id="9" name="TS2(%c)" dataDxfId="29"/>
    <tableColumn id="10" name="TS2(a/fe)" dataDxfId="28"/>
    <tableColumn id="11" name="TH1(KT)" dataDxfId="27"/>
    <tableColumn id="12" name="TH1(%Fe)" dataDxfId="26"/>
    <tableColumn id="13" name="TH1(%c)" dataDxfId="25"/>
    <tableColumn id="14" name="TH1(a/fe)" dataDxfId="24"/>
    <tableColumn id="15" name="TH2(KT)" dataDxfId="23"/>
    <tableColumn id="16" name="TH2(%Fe)" dataDxfId="22"/>
    <tableColumn id="17" name="TH2(%c)" dataDxfId="21"/>
    <tableColumn id="18" name="TH2(a/fe)" dataDxfId="20"/>
    <tableColumn id="19" name="Colonne1" dataDxfId="19"/>
    <tableColumn id="22" name="Total TS" dataDxfId="18"/>
    <tableColumn id="23" name="Total TH" dataDxfId="17"/>
    <tableColumn id="20" name="Total (KT)" dataDxfId="16"/>
    <tableColumn id="21" name="TC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workbookViewId="0">
      <selection activeCell="E19" sqref="E19"/>
    </sheetView>
  </sheetViews>
  <sheetFormatPr baseColWidth="10" defaultRowHeight="15" x14ac:dyDescent="0.25"/>
  <sheetData>
    <row r="1" spans="1:26" s="2" customFormat="1" ht="15.75" x14ac:dyDescent="0.25">
      <c r="A1" s="3" t="s">
        <v>23</v>
      </c>
      <c r="B1" s="4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8" t="s">
        <v>13</v>
      </c>
      <c r="P1" s="8" t="s">
        <v>14</v>
      </c>
      <c r="Q1" s="8" t="s">
        <v>15</v>
      </c>
      <c r="R1" s="8" t="s">
        <v>16</v>
      </c>
      <c r="S1" s="9" t="s">
        <v>24</v>
      </c>
      <c r="T1" s="9" t="s">
        <v>17</v>
      </c>
      <c r="U1" s="9" t="s">
        <v>18</v>
      </c>
      <c r="V1" s="10" t="s">
        <v>19</v>
      </c>
      <c r="W1" s="11" t="s">
        <v>20</v>
      </c>
      <c r="Y1" s="13"/>
      <c r="Z1" s="14"/>
    </row>
    <row r="2" spans="1:26" s="2" customFormat="1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6" s="2" customFormat="1" x14ac:dyDescent="0.25">
      <c r="A3" s="15"/>
      <c r="B3" s="15"/>
      <c r="C3" s="15"/>
      <c r="D3" s="15"/>
    </row>
    <row r="4" spans="1:26" s="2" customFormat="1" x14ac:dyDescent="0.25">
      <c r="A4" s="12" t="s">
        <v>21</v>
      </c>
      <c r="B4" s="12">
        <v>122</v>
      </c>
      <c r="C4" s="12">
        <v>50</v>
      </c>
      <c r="D4" s="12">
        <v>1</v>
      </c>
      <c r="E4" s="2">
        <v>1</v>
      </c>
      <c r="F4" s="2">
        <v>1</v>
      </c>
      <c r="G4" s="2">
        <v>30</v>
      </c>
      <c r="H4" s="2">
        <v>1</v>
      </c>
      <c r="I4" s="2">
        <v>2</v>
      </c>
      <c r="J4" s="2">
        <v>2</v>
      </c>
    </row>
    <row r="5" spans="1:26" s="2" customFormat="1" x14ac:dyDescent="0.25">
      <c r="A5" s="12" t="s">
        <v>21</v>
      </c>
      <c r="B5" s="12">
        <v>123</v>
      </c>
      <c r="C5" s="12">
        <v>60</v>
      </c>
      <c r="D5" s="12">
        <v>2</v>
      </c>
      <c r="E5" s="2">
        <v>2</v>
      </c>
      <c r="F5" s="2">
        <v>2</v>
      </c>
      <c r="G5" s="2">
        <v>70</v>
      </c>
      <c r="H5" s="2">
        <v>3</v>
      </c>
      <c r="I5" s="2">
        <v>2</v>
      </c>
      <c r="J5" s="2">
        <v>3</v>
      </c>
    </row>
    <row r="7" spans="1:26" s="2" customFormat="1" x14ac:dyDescent="0.25">
      <c r="A7" s="12" t="s">
        <v>22</v>
      </c>
      <c r="B7" s="12">
        <v>125</v>
      </c>
      <c r="C7" s="12">
        <v>20</v>
      </c>
      <c r="D7" s="12">
        <v>2</v>
      </c>
      <c r="E7" s="2">
        <v>3</v>
      </c>
      <c r="F7" s="2">
        <v>4</v>
      </c>
      <c r="G7" s="2">
        <v>100</v>
      </c>
      <c r="H7" s="2">
        <v>5</v>
      </c>
      <c r="I7" s="2">
        <v>2</v>
      </c>
      <c r="J7" s="2">
        <v>1</v>
      </c>
    </row>
    <row r="8" spans="1:26" s="2" customFormat="1" x14ac:dyDescent="0.25">
      <c r="A8" s="12" t="s">
        <v>22</v>
      </c>
      <c r="B8" s="12">
        <v>130</v>
      </c>
      <c r="C8" s="12">
        <v>50</v>
      </c>
      <c r="D8" s="12">
        <v>2</v>
      </c>
      <c r="E8" s="2">
        <v>3</v>
      </c>
      <c r="F8" s="2">
        <v>3</v>
      </c>
      <c r="G8" s="2">
        <v>56</v>
      </c>
      <c r="H8" s="2">
        <v>5</v>
      </c>
      <c r="I8" s="2">
        <v>2</v>
      </c>
      <c r="J8" s="2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22"/>
  <sheetViews>
    <sheetView tabSelected="1" workbookViewId="0">
      <selection activeCell="C29" sqref="C29"/>
    </sheetView>
  </sheetViews>
  <sheetFormatPr baseColWidth="10" defaultRowHeight="15" x14ac:dyDescent="0.25"/>
  <cols>
    <col min="1" max="1" width="21" customWidth="1"/>
    <col min="2" max="2" width="17.5703125" customWidth="1"/>
    <col min="3" max="3" width="19.7109375" bestFit="1" customWidth="1"/>
    <col min="4" max="4" width="18.42578125" bestFit="1" customWidth="1"/>
    <col min="5" max="5" width="19.7109375" bestFit="1" customWidth="1"/>
    <col min="6" max="6" width="17.5703125" customWidth="1"/>
    <col min="7" max="7" width="19.7109375" bestFit="1" customWidth="1"/>
    <col min="8" max="8" width="18.42578125" bestFit="1" customWidth="1"/>
    <col min="9" max="9" width="19.7109375" bestFit="1" customWidth="1"/>
    <col min="10" max="10" width="17.85546875" customWidth="1"/>
    <col min="11" max="11" width="20" bestFit="1" customWidth="1"/>
    <col min="12" max="12" width="18.7109375" bestFit="1" customWidth="1"/>
    <col min="13" max="13" width="20" bestFit="1" customWidth="1"/>
    <col min="14" max="14" width="17.85546875" customWidth="1"/>
    <col min="15" max="15" width="20" bestFit="1" customWidth="1"/>
    <col min="16" max="16" width="18.7109375" bestFit="1" customWidth="1"/>
    <col min="17" max="17" width="20" bestFit="1" customWidth="1"/>
  </cols>
  <sheetData>
    <row r="3" spans="1:17" x14ac:dyDescent="0.25">
      <c r="A3" s="16" t="s">
        <v>25</v>
      </c>
      <c r="B3" t="s">
        <v>40</v>
      </c>
      <c r="C3" t="s">
        <v>28</v>
      </c>
      <c r="D3" t="s">
        <v>29</v>
      </c>
      <c r="E3" t="s">
        <v>30</v>
      </c>
      <c r="F3" t="s">
        <v>41</v>
      </c>
      <c r="G3" t="s">
        <v>31</v>
      </c>
      <c r="H3" t="s">
        <v>32</v>
      </c>
      <c r="I3" t="s">
        <v>33</v>
      </c>
      <c r="J3" t="s">
        <v>42</v>
      </c>
      <c r="K3" t="s">
        <v>34</v>
      </c>
      <c r="L3" t="s">
        <v>35</v>
      </c>
      <c r="M3" t="s">
        <v>36</v>
      </c>
      <c r="N3" t="s">
        <v>43</v>
      </c>
      <c r="O3" t="s">
        <v>37</v>
      </c>
      <c r="P3" t="s">
        <v>38</v>
      </c>
      <c r="Q3" t="s">
        <v>39</v>
      </c>
    </row>
    <row r="4" spans="1:17" x14ac:dyDescent="0.25">
      <c r="A4" s="17" t="s">
        <v>21</v>
      </c>
      <c r="B4" s="19">
        <v>110</v>
      </c>
      <c r="C4" s="21">
        <v>2</v>
      </c>
      <c r="D4" s="21">
        <v>2</v>
      </c>
      <c r="E4" s="21">
        <v>2</v>
      </c>
      <c r="F4" s="19">
        <v>100</v>
      </c>
      <c r="G4" s="24">
        <v>2</v>
      </c>
      <c r="H4" s="24">
        <v>2</v>
      </c>
      <c r="I4" s="24">
        <v>2</v>
      </c>
      <c r="J4" s="19"/>
      <c r="K4" s="19"/>
      <c r="L4" s="19"/>
      <c r="M4" s="19"/>
      <c r="N4" s="19"/>
      <c r="O4" s="19"/>
      <c r="P4" s="19"/>
      <c r="Q4" s="19"/>
    </row>
    <row r="5" spans="1:17" x14ac:dyDescent="0.25">
      <c r="A5" s="18">
        <v>122</v>
      </c>
      <c r="B5" s="19">
        <v>50</v>
      </c>
      <c r="C5" s="19">
        <v>1</v>
      </c>
      <c r="D5" s="19">
        <v>1</v>
      </c>
      <c r="E5" s="19">
        <v>1</v>
      </c>
      <c r="F5" s="19">
        <v>30</v>
      </c>
      <c r="G5" s="24">
        <v>1</v>
      </c>
      <c r="H5" s="24">
        <v>1</v>
      </c>
      <c r="I5" s="24">
        <v>1</v>
      </c>
      <c r="J5" s="19"/>
      <c r="K5" s="19"/>
      <c r="L5" s="19"/>
      <c r="M5" s="19"/>
      <c r="N5" s="19"/>
      <c r="O5" s="19"/>
      <c r="P5" s="19"/>
      <c r="Q5" s="19"/>
    </row>
    <row r="6" spans="1:17" x14ac:dyDescent="0.25">
      <c r="A6" s="18">
        <v>123</v>
      </c>
      <c r="B6" s="19">
        <v>60</v>
      </c>
      <c r="C6" s="19">
        <v>1</v>
      </c>
      <c r="D6" s="19">
        <v>1</v>
      </c>
      <c r="E6" s="19">
        <v>1</v>
      </c>
      <c r="F6" s="19">
        <v>70</v>
      </c>
      <c r="G6" s="24">
        <v>1</v>
      </c>
      <c r="H6" s="24">
        <v>1</v>
      </c>
      <c r="I6" s="24">
        <v>1</v>
      </c>
      <c r="J6" s="19"/>
      <c r="K6" s="19"/>
      <c r="L6" s="19"/>
      <c r="M6" s="19"/>
      <c r="N6" s="19"/>
      <c r="O6" s="19"/>
      <c r="P6" s="19"/>
      <c r="Q6" s="19"/>
    </row>
    <row r="7" spans="1:17" x14ac:dyDescent="0.25">
      <c r="A7" s="17" t="s">
        <v>22</v>
      </c>
      <c r="B7" s="19">
        <v>70</v>
      </c>
      <c r="C7" s="23">
        <v>2</v>
      </c>
      <c r="D7" s="23">
        <v>2</v>
      </c>
      <c r="E7" s="23">
        <v>2</v>
      </c>
      <c r="F7" s="19">
        <v>156</v>
      </c>
      <c r="G7" s="24">
        <v>2</v>
      </c>
      <c r="H7" s="24">
        <v>2</v>
      </c>
      <c r="I7" s="24">
        <v>2</v>
      </c>
      <c r="J7" s="19"/>
      <c r="K7" s="19"/>
      <c r="L7" s="19"/>
      <c r="M7" s="19"/>
      <c r="N7" s="19"/>
      <c r="O7" s="19"/>
      <c r="P7" s="19"/>
      <c r="Q7" s="19"/>
    </row>
    <row r="8" spans="1:17" x14ac:dyDescent="0.25">
      <c r="A8" s="18">
        <v>125</v>
      </c>
      <c r="B8" s="19">
        <v>20</v>
      </c>
      <c r="C8" s="19">
        <v>1</v>
      </c>
      <c r="D8" s="19">
        <v>1</v>
      </c>
      <c r="E8" s="19">
        <v>1</v>
      </c>
      <c r="F8" s="19">
        <v>100</v>
      </c>
      <c r="G8" s="24">
        <v>1</v>
      </c>
      <c r="H8" s="24">
        <v>1</v>
      </c>
      <c r="I8" s="24">
        <v>1</v>
      </c>
      <c r="J8" s="19"/>
      <c r="K8" s="19"/>
      <c r="L8" s="19"/>
      <c r="M8" s="19"/>
      <c r="N8" s="19"/>
      <c r="O8" s="19"/>
      <c r="P8" s="19"/>
      <c r="Q8" s="19"/>
    </row>
    <row r="9" spans="1:17" x14ac:dyDescent="0.25">
      <c r="A9" s="18">
        <v>130</v>
      </c>
      <c r="B9" s="19">
        <v>50</v>
      </c>
      <c r="C9" s="19">
        <v>1</v>
      </c>
      <c r="D9" s="19">
        <v>1</v>
      </c>
      <c r="E9" s="19">
        <v>1</v>
      </c>
      <c r="F9" s="19">
        <v>56</v>
      </c>
      <c r="G9" s="24">
        <v>1</v>
      </c>
      <c r="H9" s="24">
        <v>1</v>
      </c>
      <c r="I9" s="24">
        <v>1</v>
      </c>
      <c r="J9" s="19"/>
      <c r="K9" s="19"/>
      <c r="L9" s="19"/>
      <c r="M9" s="19"/>
      <c r="N9" s="19"/>
      <c r="O9" s="19"/>
      <c r="P9" s="19"/>
      <c r="Q9" s="19"/>
    </row>
    <row r="10" spans="1:17" x14ac:dyDescent="0.25">
      <c r="A10" s="17" t="s">
        <v>26</v>
      </c>
      <c r="B10" s="19"/>
      <c r="C10" s="19"/>
      <c r="D10" s="19"/>
      <c r="E10" s="19"/>
      <c r="F10" s="19"/>
      <c r="G10" s="24"/>
      <c r="H10" s="24"/>
      <c r="I10" s="24"/>
      <c r="J10" s="19"/>
      <c r="K10" s="19"/>
      <c r="L10" s="19"/>
      <c r="M10" s="19"/>
      <c r="N10" s="19"/>
      <c r="O10" s="19"/>
      <c r="P10" s="19"/>
      <c r="Q10" s="19"/>
    </row>
    <row r="11" spans="1:17" x14ac:dyDescent="0.25">
      <c r="A11" s="18" t="s">
        <v>26</v>
      </c>
      <c r="B11" s="19"/>
      <c r="C11" s="19"/>
      <c r="D11" s="19"/>
      <c r="E11" s="19"/>
      <c r="F11" s="19"/>
      <c r="G11" s="24"/>
      <c r="H11" s="24"/>
      <c r="I11" s="24"/>
      <c r="J11" s="19"/>
      <c r="K11" s="19"/>
      <c r="L11" s="19"/>
      <c r="M11" s="19"/>
      <c r="N11" s="19"/>
      <c r="O11" s="19"/>
      <c r="P11" s="19"/>
      <c r="Q11" s="19"/>
    </row>
    <row r="12" spans="1:17" x14ac:dyDescent="0.25">
      <c r="A12" s="17" t="s">
        <v>27</v>
      </c>
      <c r="B12" s="19">
        <v>180</v>
      </c>
      <c r="C12" s="25">
        <v>4</v>
      </c>
      <c r="D12" s="25">
        <v>4</v>
      </c>
      <c r="E12" s="25">
        <v>4</v>
      </c>
      <c r="F12" s="19">
        <v>256</v>
      </c>
      <c r="G12" s="24">
        <v>4</v>
      </c>
      <c r="H12" s="24">
        <v>4</v>
      </c>
      <c r="I12" s="24">
        <v>4</v>
      </c>
      <c r="J12" s="19"/>
      <c r="K12" s="19"/>
      <c r="L12" s="19"/>
      <c r="M12" s="19"/>
      <c r="N12" s="19"/>
      <c r="O12" s="19"/>
      <c r="P12" s="19"/>
      <c r="Q12" s="19"/>
    </row>
    <row r="13" spans="1:17" x14ac:dyDescent="0.25">
      <c r="G13" s="27"/>
      <c r="H13" s="27"/>
      <c r="I13" s="27"/>
    </row>
    <row r="14" spans="1:17" x14ac:dyDescent="0.25">
      <c r="A14" t="s">
        <v>44</v>
      </c>
      <c r="G14" s="27"/>
      <c r="H14" s="27"/>
      <c r="I14" s="27"/>
    </row>
    <row r="15" spans="1:17" x14ac:dyDescent="0.25">
      <c r="A15" s="20"/>
      <c r="B15" s="2" t="s">
        <v>45</v>
      </c>
      <c r="C15" s="22">
        <f>SUMPRODUCT(B5:B6,C5:C6)/GETPIVOTDATA("Somme de TS1(KT)",$A$3,"elements","pb1")</f>
        <v>1</v>
      </c>
      <c r="D15" s="22">
        <f>SUMPRODUCT(B5:B6,D5:D6)/GETPIVOTDATA("Somme de TS1(KT)",$A$3,"elements","pb1")</f>
        <v>1</v>
      </c>
      <c r="E15" s="22">
        <f>SUMPRODUCT(B5:B6,E5:E6)/GETPIVOTDATA("Somme de TS1(KT)",$A$3,"elements","pb1")</f>
        <v>1</v>
      </c>
      <c r="G15" s="27"/>
      <c r="H15" s="27"/>
      <c r="I15" s="27"/>
    </row>
    <row r="16" spans="1:17" x14ac:dyDescent="0.25">
      <c r="G16" s="27"/>
      <c r="H16" s="27"/>
      <c r="I16" s="27"/>
    </row>
    <row r="19" spans="1:5" x14ac:dyDescent="0.25">
      <c r="A19" s="28"/>
      <c r="B19" s="2" t="s">
        <v>45</v>
      </c>
      <c r="C19" s="22">
        <f>SUMPRODUCT(B8:B9,C8:C9)/GETPIVOTDATA("Somme de TS1(KT)",$A$3,"elements","pb2")</f>
        <v>1</v>
      </c>
      <c r="D19" s="22">
        <f>SUMPRODUCT(B8:B9,D8:D9)/GETPIVOTDATA("Somme de TS1(KT)",$A$3,"elements","pb2")</f>
        <v>1</v>
      </c>
      <c r="E19" s="22">
        <f>SUMPRODUCT(B8:B9,E8:E9)/GETPIVOTDATA("Somme de TS1(KT)",$A$3,"elements","pb2")</f>
        <v>1</v>
      </c>
    </row>
    <row r="22" spans="1:5" x14ac:dyDescent="0.25">
      <c r="A22" s="26"/>
      <c r="B22" s="2" t="s">
        <v>45</v>
      </c>
      <c r="C22" s="22">
        <f>(GETPIVOTDATA("Nombre de TS1(%Fe)",$A$3,"elements","pb1")*GETPIVOTDATA("Somme de TS1(KT)",$A$3,"elements","pb1")+GETPIVOTDATA("Nombre de TS1(%Fe)",$A$3,"elements","pb2")*GETPIVOTDATA("Somme de TS1(KT)",$A$3,"elements","pb2"))/GETPIVOTDATA("Somme de TS1(KT)",$A$3)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départ1</vt:lpstr>
      <vt:lpstr>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2020-10-15T12:18:30Z</dcterms:modified>
</cp:coreProperties>
</file>