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on Drive\RESEAU MANDATAIRES\MaKaza\Rémunération\"/>
    </mc:Choice>
  </mc:AlternateContent>
  <xr:revisionPtr revIDLastSave="0" documentId="13_ncr:1_{591F4A1F-BFB5-44F0-B395-25A0B98615EB}" xr6:coauthVersionLast="47" xr6:coauthVersionMax="47" xr10:uidLastSave="{00000000-0000-0000-0000-000000000000}"/>
  <bookViews>
    <workbookView xWindow="-108" yWindow="-108" windowWidth="23256" windowHeight="12456" firstSheet="2" activeTab="11" xr2:uid="{BA7CE951-2A9C-4249-AC00-465A4348EEFD}"/>
  </bookViews>
  <sheets>
    <sheet name="Mois 1" sheetId="1" r:id="rId1"/>
    <sheet name="Mois 2" sheetId="3" r:id="rId2"/>
    <sheet name="Mois 3" sheetId="4" r:id="rId3"/>
    <sheet name="Mois 4" sheetId="5" r:id="rId4"/>
    <sheet name="Mois 5" sheetId="6" r:id="rId5"/>
    <sheet name="Mois 6" sheetId="7" r:id="rId6"/>
    <sheet name="Mois 7" sheetId="8" r:id="rId7"/>
    <sheet name="Mois 8" sheetId="9" r:id="rId8"/>
    <sheet name="Mois 9" sheetId="10" r:id="rId9"/>
    <sheet name="Mois 10" sheetId="11" r:id="rId10"/>
    <sheet name="Mois 11" sheetId="12" r:id="rId11"/>
    <sheet name="Mois 12" sheetId="13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3" l="1"/>
  <c r="M17" i="13"/>
  <c r="L92" i="8"/>
  <c r="L88" i="6"/>
  <c r="L88" i="10"/>
  <c r="L84" i="8"/>
  <c r="L83" i="8"/>
  <c r="L80" i="6"/>
  <c r="L80" i="10"/>
  <c r="L79" i="4"/>
  <c r="L76" i="8"/>
  <c r="L76" i="12"/>
  <c r="L75" i="12"/>
  <c r="L72" i="6"/>
  <c r="L72" i="10"/>
  <c r="L71" i="10"/>
  <c r="L68" i="8"/>
  <c r="L68" i="12"/>
  <c r="L64" i="6"/>
  <c r="L64" i="10"/>
  <c r="L64" i="4"/>
  <c r="L60" i="8"/>
  <c r="L60" i="12"/>
  <c r="L56" i="6"/>
  <c r="L56" i="10"/>
  <c r="L56" i="4"/>
  <c r="L52" i="8"/>
  <c r="L51" i="8"/>
  <c r="L52" i="12"/>
  <c r="L47" i="6"/>
  <c r="L48" i="10"/>
  <c r="L48" i="4"/>
  <c r="L44" i="8"/>
  <c r="L44" i="12"/>
  <c r="L39" i="6"/>
  <c r="L40" i="10"/>
  <c r="L40" i="4"/>
  <c r="L39" i="4"/>
  <c r="L36" i="8"/>
  <c r="L35" i="8"/>
  <c r="L36" i="12"/>
  <c r="L32" i="10"/>
  <c r="L32" i="4"/>
  <c r="L19" i="12"/>
  <c r="L19" i="13"/>
  <c r="L80" i="1"/>
  <c r="L64" i="1"/>
  <c r="L48" i="1"/>
  <c r="L32" i="1"/>
  <c r="J92" i="13"/>
  <c r="I92" i="13"/>
  <c r="L92" i="13" s="1"/>
  <c r="J91" i="13"/>
  <c r="J93" i="13" s="1"/>
  <c r="I91" i="13"/>
  <c r="L91" i="13" s="1"/>
  <c r="J88" i="13"/>
  <c r="I88" i="13"/>
  <c r="L88" i="13" s="1"/>
  <c r="J87" i="13"/>
  <c r="I87" i="13"/>
  <c r="L87" i="13" s="1"/>
  <c r="J84" i="13"/>
  <c r="I84" i="13"/>
  <c r="L84" i="13" s="1"/>
  <c r="J83" i="13"/>
  <c r="J85" i="13" s="1"/>
  <c r="I83" i="13"/>
  <c r="L83" i="13" s="1"/>
  <c r="J81" i="13"/>
  <c r="J80" i="13"/>
  <c r="I80" i="13"/>
  <c r="L80" i="13" s="1"/>
  <c r="J79" i="13"/>
  <c r="I79" i="13"/>
  <c r="L79" i="13" s="1"/>
  <c r="J76" i="13"/>
  <c r="I76" i="13"/>
  <c r="L76" i="13" s="1"/>
  <c r="J75" i="13"/>
  <c r="J77" i="13" s="1"/>
  <c r="I75" i="13"/>
  <c r="L75" i="13" s="1"/>
  <c r="J72" i="13"/>
  <c r="I72" i="13"/>
  <c r="L72" i="13" s="1"/>
  <c r="J71" i="13"/>
  <c r="I71" i="13"/>
  <c r="L71" i="13" s="1"/>
  <c r="J68" i="13"/>
  <c r="I68" i="13"/>
  <c r="L68" i="13" s="1"/>
  <c r="J67" i="13"/>
  <c r="J69" i="13" s="1"/>
  <c r="I67" i="13"/>
  <c r="L67" i="13" s="1"/>
  <c r="J64" i="13"/>
  <c r="I64" i="13"/>
  <c r="L64" i="13" s="1"/>
  <c r="J63" i="13"/>
  <c r="I63" i="13"/>
  <c r="L63" i="13" s="1"/>
  <c r="J60" i="13"/>
  <c r="I60" i="13"/>
  <c r="L60" i="13" s="1"/>
  <c r="J59" i="13"/>
  <c r="J61" i="13" s="1"/>
  <c r="I59" i="13"/>
  <c r="L59" i="13" s="1"/>
  <c r="J56" i="13"/>
  <c r="I56" i="13"/>
  <c r="L56" i="13" s="1"/>
  <c r="J55" i="13"/>
  <c r="I55" i="13"/>
  <c r="L55" i="13" s="1"/>
  <c r="J52" i="13"/>
  <c r="I52" i="13"/>
  <c r="L52" i="13" s="1"/>
  <c r="J51" i="13"/>
  <c r="I51" i="13"/>
  <c r="L51" i="13" s="1"/>
  <c r="J48" i="13"/>
  <c r="I48" i="13"/>
  <c r="L48" i="13" s="1"/>
  <c r="J47" i="13"/>
  <c r="J49" i="13" s="1"/>
  <c r="I47" i="13"/>
  <c r="L47" i="13" s="1"/>
  <c r="J44" i="13"/>
  <c r="I44" i="13"/>
  <c r="L44" i="13" s="1"/>
  <c r="J43" i="13"/>
  <c r="I43" i="13"/>
  <c r="L43" i="13" s="1"/>
  <c r="J40" i="13"/>
  <c r="I40" i="13"/>
  <c r="L40" i="13" s="1"/>
  <c r="J39" i="13"/>
  <c r="J41" i="13" s="1"/>
  <c r="L39" i="13"/>
  <c r="J36" i="13"/>
  <c r="I36" i="13"/>
  <c r="L36" i="13" s="1"/>
  <c r="J35" i="13"/>
  <c r="I35" i="13"/>
  <c r="L35" i="13" s="1"/>
  <c r="J32" i="13"/>
  <c r="I32" i="13"/>
  <c r="L32" i="13" s="1"/>
  <c r="J31" i="13"/>
  <c r="J33" i="13" s="1"/>
  <c r="I31" i="13"/>
  <c r="L31" i="13" s="1"/>
  <c r="J28" i="13"/>
  <c r="I28" i="13"/>
  <c r="L28" i="13" s="1"/>
  <c r="J27" i="13"/>
  <c r="I27" i="13"/>
  <c r="L27" i="13" s="1"/>
  <c r="J24" i="13"/>
  <c r="I24" i="13"/>
  <c r="L24" i="13" s="1"/>
  <c r="J23" i="13"/>
  <c r="I23" i="13"/>
  <c r="L23" i="13" s="1"/>
  <c r="J20" i="13"/>
  <c r="I20" i="13"/>
  <c r="L20" i="13" s="1"/>
  <c r="J19" i="13"/>
  <c r="I19" i="13"/>
  <c r="J16" i="13"/>
  <c r="I16" i="13"/>
  <c r="L16" i="13" s="1"/>
  <c r="I15" i="13"/>
  <c r="J15" i="13" s="1"/>
  <c r="J92" i="12"/>
  <c r="I92" i="12"/>
  <c r="L92" i="12" s="1"/>
  <c r="J91" i="12"/>
  <c r="I91" i="12"/>
  <c r="L91" i="12" s="1"/>
  <c r="J88" i="12"/>
  <c r="I88" i="12"/>
  <c r="L88" i="12" s="1"/>
  <c r="J87" i="12"/>
  <c r="I87" i="12"/>
  <c r="L87" i="12" s="1"/>
  <c r="J84" i="12"/>
  <c r="J85" i="12" s="1"/>
  <c r="I84" i="12"/>
  <c r="L84" i="12" s="1"/>
  <c r="J83" i="12"/>
  <c r="I83" i="12"/>
  <c r="L83" i="12" s="1"/>
  <c r="J80" i="12"/>
  <c r="I80" i="12"/>
  <c r="L80" i="12" s="1"/>
  <c r="J79" i="12"/>
  <c r="J81" i="12" s="1"/>
  <c r="I79" i="12"/>
  <c r="L79" i="12" s="1"/>
  <c r="J76" i="12"/>
  <c r="I76" i="12"/>
  <c r="J75" i="12"/>
  <c r="J77" i="12" s="1"/>
  <c r="I75" i="12"/>
  <c r="J72" i="12"/>
  <c r="I72" i="12"/>
  <c r="L72" i="12" s="1"/>
  <c r="J71" i="12"/>
  <c r="J73" i="12" s="1"/>
  <c r="I71" i="12"/>
  <c r="L71" i="12" s="1"/>
  <c r="J68" i="12"/>
  <c r="I68" i="12"/>
  <c r="J67" i="12"/>
  <c r="I67" i="12"/>
  <c r="L67" i="12" s="1"/>
  <c r="J64" i="12"/>
  <c r="I64" i="12"/>
  <c r="L64" i="12" s="1"/>
  <c r="J63" i="12"/>
  <c r="J65" i="12" s="1"/>
  <c r="I63" i="12"/>
  <c r="L63" i="12" s="1"/>
  <c r="J60" i="12"/>
  <c r="I60" i="12"/>
  <c r="J59" i="12"/>
  <c r="I59" i="12"/>
  <c r="L59" i="12" s="1"/>
  <c r="J56" i="12"/>
  <c r="I56" i="12"/>
  <c r="L56" i="12" s="1"/>
  <c r="J55" i="12"/>
  <c r="I55" i="12"/>
  <c r="L55" i="12" s="1"/>
  <c r="J52" i="12"/>
  <c r="J53" i="12" s="1"/>
  <c r="I52" i="12"/>
  <c r="J51" i="12"/>
  <c r="I51" i="12"/>
  <c r="L51" i="12" s="1"/>
  <c r="J48" i="12"/>
  <c r="I48" i="12"/>
  <c r="L48" i="12" s="1"/>
  <c r="J47" i="12"/>
  <c r="J49" i="12" s="1"/>
  <c r="I47" i="12"/>
  <c r="L47" i="12" s="1"/>
  <c r="J44" i="12"/>
  <c r="I44" i="12"/>
  <c r="J43" i="12"/>
  <c r="J45" i="12" s="1"/>
  <c r="I43" i="12"/>
  <c r="L43" i="12" s="1"/>
  <c r="J40" i="12"/>
  <c r="I40" i="12"/>
  <c r="L40" i="12" s="1"/>
  <c r="J39" i="12"/>
  <c r="L39" i="12"/>
  <c r="J36" i="12"/>
  <c r="I36" i="12"/>
  <c r="J35" i="12"/>
  <c r="J37" i="12" s="1"/>
  <c r="I35" i="12"/>
  <c r="L35" i="12" s="1"/>
  <c r="J32" i="12"/>
  <c r="I32" i="12"/>
  <c r="L32" i="12" s="1"/>
  <c r="J31" i="12"/>
  <c r="I31" i="12"/>
  <c r="L31" i="12" s="1"/>
  <c r="J28" i="12"/>
  <c r="I28" i="12"/>
  <c r="L28" i="12" s="1"/>
  <c r="J27" i="12"/>
  <c r="I27" i="12"/>
  <c r="L27" i="12" s="1"/>
  <c r="J24" i="12"/>
  <c r="J25" i="12" s="1"/>
  <c r="I24" i="12"/>
  <c r="L24" i="12" s="1"/>
  <c r="J23" i="12"/>
  <c r="I23" i="12"/>
  <c r="L23" i="12" s="1"/>
  <c r="J20" i="12"/>
  <c r="I20" i="12"/>
  <c r="L20" i="12" s="1"/>
  <c r="J19" i="12"/>
  <c r="I19" i="12"/>
  <c r="J16" i="12"/>
  <c r="I16" i="12"/>
  <c r="L16" i="12" s="1"/>
  <c r="I15" i="12"/>
  <c r="J15" i="12" s="1"/>
  <c r="J92" i="11"/>
  <c r="I92" i="11"/>
  <c r="L92" i="11" s="1"/>
  <c r="J91" i="11"/>
  <c r="I91" i="11"/>
  <c r="L91" i="11" s="1"/>
  <c r="J88" i="11"/>
  <c r="I88" i="11"/>
  <c r="L88" i="11" s="1"/>
  <c r="J87" i="11"/>
  <c r="J89" i="11" s="1"/>
  <c r="I87" i="11"/>
  <c r="L87" i="11" s="1"/>
  <c r="J84" i="11"/>
  <c r="I84" i="11"/>
  <c r="L84" i="11" s="1"/>
  <c r="J83" i="11"/>
  <c r="I83" i="11"/>
  <c r="L83" i="11" s="1"/>
  <c r="J80" i="11"/>
  <c r="I80" i="11"/>
  <c r="L80" i="11" s="1"/>
  <c r="J79" i="11"/>
  <c r="I79" i="11"/>
  <c r="L79" i="11" s="1"/>
  <c r="J76" i="11"/>
  <c r="I76" i="11"/>
  <c r="L76" i="11" s="1"/>
  <c r="J75" i="11"/>
  <c r="J77" i="11" s="1"/>
  <c r="I75" i="11"/>
  <c r="L75" i="11" s="1"/>
  <c r="J72" i="11"/>
  <c r="I72" i="11"/>
  <c r="L72" i="11" s="1"/>
  <c r="J71" i="11"/>
  <c r="I71" i="11"/>
  <c r="L71" i="11" s="1"/>
  <c r="J68" i="11"/>
  <c r="I68" i="11"/>
  <c r="L68" i="11" s="1"/>
  <c r="J67" i="11"/>
  <c r="J69" i="11" s="1"/>
  <c r="I67" i="11"/>
  <c r="L67" i="11" s="1"/>
  <c r="J64" i="11"/>
  <c r="I64" i="11"/>
  <c r="L64" i="11" s="1"/>
  <c r="J63" i="11"/>
  <c r="I63" i="11"/>
  <c r="L63" i="11" s="1"/>
  <c r="J60" i="11"/>
  <c r="I60" i="11"/>
  <c r="L60" i="11" s="1"/>
  <c r="J59" i="11"/>
  <c r="J61" i="11" s="1"/>
  <c r="I59" i="11"/>
  <c r="L59" i="11" s="1"/>
  <c r="J56" i="11"/>
  <c r="I56" i="11"/>
  <c r="L56" i="11" s="1"/>
  <c r="J55" i="11"/>
  <c r="I55" i="11"/>
  <c r="L55" i="11" s="1"/>
  <c r="J52" i="11"/>
  <c r="I52" i="11"/>
  <c r="L52" i="11" s="1"/>
  <c r="J51" i="11"/>
  <c r="J53" i="11" s="1"/>
  <c r="I51" i="11"/>
  <c r="L51" i="11" s="1"/>
  <c r="J48" i="11"/>
  <c r="I48" i="11"/>
  <c r="L48" i="11" s="1"/>
  <c r="J47" i="11"/>
  <c r="J49" i="11" s="1"/>
  <c r="I47" i="11"/>
  <c r="L47" i="11" s="1"/>
  <c r="J44" i="11"/>
  <c r="I44" i="11"/>
  <c r="L44" i="11" s="1"/>
  <c r="J43" i="11"/>
  <c r="J45" i="11" s="1"/>
  <c r="I43" i="11"/>
  <c r="L43" i="11" s="1"/>
  <c r="J40" i="11"/>
  <c r="I40" i="11"/>
  <c r="L40" i="11" s="1"/>
  <c r="J39" i="11"/>
  <c r="L39" i="11"/>
  <c r="J36" i="11"/>
  <c r="I36" i="11"/>
  <c r="L36" i="11" s="1"/>
  <c r="J35" i="11"/>
  <c r="J37" i="11" s="1"/>
  <c r="I35" i="11"/>
  <c r="L35" i="11" s="1"/>
  <c r="J32" i="11"/>
  <c r="I32" i="11"/>
  <c r="L32" i="11" s="1"/>
  <c r="J31" i="11"/>
  <c r="I31" i="11"/>
  <c r="L31" i="11" s="1"/>
  <c r="J28" i="11"/>
  <c r="I28" i="11"/>
  <c r="L28" i="11" s="1"/>
  <c r="J27" i="11"/>
  <c r="J29" i="11" s="1"/>
  <c r="I27" i="11"/>
  <c r="L27" i="11" s="1"/>
  <c r="J24" i="11"/>
  <c r="I24" i="11"/>
  <c r="L24" i="11" s="1"/>
  <c r="J23" i="11"/>
  <c r="I23" i="11"/>
  <c r="L23" i="11" s="1"/>
  <c r="J20" i="11"/>
  <c r="I20" i="11"/>
  <c r="L20" i="11" s="1"/>
  <c r="J19" i="11"/>
  <c r="I19" i="11"/>
  <c r="L19" i="11" s="1"/>
  <c r="J16" i="11"/>
  <c r="I16" i="11"/>
  <c r="L16" i="11" s="1"/>
  <c r="I15" i="11"/>
  <c r="J15" i="11" s="1"/>
  <c r="J92" i="10"/>
  <c r="I92" i="10"/>
  <c r="L92" i="10" s="1"/>
  <c r="J91" i="10"/>
  <c r="J93" i="10" s="1"/>
  <c r="I91" i="10"/>
  <c r="L91" i="10" s="1"/>
  <c r="J88" i="10"/>
  <c r="I88" i="10"/>
  <c r="J87" i="10"/>
  <c r="I87" i="10"/>
  <c r="L87" i="10" s="1"/>
  <c r="J84" i="10"/>
  <c r="I84" i="10"/>
  <c r="L84" i="10" s="1"/>
  <c r="J83" i="10"/>
  <c r="J85" i="10" s="1"/>
  <c r="I83" i="10"/>
  <c r="L83" i="10" s="1"/>
  <c r="J80" i="10"/>
  <c r="I80" i="10"/>
  <c r="J79" i="10"/>
  <c r="I79" i="10"/>
  <c r="L79" i="10" s="1"/>
  <c r="J76" i="10"/>
  <c r="I76" i="10"/>
  <c r="L76" i="10" s="1"/>
  <c r="J75" i="10"/>
  <c r="I75" i="10"/>
  <c r="L75" i="10" s="1"/>
  <c r="J72" i="10"/>
  <c r="I72" i="10"/>
  <c r="J71" i="10"/>
  <c r="J73" i="10" s="1"/>
  <c r="I71" i="10"/>
  <c r="J68" i="10"/>
  <c r="I68" i="10"/>
  <c r="L68" i="10" s="1"/>
  <c r="J67" i="10"/>
  <c r="I67" i="10"/>
  <c r="L67" i="10" s="1"/>
  <c r="J64" i="10"/>
  <c r="I64" i="10"/>
  <c r="J63" i="10"/>
  <c r="J65" i="10" s="1"/>
  <c r="I63" i="10"/>
  <c r="L63" i="10" s="1"/>
  <c r="J60" i="10"/>
  <c r="I60" i="10"/>
  <c r="L60" i="10" s="1"/>
  <c r="J59" i="10"/>
  <c r="I59" i="10"/>
  <c r="L59" i="10" s="1"/>
  <c r="J56" i="10"/>
  <c r="I56" i="10"/>
  <c r="J55" i="10"/>
  <c r="I55" i="10"/>
  <c r="L55" i="10" s="1"/>
  <c r="J52" i="10"/>
  <c r="I52" i="10"/>
  <c r="L52" i="10" s="1"/>
  <c r="J51" i="10"/>
  <c r="I51" i="10"/>
  <c r="L51" i="10" s="1"/>
  <c r="J48" i="10"/>
  <c r="I48" i="10"/>
  <c r="J47" i="10"/>
  <c r="J49" i="10" s="1"/>
  <c r="I47" i="10"/>
  <c r="L47" i="10" s="1"/>
  <c r="J44" i="10"/>
  <c r="I44" i="10"/>
  <c r="L44" i="10" s="1"/>
  <c r="J43" i="10"/>
  <c r="J45" i="10" s="1"/>
  <c r="I43" i="10"/>
  <c r="L43" i="10" s="1"/>
  <c r="J40" i="10"/>
  <c r="I40" i="10"/>
  <c r="J39" i="10"/>
  <c r="L39" i="10"/>
  <c r="J36" i="10"/>
  <c r="I36" i="10"/>
  <c r="L36" i="10" s="1"/>
  <c r="J35" i="10"/>
  <c r="I35" i="10"/>
  <c r="L35" i="10" s="1"/>
  <c r="J32" i="10"/>
  <c r="I32" i="10"/>
  <c r="J31" i="10"/>
  <c r="J33" i="10" s="1"/>
  <c r="I31" i="10"/>
  <c r="L31" i="10" s="1"/>
  <c r="J28" i="10"/>
  <c r="I28" i="10"/>
  <c r="L28" i="10" s="1"/>
  <c r="J27" i="10"/>
  <c r="I27" i="10"/>
  <c r="L27" i="10" s="1"/>
  <c r="J24" i="10"/>
  <c r="I24" i="10"/>
  <c r="L24" i="10" s="1"/>
  <c r="J23" i="10"/>
  <c r="I23" i="10"/>
  <c r="L23" i="10" s="1"/>
  <c r="J20" i="10"/>
  <c r="I20" i="10"/>
  <c r="L20" i="10" s="1"/>
  <c r="J19" i="10"/>
  <c r="I19" i="10"/>
  <c r="L19" i="10" s="1"/>
  <c r="J16" i="10"/>
  <c r="I16" i="10"/>
  <c r="L16" i="10" s="1"/>
  <c r="I15" i="10"/>
  <c r="J15" i="10" s="1"/>
  <c r="J93" i="9"/>
  <c r="J92" i="9"/>
  <c r="I92" i="9"/>
  <c r="L92" i="9" s="1"/>
  <c r="J91" i="9"/>
  <c r="I91" i="9"/>
  <c r="L91" i="9" s="1"/>
  <c r="J88" i="9"/>
  <c r="I88" i="9"/>
  <c r="L88" i="9" s="1"/>
  <c r="J87" i="9"/>
  <c r="J89" i="9" s="1"/>
  <c r="I87" i="9"/>
  <c r="L87" i="9" s="1"/>
  <c r="J84" i="9"/>
  <c r="I84" i="9"/>
  <c r="L84" i="9" s="1"/>
  <c r="J83" i="9"/>
  <c r="I83" i="9"/>
  <c r="L83" i="9" s="1"/>
  <c r="J80" i="9"/>
  <c r="I80" i="9"/>
  <c r="L80" i="9" s="1"/>
  <c r="J79" i="9"/>
  <c r="J81" i="9" s="1"/>
  <c r="I79" i="9"/>
  <c r="L79" i="9" s="1"/>
  <c r="J76" i="9"/>
  <c r="I76" i="9"/>
  <c r="L76" i="9" s="1"/>
  <c r="J75" i="9"/>
  <c r="J77" i="9" s="1"/>
  <c r="I75" i="9"/>
  <c r="L75" i="9" s="1"/>
  <c r="J72" i="9"/>
  <c r="I72" i="9"/>
  <c r="L72" i="9" s="1"/>
  <c r="J71" i="9"/>
  <c r="I71" i="9"/>
  <c r="L71" i="9" s="1"/>
  <c r="J68" i="9"/>
  <c r="I68" i="9"/>
  <c r="L68" i="9" s="1"/>
  <c r="J67" i="9"/>
  <c r="J69" i="9" s="1"/>
  <c r="I67" i="9"/>
  <c r="L67" i="9" s="1"/>
  <c r="J64" i="9"/>
  <c r="I64" i="9"/>
  <c r="L64" i="9" s="1"/>
  <c r="J63" i="9"/>
  <c r="I63" i="9"/>
  <c r="L63" i="9" s="1"/>
  <c r="J60" i="9"/>
  <c r="I60" i="9"/>
  <c r="L60" i="9" s="1"/>
  <c r="J59" i="9"/>
  <c r="J61" i="9" s="1"/>
  <c r="I59" i="9"/>
  <c r="L59" i="9" s="1"/>
  <c r="J56" i="9"/>
  <c r="I56" i="9"/>
  <c r="L56" i="9" s="1"/>
  <c r="J55" i="9"/>
  <c r="I55" i="9"/>
  <c r="L55" i="9" s="1"/>
  <c r="J52" i="9"/>
  <c r="I52" i="9"/>
  <c r="L52" i="9" s="1"/>
  <c r="J51" i="9"/>
  <c r="J53" i="9" s="1"/>
  <c r="I51" i="9"/>
  <c r="L51" i="9" s="1"/>
  <c r="J49" i="9"/>
  <c r="J48" i="9"/>
  <c r="I48" i="9"/>
  <c r="L48" i="9" s="1"/>
  <c r="J47" i="9"/>
  <c r="I47" i="9"/>
  <c r="L47" i="9" s="1"/>
  <c r="J44" i="9"/>
  <c r="I44" i="9"/>
  <c r="L44" i="9" s="1"/>
  <c r="J43" i="9"/>
  <c r="J45" i="9" s="1"/>
  <c r="I43" i="9"/>
  <c r="L43" i="9" s="1"/>
  <c r="J40" i="9"/>
  <c r="I40" i="9"/>
  <c r="L40" i="9" s="1"/>
  <c r="J39" i="9"/>
  <c r="L39" i="9"/>
  <c r="J36" i="9"/>
  <c r="I36" i="9"/>
  <c r="L36" i="9" s="1"/>
  <c r="J35" i="9"/>
  <c r="J37" i="9" s="1"/>
  <c r="I35" i="9"/>
  <c r="L35" i="9" s="1"/>
  <c r="J32" i="9"/>
  <c r="I32" i="9"/>
  <c r="L32" i="9" s="1"/>
  <c r="J31" i="9"/>
  <c r="I31" i="9"/>
  <c r="L31" i="9" s="1"/>
  <c r="J28" i="9"/>
  <c r="J29" i="9" s="1"/>
  <c r="I28" i="9"/>
  <c r="L28" i="9" s="1"/>
  <c r="J27" i="9"/>
  <c r="I27" i="9"/>
  <c r="L27" i="9" s="1"/>
  <c r="J24" i="9"/>
  <c r="I24" i="9"/>
  <c r="L24" i="9" s="1"/>
  <c r="J23" i="9"/>
  <c r="I23" i="9"/>
  <c r="L23" i="9" s="1"/>
  <c r="J20" i="9"/>
  <c r="I20" i="9"/>
  <c r="L20" i="9" s="1"/>
  <c r="J19" i="9"/>
  <c r="I19" i="9"/>
  <c r="L19" i="9" s="1"/>
  <c r="J16" i="9"/>
  <c r="I16" i="9"/>
  <c r="L16" i="9" s="1"/>
  <c r="I15" i="9"/>
  <c r="J15" i="9" s="1"/>
  <c r="J92" i="8"/>
  <c r="I92" i="8"/>
  <c r="J91" i="8"/>
  <c r="I91" i="8"/>
  <c r="L91" i="8" s="1"/>
  <c r="J88" i="8"/>
  <c r="I88" i="8"/>
  <c r="L88" i="8" s="1"/>
  <c r="J87" i="8"/>
  <c r="J89" i="8" s="1"/>
  <c r="I87" i="8"/>
  <c r="L87" i="8" s="1"/>
  <c r="J84" i="8"/>
  <c r="I84" i="8"/>
  <c r="J83" i="8"/>
  <c r="I83" i="8"/>
  <c r="J80" i="8"/>
  <c r="I80" i="8"/>
  <c r="L80" i="8" s="1"/>
  <c r="J79" i="8"/>
  <c r="J81" i="8" s="1"/>
  <c r="I79" i="8"/>
  <c r="L79" i="8" s="1"/>
  <c r="J76" i="8"/>
  <c r="I76" i="8"/>
  <c r="J75" i="8"/>
  <c r="I75" i="8"/>
  <c r="L75" i="8" s="1"/>
  <c r="J72" i="8"/>
  <c r="I72" i="8"/>
  <c r="L72" i="8" s="1"/>
  <c r="J71" i="8"/>
  <c r="I71" i="8"/>
  <c r="L71" i="8" s="1"/>
  <c r="J68" i="8"/>
  <c r="I68" i="8"/>
  <c r="J67" i="8"/>
  <c r="I67" i="8"/>
  <c r="L67" i="8" s="1"/>
  <c r="J64" i="8"/>
  <c r="I64" i="8"/>
  <c r="L64" i="8" s="1"/>
  <c r="J63" i="8"/>
  <c r="J65" i="8" s="1"/>
  <c r="I63" i="8"/>
  <c r="L63" i="8" s="1"/>
  <c r="J60" i="8"/>
  <c r="I60" i="8"/>
  <c r="J59" i="8"/>
  <c r="I59" i="8"/>
  <c r="L59" i="8" s="1"/>
  <c r="J56" i="8"/>
  <c r="I56" i="8"/>
  <c r="L56" i="8" s="1"/>
  <c r="J55" i="8"/>
  <c r="I55" i="8"/>
  <c r="L55" i="8" s="1"/>
  <c r="J52" i="8"/>
  <c r="I52" i="8"/>
  <c r="J51" i="8"/>
  <c r="I51" i="8"/>
  <c r="J48" i="8"/>
  <c r="I48" i="8"/>
  <c r="L48" i="8" s="1"/>
  <c r="J47" i="8"/>
  <c r="I47" i="8"/>
  <c r="L47" i="8" s="1"/>
  <c r="J44" i="8"/>
  <c r="I44" i="8"/>
  <c r="J43" i="8"/>
  <c r="J45" i="8" s="1"/>
  <c r="I43" i="8"/>
  <c r="L43" i="8" s="1"/>
  <c r="J40" i="8"/>
  <c r="I40" i="8"/>
  <c r="L40" i="8" s="1"/>
  <c r="J39" i="8"/>
  <c r="L39" i="8"/>
  <c r="J36" i="8"/>
  <c r="I36" i="8"/>
  <c r="J35" i="8"/>
  <c r="J37" i="8" s="1"/>
  <c r="I35" i="8"/>
  <c r="J32" i="8"/>
  <c r="I32" i="8"/>
  <c r="L32" i="8" s="1"/>
  <c r="J31" i="8"/>
  <c r="I31" i="8"/>
  <c r="L31" i="8" s="1"/>
  <c r="J28" i="8"/>
  <c r="I28" i="8"/>
  <c r="L28" i="8" s="1"/>
  <c r="J27" i="8"/>
  <c r="I27" i="8"/>
  <c r="L27" i="8" s="1"/>
  <c r="J24" i="8"/>
  <c r="I24" i="8"/>
  <c r="L24" i="8" s="1"/>
  <c r="J23" i="8"/>
  <c r="I23" i="8"/>
  <c r="L23" i="8" s="1"/>
  <c r="J20" i="8"/>
  <c r="I20" i="8"/>
  <c r="L20" i="8" s="1"/>
  <c r="J19" i="8"/>
  <c r="J21" i="8" s="1"/>
  <c r="I19" i="8"/>
  <c r="L19" i="8" s="1"/>
  <c r="J16" i="8"/>
  <c r="I16" i="8"/>
  <c r="L16" i="8" s="1"/>
  <c r="I15" i="8"/>
  <c r="J15" i="8" s="1"/>
  <c r="J92" i="7"/>
  <c r="I92" i="7"/>
  <c r="L92" i="7" s="1"/>
  <c r="J91" i="7"/>
  <c r="J93" i="7" s="1"/>
  <c r="I91" i="7"/>
  <c r="L91" i="7" s="1"/>
  <c r="J88" i="7"/>
  <c r="I88" i="7"/>
  <c r="L88" i="7" s="1"/>
  <c r="J87" i="7"/>
  <c r="I87" i="7"/>
  <c r="L87" i="7" s="1"/>
  <c r="J84" i="7"/>
  <c r="I84" i="7"/>
  <c r="L84" i="7" s="1"/>
  <c r="J83" i="7"/>
  <c r="I83" i="7"/>
  <c r="L83" i="7" s="1"/>
  <c r="J80" i="7"/>
  <c r="I80" i="7"/>
  <c r="L80" i="7" s="1"/>
  <c r="J79" i="7"/>
  <c r="I79" i="7"/>
  <c r="L79" i="7" s="1"/>
  <c r="J76" i="7"/>
  <c r="I76" i="7"/>
  <c r="L76" i="7" s="1"/>
  <c r="J75" i="7"/>
  <c r="J77" i="7" s="1"/>
  <c r="I75" i="7"/>
  <c r="L75" i="7" s="1"/>
  <c r="J72" i="7"/>
  <c r="I72" i="7"/>
  <c r="L72" i="7" s="1"/>
  <c r="J71" i="7"/>
  <c r="I71" i="7"/>
  <c r="L71" i="7" s="1"/>
  <c r="J68" i="7"/>
  <c r="I68" i="7"/>
  <c r="L68" i="7" s="1"/>
  <c r="J67" i="7"/>
  <c r="J69" i="7" s="1"/>
  <c r="I67" i="7"/>
  <c r="L67" i="7" s="1"/>
  <c r="J64" i="7"/>
  <c r="I64" i="7"/>
  <c r="L64" i="7" s="1"/>
  <c r="J63" i="7"/>
  <c r="I63" i="7"/>
  <c r="L63" i="7" s="1"/>
  <c r="J60" i="7"/>
  <c r="I60" i="7"/>
  <c r="L60" i="7" s="1"/>
  <c r="J59" i="7"/>
  <c r="J61" i="7" s="1"/>
  <c r="I59" i="7"/>
  <c r="L59" i="7" s="1"/>
  <c r="J56" i="7"/>
  <c r="I56" i="7"/>
  <c r="L56" i="7" s="1"/>
  <c r="J55" i="7"/>
  <c r="J57" i="7" s="1"/>
  <c r="I55" i="7"/>
  <c r="L55" i="7" s="1"/>
  <c r="J52" i="7"/>
  <c r="I52" i="7"/>
  <c r="L52" i="7" s="1"/>
  <c r="J51" i="7"/>
  <c r="I51" i="7"/>
  <c r="L51" i="7" s="1"/>
  <c r="J48" i="7"/>
  <c r="I48" i="7"/>
  <c r="L48" i="7" s="1"/>
  <c r="J47" i="7"/>
  <c r="J49" i="7" s="1"/>
  <c r="I47" i="7"/>
  <c r="L47" i="7" s="1"/>
  <c r="J44" i="7"/>
  <c r="I44" i="7"/>
  <c r="L44" i="7" s="1"/>
  <c r="J43" i="7"/>
  <c r="J45" i="7" s="1"/>
  <c r="I43" i="7"/>
  <c r="L43" i="7" s="1"/>
  <c r="J40" i="7"/>
  <c r="I40" i="7"/>
  <c r="L40" i="7" s="1"/>
  <c r="J39" i="7"/>
  <c r="L39" i="7"/>
  <c r="J36" i="7"/>
  <c r="I36" i="7"/>
  <c r="L36" i="7" s="1"/>
  <c r="J35" i="7"/>
  <c r="J37" i="7" s="1"/>
  <c r="I35" i="7"/>
  <c r="L35" i="7" s="1"/>
  <c r="J32" i="7"/>
  <c r="I32" i="7"/>
  <c r="L32" i="7" s="1"/>
  <c r="J31" i="7"/>
  <c r="I31" i="7"/>
  <c r="L31" i="7" s="1"/>
  <c r="J28" i="7"/>
  <c r="I28" i="7"/>
  <c r="L28" i="7" s="1"/>
  <c r="J27" i="7"/>
  <c r="I27" i="7"/>
  <c r="L27" i="7" s="1"/>
  <c r="J24" i="7"/>
  <c r="I24" i="7"/>
  <c r="L24" i="7" s="1"/>
  <c r="J23" i="7"/>
  <c r="I23" i="7"/>
  <c r="L23" i="7" s="1"/>
  <c r="J20" i="7"/>
  <c r="I20" i="7"/>
  <c r="L20" i="7" s="1"/>
  <c r="J19" i="7"/>
  <c r="I19" i="7"/>
  <c r="L19" i="7" s="1"/>
  <c r="J16" i="7"/>
  <c r="I16" i="7"/>
  <c r="L16" i="7" s="1"/>
  <c r="I15" i="7"/>
  <c r="J15" i="7" s="1"/>
  <c r="J92" i="6"/>
  <c r="I92" i="6"/>
  <c r="L92" i="6" s="1"/>
  <c r="J91" i="6"/>
  <c r="I91" i="6"/>
  <c r="L91" i="6" s="1"/>
  <c r="J88" i="6"/>
  <c r="I88" i="6"/>
  <c r="J87" i="6"/>
  <c r="J89" i="6" s="1"/>
  <c r="I87" i="6"/>
  <c r="L87" i="6" s="1"/>
  <c r="J84" i="6"/>
  <c r="J85" i="6" s="1"/>
  <c r="I84" i="6"/>
  <c r="L84" i="6" s="1"/>
  <c r="J83" i="6"/>
  <c r="I83" i="6"/>
  <c r="L83" i="6" s="1"/>
  <c r="J80" i="6"/>
  <c r="I80" i="6"/>
  <c r="J79" i="6"/>
  <c r="J81" i="6" s="1"/>
  <c r="I79" i="6"/>
  <c r="L79" i="6" s="1"/>
  <c r="J77" i="6"/>
  <c r="J76" i="6"/>
  <c r="I76" i="6"/>
  <c r="L76" i="6" s="1"/>
  <c r="J75" i="6"/>
  <c r="I75" i="6"/>
  <c r="L75" i="6" s="1"/>
  <c r="J72" i="6"/>
  <c r="I72" i="6"/>
  <c r="J71" i="6"/>
  <c r="J73" i="6" s="1"/>
  <c r="I71" i="6"/>
  <c r="L71" i="6" s="1"/>
  <c r="J68" i="6"/>
  <c r="I68" i="6"/>
  <c r="L68" i="6" s="1"/>
  <c r="J67" i="6"/>
  <c r="J69" i="6" s="1"/>
  <c r="I67" i="6"/>
  <c r="L67" i="6" s="1"/>
  <c r="J64" i="6"/>
  <c r="I64" i="6"/>
  <c r="J63" i="6"/>
  <c r="J65" i="6" s="1"/>
  <c r="I63" i="6"/>
  <c r="L63" i="6" s="1"/>
  <c r="J60" i="6"/>
  <c r="I60" i="6"/>
  <c r="L60" i="6" s="1"/>
  <c r="J59" i="6"/>
  <c r="I59" i="6"/>
  <c r="L59" i="6" s="1"/>
  <c r="J56" i="6"/>
  <c r="I56" i="6"/>
  <c r="J55" i="6"/>
  <c r="J57" i="6" s="1"/>
  <c r="I55" i="6"/>
  <c r="L55" i="6" s="1"/>
  <c r="J52" i="6"/>
  <c r="I52" i="6"/>
  <c r="L52" i="6" s="1"/>
  <c r="J51" i="6"/>
  <c r="I51" i="6"/>
  <c r="L51" i="6" s="1"/>
  <c r="J48" i="6"/>
  <c r="I48" i="6"/>
  <c r="L48" i="6" s="1"/>
  <c r="J47" i="6"/>
  <c r="J49" i="6" s="1"/>
  <c r="I47" i="6"/>
  <c r="J44" i="6"/>
  <c r="I44" i="6"/>
  <c r="L44" i="6" s="1"/>
  <c r="J43" i="6"/>
  <c r="J45" i="6" s="1"/>
  <c r="I43" i="6"/>
  <c r="L43" i="6" s="1"/>
  <c r="J40" i="6"/>
  <c r="I40" i="6"/>
  <c r="L40" i="6" s="1"/>
  <c r="J39" i="6"/>
  <c r="J36" i="6"/>
  <c r="I36" i="6"/>
  <c r="L36" i="6" s="1"/>
  <c r="J35" i="6"/>
  <c r="I35" i="6"/>
  <c r="L35" i="6" s="1"/>
  <c r="J32" i="6"/>
  <c r="I32" i="6"/>
  <c r="L32" i="6" s="1"/>
  <c r="J31" i="6"/>
  <c r="I31" i="6"/>
  <c r="L31" i="6" s="1"/>
  <c r="J28" i="6"/>
  <c r="J29" i="6" s="1"/>
  <c r="I28" i="6"/>
  <c r="L28" i="6" s="1"/>
  <c r="J27" i="6"/>
  <c r="I27" i="6"/>
  <c r="L27" i="6" s="1"/>
  <c r="J24" i="6"/>
  <c r="I24" i="6"/>
  <c r="L24" i="6" s="1"/>
  <c r="J23" i="6"/>
  <c r="I23" i="6"/>
  <c r="L23" i="6" s="1"/>
  <c r="J20" i="6"/>
  <c r="I20" i="6"/>
  <c r="L20" i="6" s="1"/>
  <c r="J19" i="6"/>
  <c r="I19" i="6"/>
  <c r="L19" i="6" s="1"/>
  <c r="J16" i="6"/>
  <c r="I16" i="6"/>
  <c r="L16" i="6" s="1"/>
  <c r="I15" i="6"/>
  <c r="J15" i="6" s="1"/>
  <c r="J92" i="5"/>
  <c r="I92" i="5"/>
  <c r="L92" i="5" s="1"/>
  <c r="J91" i="5"/>
  <c r="J93" i="5" s="1"/>
  <c r="I91" i="5"/>
  <c r="L91" i="5" s="1"/>
  <c r="J88" i="5"/>
  <c r="I88" i="5"/>
  <c r="L88" i="5" s="1"/>
  <c r="J87" i="5"/>
  <c r="I87" i="5"/>
  <c r="L87" i="5" s="1"/>
  <c r="J84" i="5"/>
  <c r="I84" i="5"/>
  <c r="L84" i="5" s="1"/>
  <c r="J83" i="5"/>
  <c r="I83" i="5"/>
  <c r="L83" i="5" s="1"/>
  <c r="J80" i="5"/>
  <c r="I80" i="5"/>
  <c r="L80" i="5" s="1"/>
  <c r="J79" i="5"/>
  <c r="J81" i="5" s="1"/>
  <c r="I79" i="5"/>
  <c r="L79" i="5" s="1"/>
  <c r="J76" i="5"/>
  <c r="J77" i="5" s="1"/>
  <c r="I76" i="5"/>
  <c r="L76" i="5" s="1"/>
  <c r="J75" i="5"/>
  <c r="I75" i="5"/>
  <c r="L75" i="5" s="1"/>
  <c r="J72" i="5"/>
  <c r="I72" i="5"/>
  <c r="L72" i="5" s="1"/>
  <c r="J71" i="5"/>
  <c r="J73" i="5" s="1"/>
  <c r="I71" i="5"/>
  <c r="L71" i="5" s="1"/>
  <c r="J68" i="5"/>
  <c r="I68" i="5"/>
  <c r="L68" i="5" s="1"/>
  <c r="J67" i="5"/>
  <c r="I67" i="5"/>
  <c r="L67" i="5" s="1"/>
  <c r="J64" i="5"/>
  <c r="I64" i="5"/>
  <c r="L64" i="5" s="1"/>
  <c r="J63" i="5"/>
  <c r="J65" i="5" s="1"/>
  <c r="I63" i="5"/>
  <c r="L63" i="5" s="1"/>
  <c r="J60" i="5"/>
  <c r="J61" i="5" s="1"/>
  <c r="I60" i="5"/>
  <c r="L60" i="5" s="1"/>
  <c r="J59" i="5"/>
  <c r="I59" i="5"/>
  <c r="L59" i="5" s="1"/>
  <c r="J56" i="5"/>
  <c r="I56" i="5"/>
  <c r="L56" i="5" s="1"/>
  <c r="J55" i="5"/>
  <c r="I55" i="5"/>
  <c r="L55" i="5" s="1"/>
  <c r="J52" i="5"/>
  <c r="I52" i="5"/>
  <c r="L52" i="5" s="1"/>
  <c r="J51" i="5"/>
  <c r="I51" i="5"/>
  <c r="L51" i="5" s="1"/>
  <c r="J48" i="5"/>
  <c r="I48" i="5"/>
  <c r="L48" i="5" s="1"/>
  <c r="J47" i="5"/>
  <c r="J49" i="5" s="1"/>
  <c r="I47" i="5"/>
  <c r="L47" i="5" s="1"/>
  <c r="J44" i="5"/>
  <c r="I44" i="5"/>
  <c r="L44" i="5" s="1"/>
  <c r="J43" i="5"/>
  <c r="J45" i="5" s="1"/>
  <c r="I43" i="5"/>
  <c r="L43" i="5" s="1"/>
  <c r="J40" i="5"/>
  <c r="I40" i="5"/>
  <c r="L40" i="5" s="1"/>
  <c r="J39" i="5"/>
  <c r="J41" i="5" s="1"/>
  <c r="L39" i="5"/>
  <c r="J36" i="5"/>
  <c r="I36" i="5"/>
  <c r="L36" i="5" s="1"/>
  <c r="J35" i="5"/>
  <c r="J37" i="5" s="1"/>
  <c r="I35" i="5"/>
  <c r="L35" i="5" s="1"/>
  <c r="J32" i="5"/>
  <c r="I32" i="5"/>
  <c r="L32" i="5" s="1"/>
  <c r="J31" i="5"/>
  <c r="J33" i="5" s="1"/>
  <c r="I31" i="5"/>
  <c r="L31" i="5" s="1"/>
  <c r="J28" i="5"/>
  <c r="I28" i="5"/>
  <c r="L28" i="5" s="1"/>
  <c r="J27" i="5"/>
  <c r="I27" i="5"/>
  <c r="L27" i="5" s="1"/>
  <c r="J24" i="5"/>
  <c r="I24" i="5"/>
  <c r="L24" i="5" s="1"/>
  <c r="J23" i="5"/>
  <c r="I23" i="5"/>
  <c r="L23" i="5" s="1"/>
  <c r="J20" i="5"/>
  <c r="I20" i="5"/>
  <c r="L20" i="5" s="1"/>
  <c r="J19" i="5"/>
  <c r="I19" i="5"/>
  <c r="L19" i="5" s="1"/>
  <c r="J16" i="5"/>
  <c r="I16" i="5"/>
  <c r="L16" i="5" s="1"/>
  <c r="I15" i="5"/>
  <c r="J15" i="5" s="1"/>
  <c r="J92" i="4"/>
  <c r="I92" i="4"/>
  <c r="L92" i="4" s="1"/>
  <c r="J91" i="4"/>
  <c r="J93" i="4" s="1"/>
  <c r="I91" i="4"/>
  <c r="L91" i="4" s="1"/>
  <c r="J88" i="4"/>
  <c r="I88" i="4"/>
  <c r="L88" i="4" s="1"/>
  <c r="J87" i="4"/>
  <c r="J89" i="4" s="1"/>
  <c r="I87" i="4"/>
  <c r="L87" i="4" s="1"/>
  <c r="J84" i="4"/>
  <c r="I84" i="4"/>
  <c r="L84" i="4" s="1"/>
  <c r="J83" i="4"/>
  <c r="J85" i="4" s="1"/>
  <c r="I83" i="4"/>
  <c r="L83" i="4" s="1"/>
  <c r="J80" i="4"/>
  <c r="I80" i="4"/>
  <c r="L80" i="4" s="1"/>
  <c r="J79" i="4"/>
  <c r="I79" i="4"/>
  <c r="J76" i="4"/>
  <c r="I76" i="4"/>
  <c r="L76" i="4" s="1"/>
  <c r="J75" i="4"/>
  <c r="I75" i="4"/>
  <c r="L75" i="4" s="1"/>
  <c r="J72" i="4"/>
  <c r="I72" i="4"/>
  <c r="L72" i="4" s="1"/>
  <c r="J71" i="4"/>
  <c r="I71" i="4"/>
  <c r="L71" i="4" s="1"/>
  <c r="J68" i="4"/>
  <c r="I68" i="4"/>
  <c r="L68" i="4" s="1"/>
  <c r="J67" i="4"/>
  <c r="I67" i="4"/>
  <c r="L67" i="4" s="1"/>
  <c r="J64" i="4"/>
  <c r="I64" i="4"/>
  <c r="J63" i="4"/>
  <c r="I63" i="4"/>
  <c r="L63" i="4" s="1"/>
  <c r="J60" i="4"/>
  <c r="I60" i="4"/>
  <c r="L60" i="4" s="1"/>
  <c r="J59" i="4"/>
  <c r="J61" i="4" s="1"/>
  <c r="I59" i="4"/>
  <c r="L59" i="4" s="1"/>
  <c r="J56" i="4"/>
  <c r="I56" i="4"/>
  <c r="J55" i="4"/>
  <c r="I55" i="4"/>
  <c r="L55" i="4" s="1"/>
  <c r="J52" i="4"/>
  <c r="I52" i="4"/>
  <c r="L52" i="4" s="1"/>
  <c r="J51" i="4"/>
  <c r="J53" i="4" s="1"/>
  <c r="I51" i="4"/>
  <c r="L51" i="4" s="1"/>
  <c r="J49" i="4"/>
  <c r="J48" i="4"/>
  <c r="I48" i="4"/>
  <c r="J47" i="4"/>
  <c r="I47" i="4"/>
  <c r="L47" i="4" s="1"/>
  <c r="J44" i="4"/>
  <c r="I44" i="4"/>
  <c r="L44" i="4" s="1"/>
  <c r="J43" i="4"/>
  <c r="J45" i="4" s="1"/>
  <c r="I43" i="4"/>
  <c r="L43" i="4" s="1"/>
  <c r="J40" i="4"/>
  <c r="I40" i="4"/>
  <c r="J39" i="4"/>
  <c r="J36" i="4"/>
  <c r="I36" i="4"/>
  <c r="L36" i="4" s="1"/>
  <c r="J35" i="4"/>
  <c r="J37" i="4" s="1"/>
  <c r="I35" i="4"/>
  <c r="L35" i="4" s="1"/>
  <c r="J32" i="4"/>
  <c r="I32" i="4"/>
  <c r="J31" i="4"/>
  <c r="J33" i="4" s="1"/>
  <c r="I31" i="4"/>
  <c r="L31" i="4" s="1"/>
  <c r="J28" i="4"/>
  <c r="I28" i="4"/>
  <c r="L28" i="4" s="1"/>
  <c r="J27" i="4"/>
  <c r="J29" i="4" s="1"/>
  <c r="I27" i="4"/>
  <c r="L27" i="4" s="1"/>
  <c r="J24" i="4"/>
  <c r="I24" i="4"/>
  <c r="L24" i="4" s="1"/>
  <c r="J23" i="4"/>
  <c r="I23" i="4"/>
  <c r="L23" i="4" s="1"/>
  <c r="J20" i="4"/>
  <c r="I20" i="4"/>
  <c r="L20" i="4" s="1"/>
  <c r="J19" i="4"/>
  <c r="J21" i="4" s="1"/>
  <c r="I19" i="4"/>
  <c r="L19" i="4" s="1"/>
  <c r="J16" i="4"/>
  <c r="I16" i="4"/>
  <c r="L16" i="4" s="1"/>
  <c r="I15" i="4"/>
  <c r="J15" i="4" s="1"/>
  <c r="J17" i="4" s="1"/>
  <c r="J93" i="3"/>
  <c r="J92" i="3"/>
  <c r="I92" i="3"/>
  <c r="L92" i="3" s="1"/>
  <c r="J91" i="3"/>
  <c r="I91" i="3"/>
  <c r="L91" i="3" s="1"/>
  <c r="J88" i="3"/>
  <c r="I88" i="3"/>
  <c r="L88" i="3" s="1"/>
  <c r="J87" i="3"/>
  <c r="I87" i="3"/>
  <c r="L87" i="3" s="1"/>
  <c r="J84" i="3"/>
  <c r="I84" i="3"/>
  <c r="L84" i="3" s="1"/>
  <c r="J83" i="3"/>
  <c r="I83" i="3"/>
  <c r="L83" i="3" s="1"/>
  <c r="J80" i="3"/>
  <c r="I80" i="3"/>
  <c r="L80" i="3" s="1"/>
  <c r="J79" i="3"/>
  <c r="I79" i="3"/>
  <c r="L79" i="3" s="1"/>
  <c r="J76" i="3"/>
  <c r="I76" i="3"/>
  <c r="L76" i="3" s="1"/>
  <c r="J75" i="3"/>
  <c r="I75" i="3"/>
  <c r="L75" i="3" s="1"/>
  <c r="J72" i="3"/>
  <c r="I72" i="3"/>
  <c r="L72" i="3" s="1"/>
  <c r="J71" i="3"/>
  <c r="I71" i="3"/>
  <c r="L71" i="3" s="1"/>
  <c r="J68" i="3"/>
  <c r="I68" i="3"/>
  <c r="L68" i="3" s="1"/>
  <c r="J67" i="3"/>
  <c r="I67" i="3"/>
  <c r="L67" i="3" s="1"/>
  <c r="J64" i="3"/>
  <c r="I64" i="3"/>
  <c r="L64" i="3" s="1"/>
  <c r="J63" i="3"/>
  <c r="I63" i="3"/>
  <c r="L63" i="3" s="1"/>
  <c r="J60" i="3"/>
  <c r="I60" i="3"/>
  <c r="L60" i="3" s="1"/>
  <c r="J59" i="3"/>
  <c r="J61" i="3" s="1"/>
  <c r="I59" i="3"/>
  <c r="L59" i="3" s="1"/>
  <c r="J56" i="3"/>
  <c r="I56" i="3"/>
  <c r="L56" i="3" s="1"/>
  <c r="J55" i="3"/>
  <c r="J57" i="3" s="1"/>
  <c r="I55" i="3"/>
  <c r="L55" i="3" s="1"/>
  <c r="J52" i="3"/>
  <c r="I52" i="3"/>
  <c r="L52" i="3" s="1"/>
  <c r="J51" i="3"/>
  <c r="J53" i="3" s="1"/>
  <c r="I51" i="3"/>
  <c r="L51" i="3" s="1"/>
  <c r="J48" i="3"/>
  <c r="I48" i="3"/>
  <c r="L48" i="3" s="1"/>
  <c r="J47" i="3"/>
  <c r="J49" i="3" s="1"/>
  <c r="I47" i="3"/>
  <c r="L47" i="3" s="1"/>
  <c r="J44" i="3"/>
  <c r="I44" i="3"/>
  <c r="L44" i="3" s="1"/>
  <c r="J43" i="3"/>
  <c r="J45" i="3" s="1"/>
  <c r="I43" i="3"/>
  <c r="L43" i="3" s="1"/>
  <c r="J40" i="3"/>
  <c r="I40" i="3"/>
  <c r="L40" i="3" s="1"/>
  <c r="J39" i="3"/>
  <c r="J41" i="3" s="1"/>
  <c r="L39" i="3"/>
  <c r="J36" i="3"/>
  <c r="I36" i="3"/>
  <c r="L36" i="3" s="1"/>
  <c r="J35" i="3"/>
  <c r="I35" i="3"/>
  <c r="L35" i="3" s="1"/>
  <c r="J32" i="3"/>
  <c r="I32" i="3"/>
  <c r="L32" i="3" s="1"/>
  <c r="J31" i="3"/>
  <c r="I31" i="3"/>
  <c r="L31" i="3" s="1"/>
  <c r="J28" i="3"/>
  <c r="J29" i="3" s="1"/>
  <c r="I28" i="3"/>
  <c r="L28" i="3" s="1"/>
  <c r="J27" i="3"/>
  <c r="I27" i="3"/>
  <c r="L27" i="3" s="1"/>
  <c r="J24" i="3"/>
  <c r="J25" i="3" s="1"/>
  <c r="I24" i="3"/>
  <c r="L24" i="3" s="1"/>
  <c r="J23" i="3"/>
  <c r="I23" i="3"/>
  <c r="L23" i="3" s="1"/>
  <c r="J20" i="3"/>
  <c r="I20" i="3"/>
  <c r="L20" i="3" s="1"/>
  <c r="I19" i="3"/>
  <c r="L19" i="3" s="1"/>
  <c r="J16" i="3"/>
  <c r="I16" i="3"/>
  <c r="L16" i="3" s="1"/>
  <c r="J15" i="3"/>
  <c r="I15" i="3"/>
  <c r="I92" i="1"/>
  <c r="J92" i="1" s="1"/>
  <c r="I91" i="1"/>
  <c r="J91" i="1" s="1"/>
  <c r="I88" i="1"/>
  <c r="J88" i="1" s="1"/>
  <c r="I87" i="1"/>
  <c r="J87" i="1" s="1"/>
  <c r="I84" i="1"/>
  <c r="J84" i="1" s="1"/>
  <c r="I83" i="1"/>
  <c r="J83" i="1" s="1"/>
  <c r="I80" i="1"/>
  <c r="J80" i="1" s="1"/>
  <c r="I79" i="1"/>
  <c r="J79" i="1" s="1"/>
  <c r="I76" i="1"/>
  <c r="J76" i="1" s="1"/>
  <c r="I75" i="1"/>
  <c r="J75" i="1" s="1"/>
  <c r="I72" i="1"/>
  <c r="J72" i="1" s="1"/>
  <c r="I71" i="1"/>
  <c r="J71" i="1" s="1"/>
  <c r="I68" i="1"/>
  <c r="J68" i="1" s="1"/>
  <c r="I67" i="1"/>
  <c r="J67" i="1" s="1"/>
  <c r="I64" i="1"/>
  <c r="J64" i="1" s="1"/>
  <c r="I63" i="1"/>
  <c r="J63" i="1" s="1"/>
  <c r="I60" i="1"/>
  <c r="J60" i="1" s="1"/>
  <c r="I59" i="1"/>
  <c r="J59" i="1" s="1"/>
  <c r="I56" i="1"/>
  <c r="J56" i="1" s="1"/>
  <c r="I55" i="1"/>
  <c r="J55" i="1" s="1"/>
  <c r="J57" i="1" s="1"/>
  <c r="I52" i="1"/>
  <c r="J52" i="1" s="1"/>
  <c r="I51" i="1"/>
  <c r="J51" i="1" s="1"/>
  <c r="I48" i="1"/>
  <c r="J48" i="1" s="1"/>
  <c r="I47" i="1"/>
  <c r="J47" i="1" s="1"/>
  <c r="I44" i="1"/>
  <c r="J44" i="1" s="1"/>
  <c r="I43" i="1"/>
  <c r="J43" i="1" s="1"/>
  <c r="J45" i="1" s="1"/>
  <c r="I40" i="1"/>
  <c r="J40" i="1" s="1"/>
  <c r="J39" i="1"/>
  <c r="I36" i="1"/>
  <c r="J36" i="1" s="1"/>
  <c r="I35" i="1"/>
  <c r="J35" i="1" s="1"/>
  <c r="I32" i="1"/>
  <c r="J32" i="1" s="1"/>
  <c r="I31" i="1"/>
  <c r="J31" i="1" s="1"/>
  <c r="I28" i="1"/>
  <c r="J28" i="1" s="1"/>
  <c r="I27" i="1"/>
  <c r="J27" i="1" s="1"/>
  <c r="I24" i="1"/>
  <c r="J24" i="1" s="1"/>
  <c r="I23" i="1"/>
  <c r="J23" i="1" s="1"/>
  <c r="J29" i="5" l="1"/>
  <c r="J25" i="7"/>
  <c r="J25" i="11"/>
  <c r="J25" i="5"/>
  <c r="J89" i="10"/>
  <c r="J93" i="12"/>
  <c r="J89" i="7"/>
  <c r="J93" i="6"/>
  <c r="J89" i="13"/>
  <c r="J81" i="11"/>
  <c r="J81" i="10"/>
  <c r="J81" i="4"/>
  <c r="J77" i="10"/>
  <c r="J73" i="4"/>
  <c r="J73" i="9"/>
  <c r="J65" i="3"/>
  <c r="J57" i="4"/>
  <c r="J65" i="4"/>
  <c r="J61" i="6"/>
  <c r="J69" i="3"/>
  <c r="J57" i="11"/>
  <c r="J57" i="13"/>
  <c r="J61" i="12"/>
  <c r="J53" i="6"/>
  <c r="J53" i="5"/>
  <c r="J49" i="8"/>
  <c r="J45" i="13"/>
  <c r="J41" i="9"/>
  <c r="J41" i="8"/>
  <c r="J33" i="8"/>
  <c r="J29" i="7"/>
  <c r="J29" i="8"/>
  <c r="J25" i="9"/>
  <c r="J19" i="3"/>
  <c r="J21" i="11"/>
  <c r="J21" i="13"/>
  <c r="J21" i="6"/>
  <c r="J21" i="7"/>
  <c r="J17" i="6"/>
  <c r="J17" i="7"/>
  <c r="J17" i="9"/>
  <c r="J17" i="10"/>
  <c r="J17" i="13"/>
  <c r="J57" i="8"/>
  <c r="J53" i="13"/>
  <c r="J69" i="4"/>
  <c r="J77" i="4"/>
  <c r="J85" i="5"/>
  <c r="J37" i="6"/>
  <c r="J53" i="7"/>
  <c r="J73" i="8"/>
  <c r="J25" i="10"/>
  <c r="J41" i="10"/>
  <c r="J57" i="12"/>
  <c r="J57" i="5"/>
  <c r="J33" i="7"/>
  <c r="J41" i="7"/>
  <c r="J85" i="7"/>
  <c r="J53" i="8"/>
  <c r="J61" i="8"/>
  <c r="J33" i="9"/>
  <c r="J17" i="11"/>
  <c r="J33" i="11"/>
  <c r="J41" i="11"/>
  <c r="J85" i="11"/>
  <c r="J93" i="11"/>
  <c r="J25" i="13"/>
  <c r="J65" i="13"/>
  <c r="J73" i="13"/>
  <c r="J21" i="5"/>
  <c r="J69" i="8"/>
  <c r="J77" i="8"/>
  <c r="J85" i="9"/>
  <c r="J21" i="10"/>
  <c r="J29" i="10"/>
  <c r="J37" i="10"/>
  <c r="J57" i="10"/>
  <c r="J21" i="12"/>
  <c r="J29" i="12"/>
  <c r="J69" i="12"/>
  <c r="J89" i="12"/>
  <c r="J25" i="4"/>
  <c r="J65" i="7"/>
  <c r="J73" i="7"/>
  <c r="J81" i="7"/>
  <c r="J17" i="8"/>
  <c r="J25" i="8"/>
  <c r="J85" i="8"/>
  <c r="J93" i="8"/>
  <c r="J57" i="9"/>
  <c r="J65" i="11"/>
  <c r="J73" i="11"/>
  <c r="J29" i="13"/>
  <c r="J37" i="13"/>
  <c r="J41" i="4"/>
  <c r="J17" i="5"/>
  <c r="J69" i="5"/>
  <c r="J89" i="5"/>
  <c r="J25" i="6"/>
  <c r="J33" i="6"/>
  <c r="J41" i="6"/>
  <c r="J21" i="9"/>
  <c r="J65" i="9"/>
  <c r="J53" i="10"/>
  <c r="J61" i="10"/>
  <c r="J69" i="10"/>
  <c r="J17" i="12"/>
  <c r="J33" i="12"/>
  <c r="J41" i="12"/>
  <c r="J93" i="1"/>
  <c r="L23" i="1"/>
  <c r="L31" i="1"/>
  <c r="L33" i="1" s="1" a="1"/>
  <c r="L33" i="1" s="1"/>
  <c r="L33" i="3" s="1" a="1"/>
  <c r="L33" i="3" s="1"/>
  <c r="L33" i="4" s="1" a="1"/>
  <c r="L33" i="4" s="1"/>
  <c r="L33" i="5" s="1" a="1"/>
  <c r="L33" i="5" s="1"/>
  <c r="L33" i="6" s="1" a="1"/>
  <c r="L33" i="6" s="1"/>
  <c r="L33" i="7" s="1" a="1"/>
  <c r="L33" i="7" s="1"/>
  <c r="L33" i="8" s="1" a="1"/>
  <c r="L33" i="8" s="1"/>
  <c r="L33" i="9" s="1" a="1"/>
  <c r="L33" i="9" s="1"/>
  <c r="L33" i="10" s="1" a="1"/>
  <c r="L33" i="10" s="1"/>
  <c r="L33" i="11" s="1" a="1"/>
  <c r="L33" i="11" s="1"/>
  <c r="L33" i="12" s="1" a="1"/>
  <c r="L33" i="12" s="1"/>
  <c r="L33" i="13" s="1" a="1"/>
  <c r="L33" i="13" s="1"/>
  <c r="M33" i="13" s="1"/>
  <c r="L39" i="1"/>
  <c r="L47" i="1"/>
  <c r="L49" i="1" s="1" a="1"/>
  <c r="L49" i="1" s="1"/>
  <c r="L49" i="3" s="1" a="1"/>
  <c r="L49" i="3" s="1"/>
  <c r="L49" i="4" s="1" a="1"/>
  <c r="L49" i="4" s="1"/>
  <c r="L49" i="5" s="1" a="1"/>
  <c r="L49" i="5" s="1"/>
  <c r="L49" i="6" s="1" a="1"/>
  <c r="L49" i="6" s="1"/>
  <c r="L49" i="7" s="1" a="1"/>
  <c r="L49" i="7" s="1"/>
  <c r="L49" i="8" s="1" a="1"/>
  <c r="L49" i="8" s="1"/>
  <c r="L49" i="9" s="1" a="1"/>
  <c r="L49" i="9" s="1"/>
  <c r="L49" i="10" s="1" a="1"/>
  <c r="L49" i="10" s="1"/>
  <c r="L49" i="11" s="1" a="1"/>
  <c r="L49" i="11" s="1"/>
  <c r="L49" i="12" s="1" a="1"/>
  <c r="L49" i="12" s="1"/>
  <c r="L49" i="13" s="1" a="1"/>
  <c r="L49" i="13" s="1"/>
  <c r="M49" i="13" s="1"/>
  <c r="L55" i="1"/>
  <c r="L63" i="1"/>
  <c r="L65" i="1" s="1" a="1"/>
  <c r="L65" i="1" s="1"/>
  <c r="L65" i="3" s="1" a="1"/>
  <c r="L65" i="3" s="1"/>
  <c r="L65" i="4" s="1" a="1"/>
  <c r="L65" i="4" s="1"/>
  <c r="L65" i="5" s="1" a="1"/>
  <c r="L65" i="5" s="1"/>
  <c r="L65" i="6" s="1" a="1"/>
  <c r="L65" i="6" s="1"/>
  <c r="L65" i="7" s="1" a="1"/>
  <c r="L65" i="7" s="1"/>
  <c r="L65" i="8" s="1" a="1"/>
  <c r="L65" i="8" s="1"/>
  <c r="L65" i="9" s="1" a="1"/>
  <c r="L65" i="9" s="1"/>
  <c r="L65" i="10" s="1" a="1"/>
  <c r="L65" i="10" s="1"/>
  <c r="L65" i="11" s="1" a="1"/>
  <c r="L65" i="11" s="1"/>
  <c r="L65" i="12" s="1" a="1"/>
  <c r="L65" i="12" s="1"/>
  <c r="L65" i="13" s="1" a="1"/>
  <c r="L65" i="13" s="1"/>
  <c r="M65" i="13" s="1"/>
  <c r="L71" i="1"/>
  <c r="L79" i="1"/>
  <c r="L81" i="1" s="1" a="1"/>
  <c r="L81" i="1" s="1"/>
  <c r="L81" i="3" s="1" a="1"/>
  <c r="L81" i="3" s="1"/>
  <c r="L81" i="4" s="1" a="1"/>
  <c r="L81" i="4" s="1"/>
  <c r="L81" i="5" s="1" a="1"/>
  <c r="L81" i="5" s="1"/>
  <c r="L81" i="6" s="1" a="1"/>
  <c r="L81" i="6" s="1"/>
  <c r="L81" i="7" s="1" a="1"/>
  <c r="L81" i="7" s="1"/>
  <c r="L81" i="8" s="1" a="1"/>
  <c r="L81" i="8" s="1"/>
  <c r="L81" i="9" s="1" a="1"/>
  <c r="L81" i="9" s="1"/>
  <c r="L81" i="10" s="1" a="1"/>
  <c r="L81" i="10" s="1"/>
  <c r="L81" i="11" s="1" a="1"/>
  <c r="L81" i="11" s="1"/>
  <c r="L81" i="12" s="1" a="1"/>
  <c r="L81" i="12" s="1"/>
  <c r="L81" i="13" s="1" a="1"/>
  <c r="L81" i="13" s="1"/>
  <c r="M81" i="13" s="1"/>
  <c r="L87" i="1"/>
  <c r="L89" i="1" s="1" a="1"/>
  <c r="L89" i="1" s="1"/>
  <c r="L89" i="3" s="1" a="1"/>
  <c r="L89" i="3" s="1"/>
  <c r="L89" i="4" s="1" a="1"/>
  <c r="L89" i="4" s="1"/>
  <c r="L89" i="5" s="1" a="1"/>
  <c r="L89" i="5" s="1"/>
  <c r="L89" i="6" s="1" a="1"/>
  <c r="L89" i="6" s="1"/>
  <c r="L89" i="7" s="1" a="1"/>
  <c r="L89" i="7" s="1"/>
  <c r="L89" i="8" s="1" a="1"/>
  <c r="L89" i="8" s="1"/>
  <c r="L89" i="9" s="1" a="1"/>
  <c r="L89" i="9" s="1"/>
  <c r="L89" i="10" s="1" a="1"/>
  <c r="L89" i="10" s="1"/>
  <c r="L89" i="11" s="1" a="1"/>
  <c r="L89" i="11" s="1"/>
  <c r="L89" i="12" s="1" a="1"/>
  <c r="L89" i="12" s="1"/>
  <c r="L89" i="13" s="1" a="1"/>
  <c r="L89" i="13" s="1"/>
  <c r="M89" i="13" s="1"/>
  <c r="L88" i="1"/>
  <c r="L24" i="1"/>
  <c r="L40" i="1"/>
  <c r="L56" i="1"/>
  <c r="L72" i="1"/>
  <c r="L73" i="1" s="1" a="1"/>
  <c r="L73" i="1" s="1"/>
  <c r="J17" i="3"/>
  <c r="J37" i="3"/>
  <c r="J77" i="3"/>
  <c r="J85" i="3"/>
  <c r="J37" i="1"/>
  <c r="J69" i="1"/>
  <c r="L27" i="1"/>
  <c r="L35" i="1"/>
  <c r="L43" i="1"/>
  <c r="L51" i="1"/>
  <c r="L59" i="1"/>
  <c r="L67" i="1"/>
  <c r="L75" i="1"/>
  <c r="L83" i="1"/>
  <c r="L91" i="1"/>
  <c r="L28" i="1"/>
  <c r="L36" i="1"/>
  <c r="L37" i="1" s="1" a="1"/>
  <c r="L37" i="1" s="1"/>
  <c r="L37" i="3" s="1" a="1"/>
  <c r="L37" i="3" s="1"/>
  <c r="L37" i="4" s="1" a="1"/>
  <c r="L37" i="4" s="1"/>
  <c r="L37" i="5" s="1" a="1"/>
  <c r="L37" i="5" s="1"/>
  <c r="L37" i="6" s="1" a="1"/>
  <c r="L37" i="6" s="1"/>
  <c r="L37" i="7" s="1" a="1"/>
  <c r="L37" i="7" s="1"/>
  <c r="L37" i="8" s="1" a="1"/>
  <c r="L37" i="8" s="1"/>
  <c r="L37" i="9" s="1" a="1"/>
  <c r="L37" i="9" s="1"/>
  <c r="L37" i="10" s="1" a="1"/>
  <c r="L37" i="10" s="1"/>
  <c r="L37" i="11" s="1" a="1"/>
  <c r="L37" i="11" s="1"/>
  <c r="L37" i="12" s="1" a="1"/>
  <c r="L37" i="12" s="1"/>
  <c r="L37" i="13" s="1" a="1"/>
  <c r="L37" i="13" s="1"/>
  <c r="M37" i="13" s="1"/>
  <c r="L44" i="1"/>
  <c r="L52" i="1"/>
  <c r="L60" i="1"/>
  <c r="L68" i="1"/>
  <c r="L69" i="1" s="1" a="1"/>
  <c r="L69" i="1" s="1"/>
  <c r="L69" i="3" s="1" a="1"/>
  <c r="L69" i="3" s="1"/>
  <c r="L69" i="4" s="1" a="1"/>
  <c r="L69" i="4" s="1"/>
  <c r="L69" i="5" s="1" a="1"/>
  <c r="L69" i="5" s="1"/>
  <c r="L69" i="6" s="1" a="1"/>
  <c r="L69" i="6" s="1"/>
  <c r="L69" i="7" s="1" a="1"/>
  <c r="L69" i="7" s="1"/>
  <c r="L69" i="8" s="1" a="1"/>
  <c r="L69" i="8" s="1"/>
  <c r="L69" i="9" s="1" a="1"/>
  <c r="L69" i="9" s="1"/>
  <c r="L69" i="10" s="1" a="1"/>
  <c r="L69" i="10" s="1"/>
  <c r="L69" i="11" s="1" a="1"/>
  <c r="L69" i="11" s="1"/>
  <c r="L69" i="12" s="1" a="1"/>
  <c r="L69" i="12" s="1"/>
  <c r="L69" i="13" s="1" a="1"/>
  <c r="L69" i="13" s="1"/>
  <c r="M69" i="13" s="1"/>
  <c r="L76" i="1"/>
  <c r="L77" i="1" s="1" a="1"/>
  <c r="L77" i="1" s="1"/>
  <c r="L77" i="3" s="1" a="1"/>
  <c r="L77" i="3" s="1"/>
  <c r="L77" i="4" s="1" a="1"/>
  <c r="L77" i="4" s="1"/>
  <c r="L77" i="5" s="1" a="1"/>
  <c r="L77" i="5" s="1"/>
  <c r="L77" i="6" s="1" a="1"/>
  <c r="L77" i="6" s="1"/>
  <c r="L77" i="7" s="1" a="1"/>
  <c r="L77" i="7" s="1"/>
  <c r="L77" i="8" s="1" a="1"/>
  <c r="L77" i="8" s="1"/>
  <c r="L77" i="9" s="1" a="1"/>
  <c r="L77" i="9" s="1"/>
  <c r="L77" i="10" s="1" a="1"/>
  <c r="L77" i="10" s="1"/>
  <c r="L77" i="11" s="1" a="1"/>
  <c r="L77" i="11" s="1"/>
  <c r="L77" i="12" s="1" a="1"/>
  <c r="L77" i="12" s="1"/>
  <c r="L77" i="13" s="1" a="1"/>
  <c r="L77" i="13" s="1"/>
  <c r="M77" i="13" s="1"/>
  <c r="L84" i="1"/>
  <c r="L92" i="1"/>
  <c r="J21" i="3"/>
  <c r="J33" i="3"/>
  <c r="J73" i="3"/>
  <c r="J81" i="3"/>
  <c r="J89" i="3"/>
  <c r="L73" i="3" a="1"/>
  <c r="L73" i="3" s="1"/>
  <c r="L73" i="4" s="1" a="1"/>
  <c r="L73" i="4" s="1"/>
  <c r="L73" i="5" s="1" a="1"/>
  <c r="L73" i="5" s="1"/>
  <c r="L73" i="6" s="1" a="1"/>
  <c r="L73" i="6" s="1"/>
  <c r="L73" i="7" s="1" a="1"/>
  <c r="L73" i="7" s="1"/>
  <c r="L73" i="8" s="1" a="1"/>
  <c r="L73" i="8" s="1"/>
  <c r="L73" i="9" s="1" a="1"/>
  <c r="L73" i="9" s="1"/>
  <c r="L73" i="10" s="1" a="1"/>
  <c r="L73" i="10" s="1"/>
  <c r="L73" i="11" s="1" a="1"/>
  <c r="L73" i="11" s="1"/>
  <c r="L73" i="12" s="1" a="1"/>
  <c r="L73" i="12" s="1"/>
  <c r="L73" i="13" s="1" a="1"/>
  <c r="L73" i="13" s="1"/>
  <c r="M73" i="13" s="1"/>
  <c r="J89" i="1"/>
  <c r="J33" i="1"/>
  <c r="J65" i="1"/>
  <c r="J41" i="1"/>
  <c r="J49" i="1"/>
  <c r="J61" i="1"/>
  <c r="J85" i="1"/>
  <c r="J81" i="1"/>
  <c r="J77" i="1"/>
  <c r="J73" i="1"/>
  <c r="J29" i="1"/>
  <c r="J53" i="1"/>
  <c r="J25" i="1"/>
  <c r="L61" i="1" l="1" a="1"/>
  <c r="L61" i="1" s="1"/>
  <c r="L61" i="3" s="1" a="1"/>
  <c r="L61" i="3" s="1"/>
  <c r="L61" i="4" s="1" a="1"/>
  <c r="L61" i="4" s="1"/>
  <c r="L61" i="5" s="1" a="1"/>
  <c r="L61" i="5" s="1"/>
  <c r="L61" i="6" s="1" a="1"/>
  <c r="L61" i="6" s="1"/>
  <c r="L61" i="7" s="1" a="1"/>
  <c r="L61" i="7" s="1"/>
  <c r="L61" i="8" s="1" a="1"/>
  <c r="L61" i="8" s="1"/>
  <c r="L61" i="9" s="1" a="1"/>
  <c r="L61" i="9" s="1"/>
  <c r="L61" i="10" s="1" a="1"/>
  <c r="L61" i="10" s="1"/>
  <c r="L61" i="11" s="1" a="1"/>
  <c r="L61" i="11" s="1"/>
  <c r="L61" i="12" s="1" a="1"/>
  <c r="L61" i="12" s="1"/>
  <c r="L61" i="13" s="1" a="1"/>
  <c r="L61" i="13" s="1"/>
  <c r="M61" i="13" s="1"/>
  <c r="J94" i="4"/>
  <c r="L57" i="1" a="1"/>
  <c r="L57" i="1" s="1"/>
  <c r="L57" i="3" s="1" a="1"/>
  <c r="L57" i="3" s="1"/>
  <c r="L57" i="4" s="1" a="1"/>
  <c r="L57" i="4" s="1"/>
  <c r="L57" i="5" s="1" a="1"/>
  <c r="L57" i="5" s="1"/>
  <c r="L57" i="6" s="1" a="1"/>
  <c r="L57" i="6" s="1"/>
  <c r="L57" i="7" s="1" a="1"/>
  <c r="L57" i="7" s="1"/>
  <c r="L57" i="8" s="1" a="1"/>
  <c r="L57" i="8" s="1"/>
  <c r="L57" i="9" s="1" a="1"/>
  <c r="L57" i="9" s="1"/>
  <c r="L57" i="10" s="1" a="1"/>
  <c r="L57" i="10" s="1"/>
  <c r="L57" i="11" s="1" a="1"/>
  <c r="L57" i="11" s="1"/>
  <c r="L57" i="12" s="1" a="1"/>
  <c r="L57" i="12" s="1"/>
  <c r="L57" i="13" s="1" a="1"/>
  <c r="L57" i="13" s="1"/>
  <c r="M57" i="13" s="1"/>
  <c r="L53" i="1" a="1"/>
  <c r="L53" i="1" s="1"/>
  <c r="L53" i="3" s="1" a="1"/>
  <c r="L53" i="3" s="1"/>
  <c r="L53" i="4" s="1" a="1"/>
  <c r="L53" i="4" s="1"/>
  <c r="L53" i="5" s="1" a="1"/>
  <c r="L53" i="5" s="1"/>
  <c r="L53" i="6" s="1" a="1"/>
  <c r="L53" i="6" s="1"/>
  <c r="L53" i="7" s="1" a="1"/>
  <c r="L53" i="7" s="1"/>
  <c r="L53" i="8" s="1" a="1"/>
  <c r="L53" i="8" s="1"/>
  <c r="L53" i="9" s="1" a="1"/>
  <c r="L53" i="9" s="1"/>
  <c r="L53" i="10" s="1" a="1"/>
  <c r="L53" i="10" s="1"/>
  <c r="L53" i="11" s="1" a="1"/>
  <c r="L53" i="11" s="1"/>
  <c r="L53" i="12" s="1" a="1"/>
  <c r="L53" i="12" s="1"/>
  <c r="L53" i="13" s="1" a="1"/>
  <c r="L53" i="13" s="1"/>
  <c r="M53" i="13" s="1"/>
  <c r="L45" i="1" a="1"/>
  <c r="L45" i="1" s="1"/>
  <c r="L45" i="3" s="1" a="1"/>
  <c r="L45" i="3" s="1"/>
  <c r="L45" i="4" s="1" a="1"/>
  <c r="L45" i="4" s="1"/>
  <c r="L45" i="5" s="1" a="1"/>
  <c r="L45" i="5" s="1"/>
  <c r="L45" i="6" s="1" a="1"/>
  <c r="L45" i="6" s="1"/>
  <c r="L45" i="7" s="1" a="1"/>
  <c r="L45" i="7" s="1"/>
  <c r="L45" i="8" s="1" a="1"/>
  <c r="L45" i="8" s="1"/>
  <c r="L45" i="9" s="1" a="1"/>
  <c r="L45" i="9" s="1"/>
  <c r="L45" i="10" s="1" a="1"/>
  <c r="L45" i="10" s="1"/>
  <c r="L45" i="11" s="1" a="1"/>
  <c r="L45" i="11" s="1"/>
  <c r="L45" i="12" s="1" a="1"/>
  <c r="L45" i="12" s="1"/>
  <c r="L45" i="13" s="1" a="1"/>
  <c r="L45" i="13" s="1"/>
  <c r="M45" i="13" s="1"/>
  <c r="J94" i="11"/>
  <c r="J94" i="9"/>
  <c r="J94" i="8"/>
  <c r="J94" i="10"/>
  <c r="J94" i="7"/>
  <c r="J94" i="13"/>
  <c r="J94" i="12"/>
  <c r="J94" i="6"/>
  <c r="J94" i="3"/>
  <c r="J94" i="5"/>
  <c r="L25" i="1" a="1"/>
  <c r="L25" i="1" s="1"/>
  <c r="L25" i="3" s="1" a="1"/>
  <c r="L25" i="3" s="1"/>
  <c r="L25" i="4" s="1" a="1"/>
  <c r="L25" i="4" s="1"/>
  <c r="L25" i="5" s="1" a="1"/>
  <c r="L25" i="5" s="1"/>
  <c r="L25" i="6" s="1" a="1"/>
  <c r="L25" i="6" s="1"/>
  <c r="L25" i="7" s="1" a="1"/>
  <c r="L25" i="7" s="1"/>
  <c r="L25" i="8" s="1" a="1"/>
  <c r="L25" i="8" s="1"/>
  <c r="L25" i="9" s="1" a="1"/>
  <c r="L25" i="9" s="1"/>
  <c r="L25" i="10" s="1" a="1"/>
  <c r="L25" i="10" s="1"/>
  <c r="L25" i="11" s="1" a="1"/>
  <c r="L25" i="11" s="1"/>
  <c r="L25" i="12" s="1" a="1"/>
  <c r="L25" i="12" s="1"/>
  <c r="L25" i="13" s="1" a="1"/>
  <c r="L25" i="13" s="1"/>
  <c r="M25" i="13" s="1"/>
  <c r="L93" i="1" a="1"/>
  <c r="L93" i="1" s="1"/>
  <c r="L93" i="3" s="1" a="1"/>
  <c r="L93" i="3" s="1"/>
  <c r="L93" i="4" s="1" a="1"/>
  <c r="L93" i="4" s="1"/>
  <c r="L93" i="5" s="1" a="1"/>
  <c r="L93" i="5" s="1"/>
  <c r="L93" i="6" s="1" a="1"/>
  <c r="L93" i="6" s="1"/>
  <c r="L93" i="7" s="1" a="1"/>
  <c r="L93" i="7" s="1"/>
  <c r="L93" i="8" s="1" a="1"/>
  <c r="L93" i="8" s="1"/>
  <c r="L93" i="9" s="1" a="1"/>
  <c r="L93" i="9" s="1"/>
  <c r="L93" i="10" s="1" a="1"/>
  <c r="L93" i="10" s="1"/>
  <c r="L93" i="11" s="1" a="1"/>
  <c r="L93" i="11" s="1"/>
  <c r="L93" i="12" s="1" a="1"/>
  <c r="L93" i="12" s="1"/>
  <c r="L93" i="13" s="1" a="1"/>
  <c r="L93" i="13" s="1"/>
  <c r="M93" i="13" s="1"/>
  <c r="L29" i="1" a="1"/>
  <c r="L29" i="1" s="1"/>
  <c r="L29" i="3" s="1" a="1"/>
  <c r="L29" i="3" s="1"/>
  <c r="L29" i="4" s="1" a="1"/>
  <c r="L29" i="4" s="1"/>
  <c r="L29" i="5" s="1" a="1"/>
  <c r="L29" i="5" s="1"/>
  <c r="L29" i="6" s="1" a="1"/>
  <c r="L29" i="6" s="1"/>
  <c r="L29" i="7" s="1" a="1"/>
  <c r="L29" i="7" s="1"/>
  <c r="L29" i="8" s="1" a="1"/>
  <c r="L29" i="8" s="1"/>
  <c r="L29" i="9" s="1" a="1"/>
  <c r="L29" i="9" s="1"/>
  <c r="L29" i="10" s="1" a="1"/>
  <c r="L29" i="10" s="1"/>
  <c r="L29" i="11" s="1" a="1"/>
  <c r="L29" i="11" s="1"/>
  <c r="L29" i="12" s="1" a="1"/>
  <c r="L29" i="12" s="1"/>
  <c r="L29" i="13" s="1" a="1"/>
  <c r="L29" i="13" s="1"/>
  <c r="M29" i="13" s="1"/>
  <c r="L85" i="1" a="1"/>
  <c r="L85" i="1" s="1"/>
  <c r="L85" i="3" s="1" a="1"/>
  <c r="L85" i="3" s="1"/>
  <c r="L85" i="4" s="1" a="1"/>
  <c r="L85" i="4" s="1"/>
  <c r="L85" i="5" s="1" a="1"/>
  <c r="L85" i="5" s="1"/>
  <c r="L85" i="6" s="1" a="1"/>
  <c r="L85" i="6" s="1"/>
  <c r="L85" i="7" s="1" a="1"/>
  <c r="L85" i="7" s="1"/>
  <c r="L85" i="8" s="1" a="1"/>
  <c r="L85" i="8" s="1"/>
  <c r="L85" i="9" s="1" a="1"/>
  <c r="L85" i="9" s="1"/>
  <c r="L85" i="10" s="1" a="1"/>
  <c r="L85" i="10" s="1"/>
  <c r="L85" i="11" s="1" a="1"/>
  <c r="L85" i="11" s="1"/>
  <c r="L85" i="12" s="1" a="1"/>
  <c r="L85" i="12" s="1"/>
  <c r="L85" i="13" s="1" a="1"/>
  <c r="L85" i="13" s="1"/>
  <c r="M85" i="13" s="1"/>
  <c r="L41" i="1" a="1"/>
  <c r="L41" i="1" s="1"/>
  <c r="L41" i="3" s="1" a="1"/>
  <c r="L41" i="3" s="1"/>
  <c r="L41" i="4" s="1" a="1"/>
  <c r="L41" i="4" s="1"/>
  <c r="L41" i="5" s="1" a="1"/>
  <c r="L41" i="5" s="1"/>
  <c r="L41" i="6" s="1" a="1"/>
  <c r="L41" i="6" s="1"/>
  <c r="L41" i="7" s="1" a="1"/>
  <c r="L41" i="7" s="1"/>
  <c r="L41" i="8" s="1" a="1"/>
  <c r="L41" i="8" s="1"/>
  <c r="L41" i="9" s="1" a="1"/>
  <c r="L41" i="9" s="1"/>
  <c r="L41" i="10" s="1" a="1"/>
  <c r="L41" i="10" s="1"/>
  <c r="L41" i="11" s="1" a="1"/>
  <c r="L41" i="11" s="1"/>
  <c r="L41" i="12" s="1" a="1"/>
  <c r="L41" i="12" s="1"/>
  <c r="L41" i="13" s="1" a="1"/>
  <c r="L41" i="13" s="1"/>
  <c r="M41" i="13" s="1"/>
  <c r="I15" i="1"/>
  <c r="I19" i="1"/>
  <c r="I20" i="1"/>
  <c r="L20" i="1" s="1"/>
  <c r="I16" i="1"/>
  <c r="J20" i="1" l="1"/>
  <c r="J19" i="1"/>
  <c r="L19" i="1"/>
  <c r="L21" i="1" s="1" a="1"/>
  <c r="L21" i="1" s="1"/>
  <c r="L21" i="3" s="1" a="1"/>
  <c r="L21" i="3" s="1"/>
  <c r="L21" i="4" s="1" a="1"/>
  <c r="L21" i="4" s="1"/>
  <c r="L21" i="5" s="1" a="1"/>
  <c r="L21" i="5" s="1"/>
  <c r="L21" i="6" s="1" a="1"/>
  <c r="L21" i="6" s="1"/>
  <c r="L21" i="7" s="1" a="1"/>
  <c r="L21" i="7" s="1"/>
  <c r="L21" i="8" s="1" a="1"/>
  <c r="L21" i="8" s="1"/>
  <c r="L21" i="9" s="1" a="1"/>
  <c r="L21" i="9" s="1"/>
  <c r="L21" i="10" s="1" a="1"/>
  <c r="L21" i="10" s="1"/>
  <c r="L21" i="11" s="1" a="1"/>
  <c r="L21" i="11" s="1"/>
  <c r="L21" i="12" s="1" a="1"/>
  <c r="L21" i="12" s="1"/>
  <c r="L21" i="13" s="1" a="1"/>
  <c r="L21" i="13" s="1"/>
  <c r="J15" i="1"/>
  <c r="L15" i="1"/>
  <c r="J16" i="1"/>
  <c r="L16" i="1"/>
  <c r="L17" i="1" s="1" a="1"/>
  <c r="L17" i="1" s="1"/>
  <c r="L15" i="3" s="1"/>
  <c r="L17" i="3" s="1" a="1"/>
  <c r="L17" i="3" s="1"/>
  <c r="L15" i="4" s="1"/>
  <c r="L17" i="4" s="1" a="1"/>
  <c r="L17" i="4" s="1"/>
  <c r="L15" i="5" s="1"/>
  <c r="L17" i="5" s="1" a="1"/>
  <c r="L17" i="5" s="1"/>
  <c r="L15" i="6" s="1"/>
  <c r="L17" i="6" s="1" a="1"/>
  <c r="L17" i="6" s="1"/>
  <c r="L15" i="7" s="1"/>
  <c r="L17" i="7" s="1" a="1"/>
  <c r="L17" i="7" s="1"/>
  <c r="L15" i="8" s="1"/>
  <c r="L17" i="8" s="1" a="1"/>
  <c r="L17" i="8" s="1"/>
  <c r="L15" i="9" s="1"/>
  <c r="L17" i="9" s="1" a="1"/>
  <c r="L17" i="9" s="1"/>
  <c r="L15" i="10" s="1"/>
  <c r="L17" i="10" s="1" a="1"/>
  <c r="L17" i="10" s="1"/>
  <c r="L15" i="11" s="1"/>
  <c r="L17" i="11" s="1" a="1"/>
  <c r="L17" i="11" s="1"/>
  <c r="L15" i="12" s="1"/>
  <c r="L17" i="12" s="1" a="1"/>
  <c r="L17" i="12" s="1"/>
  <c r="L15" i="13" s="1"/>
  <c r="L17" i="13" s="1" a="1"/>
  <c r="L17" i="13" s="1"/>
  <c r="J17" i="1"/>
  <c r="J21" i="1" l="1"/>
  <c r="J9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<sst xmlns="http://schemas.openxmlformats.org/spreadsheetml/2006/main" count="842" uniqueCount="49">
  <si>
    <t>Signature Acte 
Authentique</t>
  </si>
  <si>
    <t>NOM DU MANDATAIRE :</t>
  </si>
  <si>
    <t>% 
Mand.</t>
  </si>
  <si>
    <t>TOTAL MENSUEL</t>
  </si>
  <si>
    <t>PRODUCTION AMBASSADEUR</t>
  </si>
  <si>
    <t>Nom du Mandataire</t>
  </si>
  <si>
    <t>DATE D'ENTRÉE :</t>
  </si>
  <si>
    <t xml:space="preserve">REMUNERATION </t>
  </si>
  <si>
    <t>Commissions</t>
  </si>
  <si>
    <t>Payé le</t>
  </si>
  <si>
    <t>Base de Calcul 
CA HT Mand.</t>
  </si>
  <si>
    <t>CA HT
MaKaza</t>
  </si>
  <si>
    <t>N° MANDATAIRE :</t>
  </si>
  <si>
    <t>NOM DE L'AMBASSADEUR :</t>
  </si>
  <si>
    <t>Cumul CA HT pour % Rem.</t>
  </si>
  <si>
    <t xml:space="preserve">Date entrée </t>
  </si>
  <si>
    <t>N° de la Vente</t>
  </si>
  <si>
    <t>% 
Rem</t>
  </si>
  <si>
    <t>MANDATAIRE 1</t>
  </si>
  <si>
    <t>MANDATAIRE 2</t>
  </si>
  <si>
    <t>Sous-Total</t>
  </si>
  <si>
    <t>YYYY yyyy</t>
  </si>
  <si>
    <t>MA-aamm-0001</t>
  </si>
  <si>
    <t>Niveau
Amb.</t>
  </si>
  <si>
    <t>MANDATAIRE 3</t>
  </si>
  <si>
    <t>MANDATAIRE 4</t>
  </si>
  <si>
    <t>MANDATAIRE 5</t>
  </si>
  <si>
    <t>MANDATAIRE 6</t>
  </si>
  <si>
    <t>MANDATAIRE 7</t>
  </si>
  <si>
    <t>MANDATAIRE 8</t>
  </si>
  <si>
    <t>MANDATAIRE 9</t>
  </si>
  <si>
    <t>MANDATAIRE 10</t>
  </si>
  <si>
    <t>MANDATAIRE 11</t>
  </si>
  <si>
    <t>MANDATAIRE 12</t>
  </si>
  <si>
    <t>MANDATAIRE 13</t>
  </si>
  <si>
    <t>MANDATAIRE 14</t>
  </si>
  <si>
    <t>MANDATAIRE 15</t>
  </si>
  <si>
    <t>MANDATAIRE 16</t>
  </si>
  <si>
    <t>MANDATAIRE 17</t>
  </si>
  <si>
    <t>MANDATAIRE 18</t>
  </si>
  <si>
    <t>MANDATAIRE 19</t>
  </si>
  <si>
    <t>MANDATAIRE 20</t>
  </si>
  <si>
    <t>MARTIN Paul</t>
  </si>
  <si>
    <t>DUPONT Michel</t>
  </si>
  <si>
    <t>PALAT Louise</t>
  </si>
  <si>
    <t>Cumul CA HT pour % Rem. sur 12 mois</t>
  </si>
  <si>
    <t>% MANDATAIRE &gt; 30 000 €</t>
  </si>
  <si>
    <t>DUPONT Clarissz</t>
  </si>
  <si>
    <t>DEPAR Louise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</si>
</sst>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mmmm\ yyyy"/>
  </numFmts>
  <fonts count="1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FF"/>
      <name val="Calibri"/>
      <family val="2"/>
    </font>
    <font>
      <b/>
      <sz val="12"/>
      <color rgb="FFFF00FF"/>
      <name val="Calibri"/>
      <family val="2"/>
    </font>
    <font>
      <b/>
      <sz val="14"/>
      <color rgb="FFFF00FF"/>
      <name val="Calibri"/>
      <family val="2"/>
    </font>
    <font>
      <b/>
      <sz val="14"/>
      <color theme="1"/>
      <name val="Calibri"/>
      <family val="2"/>
    </font>
    <font>
      <sz val="12"/>
      <color theme="1"/>
      <name val="Calibri"/>
      <family val="2"/>
    </font>
    <font>
      <b/>
      <sz val="16"/>
      <color theme="0"/>
      <name val="Calibri"/>
      <family val="2"/>
    </font>
    <font>
      <b/>
      <sz val="22"/>
      <name val="Calibri"/>
      <family val="2"/>
    </font>
    <font>
      <b/>
      <sz val="22"/>
      <color rgb="FFFF00FF"/>
      <name val="Calibri"/>
      <family val="2"/>
    </font>
    <font>
      <b/>
      <sz val="13"/>
      <color theme="0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2CEEF"/>
        <bgColor indexed="64"/>
      </patternFill>
    </fill>
    <fill>
      <patternFill patternType="solid">
        <fgColor rgb="FFFDF5F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1F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1" xfId="0" applyNumberFormat="1" applyBorder="1"/>
    <xf numFmtId="0" fontId="3" fillId="0" borderId="0" xfId="0" applyFont="1" applyAlignment="1">
      <alignment horizontal="left"/>
    </xf>
    <xf numFmtId="0" fontId="2" fillId="0" borderId="0" xfId="0" applyFont="1"/>
    <xf numFmtId="9" fontId="0" fillId="0" borderId="1" xfId="1" applyFont="1" applyBorder="1" applyAlignment="1">
      <alignment horizontal="center"/>
    </xf>
    <xf numFmtId="14" fontId="0" fillId="0" borderId="6" xfId="0" applyNumberFormat="1" applyBorder="1"/>
    <xf numFmtId="0" fontId="6" fillId="0" borderId="0" xfId="0" applyFont="1"/>
    <xf numFmtId="0" fontId="5" fillId="0" borderId="0" xfId="0" applyFont="1" applyAlignment="1">
      <alignment horizontal="left"/>
    </xf>
    <xf numFmtId="44" fontId="0" fillId="0" borderId="1" xfId="2" applyFont="1" applyBorder="1"/>
    <xf numFmtId="44" fontId="0" fillId="5" borderId="1" xfId="0" applyNumberFormat="1" applyFill="1" applyBorder="1"/>
    <xf numFmtId="0" fontId="7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14" fontId="7" fillId="0" borderId="0" xfId="0" applyNumberFormat="1" applyFont="1"/>
    <xf numFmtId="44" fontId="0" fillId="0" borderId="1" xfId="0" applyNumberFormat="1" applyBorder="1"/>
    <xf numFmtId="9" fontId="0" fillId="5" borderId="1" xfId="1" applyFont="1" applyFill="1" applyBorder="1" applyAlignment="1">
      <alignment horizontal="center"/>
    </xf>
    <xf numFmtId="44" fontId="0" fillId="0" borderId="6" xfId="2" applyFont="1" applyBorder="1"/>
    <xf numFmtId="9" fontId="0" fillId="0" borderId="6" xfId="1" applyFont="1" applyBorder="1" applyAlignment="1">
      <alignment horizontal="center"/>
    </xf>
    <xf numFmtId="44" fontId="0" fillId="0" borderId="6" xfId="0" applyNumberFormat="1" applyBorder="1"/>
    <xf numFmtId="9" fontId="0" fillId="5" borderId="6" xfId="1" applyFont="1" applyFill="1" applyBorder="1" applyAlignment="1">
      <alignment horizontal="center"/>
    </xf>
    <xf numFmtId="44" fontId="0" fillId="5" borderId="6" xfId="0" applyNumberFormat="1" applyFill="1" applyBorder="1"/>
    <xf numFmtId="3" fontId="0" fillId="0" borderId="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7" borderId="1" xfId="0" applyFill="1" applyBorder="1" applyAlignment="1">
      <alignment horizontal="left"/>
    </xf>
    <xf numFmtId="14" fontId="0" fillId="7" borderId="1" xfId="0" applyNumberFormat="1" applyFill="1" applyBorder="1"/>
    <xf numFmtId="0" fontId="0" fillId="7" borderId="1" xfId="0" applyFill="1" applyBorder="1" applyAlignment="1">
      <alignment horizontal="center"/>
    </xf>
    <xf numFmtId="0" fontId="0" fillId="7" borderId="6" xfId="0" applyFill="1" applyBorder="1" applyAlignment="1">
      <alignment horizontal="left"/>
    </xf>
    <xf numFmtId="14" fontId="0" fillId="7" borderId="6" xfId="0" applyNumberFormat="1" applyFill="1" applyBorder="1"/>
    <xf numFmtId="0" fontId="0" fillId="7" borderId="6" xfId="0" applyFill="1" applyBorder="1" applyAlignment="1">
      <alignment horizontal="center"/>
    </xf>
    <xf numFmtId="44" fontId="3" fillId="0" borderId="3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4" fontId="3" fillId="0" borderId="4" xfId="0" applyNumberFormat="1" applyFont="1" applyBorder="1" applyAlignment="1">
      <alignment vertical="center"/>
    </xf>
    <xf numFmtId="44" fontId="12" fillId="3" borderId="2" xfId="0" applyNumberFormat="1" applyFont="1" applyFill="1" applyBorder="1" applyAlignment="1">
      <alignment vertical="center"/>
    </xf>
    <xf numFmtId="0" fontId="0" fillId="0" borderId="0" xfId="0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Protection="1">
      <protection locked="0"/>
    </xf>
    <xf numFmtId="0" fontId="5" fillId="0" borderId="0" xfId="0" applyFont="1" applyAlignment="1" applyProtection="1">
      <alignment horizontal="right"/>
      <protection locked="0"/>
    </xf>
    <xf numFmtId="0" fontId="4" fillId="0" borderId="0" xfId="0" applyFont="1" applyProtection="1">
      <protection locked="0"/>
    </xf>
    <xf numFmtId="0" fontId="7" fillId="0" borderId="0" xfId="0" applyFont="1" applyProtection="1">
      <protection locked="0"/>
    </xf>
    <xf numFmtId="14" fontId="7" fillId="0" borderId="0" xfId="0" applyNumberFormat="1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left"/>
      <protection locked="0"/>
    </xf>
    <xf numFmtId="14" fontId="0" fillId="7" borderId="1" xfId="0" applyNumberFormat="1" applyFill="1" applyBorder="1" applyProtection="1">
      <protection locked="0"/>
    </xf>
    <xf numFmtId="0" fontId="0" fillId="7" borderId="1" xfId="0" applyFill="1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/>
      <protection locked="0"/>
    </xf>
    <xf numFmtId="14" fontId="0" fillId="0" borderId="1" xfId="0" applyNumberFormat="1" applyBorder="1" applyProtection="1">
      <protection locked="0"/>
    </xf>
    <xf numFmtId="44" fontId="0" fillId="0" borderId="1" xfId="2" applyFont="1" applyBorder="1" applyProtection="1">
      <protection locked="0"/>
    </xf>
    <xf numFmtId="9" fontId="0" fillId="0" borderId="1" xfId="1" applyFont="1" applyBorder="1" applyAlignment="1" applyProtection="1">
      <alignment horizontal="center"/>
      <protection locked="0"/>
    </xf>
    <xf numFmtId="44" fontId="0" fillId="0" borderId="1" xfId="0" applyNumberFormat="1" applyBorder="1" applyProtection="1">
      <protection locked="0"/>
    </xf>
    <xf numFmtId="0" fontId="0" fillId="7" borderId="6" xfId="0" applyFill="1" applyBorder="1" applyAlignment="1" applyProtection="1">
      <alignment horizontal="left"/>
      <protection locked="0"/>
    </xf>
    <xf numFmtId="14" fontId="0" fillId="7" borderId="6" xfId="0" applyNumberFormat="1" applyFill="1" applyBorder="1" applyProtection="1">
      <protection locked="0"/>
    </xf>
    <xf numFmtId="0" fontId="0" fillId="7" borderId="6" xfId="0" applyFill="1" applyBorder="1" applyAlignment="1" applyProtection="1">
      <alignment horizontal="center"/>
      <protection locked="0"/>
    </xf>
    <xf numFmtId="3" fontId="0" fillId="0" borderId="6" xfId="0" applyNumberFormat="1" applyBorder="1" applyAlignment="1" applyProtection="1">
      <alignment horizontal="center"/>
      <protection locked="0"/>
    </xf>
    <xf numFmtId="14" fontId="0" fillId="0" borderId="6" xfId="0" applyNumberFormat="1" applyBorder="1" applyProtection="1">
      <protection locked="0"/>
    </xf>
    <xf numFmtId="44" fontId="0" fillId="0" borderId="6" xfId="2" applyFont="1" applyBorder="1" applyProtection="1">
      <protection locked="0"/>
    </xf>
    <xf numFmtId="9" fontId="0" fillId="0" borderId="6" xfId="1" applyFont="1" applyBorder="1" applyAlignment="1" applyProtection="1">
      <alignment horizontal="center"/>
      <protection locked="0"/>
    </xf>
    <xf numFmtId="44" fontId="0" fillId="0" borderId="6" xfId="0" applyNumberFormat="1" applyBorder="1" applyProtection="1"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/>
      <protection locked="0"/>
    </xf>
    <xf numFmtId="9" fontId="0" fillId="5" borderId="1" xfId="1" applyFont="1" applyFill="1" applyBorder="1" applyAlignment="1" applyProtection="1">
      <alignment horizontal="center"/>
    </xf>
    <xf numFmtId="9" fontId="0" fillId="5" borderId="6" xfId="1" applyFont="1" applyFill="1" applyBorder="1" applyAlignment="1" applyProtection="1">
      <alignment horizontal="center"/>
    </xf>
    <xf numFmtId="14" fontId="0" fillId="5" borderId="1" xfId="0" applyNumberFormat="1" applyFill="1" applyBorder="1"/>
    <xf numFmtId="14" fontId="0" fillId="5" borderId="6" xfId="0" applyNumberFormat="1" applyFill="1" applyBorder="1"/>
    <xf numFmtId="14" fontId="3" fillId="0" borderId="2" xfId="0" applyNumberFormat="1" applyFont="1" applyBorder="1" applyAlignment="1">
      <alignment vertical="center"/>
    </xf>
    <xf numFmtId="44" fontId="0" fillId="5" borderId="8" xfId="0" applyNumberFormat="1" applyFill="1" applyBorder="1"/>
    <xf numFmtId="44" fontId="0" fillId="5" borderId="19" xfId="0" applyNumberFormat="1" applyFill="1" applyBorder="1"/>
    <xf numFmtId="0" fontId="0" fillId="0" borderId="1" xfId="0" applyBorder="1" applyProtection="1"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0" fillId="0" borderId="2" xfId="0" applyBorder="1" applyProtection="1">
      <protection locked="0"/>
    </xf>
    <xf numFmtId="0" fontId="11" fillId="6" borderId="8" xfId="0" applyFont="1" applyFill="1" applyBorder="1" applyAlignment="1">
      <alignment horizontal="left" vertical="center"/>
    </xf>
    <xf numFmtId="0" fontId="11" fillId="6" borderId="17" xfId="0" applyFont="1" applyFill="1" applyBorder="1" applyAlignment="1">
      <alignment horizontal="left" vertical="center"/>
    </xf>
    <xf numFmtId="0" fontId="11" fillId="6" borderId="9" xfId="0" applyFont="1" applyFill="1" applyBorder="1" applyAlignment="1">
      <alignment horizontal="left" vertical="center"/>
    </xf>
    <xf numFmtId="9" fontId="3" fillId="0" borderId="3" xfId="1" applyFont="1" applyFill="1" applyBorder="1" applyAlignment="1">
      <alignment horizontal="left" vertical="center"/>
    </xf>
    <xf numFmtId="9" fontId="3" fillId="0" borderId="4" xfId="1" applyFont="1" applyFill="1" applyBorder="1" applyAlignment="1">
      <alignment horizontal="left" vertical="center"/>
    </xf>
    <xf numFmtId="9" fontId="3" fillId="0" borderId="5" xfId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8" fillId="3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3" fillId="0" borderId="3" xfId="0" applyFont="1" applyBorder="1" applyAlignment="1">
      <alignment horizontal="right" vertical="center" indent="1"/>
    </xf>
    <xf numFmtId="0" fontId="3" fillId="0" borderId="4" xfId="0" applyFont="1" applyBorder="1" applyAlignment="1">
      <alignment horizontal="right" vertical="center" indent="1"/>
    </xf>
    <xf numFmtId="0" fontId="3" fillId="0" borderId="5" xfId="0" applyFont="1" applyBorder="1" applyAlignment="1">
      <alignment horizontal="right" vertical="center" indent="1"/>
    </xf>
    <xf numFmtId="0" fontId="11" fillId="6" borderId="8" xfId="0" applyFont="1" applyFill="1" applyBorder="1" applyAlignment="1" applyProtection="1">
      <alignment horizontal="left" vertical="center"/>
      <protection locked="0"/>
    </xf>
    <xf numFmtId="0" fontId="11" fillId="6" borderId="17" xfId="0" applyFont="1" applyFill="1" applyBorder="1" applyAlignment="1" applyProtection="1">
      <alignment horizontal="left" vertical="center"/>
      <protection locked="0"/>
    </xf>
    <xf numFmtId="0" fontId="11" fillId="6" borderId="9" xfId="0" applyFont="1" applyFill="1" applyBorder="1" applyAlignment="1" applyProtection="1">
      <alignment horizontal="left" vertical="center"/>
      <protection locked="0"/>
    </xf>
    <xf numFmtId="9" fontId="3" fillId="0" borderId="3" xfId="1" applyFont="1" applyFill="1" applyBorder="1" applyAlignment="1" applyProtection="1">
      <alignment horizontal="left" vertical="center"/>
      <protection locked="0"/>
    </xf>
    <xf numFmtId="9" fontId="3" fillId="0" borderId="4" xfId="1" applyFont="1" applyFill="1" applyBorder="1" applyAlignment="1" applyProtection="1">
      <alignment horizontal="left" vertical="center"/>
      <protection locked="0"/>
    </xf>
    <xf numFmtId="9" fontId="3" fillId="0" borderId="5" xfId="1" applyFont="1" applyFill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right" vertical="center" indent="1"/>
      <protection locked="0"/>
    </xf>
    <xf numFmtId="0" fontId="3" fillId="0" borderId="4" xfId="0" applyFont="1" applyBorder="1" applyAlignment="1" applyProtection="1">
      <alignment horizontal="right" vertical="center" indent="1"/>
      <protection locked="0"/>
    </xf>
    <xf numFmtId="0" fontId="3" fillId="0" borderId="5" xfId="0" applyFont="1" applyBorder="1" applyAlignment="1" applyProtection="1">
      <alignment horizontal="right" vertical="center" inden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/>
      <protection locked="0"/>
    </xf>
    <xf numFmtId="0" fontId="9" fillId="0" borderId="10" xfId="0" applyFont="1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1" fillId="6" borderId="19" xfId="0" applyFont="1" applyFill="1" applyBorder="1" applyAlignment="1" applyProtection="1">
      <alignment vertical="center"/>
      <protection locked="0"/>
    </xf>
    <xf numFmtId="0" fontId="11" fillId="6" borderId="20" xfId="0" applyFont="1" applyFill="1" applyBorder="1" applyAlignment="1" applyProtection="1">
      <alignment vertical="center"/>
      <protection locked="0"/>
    </xf>
    <xf numFmtId="0" fontId="11" fillId="6" borderId="18" xfId="0" applyFont="1" applyFill="1" applyBorder="1" applyAlignment="1" applyProtection="1">
      <alignment vertical="center"/>
      <protection locked="0"/>
    </xf>
    <xf numFmtId="0" fontId="11" fillId="6" borderId="0" xfId="0" applyFont="1" applyFill="1" applyAlignment="1" applyProtection="1">
      <alignment vertical="center"/>
      <protection locked="0"/>
    </xf>
    <xf numFmtId="44" fontId="11" fillId="6" borderId="18" xfId="2" applyFont="1" applyFill="1" applyBorder="1" applyAlignment="1" applyProtection="1">
      <alignment vertical="center"/>
      <protection locked="0"/>
    </xf>
    <xf numFmtId="44" fontId="11" fillId="6" borderId="0" xfId="2" applyFont="1" applyFill="1" applyBorder="1" applyAlignment="1" applyProtection="1">
      <alignment vertical="center"/>
      <protection locked="0"/>
    </xf>
    <xf numFmtId="164" fontId="10" fillId="0" borderId="14" xfId="0" applyNumberFormat="1" applyFont="1" applyBorder="1" applyAlignment="1" applyProtection="1">
      <alignment horizontal="center" vertical="center"/>
      <protection locked="0"/>
    </xf>
    <xf numFmtId="164" fontId="10" fillId="0" borderId="15" xfId="0" applyNumberFormat="1" applyFont="1" applyBorder="1" applyAlignment="1" applyProtection="1">
      <alignment horizontal="center" vertical="center"/>
      <protection locked="0"/>
    </xf>
    <xf numFmtId="164" fontId="10" fillId="0" borderId="16" xfId="0" applyNumberFormat="1" applyFont="1" applyBorder="1" applyAlignment="1" applyProtection="1">
      <alignment horizontal="center" vertical="center"/>
      <protection locked="0"/>
    </xf>
    <xf numFmtId="0" fontId="11" fillId="6" borderId="18" xfId="0" applyFont="1" applyFill="1" applyBorder="1" applyAlignment="1" applyProtection="1">
      <alignment horizontal="left" vertical="center"/>
      <protection locked="0"/>
    </xf>
    <xf numFmtId="0" fontId="11" fillId="6" borderId="0" xfId="0" applyFont="1" applyFill="1" applyAlignment="1" applyProtection="1">
      <alignment horizontal="left" vertical="center"/>
      <protection locked="0"/>
    </xf>
    <xf numFmtId="0" fontId="11" fillId="6" borderId="18" xfId="0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Alignment="1" applyProtection="1">
      <alignment horizontal="center" vertical="center"/>
      <protection locked="0"/>
    </xf>
    <xf numFmtId="164" fontId="10" fillId="0" borderId="14" xfId="0" applyNumberFormat="1" applyFont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0" fontId="0" fillId="0" borderId="0" xfId="0" applyNumberFormat="1"/>
    <xf numFmtId="44" fontId="14" fillId="0" borderId="3" xfId="0" applyNumberFormat="1" applyFont="1" applyBorder="1" applyAlignment="1">
      <alignment vertical="center"/>
    </xf>
    <xf numFmtId="44" fontId="3" fillId="8" borderId="2" xfId="2" applyFont="1" applyFill="1" applyBorder="1" applyProtection="1">
      <protection locked="0"/>
    </xf>
    <xf numFmtId="44" fontId="14" fillId="0" borderId="2" xfId="0" applyNumberFormat="1" applyFont="1" applyBorder="1" applyAlignment="1">
      <alignment vertical="center"/>
    </xf>
    <xf numFmtId="44" fontId="3" fillId="0" borderId="2" xfId="2" applyFont="1" applyBorder="1" applyProtection="1">
      <protection locked="0"/>
    </xf>
    <xf numFmtId="0" fontId="13" fillId="3" borderId="2" xfId="0" applyFont="1" applyFill="1" applyBorder="1" applyProtection="1">
      <protection locked="0"/>
    </xf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00FF"/>
      <color rgb="FFFFC1FF"/>
      <color rgb="FFFFCCFF"/>
      <color rgb="FFFDF5FC"/>
      <color rgb="FFFCEEFA"/>
      <color rgb="FFFAECF9"/>
      <color rgb="FFF7E1F5"/>
      <color rgb="FF000000"/>
      <color rgb="FFF2CEE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5398-555E-4F49-94DE-E2B911F6AD2A}">
  <sheetPr>
    <pageSetUpPr fitToPage="1"/>
  </sheetPr>
  <dimension ref="A1:L94"/>
  <sheetViews>
    <sheetView zoomScale="90" zoomScaleNormal="90" workbookViewId="0">
      <pane ySplit="13" topLeftCell="A22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1" customWidth="1"/>
    <col min="2" max="2" width="13.109375" customWidth="1"/>
    <col min="3" max="3" width="7.77734375" customWidth="1"/>
    <col min="4" max="4" width="10.77734375" customWidth="1"/>
    <col min="5" max="5" width="13.109375" customWidth="1"/>
    <col min="6" max="6" width="13.77734375" customWidth="1"/>
    <col min="7" max="7" width="7.77734375" customWidth="1"/>
    <col min="8" max="8" width="13.77734375" customWidth="1"/>
    <col min="9" max="9" width="7.77734375" customWidth="1"/>
    <col min="10" max="10" width="13.77734375" customWidth="1"/>
    <col min="11" max="11" width="13.109375" customWidth="1"/>
    <col min="12" max="12" width="13.88671875" customWidth="1"/>
  </cols>
  <sheetData>
    <row r="1" spans="1:12" ht="26.4" customHeight="1" x14ac:dyDescent="0.55000000000000004">
      <c r="A1" s="88" t="s">
        <v>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90"/>
    </row>
    <row r="2" spans="1:12" ht="26.4" customHeight="1" thickBot="1" x14ac:dyDescent="0.35">
      <c r="A2" s="127">
        <v>45717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9"/>
    </row>
    <row r="6" spans="1:12" ht="18" x14ac:dyDescent="0.35">
      <c r="A6" s="9" t="s">
        <v>1</v>
      </c>
      <c r="B6" s="8" t="s">
        <v>43</v>
      </c>
      <c r="C6" s="8"/>
      <c r="G6" s="80" t="s">
        <v>13</v>
      </c>
      <c r="H6" s="80"/>
      <c r="I6" s="80"/>
      <c r="J6" s="8" t="s">
        <v>21</v>
      </c>
      <c r="L6" s="13"/>
    </row>
    <row r="7" spans="1:12" ht="18" x14ac:dyDescent="0.35">
      <c r="A7" s="14" t="s">
        <v>12</v>
      </c>
      <c r="B7" s="12" t="s">
        <v>22</v>
      </c>
      <c r="C7" s="12"/>
      <c r="I7" s="12"/>
      <c r="L7" s="13"/>
    </row>
    <row r="8" spans="1:12" ht="18" x14ac:dyDescent="0.35">
      <c r="A8" s="14" t="s">
        <v>6</v>
      </c>
      <c r="B8" s="15">
        <v>44623</v>
      </c>
      <c r="C8" s="15"/>
      <c r="D8" s="15"/>
      <c r="I8" s="12"/>
      <c r="L8" s="13"/>
    </row>
    <row r="9" spans="1:12" ht="18" x14ac:dyDescent="0.35">
      <c r="A9" s="9"/>
      <c r="C9" s="8"/>
      <c r="I9" s="12"/>
      <c r="L9" s="13"/>
    </row>
    <row r="10" spans="1:12" x14ac:dyDescent="0.3">
      <c r="A10" s="4"/>
      <c r="C10" s="5"/>
    </row>
    <row r="11" spans="1:12" ht="21" x14ac:dyDescent="0.3">
      <c r="A11" s="81" t="s">
        <v>4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</row>
    <row r="12" spans="1:12" s="2" customFormat="1" ht="32.4" customHeight="1" x14ac:dyDescent="0.3">
      <c r="A12" s="87" t="s">
        <v>5</v>
      </c>
      <c r="B12" s="82" t="s">
        <v>15</v>
      </c>
      <c r="C12" s="82" t="s">
        <v>23</v>
      </c>
      <c r="D12" s="82" t="s">
        <v>16</v>
      </c>
      <c r="E12" s="82" t="s">
        <v>0</v>
      </c>
      <c r="F12" s="82" t="s">
        <v>11</v>
      </c>
      <c r="G12" s="82" t="s">
        <v>2</v>
      </c>
      <c r="H12" s="82" t="s">
        <v>10</v>
      </c>
      <c r="I12" s="82" t="s">
        <v>17</v>
      </c>
      <c r="J12" s="82" t="s">
        <v>8</v>
      </c>
      <c r="K12" s="84" t="s">
        <v>9</v>
      </c>
      <c r="L12" s="82" t="s">
        <v>14</v>
      </c>
    </row>
    <row r="13" spans="1:12" s="2" customFormat="1" x14ac:dyDescent="0.3">
      <c r="A13" s="86"/>
      <c r="B13" s="83"/>
      <c r="C13" s="83"/>
      <c r="D13" s="83"/>
      <c r="E13" s="86"/>
      <c r="F13" s="86"/>
      <c r="G13" s="83"/>
      <c r="H13" s="86"/>
      <c r="I13" s="83"/>
      <c r="J13" s="83"/>
      <c r="K13" s="85"/>
      <c r="L13" s="83"/>
    </row>
    <row r="14" spans="1:12" s="2" customFormat="1" ht="17.399999999999999" x14ac:dyDescent="0.3">
      <c r="A14" s="74" t="s">
        <v>18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6"/>
    </row>
    <row r="15" spans="1:12" x14ac:dyDescent="0.3">
      <c r="A15" s="25" t="s">
        <v>42</v>
      </c>
      <c r="B15" s="26">
        <v>45114</v>
      </c>
      <c r="C15" s="27">
        <v>1</v>
      </c>
      <c r="D15" s="23"/>
      <c r="E15" s="3"/>
      <c r="F15" s="10">
        <v>12000</v>
      </c>
      <c r="G15" s="6">
        <v>1</v>
      </c>
      <c r="H15" s="16">
        <v>12000</v>
      </c>
      <c r="I15" s="17">
        <f>IF(ISNUMBER(H15),IF(C15=1,4%,IF(C15=2,2%,"")), "")</f>
        <v>0.04</v>
      </c>
      <c r="J15" s="11">
        <f>IF(ISNUMBER(H15),H15*I15,"")</f>
        <v>480</v>
      </c>
      <c r="K15" s="65"/>
      <c r="L15" s="11">
        <f>IF(ISNUMBER(I15),G15*H15,"")</f>
        <v>12000</v>
      </c>
    </row>
    <row r="16" spans="1:12" ht="15" thickBot="1" x14ac:dyDescent="0.35">
      <c r="A16" s="25" t="s">
        <v>42</v>
      </c>
      <c r="B16" s="26">
        <v>45114</v>
      </c>
      <c r="C16" s="27">
        <v>1</v>
      </c>
      <c r="D16" s="24"/>
      <c r="E16" s="7"/>
      <c r="F16" s="18"/>
      <c r="G16" s="19"/>
      <c r="H16" s="20"/>
      <c r="I16" s="21" t="str">
        <f>IF(ISNUMBER(H16),IF(C16=1,4%,IF(C16=2,2%,"")), "")</f>
        <v/>
      </c>
      <c r="J16" s="22" t="str">
        <f t="shared" ref="J16:J20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77" t="s">
        <v>20</v>
      </c>
      <c r="B17" s="78"/>
      <c r="C17" s="78"/>
      <c r="D17" s="78"/>
      <c r="E17" s="78"/>
      <c r="F17" s="78"/>
      <c r="G17" s="78"/>
      <c r="H17" s="78"/>
      <c r="I17" s="79"/>
      <c r="J17" s="31">
        <f>SUM(J15:J16)</f>
        <v>480</v>
      </c>
      <c r="K17" s="67"/>
      <c r="L17" s="133" cm="1">
        <f t="array" ref="L17">IFERROR(LOOKUP(2,1/(L15:L16&lt;&gt;""),L15:L16),"")</f>
        <v>12000</v>
      </c>
    </row>
    <row r="18" spans="1:12" ht="17.399999999999999" x14ac:dyDescent="0.3">
      <c r="A18" s="74" t="s">
        <v>19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</row>
    <row r="19" spans="1:12" x14ac:dyDescent="0.3">
      <c r="A19" s="25" t="s">
        <v>44</v>
      </c>
      <c r="B19" s="26">
        <v>45324</v>
      </c>
      <c r="C19" s="27">
        <v>2</v>
      </c>
      <c r="D19" s="23"/>
      <c r="E19" s="3"/>
      <c r="F19" s="10">
        <v>10000</v>
      </c>
      <c r="G19" s="6">
        <v>1</v>
      </c>
      <c r="H19" s="16">
        <v>5000</v>
      </c>
      <c r="I19" s="17">
        <f t="shared" ref="I19:I20" si="1">IF(ISNUMBER(H19),IF(C19=1,4%,IF(C19=2,2%,"")), "")</f>
        <v>0.02</v>
      </c>
      <c r="J19" s="11">
        <f t="shared" si="0"/>
        <v>100</v>
      </c>
      <c r="K19" s="65"/>
      <c r="L19" s="11">
        <f>IF(ISNUMBER(I19),G19*H19,"")</f>
        <v>5000</v>
      </c>
    </row>
    <row r="20" spans="1:12" ht="15" thickBot="1" x14ac:dyDescent="0.35">
      <c r="A20" s="25" t="s">
        <v>44</v>
      </c>
      <c r="B20" s="26">
        <v>45324</v>
      </c>
      <c r="C20" s="27">
        <v>2</v>
      </c>
      <c r="D20" s="23"/>
      <c r="E20" s="3"/>
      <c r="F20" s="10">
        <v>8000</v>
      </c>
      <c r="G20" s="6">
        <v>1</v>
      </c>
      <c r="H20" s="16">
        <v>8000</v>
      </c>
      <c r="I20" s="17">
        <f t="shared" si="1"/>
        <v>0.02</v>
      </c>
      <c r="J20" s="22">
        <f t="shared" si="0"/>
        <v>160</v>
      </c>
      <c r="K20" s="66"/>
      <c r="L20" s="22">
        <f>IF(ISNUMBER(I20),L19+(G20*H20),"")</f>
        <v>13000</v>
      </c>
    </row>
    <row r="21" spans="1:12" ht="18" customHeight="1" thickBot="1" x14ac:dyDescent="0.35">
      <c r="A21" s="77" t="s">
        <v>20</v>
      </c>
      <c r="B21" s="78"/>
      <c r="C21" s="78"/>
      <c r="D21" s="78"/>
      <c r="E21" s="78"/>
      <c r="F21" s="78"/>
      <c r="G21" s="78"/>
      <c r="H21" s="78"/>
      <c r="I21" s="78"/>
      <c r="J21" s="31">
        <f>SUM(J19:J20)</f>
        <v>260</v>
      </c>
      <c r="K21" s="67"/>
      <c r="L21" s="133" cm="1">
        <f t="array" ref="L21">IFERROR(LOOKUP(2,1/(L19:L20&lt;&gt;""),L19:L20),"")</f>
        <v>13000</v>
      </c>
    </row>
    <row r="22" spans="1:12" ht="17.399999999999999" x14ac:dyDescent="0.3">
      <c r="A22" s="74" t="s">
        <v>24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6"/>
    </row>
    <row r="23" spans="1:12" x14ac:dyDescent="0.3">
      <c r="A23" s="25" t="s">
        <v>47</v>
      </c>
      <c r="B23" s="26">
        <v>45476</v>
      </c>
      <c r="C23" s="27">
        <v>1</v>
      </c>
      <c r="D23" s="23"/>
      <c r="E23" s="3"/>
      <c r="F23" s="10">
        <v>5000</v>
      </c>
      <c r="G23" s="6">
        <v>1</v>
      </c>
      <c r="H23" s="16">
        <v>5000</v>
      </c>
      <c r="I23" s="17">
        <f>IF(ISNUMBER(H23),IF(C23=1,4%,IF(C23=2,2%,"")), "")</f>
        <v>0.04</v>
      </c>
      <c r="J23" s="11">
        <f>IF(ISNUMBER(H23),H23*I23,"")</f>
        <v>200</v>
      </c>
      <c r="K23" s="65"/>
      <c r="L23" s="11">
        <f>IF(ISNUMBER(I23),G23*H23,"")</f>
        <v>5000</v>
      </c>
    </row>
    <row r="24" spans="1:12" ht="15" thickBot="1" x14ac:dyDescent="0.35">
      <c r="A24" s="25" t="s">
        <v>47</v>
      </c>
      <c r="B24" s="26">
        <v>45476</v>
      </c>
      <c r="C24" s="27">
        <v>1</v>
      </c>
      <c r="D24" s="24"/>
      <c r="E24" s="7"/>
      <c r="F24" s="18"/>
      <c r="G24" s="19"/>
      <c r="H24" s="20"/>
      <c r="I24" s="21" t="str">
        <f>IF(ISNUMBER(H24),IF(C24=1,4%,IF(C24=2,2%,"")), "")</f>
        <v/>
      </c>
      <c r="J24" s="22" t="str">
        <f t="shared" ref="J24" si="2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77" t="s">
        <v>20</v>
      </c>
      <c r="B25" s="78"/>
      <c r="C25" s="78"/>
      <c r="D25" s="78"/>
      <c r="E25" s="78"/>
      <c r="F25" s="78"/>
      <c r="G25" s="78"/>
      <c r="H25" s="78"/>
      <c r="I25" s="79"/>
      <c r="J25" s="31">
        <f>SUM(J23:J24)</f>
        <v>200</v>
      </c>
      <c r="K25" s="67"/>
      <c r="L25" s="133" cm="1">
        <f t="array" ref="L25">IFERROR(LOOKUP(2,1/(L23:L24&lt;&gt;""),L23:L24),"")</f>
        <v>5000</v>
      </c>
    </row>
    <row r="26" spans="1:12" ht="17.399999999999999" x14ac:dyDescent="0.3">
      <c r="A26" s="74" t="s">
        <v>25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6"/>
    </row>
    <row r="27" spans="1:12" x14ac:dyDescent="0.3">
      <c r="A27" s="25" t="s">
        <v>48</v>
      </c>
      <c r="B27" s="26">
        <v>45873</v>
      </c>
      <c r="C27" s="27">
        <v>1</v>
      </c>
      <c r="D27" s="23"/>
      <c r="E27" s="3"/>
      <c r="F27" s="10">
        <v>10000</v>
      </c>
      <c r="G27" s="6">
        <v>1</v>
      </c>
      <c r="H27" s="16">
        <v>8000</v>
      </c>
      <c r="I27" s="17">
        <f>IF(ISNUMBER(H27),IF(C27=1,4%,IF(C27=2,2%,"")), "")</f>
        <v>0.04</v>
      </c>
      <c r="J27" s="11">
        <f>IF(ISNUMBER(H27),H27*I27,"")</f>
        <v>320</v>
      </c>
      <c r="K27" s="65"/>
      <c r="L27" s="11">
        <f>IF(ISNUMBER(I27),G27*H27,"")</f>
        <v>8000</v>
      </c>
    </row>
    <row r="28" spans="1:12" ht="15" thickBot="1" x14ac:dyDescent="0.35">
      <c r="A28" s="25" t="s">
        <v>48</v>
      </c>
      <c r="B28" s="26">
        <v>45873</v>
      </c>
      <c r="C28" s="27">
        <v>1</v>
      </c>
      <c r="D28" s="24"/>
      <c r="E28" s="7"/>
      <c r="F28" s="18"/>
      <c r="G28" s="19"/>
      <c r="H28" s="20"/>
      <c r="I28" s="21" t="str">
        <f>IF(ISNUMBER(H28),IF(C28=1,4%,IF(C28=2,2%,"")), "")</f>
        <v/>
      </c>
      <c r="J28" s="22" t="str">
        <f t="shared" ref="J28" si="3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77" t="s">
        <v>20</v>
      </c>
      <c r="B29" s="78"/>
      <c r="C29" s="78"/>
      <c r="D29" s="78"/>
      <c r="E29" s="78"/>
      <c r="F29" s="78"/>
      <c r="G29" s="78"/>
      <c r="H29" s="78"/>
      <c r="I29" s="79"/>
      <c r="J29" s="31">
        <f>SUM(J27:J28)</f>
        <v>320</v>
      </c>
      <c r="K29" s="67"/>
      <c r="L29" s="133" cm="1">
        <f t="array" ref="L29">IFERROR(LOOKUP(2,1/(L27:L28&lt;&gt;""),L27:L28),"")</f>
        <v>8000</v>
      </c>
    </row>
    <row r="30" spans="1:12" ht="17.399999999999999" x14ac:dyDescent="0.3">
      <c r="A30" s="74" t="s">
        <v>26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6"/>
    </row>
    <row r="31" spans="1:12" x14ac:dyDescent="0.3">
      <c r="A31" s="25"/>
      <c r="B31" s="26"/>
      <c r="C31" s="27"/>
      <c r="D31" s="23"/>
      <c r="E31" s="3"/>
      <c r="F31" s="10"/>
      <c r="G31" s="6"/>
      <c r="H31" s="16"/>
      <c r="I31" s="17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IF(ISNUMBER(I31),G31*H31,"")</f>
        <v/>
      </c>
    </row>
    <row r="32" spans="1:12" ht="15" thickBot="1" x14ac:dyDescent="0.35">
      <c r="A32" s="28"/>
      <c r="B32" s="29"/>
      <c r="C32" s="30"/>
      <c r="D32" s="24"/>
      <c r="E32" s="7"/>
      <c r="F32" s="18"/>
      <c r="G32" s="19"/>
      <c r="H32" s="20"/>
      <c r="I32" s="21" t="str">
        <f>IF(ISNUMBER(H32),IF(C32=1,4%,IF(C32=2,2%,"")), "")</f>
        <v/>
      </c>
      <c r="J32" s="22" t="str">
        <f t="shared" ref="J32" si="4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77" t="s">
        <v>20</v>
      </c>
      <c r="B33" s="78"/>
      <c r="C33" s="78"/>
      <c r="D33" s="78"/>
      <c r="E33" s="78"/>
      <c r="F33" s="78"/>
      <c r="G33" s="78"/>
      <c r="H33" s="78"/>
      <c r="I33" s="79"/>
      <c r="J33" s="31">
        <f>SUM(J31:J32)</f>
        <v>0</v>
      </c>
      <c r="K33" s="67"/>
      <c r="L33" s="133" t="str" cm="1">
        <f t="array" ref="L33">IFERROR(LOOKUP(2,1/(L31:L32&lt;&gt;""),L31:L32),"")</f>
        <v/>
      </c>
    </row>
    <row r="34" spans="1:12" ht="15" customHeight="1" x14ac:dyDescent="0.3">
      <c r="A34" s="74" t="s">
        <v>27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6"/>
    </row>
    <row r="35" spans="1:12" ht="14.4" customHeight="1" x14ac:dyDescent="0.3">
      <c r="A35" s="25"/>
      <c r="B35" s="26"/>
      <c r="C35" s="27"/>
      <c r="D35" s="23"/>
      <c r="E35" s="3"/>
      <c r="F35" s="10"/>
      <c r="G35" s="6"/>
      <c r="H35" s="16"/>
      <c r="I35" s="17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IF(ISNUMBER(I35),G35*H35,"")</f>
        <v/>
      </c>
    </row>
    <row r="36" spans="1:12" ht="14.4" customHeight="1" thickBot="1" x14ac:dyDescent="0.35">
      <c r="A36" s="28"/>
      <c r="B36" s="29"/>
      <c r="C36" s="30"/>
      <c r="D36" s="24"/>
      <c r="E36" s="7"/>
      <c r="F36" s="18"/>
      <c r="G36" s="19"/>
      <c r="H36" s="20"/>
      <c r="I36" s="21" t="str">
        <f>IF(ISNUMBER(H36),IF(C36=1,4%,IF(C36=2,2%,"")), "")</f>
        <v/>
      </c>
      <c r="J36" s="22" t="str">
        <f t="shared" ref="J36" si="5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77" t="s">
        <v>20</v>
      </c>
      <c r="B37" s="78"/>
      <c r="C37" s="78"/>
      <c r="D37" s="78"/>
      <c r="E37" s="78"/>
      <c r="F37" s="78"/>
      <c r="G37" s="78"/>
      <c r="H37" s="78"/>
      <c r="I37" s="79"/>
      <c r="J37" s="31">
        <f>SUM(J35:J36)</f>
        <v>0</v>
      </c>
      <c r="K37" s="67"/>
      <c r="L37" s="133" t="str" cm="1">
        <f t="array" ref="L37">IFERROR(LOOKUP(2,1/(L35:L36&lt;&gt;""),L35:L36),"")</f>
        <v/>
      </c>
    </row>
    <row r="38" spans="1:12" ht="14.4" customHeight="1" x14ac:dyDescent="0.3">
      <c r="A38" s="74" t="s">
        <v>28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6"/>
    </row>
    <row r="39" spans="1:12" ht="14.4" customHeight="1" x14ac:dyDescent="0.3">
      <c r="A39" s="25"/>
      <c r="B39" s="26"/>
      <c r="C39" s="27"/>
      <c r="D39" s="23"/>
      <c r="E39" s="3"/>
      <c r="F39" s="10"/>
      <c r="G39" s="6"/>
      <c r="H39" s="16"/>
      <c r="I39" s="17"/>
      <c r="J39" s="11" t="str">
        <f>IF(ISNUMBER(H39),H39*I39,"")</f>
        <v/>
      </c>
      <c r="K39" s="65"/>
      <c r="L39" s="11" t="str">
        <f>IF(ISNUMBER(I39),G39*H39,"")</f>
        <v/>
      </c>
    </row>
    <row r="40" spans="1:12" ht="14.4" customHeight="1" thickBot="1" x14ac:dyDescent="0.35">
      <c r="A40" s="28"/>
      <c r="B40" s="29"/>
      <c r="C40" s="30"/>
      <c r="D40" s="24"/>
      <c r="E40" s="7"/>
      <c r="F40" s="18"/>
      <c r="G40" s="19"/>
      <c r="H40" s="20"/>
      <c r="I40" s="21" t="str">
        <f>IF(ISNUMBER(H40),IF(C40=1,4%,IF(C40=2,2%,"")), "")</f>
        <v/>
      </c>
      <c r="J40" s="22" t="str">
        <f t="shared" ref="J40" si="6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77" t="s">
        <v>20</v>
      </c>
      <c r="B41" s="78"/>
      <c r="C41" s="78"/>
      <c r="D41" s="78"/>
      <c r="E41" s="78"/>
      <c r="F41" s="78"/>
      <c r="G41" s="78"/>
      <c r="H41" s="78"/>
      <c r="I41" s="79"/>
      <c r="J41" s="31">
        <f>SUM(J39:J40)</f>
        <v>0</v>
      </c>
      <c r="K41" s="67"/>
      <c r="L41" s="133" t="str" cm="1">
        <f t="array" ref="L41">IFERROR(LOOKUP(2,1/(L39:L40&lt;&gt;""),L39:L40),"")</f>
        <v/>
      </c>
    </row>
    <row r="42" spans="1:12" ht="15" customHeight="1" x14ac:dyDescent="0.3">
      <c r="A42" s="74" t="s">
        <v>29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6"/>
    </row>
    <row r="43" spans="1:12" ht="15" customHeight="1" x14ac:dyDescent="0.3">
      <c r="A43" s="25"/>
      <c r="B43" s="26"/>
      <c r="C43" s="27"/>
      <c r="D43" s="23"/>
      <c r="E43" s="3"/>
      <c r="F43" s="10"/>
      <c r="G43" s="6"/>
      <c r="H43" s="16"/>
      <c r="I43" s="17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IF(ISNUMBER(I43),G43*H43,"")</f>
        <v/>
      </c>
    </row>
    <row r="44" spans="1:12" ht="15" customHeight="1" thickBot="1" x14ac:dyDescent="0.35">
      <c r="A44" s="28"/>
      <c r="B44" s="29"/>
      <c r="C44" s="30"/>
      <c r="D44" s="24"/>
      <c r="E44" s="7"/>
      <c r="F44" s="18"/>
      <c r="G44" s="19"/>
      <c r="H44" s="20"/>
      <c r="I44" s="21" t="str">
        <f>IF(ISNUMBER(H44),IF(C44=1,4%,IF(C44=2,2%,"")), "")</f>
        <v/>
      </c>
      <c r="J44" s="22" t="str">
        <f t="shared" ref="J44" si="7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77" t="s">
        <v>20</v>
      </c>
      <c r="B45" s="78"/>
      <c r="C45" s="78"/>
      <c r="D45" s="78"/>
      <c r="E45" s="78"/>
      <c r="F45" s="78"/>
      <c r="G45" s="78"/>
      <c r="H45" s="78"/>
      <c r="I45" s="79"/>
      <c r="J45" s="31">
        <f>SUM(J43:J44)</f>
        <v>0</v>
      </c>
      <c r="K45" s="67"/>
      <c r="L45" s="133" t="str" cm="1">
        <f t="array" ref="L45">IFERROR(LOOKUP(2,1/(L43:L44&lt;&gt;""),L43:L44),"")</f>
        <v/>
      </c>
    </row>
    <row r="46" spans="1:12" ht="17.399999999999999" x14ac:dyDescent="0.3">
      <c r="A46" s="74" t="s">
        <v>30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6"/>
    </row>
    <row r="47" spans="1:12" x14ac:dyDescent="0.3">
      <c r="A47" s="25"/>
      <c r="B47" s="26"/>
      <c r="C47" s="27"/>
      <c r="D47" s="23"/>
      <c r="E47" s="3"/>
      <c r="F47" s="10"/>
      <c r="G47" s="6"/>
      <c r="H47" s="16"/>
      <c r="I47" s="17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IF(ISNUMBER(I47),G47*H47,"")</f>
        <v/>
      </c>
    </row>
    <row r="48" spans="1:12" ht="15" thickBot="1" x14ac:dyDescent="0.35">
      <c r="A48" s="28"/>
      <c r="B48" s="29"/>
      <c r="C48" s="30"/>
      <c r="D48" s="24"/>
      <c r="E48" s="7"/>
      <c r="F48" s="18"/>
      <c r="G48" s="19"/>
      <c r="H48" s="20"/>
      <c r="I48" s="21" t="str">
        <f>IF(ISNUMBER(H48),IF(C48=1,4%,IF(C48=2,2%,"")), "")</f>
        <v/>
      </c>
      <c r="J48" s="22" t="str">
        <f t="shared" ref="J48" si="8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77" t="s">
        <v>20</v>
      </c>
      <c r="B49" s="78"/>
      <c r="C49" s="78"/>
      <c r="D49" s="78"/>
      <c r="E49" s="78"/>
      <c r="F49" s="78"/>
      <c r="G49" s="78"/>
      <c r="H49" s="78"/>
      <c r="I49" s="79"/>
      <c r="J49" s="31">
        <f>SUM(J47:J48)</f>
        <v>0</v>
      </c>
      <c r="K49" s="67"/>
      <c r="L49" s="133" t="str" cm="1">
        <f t="array" ref="L49">IFERROR(LOOKUP(2,1/(L47:L48&lt;&gt;""),L47:L48),"")</f>
        <v/>
      </c>
    </row>
    <row r="50" spans="1:12" ht="17.399999999999999" x14ac:dyDescent="0.3">
      <c r="A50" s="74" t="s">
        <v>31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6"/>
    </row>
    <row r="51" spans="1:12" x14ac:dyDescent="0.3">
      <c r="A51" s="25"/>
      <c r="B51" s="26"/>
      <c r="C51" s="27"/>
      <c r="D51" s="23"/>
      <c r="E51" s="3"/>
      <c r="F51" s="10"/>
      <c r="G51" s="6"/>
      <c r="H51" s="16"/>
      <c r="I51" s="17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IF(ISNUMBER(I51),G51*H51,"")</f>
        <v/>
      </c>
    </row>
    <row r="52" spans="1:12" ht="15" thickBot="1" x14ac:dyDescent="0.35">
      <c r="A52" s="28"/>
      <c r="B52" s="29"/>
      <c r="C52" s="30"/>
      <c r="D52" s="24"/>
      <c r="E52" s="7"/>
      <c r="F52" s="18"/>
      <c r="G52" s="19"/>
      <c r="H52" s="20"/>
      <c r="I52" s="21" t="str">
        <f>IF(ISNUMBER(H52),IF(C52=1,4%,IF(C52=2,2%,"")), "")</f>
        <v/>
      </c>
      <c r="J52" s="22" t="str">
        <f t="shared" ref="J52" si="9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77" t="s">
        <v>20</v>
      </c>
      <c r="B53" s="78"/>
      <c r="C53" s="78"/>
      <c r="D53" s="78"/>
      <c r="E53" s="78"/>
      <c r="F53" s="78"/>
      <c r="G53" s="78"/>
      <c r="H53" s="78"/>
      <c r="I53" s="79"/>
      <c r="J53" s="31">
        <f>SUM(J51:J52)</f>
        <v>0</v>
      </c>
      <c r="K53" s="67"/>
      <c r="L53" s="133" t="str" cm="1">
        <f t="array" ref="L53">IFERROR(LOOKUP(2,1/(L51:L52&lt;&gt;""),L51:L52),"")</f>
        <v/>
      </c>
    </row>
    <row r="54" spans="1:12" ht="17.399999999999999" x14ac:dyDescent="0.3">
      <c r="A54" s="74" t="s">
        <v>32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6"/>
    </row>
    <row r="55" spans="1:12" x14ac:dyDescent="0.3">
      <c r="A55" s="25"/>
      <c r="B55" s="26"/>
      <c r="C55" s="27"/>
      <c r="D55" s="23"/>
      <c r="E55" s="3"/>
      <c r="F55" s="10"/>
      <c r="G55" s="6"/>
      <c r="H55" s="16"/>
      <c r="I55" s="17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IF(ISNUMBER(I55),G55*H55,"")</f>
        <v/>
      </c>
    </row>
    <row r="56" spans="1:12" ht="15" thickBot="1" x14ac:dyDescent="0.35">
      <c r="A56" s="28"/>
      <c r="B56" s="29"/>
      <c r="C56" s="30"/>
      <c r="D56" s="24"/>
      <c r="E56" s="7"/>
      <c r="F56" s="18"/>
      <c r="G56" s="19"/>
      <c r="H56" s="20"/>
      <c r="I56" s="21" t="str">
        <f>IF(ISNUMBER(H56),IF(C56=1,4%,IF(C56=2,2%,"")), "")</f>
        <v/>
      </c>
      <c r="J56" s="22" t="str">
        <f t="shared" ref="J56" si="10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77" t="s">
        <v>20</v>
      </c>
      <c r="B57" s="78"/>
      <c r="C57" s="78"/>
      <c r="D57" s="78"/>
      <c r="E57" s="78"/>
      <c r="F57" s="78"/>
      <c r="G57" s="78"/>
      <c r="H57" s="78"/>
      <c r="I57" s="79"/>
      <c r="J57" s="31">
        <f>SUM(J55:J56)</f>
        <v>0</v>
      </c>
      <c r="K57" s="67"/>
      <c r="L57" s="133" t="str" cm="1">
        <f t="array" ref="L57">IFERROR(LOOKUP(2,1/(L55:L56&lt;&gt;""),L55:L56),"")</f>
        <v/>
      </c>
    </row>
    <row r="58" spans="1:12" ht="17.399999999999999" x14ac:dyDescent="0.3">
      <c r="A58" s="74" t="s">
        <v>33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6"/>
    </row>
    <row r="59" spans="1:12" x14ac:dyDescent="0.3">
      <c r="A59" s="25"/>
      <c r="B59" s="26"/>
      <c r="C59" s="27"/>
      <c r="D59" s="23"/>
      <c r="E59" s="3"/>
      <c r="F59" s="10"/>
      <c r="G59" s="6"/>
      <c r="H59" s="16"/>
      <c r="I59" s="17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IF(ISNUMBER(I59),G59*H59,"")</f>
        <v/>
      </c>
    </row>
    <row r="60" spans="1:12" ht="15" thickBot="1" x14ac:dyDescent="0.35">
      <c r="A60" s="28"/>
      <c r="B60" s="29"/>
      <c r="C60" s="30"/>
      <c r="D60" s="24"/>
      <c r="E60" s="7"/>
      <c r="F60" s="18"/>
      <c r="G60" s="19"/>
      <c r="H60" s="20"/>
      <c r="I60" s="21" t="str">
        <f>IF(ISNUMBER(H60),IF(C60=1,4%,IF(C60=2,2%,"")), "")</f>
        <v/>
      </c>
      <c r="J60" s="22" t="str">
        <f t="shared" ref="J60" si="11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77" t="s">
        <v>20</v>
      </c>
      <c r="B61" s="78"/>
      <c r="C61" s="78"/>
      <c r="D61" s="78"/>
      <c r="E61" s="78"/>
      <c r="F61" s="78"/>
      <c r="G61" s="78"/>
      <c r="H61" s="78"/>
      <c r="I61" s="79"/>
      <c r="J61" s="31">
        <f>SUM(J59:J60)</f>
        <v>0</v>
      </c>
      <c r="K61" s="67"/>
      <c r="L61" s="133" t="str" cm="1">
        <f t="array" ref="L61">IFERROR(LOOKUP(2,1/(L59:L60&lt;&gt;""),L59:L60),"")</f>
        <v/>
      </c>
    </row>
    <row r="62" spans="1:12" ht="17.399999999999999" x14ac:dyDescent="0.3">
      <c r="A62" s="74" t="s">
        <v>34</v>
      </c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6"/>
    </row>
    <row r="63" spans="1:12" x14ac:dyDescent="0.3">
      <c r="A63" s="25"/>
      <c r="B63" s="26"/>
      <c r="C63" s="27"/>
      <c r="D63" s="23"/>
      <c r="E63" s="3"/>
      <c r="F63" s="10"/>
      <c r="G63" s="6"/>
      <c r="H63" s="16"/>
      <c r="I63" s="17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IF(ISNUMBER(I63),G63*H63,"")</f>
        <v/>
      </c>
    </row>
    <row r="64" spans="1:12" ht="15" thickBot="1" x14ac:dyDescent="0.35">
      <c r="A64" s="28"/>
      <c r="B64" s="29"/>
      <c r="C64" s="30"/>
      <c r="D64" s="24"/>
      <c r="E64" s="7"/>
      <c r="F64" s="18"/>
      <c r="G64" s="19"/>
      <c r="H64" s="20"/>
      <c r="I64" s="21" t="str">
        <f>IF(ISNUMBER(H64),IF(C64=1,4%,IF(C64=2,2%,"")), "")</f>
        <v/>
      </c>
      <c r="J64" s="22" t="str">
        <f t="shared" ref="J64" si="12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77" t="s">
        <v>20</v>
      </c>
      <c r="B65" s="78"/>
      <c r="C65" s="78"/>
      <c r="D65" s="78"/>
      <c r="E65" s="78"/>
      <c r="F65" s="78"/>
      <c r="G65" s="78"/>
      <c r="H65" s="78"/>
      <c r="I65" s="79"/>
      <c r="J65" s="31">
        <f>SUM(J63:J64)</f>
        <v>0</v>
      </c>
      <c r="K65" s="67"/>
      <c r="L65" s="133" t="str" cm="1">
        <f t="array" ref="L65">IFERROR(LOOKUP(2,1/(L63:L64&lt;&gt;""),L63:L64),"")</f>
        <v/>
      </c>
    </row>
    <row r="66" spans="1:12" ht="17.399999999999999" x14ac:dyDescent="0.3">
      <c r="A66" s="74" t="s">
        <v>35</v>
      </c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6"/>
    </row>
    <row r="67" spans="1:12" x14ac:dyDescent="0.3">
      <c r="A67" s="25"/>
      <c r="B67" s="26"/>
      <c r="C67" s="27"/>
      <c r="D67" s="23"/>
      <c r="E67" s="3"/>
      <c r="F67" s="10"/>
      <c r="G67" s="6"/>
      <c r="H67" s="16"/>
      <c r="I67" s="17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IF(ISNUMBER(I67),G67*H67,"")</f>
        <v/>
      </c>
    </row>
    <row r="68" spans="1:12" ht="15" thickBot="1" x14ac:dyDescent="0.35">
      <c r="A68" s="28"/>
      <c r="B68" s="29"/>
      <c r="C68" s="30"/>
      <c r="D68" s="24"/>
      <c r="E68" s="7"/>
      <c r="F68" s="18"/>
      <c r="G68" s="19"/>
      <c r="H68" s="20"/>
      <c r="I68" s="21" t="str">
        <f>IF(ISNUMBER(H68),IF(C68=1,4%,IF(C68=2,2%,"")), "")</f>
        <v/>
      </c>
      <c r="J68" s="22" t="str">
        <f t="shared" ref="J68" si="13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77" t="s">
        <v>20</v>
      </c>
      <c r="B69" s="78"/>
      <c r="C69" s="78"/>
      <c r="D69" s="78"/>
      <c r="E69" s="78"/>
      <c r="F69" s="78"/>
      <c r="G69" s="78"/>
      <c r="H69" s="78"/>
      <c r="I69" s="79"/>
      <c r="J69" s="31">
        <f>SUM(J67:J68)</f>
        <v>0</v>
      </c>
      <c r="K69" s="67"/>
      <c r="L69" s="133" t="str" cm="1">
        <f t="array" ref="L69">IFERROR(LOOKUP(2,1/(L67:L68&lt;&gt;""),L67:L68),"")</f>
        <v/>
      </c>
    </row>
    <row r="70" spans="1:12" ht="17.399999999999999" x14ac:dyDescent="0.3">
      <c r="A70" s="74" t="s">
        <v>36</v>
      </c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6"/>
    </row>
    <row r="71" spans="1:12" x14ac:dyDescent="0.3">
      <c r="A71" s="25"/>
      <c r="B71" s="26"/>
      <c r="C71" s="27"/>
      <c r="D71" s="23"/>
      <c r="E71" s="3"/>
      <c r="F71" s="10"/>
      <c r="G71" s="6"/>
      <c r="H71" s="16"/>
      <c r="I71" s="17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IF(ISNUMBER(I71),G71*H71,"")</f>
        <v/>
      </c>
    </row>
    <row r="72" spans="1:12" ht="15" thickBot="1" x14ac:dyDescent="0.35">
      <c r="A72" s="28"/>
      <c r="B72" s="29"/>
      <c r="C72" s="30"/>
      <c r="D72" s="24"/>
      <c r="E72" s="7"/>
      <c r="F72" s="18"/>
      <c r="G72" s="19"/>
      <c r="H72" s="20"/>
      <c r="I72" s="21" t="str">
        <f>IF(ISNUMBER(H72),IF(C72=1,4%,IF(C72=2,2%,"")), "")</f>
        <v/>
      </c>
      <c r="J72" s="22" t="str">
        <f t="shared" ref="J72" si="14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77" t="s">
        <v>20</v>
      </c>
      <c r="B73" s="78"/>
      <c r="C73" s="78"/>
      <c r="D73" s="78"/>
      <c r="E73" s="78"/>
      <c r="F73" s="78"/>
      <c r="G73" s="78"/>
      <c r="H73" s="78"/>
      <c r="I73" s="79"/>
      <c r="J73" s="31">
        <f>SUM(J71:J72)</f>
        <v>0</v>
      </c>
      <c r="K73" s="67"/>
      <c r="L73" s="133" t="str" cm="1">
        <f t="array" ref="L73">IFERROR(LOOKUP(2,1/(L71:L72&lt;&gt;""),L71:L72),"")</f>
        <v/>
      </c>
    </row>
    <row r="74" spans="1:12" ht="17.399999999999999" x14ac:dyDescent="0.3">
      <c r="A74" s="74" t="s">
        <v>37</v>
      </c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6"/>
    </row>
    <row r="75" spans="1:12" x14ac:dyDescent="0.3">
      <c r="A75" s="25"/>
      <c r="B75" s="26"/>
      <c r="C75" s="27"/>
      <c r="D75" s="23"/>
      <c r="E75" s="3"/>
      <c r="F75" s="10"/>
      <c r="G75" s="6"/>
      <c r="H75" s="16"/>
      <c r="I75" s="17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IF(ISNUMBER(I75),G75*H75,"")</f>
        <v/>
      </c>
    </row>
    <row r="76" spans="1:12" ht="15" thickBot="1" x14ac:dyDescent="0.35">
      <c r="A76" s="28"/>
      <c r="B76" s="29"/>
      <c r="C76" s="30"/>
      <c r="D76" s="24"/>
      <c r="E76" s="7"/>
      <c r="F76" s="18"/>
      <c r="G76" s="19"/>
      <c r="H76" s="20"/>
      <c r="I76" s="21" t="str">
        <f>IF(ISNUMBER(H76),IF(C76=1,4%,IF(C76=2,2%,"")), "")</f>
        <v/>
      </c>
      <c r="J76" s="22" t="str">
        <f t="shared" ref="J76" si="15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77" t="s">
        <v>20</v>
      </c>
      <c r="B77" s="78"/>
      <c r="C77" s="78"/>
      <c r="D77" s="78"/>
      <c r="E77" s="78"/>
      <c r="F77" s="78"/>
      <c r="G77" s="78"/>
      <c r="H77" s="78"/>
      <c r="I77" s="79"/>
      <c r="J77" s="33">
        <f>SUM(J75:J76)</f>
        <v>0</v>
      </c>
      <c r="K77" s="67"/>
      <c r="L77" s="133" t="str" cm="1">
        <f t="array" ref="L77">IFERROR(LOOKUP(2,1/(L75:L76&lt;&gt;""),L75:L76),"")</f>
        <v/>
      </c>
    </row>
    <row r="78" spans="1:12" ht="17.399999999999999" x14ac:dyDescent="0.3">
      <c r="A78" s="74" t="s">
        <v>38</v>
      </c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6"/>
    </row>
    <row r="79" spans="1:12" x14ac:dyDescent="0.3">
      <c r="A79" s="25"/>
      <c r="B79" s="26"/>
      <c r="C79" s="27"/>
      <c r="D79" s="23"/>
      <c r="E79" s="3"/>
      <c r="F79" s="10"/>
      <c r="G79" s="6"/>
      <c r="H79" s="16"/>
      <c r="I79" s="17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IF(ISNUMBER(I79),G79*H79,"")</f>
        <v/>
      </c>
    </row>
    <row r="80" spans="1:12" ht="15" thickBot="1" x14ac:dyDescent="0.35">
      <c r="A80" s="28"/>
      <c r="B80" s="29"/>
      <c r="C80" s="30"/>
      <c r="D80" s="24"/>
      <c r="E80" s="7"/>
      <c r="F80" s="18"/>
      <c r="G80" s="19"/>
      <c r="H80" s="20"/>
      <c r="I80" s="21" t="str">
        <f>IF(ISNUMBER(H80),IF(C80=1,4%,IF(C80=2,2%,"")), "")</f>
        <v/>
      </c>
      <c r="J80" s="22" t="str">
        <f t="shared" ref="J80" si="16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77" t="s">
        <v>20</v>
      </c>
      <c r="B81" s="78"/>
      <c r="C81" s="78"/>
      <c r="D81" s="78"/>
      <c r="E81" s="78"/>
      <c r="F81" s="78"/>
      <c r="G81" s="78"/>
      <c r="H81" s="78"/>
      <c r="I81" s="79"/>
      <c r="J81" s="33">
        <f>SUM(J79:J80)</f>
        <v>0</v>
      </c>
      <c r="K81" s="67"/>
      <c r="L81" s="133" t="str" cm="1">
        <f t="array" ref="L81">IFERROR(LOOKUP(2,1/(L79:L80&lt;&gt;""),L79:L80),"")</f>
        <v/>
      </c>
    </row>
    <row r="82" spans="1:12" ht="17.399999999999999" x14ac:dyDescent="0.3">
      <c r="A82" s="74" t="s">
        <v>39</v>
      </c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6"/>
    </row>
    <row r="83" spans="1:12" x14ac:dyDescent="0.3">
      <c r="A83" s="25"/>
      <c r="B83" s="26"/>
      <c r="C83" s="27"/>
      <c r="D83" s="23"/>
      <c r="E83" s="3"/>
      <c r="F83" s="10"/>
      <c r="G83" s="6"/>
      <c r="H83" s="16"/>
      <c r="I83" s="17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IF(ISNUMBER(I83),G83*H83,"")</f>
        <v/>
      </c>
    </row>
    <row r="84" spans="1:12" ht="15" thickBot="1" x14ac:dyDescent="0.35">
      <c r="A84" s="28"/>
      <c r="B84" s="29"/>
      <c r="C84" s="30"/>
      <c r="D84" s="24"/>
      <c r="E84" s="7"/>
      <c r="F84" s="18"/>
      <c r="G84" s="19"/>
      <c r="H84" s="20"/>
      <c r="I84" s="21" t="str">
        <f>IF(ISNUMBER(H84),IF(C84=1,4%,IF(C84=2,2%,"")), "")</f>
        <v/>
      </c>
      <c r="J84" s="22" t="str">
        <f t="shared" ref="J84" si="17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77" t="s">
        <v>20</v>
      </c>
      <c r="B85" s="78"/>
      <c r="C85" s="78"/>
      <c r="D85" s="78"/>
      <c r="E85" s="78"/>
      <c r="F85" s="78"/>
      <c r="G85" s="78"/>
      <c r="H85" s="78"/>
      <c r="I85" s="79"/>
      <c r="J85" s="33">
        <f>SUM(J83:J84)</f>
        <v>0</v>
      </c>
      <c r="K85" s="67"/>
      <c r="L85" s="133" t="str" cm="1">
        <f t="array" ref="L85">IFERROR(LOOKUP(2,1/(L83:L84&lt;&gt;""),L83:L84),"")</f>
        <v/>
      </c>
    </row>
    <row r="86" spans="1:12" ht="17.399999999999999" x14ac:dyDescent="0.3">
      <c r="A86" s="74" t="s">
        <v>40</v>
      </c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6"/>
    </row>
    <row r="87" spans="1:12" x14ac:dyDescent="0.3">
      <c r="A87" s="25"/>
      <c r="B87" s="26"/>
      <c r="C87" s="27"/>
      <c r="D87" s="23"/>
      <c r="E87" s="3"/>
      <c r="F87" s="10"/>
      <c r="G87" s="6"/>
      <c r="H87" s="16"/>
      <c r="I87" s="17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IF(ISNUMBER(I87),G87*H87,"")</f>
        <v/>
      </c>
    </row>
    <row r="88" spans="1:12" ht="15" thickBot="1" x14ac:dyDescent="0.35">
      <c r="A88" s="28"/>
      <c r="B88" s="29"/>
      <c r="C88" s="30"/>
      <c r="D88" s="24"/>
      <c r="E88" s="7"/>
      <c r="F88" s="18"/>
      <c r="G88" s="19"/>
      <c r="H88" s="20"/>
      <c r="I88" s="21" t="str">
        <f>IF(ISNUMBER(H88),IF(C88=1,4%,IF(C88=2,2%,"")), "")</f>
        <v/>
      </c>
      <c r="J88" s="22" t="str">
        <f t="shared" ref="J88" si="18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77" t="s">
        <v>20</v>
      </c>
      <c r="B89" s="78"/>
      <c r="C89" s="78"/>
      <c r="D89" s="78"/>
      <c r="E89" s="78"/>
      <c r="F89" s="78"/>
      <c r="G89" s="78"/>
      <c r="H89" s="78"/>
      <c r="I89" s="79"/>
      <c r="J89" s="33">
        <f>SUM(J87:J88)</f>
        <v>0</v>
      </c>
      <c r="K89" s="67"/>
      <c r="L89" s="133" t="str" cm="1">
        <f t="array" ref="L89">IFERROR(LOOKUP(2,1/(L87:L88&lt;&gt;""),L87:L88),"")</f>
        <v/>
      </c>
    </row>
    <row r="90" spans="1:12" ht="17.399999999999999" x14ac:dyDescent="0.3">
      <c r="A90" s="74" t="s">
        <v>41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6"/>
    </row>
    <row r="91" spans="1:12" x14ac:dyDescent="0.3">
      <c r="A91" s="25"/>
      <c r="B91" s="26"/>
      <c r="C91" s="27"/>
      <c r="D91" s="23"/>
      <c r="E91" s="3"/>
      <c r="F91" s="10"/>
      <c r="G91" s="6"/>
      <c r="H91" s="16"/>
      <c r="I91" s="17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IF(ISNUMBER(I91),G91*H91,"")</f>
        <v/>
      </c>
    </row>
    <row r="92" spans="1:12" ht="15" thickBot="1" x14ac:dyDescent="0.35">
      <c r="A92" s="28"/>
      <c r="B92" s="29"/>
      <c r="C92" s="30"/>
      <c r="D92" s="24"/>
      <c r="E92" s="7"/>
      <c r="F92" s="18"/>
      <c r="G92" s="19"/>
      <c r="H92" s="20"/>
      <c r="I92" s="21" t="str">
        <f>IF(ISNUMBER(H92),IF(C92=1,4%,IF(C92=2,2%,"")), "")</f>
        <v/>
      </c>
      <c r="J92" s="22" t="str">
        <f t="shared" ref="J92" si="19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77" t="s">
        <v>20</v>
      </c>
      <c r="B93" s="78"/>
      <c r="C93" s="78"/>
      <c r="D93" s="78"/>
      <c r="E93" s="78"/>
      <c r="F93" s="78"/>
      <c r="G93" s="78"/>
      <c r="H93" s="78"/>
      <c r="I93" s="79"/>
      <c r="J93" s="33">
        <f>SUM(J91:J92)</f>
        <v>0</v>
      </c>
      <c r="K93" s="67"/>
      <c r="L93" s="133" t="str" cm="1">
        <f t="array" ref="L93">IFERROR(LOOKUP(2,1/(L91:L92&lt;&gt;""),L91:L92),"")</f>
        <v/>
      </c>
    </row>
    <row r="94" spans="1:12" ht="26.4" customHeight="1" thickBot="1" x14ac:dyDescent="0.35">
      <c r="A94" s="91" t="s">
        <v>3</v>
      </c>
      <c r="B94" s="92"/>
      <c r="C94" s="92"/>
      <c r="D94" s="92"/>
      <c r="E94" s="92"/>
      <c r="F94" s="92"/>
      <c r="G94" s="92"/>
      <c r="H94" s="92"/>
      <c r="I94" s="93"/>
      <c r="J94" s="34">
        <f>J17+J21+J25+J29+J33+J37+J41+J45+J49+J53+J57+J61+J65+J69+J73+J77+J81+J85+J89+J93</f>
        <v>1260</v>
      </c>
      <c r="K94" s="32"/>
      <c r="L94" s="32"/>
    </row>
  </sheetData>
  <mergeCells count="57">
    <mergeCell ref="A93:I93"/>
    <mergeCell ref="A94:I94"/>
    <mergeCell ref="A82:L82"/>
    <mergeCell ref="A85:I85"/>
    <mergeCell ref="A86:L86"/>
    <mergeCell ref="A89:I89"/>
    <mergeCell ref="A90:L90"/>
    <mergeCell ref="A73:I73"/>
    <mergeCell ref="A74:L74"/>
    <mergeCell ref="A77:I77"/>
    <mergeCell ref="A78:L78"/>
    <mergeCell ref="A81:I81"/>
    <mergeCell ref="A66:L66"/>
    <mergeCell ref="A69:I69"/>
    <mergeCell ref="A1:L1"/>
    <mergeCell ref="A2:L2"/>
    <mergeCell ref="A70:L70"/>
    <mergeCell ref="A57:I57"/>
    <mergeCell ref="A58:L58"/>
    <mergeCell ref="A61:I61"/>
    <mergeCell ref="A62:L62"/>
    <mergeCell ref="A65:I65"/>
    <mergeCell ref="A46:L46"/>
    <mergeCell ref="A49:I49"/>
    <mergeCell ref="A50:L50"/>
    <mergeCell ref="A53:I53"/>
    <mergeCell ref="A54:L54"/>
    <mergeCell ref="A37:I37"/>
    <mergeCell ref="A38:L38"/>
    <mergeCell ref="A41:I41"/>
    <mergeCell ref="A42:L42"/>
    <mergeCell ref="A45:I45"/>
    <mergeCell ref="H12:H13"/>
    <mergeCell ref="I12:I13"/>
    <mergeCell ref="C12:C13"/>
    <mergeCell ref="A12:A13"/>
    <mergeCell ref="B12:B13"/>
    <mergeCell ref="A14:L14"/>
    <mergeCell ref="A22:L22"/>
    <mergeCell ref="A25:I25"/>
    <mergeCell ref="A26:L26"/>
    <mergeCell ref="A29:I29"/>
    <mergeCell ref="A30:L30"/>
    <mergeCell ref="A33:I33"/>
    <mergeCell ref="A34:L34"/>
    <mergeCell ref="A18:L18"/>
    <mergeCell ref="A17:I17"/>
    <mergeCell ref="A21:I21"/>
    <mergeCell ref="G6:I6"/>
    <mergeCell ref="A11:L11"/>
    <mergeCell ref="D12:D13"/>
    <mergeCell ref="L12:L13"/>
    <mergeCell ref="K12:K13"/>
    <mergeCell ref="J12:J13"/>
    <mergeCell ref="F12:F13"/>
    <mergeCell ref="G12:G13"/>
    <mergeCell ref="E12:E13"/>
  </mergeCells>
  <pageMargins left="0.7" right="0.7" top="0.75" bottom="0.75" header="0.3" footer="0.3"/>
  <pageSetup paperSize="9"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FB563-5E57-44C4-9ECB-39103AFB4D3E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45748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>
        <v>10000</v>
      </c>
      <c r="G15" s="51">
        <v>1</v>
      </c>
      <c r="H15" s="52">
        <v>10000</v>
      </c>
      <c r="I15" s="63">
        <f>IF(ISNUMBER(H15),IF(C15=1,4%,IF(C15=2,2%,"")), "")</f>
        <v>0.04</v>
      </c>
      <c r="J15" s="11">
        <f>IF(ISNUMBER(H15),H15*I15,"")</f>
        <v>400</v>
      </c>
      <c r="K15" s="65"/>
      <c r="L15" s="11">
        <f>IF(ISNUMBER(I15),'Mois 1'!L17+(G15*H15),"")</f>
        <v>22000</v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400</v>
      </c>
      <c r="K17" s="67"/>
      <c r="L17" s="133" cm="1">
        <f t="array" ref="L17">IFERROR(LOOKUP(2,1/(L15:L16&lt;&gt;""),L15:L16),'Mois 1'!L17)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>
        <v>10000</v>
      </c>
      <c r="G19" s="51">
        <v>1</v>
      </c>
      <c r="H19" s="52">
        <v>10000</v>
      </c>
      <c r="I19" s="63">
        <f t="shared" ref="I19:I20" si="1">IF(ISNUMBER(H19),IF(C19=1,4%,IF(C19=2,2%,"")), "")</f>
        <v>0.02</v>
      </c>
      <c r="J19" s="11">
        <f t="shared" ref="J19:J20" si="2">IF(ISNUMBER(H19),H19*I19,"")</f>
        <v>200</v>
      </c>
      <c r="K19" s="65"/>
      <c r="L19" s="11">
        <f>IF(ISNUMBER(I19),'Mois 1'!L21+(G19*H19),"")</f>
        <v>23000</v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200</v>
      </c>
      <c r="K21" s="67"/>
      <c r="L21" s="133" cm="1">
        <f t="array" ref="L21">IFERROR(LOOKUP(2,1/(L19:L20&lt;&gt;""),L19:L20),'Mois 1'!L21)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1'!L25+(G23*H23),"")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1'!L25)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1'!L29+(G27*H27),"")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1'!L29)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1'!L33+(G31*H31),"")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1'!L33)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1'!L37+(G35*H35),"")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1'!L37)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1'!L41+(G39*H39),"")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1'!L41)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1'!L45+(G43*H43),"")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1'!L45)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1'!L49+(G47*H47),"")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1'!L49)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1'!L53+(G51*H51),"")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1'!L53)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1'!L57+(G55*H55),"")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1'!L57)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1'!L61+(G59*H59),"")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1'!L61)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1'!L65+(G63*H63),"")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1'!L65)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1'!L69+(G67*H67),"")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1'!L69)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1'!L73+(G71*H71),"")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1'!L73)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1'!L77+(G75*H75),"")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1'!L77)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1'!L81+(G79*H79),"")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1'!L81)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1'!L85+(G83*H83),"")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1'!L85)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1'!L89+(G87*H87),"")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1'!L89)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1'!L93+(G91*H91),"")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1'!L93)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600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86:L86"/>
    <mergeCell ref="A89:I89"/>
    <mergeCell ref="A90:L90"/>
    <mergeCell ref="A93:I93"/>
    <mergeCell ref="A94:I94"/>
  </mergeCells>
  <pageMargins left="0.7" right="0.7" top="0.75" bottom="0.75" header="0.3" footer="0.3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7DBB-37DD-48A9-8294-48A00E48D04F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45778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11" t="str">
        <f>IF(ISNUMBER(I15),'Mois 2'!L17+(G15*H15),"")</f>
        <v/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3" cm="1">
        <f t="array" ref="L17">IFERROR(LOOKUP(2,1/(L15:L16&lt;&gt;""),L15:L16),'Mois 2'!L17)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11" t="str">
        <f>IF(ISNUMBER(I19),'Mois 2'!L21+(G19*H19),"")</f>
        <v/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3" cm="1">
        <f t="array" ref="L21">IFERROR(LOOKUP(2,1/(L19:L20&lt;&gt;""),L19:L20),'Mois 2'!L21)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2'!L25+(G23*H23),"")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2'!L25)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2'!L29+(G27*H27),"")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2'!L29)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2'!L33+(G31*H31),"")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2'!L33)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2'!L37+(G35*H35),"")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2'!L37)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2'!L41+(G39*H39),"")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2'!L41)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2'!L45+(G43*H43),"")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2'!L45)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2'!L49+(G47*H47),"")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2'!L49)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2'!L53+(G51*H51),"")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2'!L53)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2'!L57+(G55*H55),"")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2'!L57)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2'!L61+(G59*H59),"")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2'!L61)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2'!L65+(G63*H63),"")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2'!L65)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2'!L69+(G67*H67),"")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2'!L69)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2'!L73+(G71*H71),"")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2'!L73)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2'!L77+(G75*H75),"")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2'!L77)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2'!L81+(G79*H79),"")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2'!L81)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2'!L85+(G83*H83),"")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2'!L85)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2'!L89+(G87*H87),"")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2'!L89)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2'!L93+(G91*H91),"")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2'!L93)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A86:L86"/>
    <mergeCell ref="A89:I89"/>
    <mergeCell ref="A90:L90"/>
    <mergeCell ref="A93:I93"/>
    <mergeCell ref="A94:I94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scale="4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9FF9E-F9DF-47F9-85CB-2DF59FEC1A36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45809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11" t="str">
        <f>IF(ISNUMBER(I15),'Mois 3'!L17+(G15*H15),"")</f>
        <v/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3" cm="1">
        <f t="array" ref="L17">IFERROR(LOOKUP(2,1/(L15:L16&lt;&gt;""),L15:L16),'Mois 3'!L17)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11" t="str">
        <f>IF(ISNUMBER(I19),'Mois 3'!L21+(G19*H19),"")</f>
        <v/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3" cm="1">
        <f t="array" ref="L21">IFERROR(LOOKUP(2,1/(L19:L20&lt;&gt;""),L19:L20),'Mois 3'!L21)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3'!L25+(G23*H23),"")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3'!L25)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3'!L29+(G27*H27),"")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3'!L29)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3'!L33+(G31*H31),"")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3'!L33)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3'!L37+(G35*H35),"")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3'!L37)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3'!L41+(G39*H39),"")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3'!L41)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3'!L45+(G43*H43),"")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3'!L45)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3'!L49+(G47*H47),"")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3'!L49)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3'!L53+(G51*H51),"")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3'!L53)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3'!L57+(G55*H55),"")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3'!L57)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3'!L61+(G59*H59),"")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3'!L61)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3'!L65+(G63*H63),"")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3'!L65)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3'!L69+(G67*H67),"")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3'!L69)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3'!L73+(G71*H71),"")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3'!L73)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3'!L77+(G75*H75),"")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3'!L77)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3'!L81+(G79*H79),"")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3'!L81)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3'!L85+(G83*H83),"")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3'!L85)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3'!L89+(G87*H87),"")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3'!L89)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3'!L93+(G91*H91),"")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3'!L93)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A86:L86"/>
    <mergeCell ref="A89:I89"/>
    <mergeCell ref="A90:L90"/>
    <mergeCell ref="A93:I93"/>
    <mergeCell ref="A94:I94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scale="4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DEDC5-F57E-4484-B491-487194C3FA5A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45839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11" t="str">
        <f>IF(ISNUMBER(I15),'Mois 4'!L17+(G15*H15),"")</f>
        <v/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3" cm="1">
        <f t="array" ref="L17">IFERROR(LOOKUP(2,1/(L15:L16&lt;&gt;""),L15:L16),'Mois 4'!L17)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11" t="str">
        <f>IF(ISNUMBER(I19),'Mois 4'!L21+(G19*H19),"")</f>
        <v/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3" cm="1">
        <f t="array" ref="L21">IFERROR(LOOKUP(2,1/(L19:L20&lt;&gt;""),L19:L20),'Mois 4'!L21)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4'!L25+(G23*H23),"")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4'!L25)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4'!L29+(G27*H27),"")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4'!L29)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4'!L33+(G31*H31),"")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4'!L33)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4'!L37+(G35*H35),"")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4'!L37)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4'!L41+(G39*H39),"")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4'!L41)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4'!L45+(G43*H43),"")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4'!L45)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4'!L49+(G47*H47),"")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4'!L49)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4'!L53+(G51*H51),"")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4'!L53)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4'!L57+(G55*H55),"")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4'!L57)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4'!L61+(G59*H59),"")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4'!L61)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4'!L65+(G63*H63),"")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4'!L65)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4'!L69+(G67*H67),"")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4'!L69)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4'!L73+(G71*H71),"")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4'!L73)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4'!L77+(G75*H75),"")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4'!L77)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4'!L81+(G79*H79),"")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4'!L81)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4'!L85+(G83*H83),"")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4'!L85)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4'!L89+(G87*H87),"")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4'!L89)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4'!L93+(G91*H91),"")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4'!L93)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A86:L86"/>
    <mergeCell ref="A89:I89"/>
    <mergeCell ref="A90:L90"/>
    <mergeCell ref="A93:I93"/>
    <mergeCell ref="A94:I94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scale="4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0E6AB-6DD7-46DE-93F6-BADA12DE6D0D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45870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11" t="str">
        <f>IF(ISNUMBER(I15),'Mois 5'!L17+(G15*H15),"")</f>
        <v/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3" cm="1">
        <f t="array" ref="L17">IFERROR(LOOKUP(2,1/(L15:L16&lt;&gt;""),L15:L16),'Mois 5'!L17)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11" t="str">
        <f>IF(ISNUMBER(I19),'Mois 5'!L21+(G19*H19),"")</f>
        <v/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3" cm="1">
        <f t="array" ref="L21">IFERROR(LOOKUP(2,1/(L19:L20&lt;&gt;""),L19:L20),'Mois 5'!L21)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5'!L25+(G23*H23),"")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5'!L25)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5'!L29+(G27*H27),"")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5'!L29)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5'!L33+(G31*H31),"")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5'!L33)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5'!L37+(G35*H35),"")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5'!L37)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5'!L41+(G39*H39),"")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5'!L41)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5'!L45+(G43*H43),"")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5'!L45)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5'!L49+(G47*H47),"")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5'!L49)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5'!L53+(G51*H51),"")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5'!L53)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5'!L57+(G55*H55),"")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5'!L57)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5'!L61+(G59*H59),"")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5'!L61)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5'!L65+(G63*H63),"")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5'!L65)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5'!L69+(G67*H67),"")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5'!L69)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5'!L73+(G71*H71),"")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5'!L73)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5'!L77+(G75*H75),"")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5'!L77)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5'!L81+(G79*H79),"")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5'!L81)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5'!L85+(G83*H83),"")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5'!L85)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5'!L89+(G87*H87),"")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5'!L89)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5'!L93+(G91*H91),"")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5'!L93)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A86:L86"/>
    <mergeCell ref="A89:I89"/>
    <mergeCell ref="A90:L90"/>
    <mergeCell ref="A93:I93"/>
    <mergeCell ref="A94:I94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scale="4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8C0D0-56B8-4045-A5FF-D3F7F068D566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45901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11" t="str">
        <f>IF(ISNUMBER(I15),'Mois 6'!L17+(G15*H15),"")</f>
        <v/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3" cm="1">
        <f t="array" ref="L17">IFERROR(LOOKUP(2,1/(L15:L16&lt;&gt;""),L15:L16),'Mois 6'!L17)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11" t="str">
        <f>IF(ISNUMBER(I19),'Mois 6'!L21+(G19*H19),"")</f>
        <v/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3" cm="1">
        <f t="array" ref="L21">IFERROR(LOOKUP(2,1/(L19:L20&lt;&gt;""),L19:L20),'Mois 6'!L21)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6'!L25+(G23*H23),"")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6'!L25)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6'!L29+(G27*H27),"")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6'!L29)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6'!L33+(G31*H31),"")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6'!L33)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6'!L37+(G35*H35),"")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6'!L37)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6'!L41+(G39*H39),"")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6'!L41)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6'!L45+(G43*H43),"")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6'!L45)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6'!L49+(G47*H47),"")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6'!L49)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6'!L53+(G51*H51),"")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6'!L53)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6'!L57+(G55*H55),"")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6'!L57)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6'!L61+(G59*H59),"")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6'!L61)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6'!L65+(G63*H63),"")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6'!L65)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6'!L69+(G67*H67),"")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6'!L69)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6'!L73+(G71*H71),"")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6'!L73)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6'!L77+(G75*H75),"")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6'!L77)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6'!L81+(G79*H79),"")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6'!L81)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6'!L85+(G83*H83),"")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6'!L85)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6'!L89+(G87*H87),"")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6'!L89)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6'!L93+(G91*H91),"")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6'!L93)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A86:L86"/>
    <mergeCell ref="A89:I89"/>
    <mergeCell ref="A90:L90"/>
    <mergeCell ref="A93:I93"/>
    <mergeCell ref="A94:I94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scale="4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F4E9F-9BA6-4487-984F-1E5E94E4F0A5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45931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11" t="str">
        <f>IF(ISNUMBER(I15),'Mois 7'!L17+(G15*H15),"")</f>
        <v/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3" cm="1">
        <f t="array" ref="L17">IFERROR(LOOKUP(2,1/(L15:L16&lt;&gt;""),L15:L16),'Mois 7'!L17)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11" t="str">
        <f>IF(ISNUMBER(I19),'Mois 7'!L21+(G19*H19),"")</f>
        <v/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3" cm="1">
        <f t="array" ref="L21">IFERROR(LOOKUP(2,1/(L19:L20&lt;&gt;""),L19:L20),'Mois 7'!L21)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7'!L25+(G23*H23),"")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7'!L25)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7'!L29+(G27*H27),"")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7'!L29)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7'!L33+(G31*H31),"")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7'!L33)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7'!L37+(G35*H35),"")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7'!L37)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7'!L41+(G39*H39),"")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7'!L41)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7'!L45+(G43*H43),"")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7'!L45)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7'!L49+(G47*H47),"")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7'!L49)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7'!L53+(G51*H51),"")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7'!L53)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7'!L57+(G55*H55),"")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7'!L57)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7'!L61+(G59*H59),"")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7'!L61)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7'!L65+(G63*H63),"")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7'!L65)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7'!L69+(G67*H67),"")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7'!L69)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7'!L73+(G71*H71),"")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7'!L73)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7'!L77+(G75*H75),"")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7'!L77)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7'!L81+(G79*H79),"")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7'!L81)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7'!L85+(G83*H83),"")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7'!L85)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7'!L89+(G87*H87),"")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7'!L89)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7'!L93+(G91*H91),"")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7'!L93)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A86:L86"/>
    <mergeCell ref="A89:I89"/>
    <mergeCell ref="A90:L90"/>
    <mergeCell ref="A93:I93"/>
    <mergeCell ref="A94:I94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scale="4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918AA-B3FB-4B39-86E8-BF85B0FEB636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45962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11" t="str">
        <f>IF(ISNUMBER(I15),'Mois 8'!L17+(G15*H15),"")</f>
        <v/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3" cm="1">
        <f t="array" ref="L17">IFERROR(LOOKUP(2,1/(L15:L16&lt;&gt;""),L15:L16),'Mois 8'!L17)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11" t="str">
        <f>IF(ISNUMBER(I19),'Mois 8'!L21+(G19*H19),"")</f>
        <v/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3" cm="1">
        <f t="array" ref="L21">IFERROR(LOOKUP(2,1/(L19:L20&lt;&gt;""),L19:L20),'Mois 8'!L21)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8'!L25+(G23*H23),"")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8'!L25)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8'!L29+(G27*H27),"")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8'!L29)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8'!L33+(G31*H31),"")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8'!L33)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8'!L37+(G35*H35),"")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8'!L37)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8'!L41+(G39*H39),"")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8'!L41)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8'!L45+(G43*H43),"")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8'!L45)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8'!L49+(G47*H47),"")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8'!L49)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8'!L53+(G51*H51),"")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8'!L53)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8'!L57+(G55*H55),"")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8'!L57)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8'!L61+(G59*H59),"")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8'!L61)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8'!L65+(G63*H63),"")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8'!L65)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8'!L69+(G67*H67),"")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8'!L69)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8'!L73+(G71*H71),"")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8'!L73)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8'!L77+(G75*H75),"")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8'!L77)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8'!L81+(G79*H79),"")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8'!L81)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8'!L85+(G83*H83),"")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8'!L85)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8'!L89+(G87*H87),"")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8'!L89)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8'!L93+(G91*H91),"")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8'!L93)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A86:L86"/>
    <mergeCell ref="A89:I89"/>
    <mergeCell ref="A90:L90"/>
    <mergeCell ref="A93:I93"/>
    <mergeCell ref="A94:I94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scale="4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BAFD-420B-4073-8FA9-734AAA72C64D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45992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11" t="str">
        <f>IF(ISNUMBER(I15),'Mois 9'!L17+(G15*H15),"")</f>
        <v/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3" cm="1">
        <f t="array" ref="L17">IFERROR(LOOKUP(2,1/(L15:L16&lt;&gt;""),L15:L16),'Mois 9'!L17)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11" t="str">
        <f>IF(ISNUMBER(I19),'Mois 9'!L21+(G19*H19),"")</f>
        <v/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3" cm="1">
        <f t="array" ref="L21">IFERROR(LOOKUP(2,1/(L19:L20&lt;&gt;""),L19:L20),'Mois 9'!L21)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9'!L25+(G23*H23),"")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9'!L25)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9'!L29+(G27*H27),"")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9'!L29)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9'!L33+(G31*H31),"")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9'!L33)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9'!L37+(G35*H35),"")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9'!L37)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9'!L41+(G39*H39),"")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9'!L41)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9'!L45+(G43*H43),"")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9'!L45)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9'!L49+(G47*H47),"")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9'!L49)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9'!L53+(G51*H51),"")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9'!L53)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9'!L57+(G55*H55),"")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9'!L57)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9'!L61+(G59*H59),"")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9'!L61)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9'!L65+(G63*H63),"")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9'!L65)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9'!L69+(G67*H67),"")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9'!L69)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9'!L73+(G71*H71),"")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9'!L73)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9'!L77+(G75*H75),"")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9'!L77)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9'!L81+(G79*H79),"")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9'!L81)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9'!L85+(G83*H83),"")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9'!L85)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9'!L89+(G87*H87),"")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9'!L89)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9'!L93+(G91*H91),"")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9'!L93)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A86:L86"/>
    <mergeCell ref="A89:I89"/>
    <mergeCell ref="A90:L90"/>
    <mergeCell ref="A93:I93"/>
    <mergeCell ref="A94:I94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scale="4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660A4-39EA-4A4F-B8BB-B7F926E72D08}">
  <sheetPr>
    <pageSetUpPr fitToPage="1"/>
  </sheetPr>
  <dimension ref="A1:L94"/>
  <sheetViews>
    <sheetView zoomScale="90" zoomScaleNormal="90" workbookViewId="0">
      <pane ySplit="13" topLeftCell="A14" activePane="bottomLeft" state="frozen"/>
      <selection activeCell="A29" sqref="A29:I29"/>
      <selection pane="bottomLeft" activeCell="A29" sqref="A29:I29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6384" width="11.5546875" style="35"/>
  </cols>
  <sheetData>
    <row r="1" spans="1:12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2" ht="26.4" customHeight="1" thickBot="1" x14ac:dyDescent="0.35">
      <c r="A2" s="120">
        <v>46023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</row>
    <row r="6" spans="1:12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2" ht="18" x14ac:dyDescent="0.35">
      <c r="A7" s="39" t="s">
        <v>12</v>
      </c>
      <c r="B7" s="40" t="s">
        <v>22</v>
      </c>
      <c r="C7" s="40"/>
      <c r="I7" s="40"/>
      <c r="L7" s="38"/>
    </row>
    <row r="8" spans="1:12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2" ht="18" x14ac:dyDescent="0.35">
      <c r="A9" s="36"/>
      <c r="C9" s="37"/>
      <c r="I9" s="40"/>
      <c r="L9" s="38"/>
    </row>
    <row r="10" spans="1:12" x14ac:dyDescent="0.3">
      <c r="A10" s="42"/>
      <c r="C10" s="43"/>
    </row>
    <row r="11" spans="1:12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</row>
    <row r="12" spans="1:12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</row>
    <row r="13" spans="1:12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</row>
    <row r="14" spans="1:12" s="44" customFormat="1" ht="17.399999999999999" x14ac:dyDescent="0.3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6"/>
    </row>
    <row r="15" spans="1:12" x14ac:dyDescent="0.3">
      <c r="A15" s="45" t="s">
        <v>42</v>
      </c>
      <c r="B15" s="46">
        <v>45114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11" t="str">
        <f>IF(ISNUMBER(I15),'Mois 10'!L17+(G15*H15),"")</f>
        <v/>
      </c>
    </row>
    <row r="16" spans="1:12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22" t="str">
        <f>IF(ISNUMBER(I16),L15+(G16*H16),"")</f>
        <v/>
      </c>
    </row>
    <row r="17" spans="1:12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3" cm="1">
        <f t="array" ref="L17">IFERROR(LOOKUP(2,1/(L15:L16&lt;&gt;""),L15:L16),'Mois 10'!L17)</f>
        <v>22000</v>
      </c>
    </row>
    <row r="18" spans="1:12" ht="17.399999999999999" x14ac:dyDescent="0.3">
      <c r="A18" s="94" t="s">
        <v>19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6"/>
    </row>
    <row r="19" spans="1:12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11" t="str">
        <f>IF(ISNUMBER(I19),'Mois 10'!L21+(G19*H19),"")</f>
        <v/>
      </c>
    </row>
    <row r="20" spans="1:12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22" t="str">
        <f>IF(ISNUMBER(I20),L19+(G20*H20),"")</f>
        <v/>
      </c>
    </row>
    <row r="21" spans="1:12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3" cm="1">
        <f t="array" ref="L21">IFERROR(LOOKUP(2,1/(L19:L20&lt;&gt;""),L19:L20),'Mois 10'!L21)</f>
        <v>23000</v>
      </c>
    </row>
    <row r="22" spans="1:12" ht="17.399999999999999" x14ac:dyDescent="0.3">
      <c r="A22" s="94" t="s">
        <v>24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6"/>
    </row>
    <row r="23" spans="1:12" x14ac:dyDescent="0.3">
      <c r="A23" s="45" t="s">
        <v>47</v>
      </c>
      <c r="B23" s="46">
        <v>45476</v>
      </c>
      <c r="C23" s="47">
        <v>1</v>
      </c>
      <c r="D23" s="48"/>
      <c r="E23" s="49"/>
      <c r="F23" s="50"/>
      <c r="G23" s="51"/>
      <c r="H23" s="52"/>
      <c r="I23" s="63" t="str">
        <f>IF(ISNUMBER(H23),IF(C23=1,4%,IF(C23=2,2%,"")), "")</f>
        <v/>
      </c>
      <c r="J23" s="11" t="str">
        <f>IF(ISNUMBER(H23),H23*I23,"")</f>
        <v/>
      </c>
      <c r="K23" s="65"/>
      <c r="L23" s="11" t="str">
        <f>IF(ISNUMBER(I23),'Mois 10'!L25+(G23*H23),"")</f>
        <v/>
      </c>
    </row>
    <row r="24" spans="1:12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22" t="str">
        <f>IF(ISNUMBER(I24),L23+(G24*H24),"")</f>
        <v/>
      </c>
    </row>
    <row r="25" spans="1:12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0</v>
      </c>
      <c r="K25" s="67"/>
      <c r="L25" s="133" cm="1">
        <f t="array" ref="L25">IFERROR(LOOKUP(2,1/(L23:L24&lt;&gt;""),L23:L24),'Mois 10'!L25)</f>
        <v>5000</v>
      </c>
    </row>
    <row r="26" spans="1:12" ht="17.399999999999999" x14ac:dyDescent="0.3">
      <c r="A26" s="94" t="s">
        <v>25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6"/>
    </row>
    <row r="27" spans="1:12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11" t="str">
        <f>IF(ISNUMBER(I27),'Mois 10'!L29+(G27*H27),"")</f>
        <v/>
      </c>
    </row>
    <row r="28" spans="1:12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22" t="str">
        <f>IF(ISNUMBER(I28),L27+(G28*H28),"")</f>
        <v/>
      </c>
    </row>
    <row r="29" spans="1:12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3" cm="1">
        <f t="array" ref="L29">IFERROR(LOOKUP(2,1/(L27:L28&lt;&gt;""),L27:L28),'Mois 10'!L29)</f>
        <v>8000</v>
      </c>
    </row>
    <row r="30" spans="1:12" ht="17.399999999999999" x14ac:dyDescent="0.3">
      <c r="A30" s="94" t="s">
        <v>26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</row>
    <row r="31" spans="1:12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11" t="str">
        <f>IF(ISNUMBER(I31),'Mois 10'!L33+(G31*H31),"")</f>
        <v/>
      </c>
    </row>
    <row r="32" spans="1:12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22" t="str">
        <f>IF(ISNUMBER(I32),L31+(G32*H32),"")</f>
        <v/>
      </c>
    </row>
    <row r="33" spans="1:12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3" t="str" cm="1">
        <f t="array" ref="L33">IFERROR(LOOKUP(2,1/(L31:L32&lt;&gt;""),L31:L32),'Mois 10'!L33)</f>
        <v/>
      </c>
    </row>
    <row r="34" spans="1:12" ht="15" customHeight="1" x14ac:dyDescent="0.3">
      <c r="A34" s="94" t="s">
        <v>27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11" t="str">
        <f>IF(ISNUMBER(I35),'Mois 10'!L37+(G35*H35),"")</f>
        <v/>
      </c>
    </row>
    <row r="36" spans="1:12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22" t="str">
        <f>IF(ISNUMBER(I36),L35+(G36*H36),"")</f>
        <v/>
      </c>
    </row>
    <row r="37" spans="1:12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3" t="str" cm="1">
        <f t="array" ref="L37">IFERROR(LOOKUP(2,1/(L35:L36&lt;&gt;""),L35:L36),'Mois 10'!L37)</f>
        <v/>
      </c>
    </row>
    <row r="38" spans="1:12" ht="14.4" customHeight="1" x14ac:dyDescent="0.3">
      <c r="A38" s="94" t="s">
        <v>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</row>
    <row r="39" spans="1:12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11" t="str">
        <f>IF(ISNUMBER(I39),'Mois 10'!L41+(G39*H39),"")</f>
        <v/>
      </c>
    </row>
    <row r="40" spans="1:12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22" t="str">
        <f>IF(ISNUMBER(I40),L39+(G40*H40),"")</f>
        <v/>
      </c>
    </row>
    <row r="41" spans="1:12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3" t="str" cm="1">
        <f t="array" ref="L41">IFERROR(LOOKUP(2,1/(L39:L40&lt;&gt;""),L39:L40),'Mois 10'!L41)</f>
        <v/>
      </c>
    </row>
    <row r="42" spans="1:12" ht="15" customHeight="1" x14ac:dyDescent="0.3">
      <c r="A42" s="94" t="s">
        <v>29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</row>
    <row r="43" spans="1:12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11" t="str">
        <f>IF(ISNUMBER(I43),'Mois 10'!L45+(G43*H43),"")</f>
        <v/>
      </c>
    </row>
    <row r="44" spans="1:12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22" t="str">
        <f>IF(ISNUMBER(I44),L43+(G44*H44),"")</f>
        <v/>
      </c>
    </row>
    <row r="45" spans="1:12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3" t="str" cm="1">
        <f t="array" ref="L45">IFERROR(LOOKUP(2,1/(L43:L44&lt;&gt;""),L43:L44),'Mois 10'!L45)</f>
        <v/>
      </c>
    </row>
    <row r="46" spans="1:12" ht="17.399999999999999" x14ac:dyDescent="0.3">
      <c r="A46" s="94" t="s">
        <v>30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6"/>
    </row>
    <row r="47" spans="1:12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11" t="str">
        <f>IF(ISNUMBER(I47),'Mois 10'!L49+(G47*H47),"")</f>
        <v/>
      </c>
    </row>
    <row r="48" spans="1:12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22" t="str">
        <f>IF(ISNUMBER(I48),L47+(G48*H48),"")</f>
        <v/>
      </c>
    </row>
    <row r="49" spans="1:12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3" t="str" cm="1">
        <f t="array" ref="L49">IFERROR(LOOKUP(2,1/(L47:L48&lt;&gt;""),L47:L48),'Mois 10'!L49)</f>
        <v/>
      </c>
    </row>
    <row r="50" spans="1:12" ht="17.399999999999999" x14ac:dyDescent="0.3">
      <c r="A50" s="94" t="s">
        <v>31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</row>
    <row r="51" spans="1:12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11" t="str">
        <f>IF(ISNUMBER(I51),'Mois 10'!L53+(G51*H51),"")</f>
        <v/>
      </c>
    </row>
    <row r="52" spans="1:12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22" t="str">
        <f>IF(ISNUMBER(I52),L51+(G52*H52),"")</f>
        <v/>
      </c>
    </row>
    <row r="53" spans="1:12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3" t="str" cm="1">
        <f t="array" ref="L53">IFERROR(LOOKUP(2,1/(L51:L52&lt;&gt;""),L51:L52),'Mois 10'!L53)</f>
        <v/>
      </c>
    </row>
    <row r="54" spans="1:12" ht="17.399999999999999" x14ac:dyDescent="0.3">
      <c r="A54" s="94" t="s">
        <v>32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</row>
    <row r="55" spans="1:12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11" t="str">
        <f>IF(ISNUMBER(I55),'Mois 10'!L57+(G55*H55),"")</f>
        <v/>
      </c>
    </row>
    <row r="56" spans="1:12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22" t="str">
        <f>IF(ISNUMBER(I56),L55+(G56*H56),"")</f>
        <v/>
      </c>
    </row>
    <row r="57" spans="1:12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3" t="str" cm="1">
        <f t="array" ref="L57">IFERROR(LOOKUP(2,1/(L55:L56&lt;&gt;""),L55:L56),'Mois 10'!L57)</f>
        <v/>
      </c>
    </row>
    <row r="58" spans="1:12" ht="17.399999999999999" x14ac:dyDescent="0.3">
      <c r="A58" s="94" t="s">
        <v>33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</row>
    <row r="59" spans="1:12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11" t="str">
        <f>IF(ISNUMBER(I59),'Mois 10'!L61+(G59*H59),"")</f>
        <v/>
      </c>
    </row>
    <row r="60" spans="1:12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22" t="str">
        <f>IF(ISNUMBER(I60),L59+(G60*H60),"")</f>
        <v/>
      </c>
    </row>
    <row r="61" spans="1:12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3" t="str" cm="1">
        <f t="array" ref="L61">IFERROR(LOOKUP(2,1/(L59:L60&lt;&gt;""),L59:L60),'Mois 10'!L61)</f>
        <v/>
      </c>
    </row>
    <row r="62" spans="1:12" ht="17.399999999999999" x14ac:dyDescent="0.3">
      <c r="A62" s="94" t="s">
        <v>34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</row>
    <row r="63" spans="1:12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11" t="str">
        <f>IF(ISNUMBER(I63),'Mois 10'!L65+(G63*H63),"")</f>
        <v/>
      </c>
    </row>
    <row r="64" spans="1:12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22" t="str">
        <f>IF(ISNUMBER(I64),L63+(G64*H64),"")</f>
        <v/>
      </c>
    </row>
    <row r="65" spans="1:12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3" t="str" cm="1">
        <f t="array" ref="L65">IFERROR(LOOKUP(2,1/(L63:L64&lt;&gt;""),L63:L64),'Mois 10'!L65)</f>
        <v/>
      </c>
    </row>
    <row r="66" spans="1:12" ht="17.399999999999999" x14ac:dyDescent="0.3">
      <c r="A66" s="94" t="s">
        <v>35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6"/>
    </row>
    <row r="67" spans="1:12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11" t="str">
        <f>IF(ISNUMBER(I67),'Mois 10'!L69+(G67*H67),"")</f>
        <v/>
      </c>
    </row>
    <row r="68" spans="1:12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22" t="str">
        <f>IF(ISNUMBER(I68),L67+(G68*H68),"")</f>
        <v/>
      </c>
    </row>
    <row r="69" spans="1:12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3" t="str" cm="1">
        <f t="array" ref="L69">IFERROR(LOOKUP(2,1/(L67:L68&lt;&gt;""),L67:L68),'Mois 10'!L69)</f>
        <v/>
      </c>
    </row>
    <row r="70" spans="1:12" ht="17.399999999999999" x14ac:dyDescent="0.3">
      <c r="A70" s="94" t="s">
        <v>36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6"/>
    </row>
    <row r="71" spans="1:12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11" t="str">
        <f>IF(ISNUMBER(I71),'Mois 10'!L73+(G71*H71),"")</f>
        <v/>
      </c>
    </row>
    <row r="72" spans="1:12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22" t="str">
        <f>IF(ISNUMBER(I72),L71+(G72*H72),"")</f>
        <v/>
      </c>
    </row>
    <row r="73" spans="1:12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3" t="str" cm="1">
        <f t="array" ref="L73">IFERROR(LOOKUP(2,1/(L71:L72&lt;&gt;""),L71:L72),'Mois 10'!L73)</f>
        <v/>
      </c>
    </row>
    <row r="74" spans="1:12" ht="17.399999999999999" x14ac:dyDescent="0.3">
      <c r="A74" s="94" t="s">
        <v>37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6"/>
    </row>
    <row r="75" spans="1:12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11" t="str">
        <f>IF(ISNUMBER(I75),'Mois 10'!L77+(G75*H75),"")</f>
        <v/>
      </c>
    </row>
    <row r="76" spans="1:12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22" t="str">
        <f>IF(ISNUMBER(I76),L75+(G76*H76),"")</f>
        <v/>
      </c>
    </row>
    <row r="77" spans="1:12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3" t="str" cm="1">
        <f t="array" ref="L77">IFERROR(LOOKUP(2,1/(L75:L76&lt;&gt;""),L75:L76),'Mois 10'!L77)</f>
        <v/>
      </c>
    </row>
    <row r="78" spans="1:12" ht="17.399999999999999" x14ac:dyDescent="0.3">
      <c r="A78" s="94" t="s">
        <v>38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6"/>
    </row>
    <row r="79" spans="1:12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11" t="str">
        <f>IF(ISNUMBER(I79),'Mois 10'!L81+(G79*H79),"")</f>
        <v/>
      </c>
    </row>
    <row r="80" spans="1:12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22" t="str">
        <f>IF(ISNUMBER(I80),L79+(G80*H80),"")</f>
        <v/>
      </c>
    </row>
    <row r="81" spans="1:12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3" t="str" cm="1">
        <f t="array" ref="L81">IFERROR(LOOKUP(2,1/(L79:L80&lt;&gt;""),L79:L80),'Mois 10'!L81)</f>
        <v/>
      </c>
    </row>
    <row r="82" spans="1:12" ht="17.399999999999999" x14ac:dyDescent="0.3">
      <c r="A82" s="94" t="s">
        <v>39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6"/>
    </row>
    <row r="83" spans="1:12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11" t="str">
        <f>IF(ISNUMBER(I83),'Mois 10'!L85+(G83*H83),"")</f>
        <v/>
      </c>
    </row>
    <row r="84" spans="1:12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22" t="str">
        <f>IF(ISNUMBER(I84),L83+(G84*H84),"")</f>
        <v/>
      </c>
    </row>
    <row r="85" spans="1:12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3" t="str" cm="1">
        <f t="array" ref="L85">IFERROR(LOOKUP(2,1/(L83:L84&lt;&gt;""),L83:L84),'Mois 10'!L85)</f>
        <v/>
      </c>
    </row>
    <row r="86" spans="1:12" ht="17.399999999999999" x14ac:dyDescent="0.3">
      <c r="A86" s="94" t="s">
        <v>40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6"/>
    </row>
    <row r="87" spans="1:12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11" t="str">
        <f>IF(ISNUMBER(I87),'Mois 10'!L89+(G87*H87),"")</f>
        <v/>
      </c>
    </row>
    <row r="88" spans="1:12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22" t="str">
        <f>IF(ISNUMBER(I88),L87+(G88*H88),"")</f>
        <v/>
      </c>
    </row>
    <row r="89" spans="1:12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3" t="str" cm="1">
        <f t="array" ref="L89">IFERROR(LOOKUP(2,1/(L87:L88&lt;&gt;""),L87:L88),'Mois 10'!L89)</f>
        <v/>
      </c>
    </row>
    <row r="90" spans="1:12" ht="17.399999999999999" x14ac:dyDescent="0.3">
      <c r="A90" s="94" t="s">
        <v>41</v>
      </c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6"/>
    </row>
    <row r="91" spans="1:12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11" t="str">
        <f>IF(ISNUMBER(I91),'Mois 10'!L93+(G91*H91),"")</f>
        <v/>
      </c>
    </row>
    <row r="92" spans="1:12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22" t="str">
        <f>IF(ISNUMBER(I92),L91+(G92*H92),"")</f>
        <v/>
      </c>
    </row>
    <row r="93" spans="1:12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3" t="str" cm="1">
        <f t="array" ref="L93">IFERROR(LOOKUP(2,1/(L91:L92&lt;&gt;""),L91:L92),'Mois 10'!L93)</f>
        <v/>
      </c>
    </row>
    <row r="94" spans="1:12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0</v>
      </c>
      <c r="K94" s="61"/>
      <c r="L94" s="61"/>
    </row>
  </sheetData>
  <sheetProtection formatCells="0" formatColumns="0" formatRows="0" insertColumns="0" insertRows="0" insertHyperlinks="0" deleteColumns="0" deleteRows="0" sort="0" autoFilter="0" pivotTables="0"/>
  <mergeCells count="57">
    <mergeCell ref="A86:L86"/>
    <mergeCell ref="A89:I89"/>
    <mergeCell ref="A90:L90"/>
    <mergeCell ref="A93:I93"/>
    <mergeCell ref="A94:I94"/>
    <mergeCell ref="A85:I85"/>
    <mergeCell ref="A62:L62"/>
    <mergeCell ref="A65:I65"/>
    <mergeCell ref="A66:L66"/>
    <mergeCell ref="A69:I69"/>
    <mergeCell ref="A70:L70"/>
    <mergeCell ref="A73:I73"/>
    <mergeCell ref="A74:L74"/>
    <mergeCell ref="A77:I77"/>
    <mergeCell ref="A78:L78"/>
    <mergeCell ref="A81:I81"/>
    <mergeCell ref="A82:L82"/>
    <mergeCell ref="A61:I61"/>
    <mergeCell ref="A38:L38"/>
    <mergeCell ref="A41:I41"/>
    <mergeCell ref="A42:L42"/>
    <mergeCell ref="A45:I45"/>
    <mergeCell ref="A46:L46"/>
    <mergeCell ref="A49:I49"/>
    <mergeCell ref="A50:L50"/>
    <mergeCell ref="A53:I53"/>
    <mergeCell ref="A54:L54"/>
    <mergeCell ref="A57:I57"/>
    <mergeCell ref="A58:L58"/>
    <mergeCell ref="A37:I37"/>
    <mergeCell ref="A14:L14"/>
    <mergeCell ref="A17:I17"/>
    <mergeCell ref="A18:L18"/>
    <mergeCell ref="A21:I21"/>
    <mergeCell ref="A22:L22"/>
    <mergeCell ref="A25:I25"/>
    <mergeCell ref="A26:L26"/>
    <mergeCell ref="A29:I29"/>
    <mergeCell ref="A30:L30"/>
    <mergeCell ref="A33:I33"/>
    <mergeCell ref="A34:L34"/>
    <mergeCell ref="L12:L13"/>
    <mergeCell ref="A1:L1"/>
    <mergeCell ref="A2:L2"/>
    <mergeCell ref="G6:I6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scale="4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9F64C-B670-448A-8162-25D75E40AFA8}">
  <sheetPr>
    <pageSetUpPr fitToPage="1"/>
  </sheetPr>
  <dimension ref="A1:O95"/>
  <sheetViews>
    <sheetView tabSelected="1" zoomScale="90" zoomScaleNormal="90" workbookViewId="0">
      <pane ySplit="13" topLeftCell="A22" activePane="bottomLeft" state="frozen"/>
      <selection activeCell="A29" sqref="A29:I29"/>
      <selection pane="bottomLeft" activeCell="L23" sqref="L23"/>
    </sheetView>
  </sheetViews>
  <sheetFormatPr baseColWidth="10" defaultRowHeight="14.4" x14ac:dyDescent="0.3"/>
  <cols>
    <col min="1" max="1" width="28.6640625" style="62" customWidth="1"/>
    <col min="2" max="2" width="13.109375" style="35" customWidth="1"/>
    <col min="3" max="3" width="7.77734375" style="35" customWidth="1"/>
    <col min="4" max="4" width="10.77734375" style="35" customWidth="1"/>
    <col min="5" max="5" width="13.109375" style="35" customWidth="1"/>
    <col min="6" max="6" width="13.77734375" style="35" customWidth="1"/>
    <col min="7" max="7" width="7.77734375" style="35" customWidth="1"/>
    <col min="8" max="8" width="13.77734375" style="35" customWidth="1"/>
    <col min="9" max="9" width="7.77734375" style="35" customWidth="1"/>
    <col min="10" max="10" width="13.77734375" style="35" customWidth="1"/>
    <col min="11" max="11" width="13.109375" style="35" customWidth="1"/>
    <col min="12" max="12" width="13.88671875" style="35" customWidth="1"/>
    <col min="13" max="13" width="13.77734375" style="35" customWidth="1"/>
    <col min="14" max="16384" width="11.5546875" style="35"/>
  </cols>
  <sheetData>
    <row r="1" spans="1:13" ht="26.4" customHeight="1" x14ac:dyDescent="0.55000000000000004">
      <c r="A1" s="105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7"/>
    </row>
    <row r="2" spans="1:13" ht="26.4" customHeight="1" thickBot="1" x14ac:dyDescent="0.35">
      <c r="A2" s="120">
        <v>46054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2"/>
    </row>
    <row r="6" spans="1:13" ht="18" x14ac:dyDescent="0.35">
      <c r="A6" s="36" t="s">
        <v>1</v>
      </c>
      <c r="B6" s="37" t="s">
        <v>43</v>
      </c>
      <c r="C6" s="37"/>
      <c r="G6" s="108" t="s">
        <v>13</v>
      </c>
      <c r="H6" s="108"/>
      <c r="I6" s="108"/>
      <c r="J6" s="37" t="s">
        <v>21</v>
      </c>
      <c r="L6" s="38"/>
    </row>
    <row r="7" spans="1:13" ht="18" x14ac:dyDescent="0.35">
      <c r="A7" s="39" t="s">
        <v>12</v>
      </c>
      <c r="B7" s="40" t="s">
        <v>22</v>
      </c>
      <c r="C7" s="40"/>
      <c r="I7" s="40"/>
      <c r="L7" s="38"/>
    </row>
    <row r="8" spans="1:13" ht="18" x14ac:dyDescent="0.35">
      <c r="A8" s="39" t="s">
        <v>6</v>
      </c>
      <c r="B8" s="41">
        <v>44623</v>
      </c>
      <c r="C8" s="41"/>
      <c r="D8" s="41"/>
      <c r="I8" s="40"/>
      <c r="L8" s="38"/>
    </row>
    <row r="9" spans="1:13" ht="18" x14ac:dyDescent="0.35">
      <c r="A9" s="36"/>
      <c r="C9" s="37"/>
      <c r="I9" s="40"/>
      <c r="L9" s="38"/>
    </row>
    <row r="10" spans="1:13" x14ac:dyDescent="0.3">
      <c r="A10" s="42"/>
      <c r="C10" s="43"/>
    </row>
    <row r="11" spans="1:13" ht="21" x14ac:dyDescent="0.3">
      <c r="A11" s="109" t="s">
        <v>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</row>
    <row r="12" spans="1:13" s="44" customFormat="1" ht="32.4" customHeight="1" x14ac:dyDescent="0.3">
      <c r="A12" s="110" t="s">
        <v>5</v>
      </c>
      <c r="B12" s="103" t="s">
        <v>15</v>
      </c>
      <c r="C12" s="103" t="s">
        <v>23</v>
      </c>
      <c r="D12" s="103" t="s">
        <v>16</v>
      </c>
      <c r="E12" s="103" t="s">
        <v>0</v>
      </c>
      <c r="F12" s="103" t="s">
        <v>11</v>
      </c>
      <c r="G12" s="103" t="s">
        <v>2</v>
      </c>
      <c r="H12" s="103" t="s">
        <v>10</v>
      </c>
      <c r="I12" s="103" t="s">
        <v>17</v>
      </c>
      <c r="J12" s="103" t="s">
        <v>8</v>
      </c>
      <c r="K12" s="112" t="s">
        <v>9</v>
      </c>
      <c r="L12" s="103" t="s">
        <v>14</v>
      </c>
      <c r="M12" s="103" t="s">
        <v>45</v>
      </c>
    </row>
    <row r="13" spans="1:13" s="44" customFormat="1" x14ac:dyDescent="0.3">
      <c r="A13" s="111"/>
      <c r="B13" s="104"/>
      <c r="C13" s="104"/>
      <c r="D13" s="104"/>
      <c r="E13" s="111"/>
      <c r="F13" s="111"/>
      <c r="G13" s="104"/>
      <c r="H13" s="111"/>
      <c r="I13" s="104"/>
      <c r="J13" s="104"/>
      <c r="K13" s="113"/>
      <c r="L13" s="104"/>
      <c r="M13" s="104"/>
    </row>
    <row r="14" spans="1:13" s="44" customFormat="1" ht="17.399999999999999" x14ac:dyDescent="0.3">
      <c r="A14" s="114" t="s">
        <v>18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</row>
    <row r="15" spans="1:13" x14ac:dyDescent="0.3">
      <c r="A15" s="45" t="s">
        <v>42</v>
      </c>
      <c r="B15" s="46">
        <v>45845</v>
      </c>
      <c r="C15" s="47">
        <v>1</v>
      </c>
      <c r="D15" s="48"/>
      <c r="E15" s="49"/>
      <c r="F15" s="50"/>
      <c r="G15" s="51"/>
      <c r="H15" s="52"/>
      <c r="I15" s="63" t="str">
        <f>IF(ISNUMBER(H15),IF(C15=1,4%,IF(C15=2,2%,"")), "")</f>
        <v/>
      </c>
      <c r="J15" s="11" t="str">
        <f>IF(ISNUMBER(H15),H15*I15,"")</f>
        <v/>
      </c>
      <c r="K15" s="65"/>
      <c r="L15" s="68" t="str">
        <f>IF(ISNUMBER(I15),'Mois 11'!L17+(G15*H15),"")</f>
        <v/>
      </c>
      <c r="M15" s="70"/>
    </row>
    <row r="16" spans="1:13" ht="15" thickBot="1" x14ac:dyDescent="0.35">
      <c r="A16" s="45" t="s">
        <v>42</v>
      </c>
      <c r="B16" s="46">
        <v>45114</v>
      </c>
      <c r="C16" s="47">
        <v>1</v>
      </c>
      <c r="D16" s="56"/>
      <c r="E16" s="57"/>
      <c r="F16" s="58"/>
      <c r="G16" s="59"/>
      <c r="H16" s="60"/>
      <c r="I16" s="64" t="str">
        <f>IF(ISNUMBER(H16),IF(C16=1,4%,IF(C16=2,2%,"")), "")</f>
        <v/>
      </c>
      <c r="J16" s="22" t="str">
        <f t="shared" ref="J16" si="0">IF(ISNUMBER(H16),H16*I16,"")</f>
        <v/>
      </c>
      <c r="K16" s="66"/>
      <c r="L16" s="69" t="str">
        <f>IF(ISNUMBER(I16),L15+(G16*H16),"")</f>
        <v/>
      </c>
      <c r="M16" s="72"/>
    </row>
    <row r="17" spans="1:15" ht="18" customHeight="1" thickBot="1" x14ac:dyDescent="0.35">
      <c r="A17" s="97" t="s">
        <v>20</v>
      </c>
      <c r="B17" s="98"/>
      <c r="C17" s="98"/>
      <c r="D17" s="98"/>
      <c r="E17" s="98"/>
      <c r="F17" s="98"/>
      <c r="G17" s="98"/>
      <c r="H17" s="98"/>
      <c r="I17" s="99"/>
      <c r="J17" s="31">
        <f>SUM(J15:J16)</f>
        <v>0</v>
      </c>
      <c r="K17" s="67"/>
      <c r="L17" s="131" cm="1">
        <f t="array" ref="L17">IFERROR(LOOKUP(2,1/(L15:L16&lt;&gt;""),L15:L16),'Mois 11'!L17)</f>
        <v>22000</v>
      </c>
      <c r="M17" s="132">
        <f>IF(B15&gt;'Mois 1'!$A$2,L17/(MIN(12,DATEDIF(EOMONTH(B15,-1)+1,DATE(IF(MONTH(B15)&gt;IF(MONTH($B$8)=1,12,MONTH($B$8)-1),YEAR(B15)+1,YEAR(B15)),IF(MONTH($B$8)=1,12,MONTH($B$8)-1),1),"m")+1))*12,L17)</f>
        <v>33000</v>
      </c>
      <c r="N17"/>
      <c r="O17" s="130"/>
    </row>
    <row r="18" spans="1:15" ht="17.399999999999999" x14ac:dyDescent="0.3">
      <c r="A18" s="116" t="s">
        <v>19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</row>
    <row r="19" spans="1:15" x14ac:dyDescent="0.3">
      <c r="A19" s="45" t="s">
        <v>44</v>
      </c>
      <c r="B19" s="46">
        <v>45324</v>
      </c>
      <c r="C19" s="47">
        <v>2</v>
      </c>
      <c r="D19" s="48"/>
      <c r="E19" s="49"/>
      <c r="F19" s="50"/>
      <c r="G19" s="51"/>
      <c r="H19" s="52"/>
      <c r="I19" s="63" t="str">
        <f t="shared" ref="I19:I20" si="1">IF(ISNUMBER(H19),IF(C19=1,4%,IF(C19=2,2%,"")), "")</f>
        <v/>
      </c>
      <c r="J19" s="11" t="str">
        <f t="shared" ref="J19:J20" si="2">IF(ISNUMBER(H19),H19*I19,"")</f>
        <v/>
      </c>
      <c r="K19" s="65"/>
      <c r="L19" s="68" t="str">
        <f>IF(ISNUMBER(I19),'Mois 11'!L21+(G19*H19),"")</f>
        <v/>
      </c>
      <c r="M19" s="70"/>
    </row>
    <row r="20" spans="1:15" ht="15" thickBot="1" x14ac:dyDescent="0.35">
      <c r="A20" s="45" t="s">
        <v>44</v>
      </c>
      <c r="B20" s="46">
        <v>45324</v>
      </c>
      <c r="C20" s="47">
        <v>2</v>
      </c>
      <c r="D20" s="48"/>
      <c r="E20" s="49"/>
      <c r="F20" s="50"/>
      <c r="G20" s="51"/>
      <c r="H20" s="52"/>
      <c r="I20" s="63" t="str">
        <f t="shared" si="1"/>
        <v/>
      </c>
      <c r="J20" s="22" t="str">
        <f t="shared" si="2"/>
        <v/>
      </c>
      <c r="K20" s="66"/>
      <c r="L20" s="69" t="str">
        <f>IF(ISNUMBER(I20),L19+(G20*H20),"")</f>
        <v/>
      </c>
      <c r="M20" s="72"/>
    </row>
    <row r="21" spans="1:15" ht="18" customHeight="1" thickBot="1" x14ac:dyDescent="0.35">
      <c r="A21" s="97" t="s">
        <v>20</v>
      </c>
      <c r="B21" s="98"/>
      <c r="C21" s="98"/>
      <c r="D21" s="98"/>
      <c r="E21" s="98"/>
      <c r="F21" s="98"/>
      <c r="G21" s="98"/>
      <c r="H21" s="98"/>
      <c r="I21" s="98"/>
      <c r="J21" s="31">
        <f>SUM(J19:J20)</f>
        <v>0</v>
      </c>
      <c r="K21" s="67"/>
      <c r="L21" s="131" cm="1">
        <f t="array" ref="L21">IFERROR(LOOKUP(2,1/(L19:L20&lt;&gt;""),L19:L20),'Mois 11'!L21)</f>
        <v>23000</v>
      </c>
      <c r="M21" s="134">
        <f>IF(B19&gt;'Mois 1'!$A$2,L21/(MIN(12,DATEDIF(EOMONTH(B19,-1)+1,DATE(IF(MONTH(B19)&gt;IF(MONTH($B$8)=1,12,MONTH($B$8)-1),YEAR(B19)+1,YEAR(B19)),IF(MONTH($B$8)=1,12,MONTH($B$8)-1),1),"m")+1))*12,L21)</f>
        <v>23000</v>
      </c>
    </row>
    <row r="22" spans="1:15" ht="17.399999999999999" x14ac:dyDescent="0.3">
      <c r="A22" s="116" t="s">
        <v>24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</row>
    <row r="23" spans="1:15" x14ac:dyDescent="0.3">
      <c r="A23" s="45" t="s">
        <v>47</v>
      </c>
      <c r="B23" s="46">
        <v>45476</v>
      </c>
      <c r="C23" s="47">
        <v>1</v>
      </c>
      <c r="D23" s="48">
        <v>156</v>
      </c>
      <c r="E23" s="49">
        <v>46055</v>
      </c>
      <c r="F23" s="50">
        <v>10000</v>
      </c>
      <c r="G23" s="51">
        <v>1</v>
      </c>
      <c r="H23" s="52">
        <v>10000</v>
      </c>
      <c r="I23" s="63">
        <f>IF(ISNUMBER(H23),IF(C23=1,4%,IF(C23=2,2%,"")), "")</f>
        <v>0.04</v>
      </c>
      <c r="J23" s="11">
        <f>IF(ISNUMBER(H23),H23*I23,"")</f>
        <v>400</v>
      </c>
      <c r="K23" s="65"/>
      <c r="L23" s="68">
        <f>IF(ISNUMBER(I23),'Mois 11'!L25+(G23*H23),"")</f>
        <v>15000</v>
      </c>
      <c r="M23" s="70"/>
    </row>
    <row r="24" spans="1:15" ht="15" thickBot="1" x14ac:dyDescent="0.35">
      <c r="A24" s="45" t="s">
        <v>47</v>
      </c>
      <c r="B24" s="46">
        <v>45476</v>
      </c>
      <c r="C24" s="47">
        <v>1</v>
      </c>
      <c r="D24" s="56"/>
      <c r="E24" s="57"/>
      <c r="F24" s="58"/>
      <c r="G24" s="59"/>
      <c r="H24" s="60"/>
      <c r="I24" s="64" t="str">
        <f>IF(ISNUMBER(H24),IF(C24=1,4%,IF(C24=2,2%,"")), "")</f>
        <v/>
      </c>
      <c r="J24" s="22" t="str">
        <f t="shared" ref="J24" si="3">IF(ISNUMBER(H24),H24*I24,"")</f>
        <v/>
      </c>
      <c r="K24" s="66"/>
      <c r="L24" s="69" t="str">
        <f>IF(ISNUMBER(I24),L23+(G24*H24),"")</f>
        <v/>
      </c>
      <c r="M24" s="72"/>
    </row>
    <row r="25" spans="1:15" ht="18" customHeight="1" thickBot="1" x14ac:dyDescent="0.35">
      <c r="A25" s="97" t="s">
        <v>20</v>
      </c>
      <c r="B25" s="98"/>
      <c r="C25" s="98"/>
      <c r="D25" s="98"/>
      <c r="E25" s="98"/>
      <c r="F25" s="98"/>
      <c r="G25" s="98"/>
      <c r="H25" s="98"/>
      <c r="I25" s="99"/>
      <c r="J25" s="31">
        <f>SUM(J23:J24)</f>
        <v>400</v>
      </c>
      <c r="K25" s="67"/>
      <c r="L25" s="131" cm="1">
        <f t="array" ref="L25">IFERROR(LOOKUP(2,1/(L23:L24&lt;&gt;""),L23:L24),'Mois 11'!L25)</f>
        <v>15000</v>
      </c>
      <c r="M25" s="134">
        <f>IF(B23&gt;'Mois 1'!$A$2,L25/(MIN(12,DATEDIF(EOMONTH(B23,-1)+1,DATE(IF(MONTH(B23)&gt;IF(MONTH($B$8)=1,12,MONTH($B$8)-1),YEAR(B23)+1,YEAR(B23)),IF(MONTH($B$8)=1,12,MONTH($B$8)-1),1),"m")+1))*12,L25)</f>
        <v>15000</v>
      </c>
    </row>
    <row r="26" spans="1:15" ht="17.399999999999999" x14ac:dyDescent="0.3">
      <c r="A26" s="116" t="s">
        <v>25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</row>
    <row r="27" spans="1:15" x14ac:dyDescent="0.3">
      <c r="A27" s="45" t="s">
        <v>48</v>
      </c>
      <c r="B27" s="46">
        <v>45873</v>
      </c>
      <c r="C27" s="47">
        <v>1</v>
      </c>
      <c r="D27" s="48"/>
      <c r="E27" s="49"/>
      <c r="F27" s="50"/>
      <c r="G27" s="51"/>
      <c r="H27" s="52"/>
      <c r="I27" s="63" t="str">
        <f>IF(ISNUMBER(H27),IF(C27=1,4%,IF(C27=2,2%,"")), "")</f>
        <v/>
      </c>
      <c r="J27" s="11" t="str">
        <f>IF(ISNUMBER(H27),H27*I27,"")</f>
        <v/>
      </c>
      <c r="K27" s="65"/>
      <c r="L27" s="68" t="str">
        <f>IF(ISNUMBER(I27),'Mois 11'!L29+(G27*H27),"")</f>
        <v/>
      </c>
      <c r="M27" s="70"/>
    </row>
    <row r="28" spans="1:15" ht="15" thickBot="1" x14ac:dyDescent="0.35">
      <c r="A28" s="45" t="s">
        <v>48</v>
      </c>
      <c r="B28" s="46">
        <v>45873</v>
      </c>
      <c r="C28" s="47">
        <v>1</v>
      </c>
      <c r="D28" s="56"/>
      <c r="E28" s="57"/>
      <c r="F28" s="58"/>
      <c r="G28" s="59"/>
      <c r="H28" s="60"/>
      <c r="I28" s="64" t="str">
        <f>IF(ISNUMBER(H28),IF(C28=1,4%,IF(C28=2,2%,"")), "")</f>
        <v/>
      </c>
      <c r="J28" s="22" t="str">
        <f t="shared" ref="J28" si="4">IF(ISNUMBER(H28),H28*I28,"")</f>
        <v/>
      </c>
      <c r="K28" s="66"/>
      <c r="L28" s="69" t="str">
        <f>IF(ISNUMBER(I28),L27+(G28*H28),"")</f>
        <v/>
      </c>
      <c r="M28" s="72"/>
    </row>
    <row r="29" spans="1:15" ht="18" customHeight="1" thickBot="1" x14ac:dyDescent="0.35">
      <c r="A29" s="97" t="s">
        <v>20</v>
      </c>
      <c r="B29" s="98"/>
      <c r="C29" s="98"/>
      <c r="D29" s="98"/>
      <c r="E29" s="98"/>
      <c r="F29" s="98"/>
      <c r="G29" s="98"/>
      <c r="H29" s="98"/>
      <c r="I29" s="99"/>
      <c r="J29" s="31">
        <f>SUM(J27:J28)</f>
        <v>0</v>
      </c>
      <c r="K29" s="67"/>
      <c r="L29" s="131" cm="1">
        <f t="array" ref="L29">IFERROR(LOOKUP(2,1/(L27:L28&lt;&gt;""),L27:L28),'Mois 11'!L29)</f>
        <v>8000</v>
      </c>
      <c r="M29" s="134">
        <f>IF(B27&gt;'Mois 1'!$A$2,L29/(MIN(12,DATEDIF(EOMONTH(B27,-1)+1,DATE(IF(MONTH(B27)&gt;IF(MONTH($B$8)=1,12,MONTH($B$8)-1),YEAR(B27)+1,YEAR(B27)),IF(MONTH($B$8)=1,12,MONTH($B$8)-1),1),"m")+1))*12,L29)</f>
        <v>13714.285714285714</v>
      </c>
    </row>
    <row r="30" spans="1:15" ht="17.399999999999999" x14ac:dyDescent="0.3">
      <c r="A30" s="116" t="s">
        <v>26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</row>
    <row r="31" spans="1:15" x14ac:dyDescent="0.3">
      <c r="A31" s="45"/>
      <c r="B31" s="46"/>
      <c r="C31" s="47"/>
      <c r="D31" s="48"/>
      <c r="E31" s="49"/>
      <c r="F31" s="50"/>
      <c r="G31" s="51"/>
      <c r="H31" s="52"/>
      <c r="I31" s="63" t="str">
        <f>IF(ISNUMBER(H31),IF(C31=1,4%,IF(C31=2,2%,"")), "")</f>
        <v/>
      </c>
      <c r="J31" s="11" t="str">
        <f>IF(ISNUMBER(H31),H31*I31,"")</f>
        <v/>
      </c>
      <c r="K31" s="65"/>
      <c r="L31" s="68" t="str">
        <f>IF(ISNUMBER(I31),'Mois 11'!L33+(G31*H31),"")</f>
        <v/>
      </c>
      <c r="M31" s="70"/>
    </row>
    <row r="32" spans="1:15" ht="15" thickBot="1" x14ac:dyDescent="0.35">
      <c r="A32" s="53"/>
      <c r="B32" s="54"/>
      <c r="C32" s="55"/>
      <c r="D32" s="56"/>
      <c r="E32" s="57"/>
      <c r="F32" s="58"/>
      <c r="G32" s="59"/>
      <c r="H32" s="60"/>
      <c r="I32" s="64" t="str">
        <f>IF(ISNUMBER(H32),IF(C32=1,4%,IF(C32=2,2%,"")), "")</f>
        <v/>
      </c>
      <c r="J32" s="22" t="str">
        <f t="shared" ref="J32" si="5">IF(ISNUMBER(H32),H32*I32,"")</f>
        <v/>
      </c>
      <c r="K32" s="66"/>
      <c r="L32" s="69" t="str">
        <f>IF(ISNUMBER(I32),L31+(G32*H32),"")</f>
        <v/>
      </c>
      <c r="M32" s="72"/>
    </row>
    <row r="33" spans="1:13" ht="18" customHeight="1" thickBot="1" x14ac:dyDescent="0.35">
      <c r="A33" s="97" t="s">
        <v>20</v>
      </c>
      <c r="B33" s="98"/>
      <c r="C33" s="98"/>
      <c r="D33" s="98"/>
      <c r="E33" s="98"/>
      <c r="F33" s="98"/>
      <c r="G33" s="98"/>
      <c r="H33" s="98"/>
      <c r="I33" s="99"/>
      <c r="J33" s="31">
        <f>SUM(J31:J32)</f>
        <v>0</v>
      </c>
      <c r="K33" s="67"/>
      <c r="L33" s="131" t="str" cm="1">
        <f t="array" ref="L33">IFERROR(LOOKUP(2,1/(L31:L32&lt;&gt;""),L31:L32),'Mois 11'!L33)</f>
        <v/>
      </c>
      <c r="M33" s="134" t="str">
        <f>IF(B31&gt;'Mois 1'!$A$2,L33/(MIN(12,DATEDIF(EOMONTH(B31,-1)+1,DATE(IF(MONTH(B31)&gt;IF(MONTH($B$8)=1,12,MONTH($B$8)-1),YEAR(B31)+1,YEAR(B31)),IF(MONTH($B$8)=1,12,MONTH($B$8)-1),1),"m")+1))*12,L33)</f>
        <v/>
      </c>
    </row>
    <row r="34" spans="1:13" ht="15" customHeight="1" x14ac:dyDescent="0.3">
      <c r="A34" s="116" t="s">
        <v>27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</row>
    <row r="35" spans="1:13" ht="14.4" customHeight="1" x14ac:dyDescent="0.3">
      <c r="A35" s="45"/>
      <c r="B35" s="46"/>
      <c r="C35" s="47"/>
      <c r="D35" s="48"/>
      <c r="E35" s="49"/>
      <c r="F35" s="50"/>
      <c r="G35" s="51"/>
      <c r="H35" s="52"/>
      <c r="I35" s="63" t="str">
        <f>IF(ISNUMBER(H35),IF(C35=1,4%,IF(C35=2,2%,"")), "")</f>
        <v/>
      </c>
      <c r="J35" s="11" t="str">
        <f>IF(ISNUMBER(H35),H35*I35,"")</f>
        <v/>
      </c>
      <c r="K35" s="65"/>
      <c r="L35" s="68" t="str">
        <f>IF(ISNUMBER(I35),'Mois 11'!L37+(G35*H35),"")</f>
        <v/>
      </c>
      <c r="M35" s="70"/>
    </row>
    <row r="36" spans="1:13" ht="14.4" customHeight="1" thickBot="1" x14ac:dyDescent="0.35">
      <c r="A36" s="53"/>
      <c r="B36" s="54"/>
      <c r="C36" s="55"/>
      <c r="D36" s="56"/>
      <c r="E36" s="57"/>
      <c r="F36" s="58"/>
      <c r="G36" s="59"/>
      <c r="H36" s="60"/>
      <c r="I36" s="64" t="str">
        <f>IF(ISNUMBER(H36),IF(C36=1,4%,IF(C36=2,2%,"")), "")</f>
        <v/>
      </c>
      <c r="J36" s="22" t="str">
        <f t="shared" ref="J36" si="6">IF(ISNUMBER(H36),H36*I36,"")</f>
        <v/>
      </c>
      <c r="K36" s="66"/>
      <c r="L36" s="69" t="str">
        <f>IF(ISNUMBER(I36),L35+(G36*H36),"")</f>
        <v/>
      </c>
      <c r="M36" s="72"/>
    </row>
    <row r="37" spans="1:13" ht="18" customHeight="1" thickBot="1" x14ac:dyDescent="0.35">
      <c r="A37" s="97" t="s">
        <v>20</v>
      </c>
      <c r="B37" s="98"/>
      <c r="C37" s="98"/>
      <c r="D37" s="98"/>
      <c r="E37" s="98"/>
      <c r="F37" s="98"/>
      <c r="G37" s="98"/>
      <c r="H37" s="98"/>
      <c r="I37" s="99"/>
      <c r="J37" s="31">
        <f>SUM(J35:J36)</f>
        <v>0</v>
      </c>
      <c r="K37" s="67"/>
      <c r="L37" s="131" t="str" cm="1">
        <f t="array" ref="L37">IFERROR(LOOKUP(2,1/(L35:L36&lt;&gt;""),L35:L36),'Mois 11'!L37)</f>
        <v/>
      </c>
      <c r="M37" s="134" t="str">
        <f>IF(B35&gt;'Mois 1'!$A$2,L37/(MIN(12,DATEDIF(EOMONTH(B35,-1)+1,DATE(IF(MONTH(B35)&gt;IF(MONTH($B$8)=1,12,MONTH($B$8)-1),YEAR(B35)+1,YEAR(B35)),IF(MONTH($B$8)=1,12,MONTH($B$8)-1),1),"m")+1))*12,L37)</f>
        <v/>
      </c>
    </row>
    <row r="38" spans="1:13" ht="14.4" customHeight="1" x14ac:dyDescent="0.3">
      <c r="A38" s="118" t="s">
        <v>28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</row>
    <row r="39" spans="1:13" ht="14.4" customHeight="1" x14ac:dyDescent="0.3">
      <c r="A39" s="45"/>
      <c r="B39" s="46"/>
      <c r="C39" s="47"/>
      <c r="D39" s="48"/>
      <c r="E39" s="49"/>
      <c r="F39" s="50"/>
      <c r="G39" s="51"/>
      <c r="H39" s="52"/>
      <c r="I39" s="63"/>
      <c r="J39" s="11" t="str">
        <f>IF(ISNUMBER(H39),H39*I39,"")</f>
        <v/>
      </c>
      <c r="K39" s="65"/>
      <c r="L39" s="68" t="str">
        <f>IF(ISNUMBER(I39),'Mois 11'!L41+(G39*H39),"")</f>
        <v/>
      </c>
      <c r="M39" s="70"/>
    </row>
    <row r="40" spans="1:13" ht="14.4" customHeight="1" thickBot="1" x14ac:dyDescent="0.35">
      <c r="A40" s="53"/>
      <c r="B40" s="54"/>
      <c r="C40" s="55"/>
      <c r="D40" s="56"/>
      <c r="E40" s="57"/>
      <c r="F40" s="58"/>
      <c r="G40" s="59"/>
      <c r="H40" s="60"/>
      <c r="I40" s="64" t="str">
        <f>IF(ISNUMBER(H40),IF(C40=1,4%,IF(C40=2,2%,"")), "")</f>
        <v/>
      </c>
      <c r="J40" s="22" t="str">
        <f t="shared" ref="J40" si="7">IF(ISNUMBER(H40),H40*I40,"")</f>
        <v/>
      </c>
      <c r="K40" s="66"/>
      <c r="L40" s="69" t="str">
        <f>IF(ISNUMBER(I40),L39+(G40*H40),"")</f>
        <v/>
      </c>
      <c r="M40" s="72"/>
    </row>
    <row r="41" spans="1:13" ht="18" customHeight="1" thickBot="1" x14ac:dyDescent="0.35">
      <c r="A41" s="97" t="s">
        <v>20</v>
      </c>
      <c r="B41" s="98"/>
      <c r="C41" s="98"/>
      <c r="D41" s="98"/>
      <c r="E41" s="98"/>
      <c r="F41" s="98"/>
      <c r="G41" s="98"/>
      <c r="H41" s="98"/>
      <c r="I41" s="99"/>
      <c r="J41" s="31">
        <f>SUM(J39:J40)</f>
        <v>0</v>
      </c>
      <c r="K41" s="67"/>
      <c r="L41" s="131" t="str" cm="1">
        <f t="array" ref="L41">IFERROR(LOOKUP(2,1/(L39:L40&lt;&gt;""),L39:L40),'Mois 11'!L41)</f>
        <v/>
      </c>
      <c r="M41" s="134" t="str">
        <f>IF(B39&gt;'Mois 1'!$A$2,L41/(MIN(12,DATEDIF(EOMONTH(B39,-1)+1,DATE(IF(MONTH(B39)&gt;IF(MONTH($B$8)=1,12,MONTH($B$8)-1),YEAR(B39)+1,YEAR(B39)),IF(MONTH($B$8)=1,12,MONTH($B$8)-1),1),"m")+1))*12,L41)</f>
        <v/>
      </c>
    </row>
    <row r="42" spans="1:13" ht="15" customHeight="1" x14ac:dyDescent="0.3">
      <c r="A42" s="116" t="s">
        <v>29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</row>
    <row r="43" spans="1:13" ht="15" customHeight="1" x14ac:dyDescent="0.3">
      <c r="A43" s="45"/>
      <c r="B43" s="46"/>
      <c r="C43" s="47"/>
      <c r="D43" s="48"/>
      <c r="E43" s="49"/>
      <c r="F43" s="50"/>
      <c r="G43" s="51"/>
      <c r="H43" s="52"/>
      <c r="I43" s="63" t="str">
        <f>IF(ISNUMBER(H43),IF(C43=1,4%,IF(C43=2,2%,"")), "")</f>
        <v/>
      </c>
      <c r="J43" s="11" t="str">
        <f>IF(ISNUMBER(H43),H43*I43,"")</f>
        <v/>
      </c>
      <c r="K43" s="65"/>
      <c r="L43" s="68" t="str">
        <f>IF(ISNUMBER(I43),'Mois 11'!L45+(G43*H43),"")</f>
        <v/>
      </c>
      <c r="M43" s="70"/>
    </row>
    <row r="44" spans="1:13" ht="15" customHeight="1" thickBot="1" x14ac:dyDescent="0.35">
      <c r="A44" s="53"/>
      <c r="B44" s="54"/>
      <c r="C44" s="55"/>
      <c r="D44" s="56"/>
      <c r="E44" s="57"/>
      <c r="F44" s="58"/>
      <c r="G44" s="59"/>
      <c r="H44" s="60"/>
      <c r="I44" s="64" t="str">
        <f>IF(ISNUMBER(H44),IF(C44=1,4%,IF(C44=2,2%,"")), "")</f>
        <v/>
      </c>
      <c r="J44" s="22" t="str">
        <f t="shared" ref="J44" si="8">IF(ISNUMBER(H44),H44*I44,"")</f>
        <v/>
      </c>
      <c r="K44" s="66"/>
      <c r="L44" s="69" t="str">
        <f>IF(ISNUMBER(I44),L43+(G44*H44),"")</f>
        <v/>
      </c>
      <c r="M44" s="72"/>
    </row>
    <row r="45" spans="1:13" ht="18" customHeight="1" thickBot="1" x14ac:dyDescent="0.35">
      <c r="A45" s="97" t="s">
        <v>20</v>
      </c>
      <c r="B45" s="98"/>
      <c r="C45" s="98"/>
      <c r="D45" s="98"/>
      <c r="E45" s="98"/>
      <c r="F45" s="98"/>
      <c r="G45" s="98"/>
      <c r="H45" s="98"/>
      <c r="I45" s="99"/>
      <c r="J45" s="31">
        <f>SUM(J43:J44)</f>
        <v>0</v>
      </c>
      <c r="K45" s="67"/>
      <c r="L45" s="131" t="str" cm="1">
        <f t="array" ref="L45">IFERROR(LOOKUP(2,1/(L43:L44&lt;&gt;""),L43:L44),'Mois 11'!L45)</f>
        <v/>
      </c>
      <c r="M45" s="134" t="str">
        <f>IF(B43&gt;'Mois 1'!$A$2,L45/(MIN(12,DATEDIF(EOMONTH(B43,-1)+1,DATE(IF(MONTH(B43)&gt;IF(MONTH($B$8)=1,12,MONTH($B$8)-1),YEAR(B43)+1,YEAR(B43)),IF(MONTH($B$8)=1,12,MONTH($B$8)-1),1),"m")+1))*12,L45)</f>
        <v/>
      </c>
    </row>
    <row r="46" spans="1:13" ht="17.399999999999999" x14ac:dyDescent="0.3">
      <c r="A46" s="116" t="s">
        <v>30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</row>
    <row r="47" spans="1:13" x14ac:dyDescent="0.3">
      <c r="A47" s="45"/>
      <c r="B47" s="46"/>
      <c r="C47" s="47"/>
      <c r="D47" s="48"/>
      <c r="E47" s="49"/>
      <c r="F47" s="50"/>
      <c r="G47" s="51"/>
      <c r="H47" s="52"/>
      <c r="I47" s="63" t="str">
        <f>IF(ISNUMBER(H47),IF(C47=1,4%,IF(C47=2,2%,"")), "")</f>
        <v/>
      </c>
      <c r="J47" s="11" t="str">
        <f>IF(ISNUMBER(H47),H47*I47,"")</f>
        <v/>
      </c>
      <c r="K47" s="65"/>
      <c r="L47" s="68" t="str">
        <f>IF(ISNUMBER(I47),'Mois 11'!L49+(G47*H47),"")</f>
        <v/>
      </c>
      <c r="M47" s="70"/>
    </row>
    <row r="48" spans="1:13" ht="15" thickBot="1" x14ac:dyDescent="0.35">
      <c r="A48" s="53"/>
      <c r="B48" s="54"/>
      <c r="C48" s="55"/>
      <c r="D48" s="56"/>
      <c r="E48" s="57"/>
      <c r="F48" s="58"/>
      <c r="G48" s="59"/>
      <c r="H48" s="60"/>
      <c r="I48" s="64" t="str">
        <f>IF(ISNUMBER(H48),IF(C48=1,4%,IF(C48=2,2%,"")), "")</f>
        <v/>
      </c>
      <c r="J48" s="22" t="str">
        <f t="shared" ref="J48" si="9">IF(ISNUMBER(H48),H48*I48,"")</f>
        <v/>
      </c>
      <c r="K48" s="66"/>
      <c r="L48" s="69" t="str">
        <f>IF(ISNUMBER(I48),L47+(G48*H48),"")</f>
        <v/>
      </c>
      <c r="M48" s="72"/>
    </row>
    <row r="49" spans="1:13" ht="18" customHeight="1" thickBot="1" x14ac:dyDescent="0.35">
      <c r="A49" s="97" t="s">
        <v>20</v>
      </c>
      <c r="B49" s="98"/>
      <c r="C49" s="98"/>
      <c r="D49" s="98"/>
      <c r="E49" s="98"/>
      <c r="F49" s="98"/>
      <c r="G49" s="98"/>
      <c r="H49" s="98"/>
      <c r="I49" s="99"/>
      <c r="J49" s="31">
        <f>SUM(J47:J48)</f>
        <v>0</v>
      </c>
      <c r="K49" s="67"/>
      <c r="L49" s="131" t="str" cm="1">
        <f t="array" ref="L49">IFERROR(LOOKUP(2,1/(L47:L48&lt;&gt;""),L47:L48),'Mois 11'!L49)</f>
        <v/>
      </c>
      <c r="M49" s="134" t="str">
        <f>IF(B47&gt;'Mois 1'!$A$2,L49/(MIN(12,DATEDIF(EOMONTH(B47,-1)+1,DATE(IF(MONTH(B47)&gt;IF(MONTH($B$8)=1,12,MONTH($B$8)-1),YEAR(B47)+1,YEAR(B47)),IF(MONTH($B$8)=1,12,MONTH($B$8)-1),1),"m")+1))*12,L49)</f>
        <v/>
      </c>
    </row>
    <row r="50" spans="1:13" ht="17.399999999999999" x14ac:dyDescent="0.3">
      <c r="A50" s="116" t="s">
        <v>31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</row>
    <row r="51" spans="1:13" x14ac:dyDescent="0.3">
      <c r="A51" s="45"/>
      <c r="B51" s="46"/>
      <c r="C51" s="47"/>
      <c r="D51" s="48"/>
      <c r="E51" s="49"/>
      <c r="F51" s="50"/>
      <c r="G51" s="51"/>
      <c r="H51" s="52"/>
      <c r="I51" s="63" t="str">
        <f>IF(ISNUMBER(H51),IF(C51=1,4%,IF(C51=2,2%,"")), "")</f>
        <v/>
      </c>
      <c r="J51" s="11" t="str">
        <f>IF(ISNUMBER(H51),H51*I51,"")</f>
        <v/>
      </c>
      <c r="K51" s="65"/>
      <c r="L51" s="68" t="str">
        <f>IF(ISNUMBER(I51),'Mois 11'!L53+(G51*H51),"")</f>
        <v/>
      </c>
      <c r="M51" s="70"/>
    </row>
    <row r="52" spans="1:13" ht="15" thickBot="1" x14ac:dyDescent="0.35">
      <c r="A52" s="53"/>
      <c r="B52" s="54"/>
      <c r="C52" s="55"/>
      <c r="D52" s="56"/>
      <c r="E52" s="57"/>
      <c r="F52" s="58"/>
      <c r="G52" s="59"/>
      <c r="H52" s="60"/>
      <c r="I52" s="64" t="str">
        <f>IF(ISNUMBER(H52),IF(C52=1,4%,IF(C52=2,2%,"")), "")</f>
        <v/>
      </c>
      <c r="J52" s="22" t="str">
        <f t="shared" ref="J52" si="10">IF(ISNUMBER(H52),H52*I52,"")</f>
        <v/>
      </c>
      <c r="K52" s="66"/>
      <c r="L52" s="69" t="str">
        <f>IF(ISNUMBER(I52),L51+(G52*H52),"")</f>
        <v/>
      </c>
      <c r="M52" s="72"/>
    </row>
    <row r="53" spans="1:13" ht="18" customHeight="1" thickBot="1" x14ac:dyDescent="0.35">
      <c r="A53" s="97" t="s">
        <v>20</v>
      </c>
      <c r="B53" s="98"/>
      <c r="C53" s="98"/>
      <c r="D53" s="98"/>
      <c r="E53" s="98"/>
      <c r="F53" s="98"/>
      <c r="G53" s="98"/>
      <c r="H53" s="98"/>
      <c r="I53" s="99"/>
      <c r="J53" s="31">
        <f>SUM(J51:J52)</f>
        <v>0</v>
      </c>
      <c r="K53" s="67"/>
      <c r="L53" s="131" t="str" cm="1">
        <f t="array" ref="L53">IFERROR(LOOKUP(2,1/(L51:L52&lt;&gt;""),L51:L52),'Mois 11'!L53)</f>
        <v/>
      </c>
      <c r="M53" s="134" t="str">
        <f>IF(B51&gt;'Mois 1'!$A$2,L53/(MIN(12,DATEDIF(EOMONTH(B51,-1)+1,DATE(IF(MONTH(B51)&gt;IF(MONTH($B$8)=1,12,MONTH($B$8)-1),YEAR(B51)+1,YEAR(B51)),IF(MONTH($B$8)=1,12,MONTH($B$8)-1),1),"m")+1))*12,L53)</f>
        <v/>
      </c>
    </row>
    <row r="54" spans="1:13" ht="17.399999999999999" x14ac:dyDescent="0.3">
      <c r="A54" s="116" t="s">
        <v>32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</row>
    <row r="55" spans="1:13" x14ac:dyDescent="0.3">
      <c r="A55" s="45"/>
      <c r="B55" s="46"/>
      <c r="C55" s="47"/>
      <c r="D55" s="48"/>
      <c r="E55" s="49"/>
      <c r="F55" s="50"/>
      <c r="G55" s="51"/>
      <c r="H55" s="52"/>
      <c r="I55" s="63" t="str">
        <f>IF(ISNUMBER(H55),IF(C55=1,4%,IF(C55=2,2%,"")), "")</f>
        <v/>
      </c>
      <c r="J55" s="11" t="str">
        <f>IF(ISNUMBER(H55),H55*I55,"")</f>
        <v/>
      </c>
      <c r="K55" s="65"/>
      <c r="L55" s="68" t="str">
        <f>IF(ISNUMBER(I55),'Mois 11'!L57+(G55*H55),"")</f>
        <v/>
      </c>
      <c r="M55" s="70"/>
    </row>
    <row r="56" spans="1:13" ht="15" thickBot="1" x14ac:dyDescent="0.35">
      <c r="A56" s="53"/>
      <c r="B56" s="54"/>
      <c r="C56" s="55"/>
      <c r="D56" s="56"/>
      <c r="E56" s="57"/>
      <c r="F56" s="58"/>
      <c r="G56" s="59"/>
      <c r="H56" s="60"/>
      <c r="I56" s="64" t="str">
        <f>IF(ISNUMBER(H56),IF(C56=1,4%,IF(C56=2,2%,"")), "")</f>
        <v/>
      </c>
      <c r="J56" s="22" t="str">
        <f t="shared" ref="J56" si="11">IF(ISNUMBER(H56),H56*I56,"")</f>
        <v/>
      </c>
      <c r="K56" s="66"/>
      <c r="L56" s="69" t="str">
        <f>IF(ISNUMBER(I56),L55+(G56*H56),"")</f>
        <v/>
      </c>
      <c r="M56" s="72"/>
    </row>
    <row r="57" spans="1:13" ht="18" customHeight="1" thickBot="1" x14ac:dyDescent="0.35">
      <c r="A57" s="97" t="s">
        <v>20</v>
      </c>
      <c r="B57" s="98"/>
      <c r="C57" s="98"/>
      <c r="D57" s="98"/>
      <c r="E57" s="98"/>
      <c r="F57" s="98"/>
      <c r="G57" s="98"/>
      <c r="H57" s="98"/>
      <c r="I57" s="99"/>
      <c r="J57" s="31">
        <f>SUM(J55:J56)</f>
        <v>0</v>
      </c>
      <c r="K57" s="67"/>
      <c r="L57" s="131" t="str" cm="1">
        <f t="array" ref="L57">IFERROR(LOOKUP(2,1/(L55:L56&lt;&gt;""),L55:L56),'Mois 11'!L57)</f>
        <v/>
      </c>
      <c r="M57" s="134" t="str">
        <f>IF(B55&gt;'Mois 1'!$A$2,L57/(MIN(12,DATEDIF(EOMONTH(B55,-1)+1,DATE(IF(MONTH(B55)&gt;IF(MONTH($B$8)=1,12,MONTH($B$8)-1),YEAR(B55)+1,YEAR(B55)),IF(MONTH($B$8)=1,12,MONTH($B$8)-1),1),"m")+1))*12,L57)</f>
        <v/>
      </c>
    </row>
    <row r="58" spans="1:13" ht="17.399999999999999" x14ac:dyDescent="0.3">
      <c r="A58" s="116" t="s">
        <v>33</v>
      </c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</row>
    <row r="59" spans="1:13" x14ac:dyDescent="0.3">
      <c r="A59" s="45"/>
      <c r="B59" s="46"/>
      <c r="C59" s="47"/>
      <c r="D59" s="48"/>
      <c r="E59" s="49"/>
      <c r="F59" s="50"/>
      <c r="G59" s="51"/>
      <c r="H59" s="52"/>
      <c r="I59" s="63" t="str">
        <f>IF(ISNUMBER(H59),IF(C59=1,4%,IF(C59=2,2%,"")), "")</f>
        <v/>
      </c>
      <c r="J59" s="11" t="str">
        <f>IF(ISNUMBER(H59),H59*I59,"")</f>
        <v/>
      </c>
      <c r="K59" s="65"/>
      <c r="L59" s="68" t="str">
        <f>IF(ISNUMBER(I59),'Mois 11'!L61+(G59*H59),"")</f>
        <v/>
      </c>
      <c r="M59" s="70"/>
    </row>
    <row r="60" spans="1:13" ht="15" thickBot="1" x14ac:dyDescent="0.35">
      <c r="A60" s="53"/>
      <c r="B60" s="54"/>
      <c r="C60" s="55"/>
      <c r="D60" s="56"/>
      <c r="E60" s="57"/>
      <c r="F60" s="58"/>
      <c r="G60" s="59"/>
      <c r="H60" s="60"/>
      <c r="I60" s="64" t="str">
        <f>IF(ISNUMBER(H60),IF(C60=1,4%,IF(C60=2,2%,"")), "")</f>
        <v/>
      </c>
      <c r="J60" s="22" t="str">
        <f t="shared" ref="J60" si="12">IF(ISNUMBER(H60),H60*I60,"")</f>
        <v/>
      </c>
      <c r="K60" s="66"/>
      <c r="L60" s="69" t="str">
        <f>IF(ISNUMBER(I60),L59+(G60*H60),"")</f>
        <v/>
      </c>
      <c r="M60" s="72"/>
    </row>
    <row r="61" spans="1:13" ht="18" customHeight="1" thickBot="1" x14ac:dyDescent="0.35">
      <c r="A61" s="97" t="s">
        <v>20</v>
      </c>
      <c r="B61" s="98"/>
      <c r="C61" s="98"/>
      <c r="D61" s="98"/>
      <c r="E61" s="98"/>
      <c r="F61" s="98"/>
      <c r="G61" s="98"/>
      <c r="H61" s="98"/>
      <c r="I61" s="99"/>
      <c r="J61" s="31">
        <f>SUM(J59:J60)</f>
        <v>0</v>
      </c>
      <c r="K61" s="67"/>
      <c r="L61" s="131" t="str" cm="1">
        <f t="array" ref="L61">IFERROR(LOOKUP(2,1/(L59:L60&lt;&gt;""),L59:L60),'Mois 11'!L61)</f>
        <v/>
      </c>
      <c r="M61" s="134" t="str">
        <f>IF(B59&gt;'Mois 1'!$A$2,L61/(MIN(12,DATEDIF(EOMONTH(B59,-1)+1,DATE(IF(MONTH(B59)&gt;IF(MONTH($B$8)=1,12,MONTH($B$8)-1),YEAR(B59)+1,YEAR(B59)),IF(MONTH($B$8)=1,12,MONTH($B$8)-1),1),"m")+1))*12,L61)</f>
        <v/>
      </c>
    </row>
    <row r="62" spans="1:13" ht="17.399999999999999" x14ac:dyDescent="0.3">
      <c r="A62" s="116" t="s">
        <v>34</v>
      </c>
      <c r="B62" s="117"/>
      <c r="C62" s="117"/>
      <c r="D62" s="117"/>
      <c r="E62" s="117"/>
      <c r="F62" s="117"/>
      <c r="G62" s="117"/>
      <c r="H62" s="117"/>
      <c r="I62" s="117"/>
      <c r="J62" s="117"/>
      <c r="K62" s="117"/>
      <c r="L62" s="117"/>
      <c r="M62" s="117"/>
    </row>
    <row r="63" spans="1:13" x14ac:dyDescent="0.3">
      <c r="A63" s="45"/>
      <c r="B63" s="46"/>
      <c r="C63" s="47"/>
      <c r="D63" s="48"/>
      <c r="E63" s="49"/>
      <c r="F63" s="50"/>
      <c r="G63" s="51"/>
      <c r="H63" s="52"/>
      <c r="I63" s="63" t="str">
        <f>IF(ISNUMBER(H63),IF(C63=1,4%,IF(C63=2,2%,"")), "")</f>
        <v/>
      </c>
      <c r="J63" s="11" t="str">
        <f>IF(ISNUMBER(H63),H63*I63,"")</f>
        <v/>
      </c>
      <c r="K63" s="65"/>
      <c r="L63" s="68" t="str">
        <f>IF(ISNUMBER(I63),'Mois 11'!L65+(G63*H63),"")</f>
        <v/>
      </c>
      <c r="M63" s="70"/>
    </row>
    <row r="64" spans="1:13" ht="15" thickBot="1" x14ac:dyDescent="0.35">
      <c r="A64" s="53"/>
      <c r="B64" s="54"/>
      <c r="C64" s="55"/>
      <c r="D64" s="56"/>
      <c r="E64" s="57"/>
      <c r="F64" s="58"/>
      <c r="G64" s="59"/>
      <c r="H64" s="60"/>
      <c r="I64" s="64" t="str">
        <f>IF(ISNUMBER(H64),IF(C64=1,4%,IF(C64=2,2%,"")), "")</f>
        <v/>
      </c>
      <c r="J64" s="22" t="str">
        <f t="shared" ref="J64" si="13">IF(ISNUMBER(H64),H64*I64,"")</f>
        <v/>
      </c>
      <c r="K64" s="66"/>
      <c r="L64" s="69" t="str">
        <f>IF(ISNUMBER(I64),L63+(G64*H64),"")</f>
        <v/>
      </c>
      <c r="M64" s="72"/>
    </row>
    <row r="65" spans="1:13" ht="18" customHeight="1" thickBot="1" x14ac:dyDescent="0.35">
      <c r="A65" s="97" t="s">
        <v>20</v>
      </c>
      <c r="B65" s="98"/>
      <c r="C65" s="98"/>
      <c r="D65" s="98"/>
      <c r="E65" s="98"/>
      <c r="F65" s="98"/>
      <c r="G65" s="98"/>
      <c r="H65" s="98"/>
      <c r="I65" s="99"/>
      <c r="J65" s="31">
        <f>SUM(J63:J64)</f>
        <v>0</v>
      </c>
      <c r="K65" s="67"/>
      <c r="L65" s="131" t="str" cm="1">
        <f t="array" ref="L65">IFERROR(LOOKUP(2,1/(L63:L64&lt;&gt;""),L63:L64),'Mois 11'!L65)</f>
        <v/>
      </c>
      <c r="M65" s="134" t="str">
        <f>IF(B63&gt;'Mois 1'!$A$2,L65/(MIN(12,DATEDIF(EOMONTH(B63,-1)+1,DATE(IF(MONTH(B63)&gt;IF(MONTH($B$8)=1,12,MONTH($B$8)-1),YEAR(B63)+1,YEAR(B63)),IF(MONTH($B$8)=1,12,MONTH($B$8)-1),1),"m")+1))*12,L65)</f>
        <v/>
      </c>
    </row>
    <row r="66" spans="1:13" ht="17.399999999999999" x14ac:dyDescent="0.3">
      <c r="A66" s="116" t="s">
        <v>35</v>
      </c>
      <c r="B66" s="117"/>
      <c r="C66" s="117"/>
      <c r="D66" s="117"/>
      <c r="E66" s="117"/>
      <c r="F66" s="117"/>
      <c r="G66" s="117"/>
      <c r="H66" s="117"/>
      <c r="I66" s="117"/>
      <c r="J66" s="117"/>
      <c r="K66" s="117"/>
      <c r="L66" s="117"/>
      <c r="M66" s="117"/>
    </row>
    <row r="67" spans="1:13" x14ac:dyDescent="0.3">
      <c r="A67" s="45"/>
      <c r="B67" s="46"/>
      <c r="C67" s="47"/>
      <c r="D67" s="48"/>
      <c r="E67" s="49"/>
      <c r="F67" s="50"/>
      <c r="G67" s="51"/>
      <c r="H67" s="52"/>
      <c r="I67" s="63" t="str">
        <f>IF(ISNUMBER(H67),IF(C67=1,4%,IF(C67=2,2%,"")), "")</f>
        <v/>
      </c>
      <c r="J67" s="11" t="str">
        <f>IF(ISNUMBER(H67),H67*I67,"")</f>
        <v/>
      </c>
      <c r="K67" s="65"/>
      <c r="L67" s="68" t="str">
        <f>IF(ISNUMBER(I67),'Mois 11'!L69+(G67*H67),"")</f>
        <v/>
      </c>
      <c r="M67" s="70"/>
    </row>
    <row r="68" spans="1:13" ht="15" thickBot="1" x14ac:dyDescent="0.35">
      <c r="A68" s="53"/>
      <c r="B68" s="54"/>
      <c r="C68" s="55"/>
      <c r="D68" s="56"/>
      <c r="E68" s="57"/>
      <c r="F68" s="58"/>
      <c r="G68" s="59"/>
      <c r="H68" s="60"/>
      <c r="I68" s="64" t="str">
        <f>IF(ISNUMBER(H68),IF(C68=1,4%,IF(C68=2,2%,"")), "")</f>
        <v/>
      </c>
      <c r="J68" s="22" t="str">
        <f t="shared" ref="J68" si="14">IF(ISNUMBER(H68),H68*I68,"")</f>
        <v/>
      </c>
      <c r="K68" s="66"/>
      <c r="L68" s="69" t="str">
        <f>IF(ISNUMBER(I68),L67+(G68*H68),"")</f>
        <v/>
      </c>
      <c r="M68" s="72"/>
    </row>
    <row r="69" spans="1:13" ht="18" customHeight="1" thickBot="1" x14ac:dyDescent="0.35">
      <c r="A69" s="97" t="s">
        <v>20</v>
      </c>
      <c r="B69" s="98"/>
      <c r="C69" s="98"/>
      <c r="D69" s="98"/>
      <c r="E69" s="98"/>
      <c r="F69" s="98"/>
      <c r="G69" s="98"/>
      <c r="H69" s="98"/>
      <c r="I69" s="99"/>
      <c r="J69" s="31">
        <f>SUM(J67:J68)</f>
        <v>0</v>
      </c>
      <c r="K69" s="67"/>
      <c r="L69" s="131" t="str" cm="1">
        <f t="array" ref="L69">IFERROR(LOOKUP(2,1/(L67:L68&lt;&gt;""),L67:L68),'Mois 11'!L69)</f>
        <v/>
      </c>
      <c r="M69" s="134" t="str">
        <f>IF(B67&gt;'Mois 1'!$A$2,L69/(MIN(12,DATEDIF(EOMONTH(B67,-1)+1,DATE(IF(MONTH(B67)&gt;IF(MONTH($B$8)=1,12,MONTH($B$8)-1),YEAR(B67)+1,YEAR(B67)),IF(MONTH($B$8)=1,12,MONTH($B$8)-1),1),"m")+1))*12,L69)</f>
        <v/>
      </c>
    </row>
    <row r="70" spans="1:13" ht="17.399999999999999" x14ac:dyDescent="0.3">
      <c r="A70" s="123" t="s">
        <v>36</v>
      </c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</row>
    <row r="71" spans="1:13" x14ac:dyDescent="0.3">
      <c r="A71" s="45"/>
      <c r="B71" s="46"/>
      <c r="C71" s="47"/>
      <c r="D71" s="48"/>
      <c r="E71" s="49"/>
      <c r="F71" s="50"/>
      <c r="G71" s="51"/>
      <c r="H71" s="52"/>
      <c r="I71" s="63" t="str">
        <f>IF(ISNUMBER(H71),IF(C71=1,4%,IF(C71=2,2%,"")), "")</f>
        <v/>
      </c>
      <c r="J71" s="11" t="str">
        <f>IF(ISNUMBER(H71),H71*I71,"")</f>
        <v/>
      </c>
      <c r="K71" s="65"/>
      <c r="L71" s="68" t="str">
        <f>IF(ISNUMBER(I71),'Mois 11'!L73+(G71*H71),"")</f>
        <v/>
      </c>
      <c r="M71" s="70"/>
    </row>
    <row r="72" spans="1:13" ht="15" thickBot="1" x14ac:dyDescent="0.35">
      <c r="A72" s="53"/>
      <c r="B72" s="54"/>
      <c r="C72" s="55"/>
      <c r="D72" s="56"/>
      <c r="E72" s="57"/>
      <c r="F72" s="58"/>
      <c r="G72" s="59"/>
      <c r="H72" s="60"/>
      <c r="I72" s="64" t="str">
        <f>IF(ISNUMBER(H72),IF(C72=1,4%,IF(C72=2,2%,"")), "")</f>
        <v/>
      </c>
      <c r="J72" s="22" t="str">
        <f t="shared" ref="J72" si="15">IF(ISNUMBER(H72),H72*I72,"")</f>
        <v/>
      </c>
      <c r="K72" s="66"/>
      <c r="L72" s="69" t="str">
        <f>IF(ISNUMBER(I72),L71+(G72*H72),"")</f>
        <v/>
      </c>
      <c r="M72" s="72"/>
    </row>
    <row r="73" spans="1:13" ht="17.399999999999999" customHeight="1" thickBot="1" x14ac:dyDescent="0.35">
      <c r="A73" s="97" t="s">
        <v>20</v>
      </c>
      <c r="B73" s="98"/>
      <c r="C73" s="98"/>
      <c r="D73" s="98"/>
      <c r="E73" s="98"/>
      <c r="F73" s="98"/>
      <c r="G73" s="98"/>
      <c r="H73" s="98"/>
      <c r="I73" s="99"/>
      <c r="J73" s="31">
        <f>SUM(J71:J72)</f>
        <v>0</v>
      </c>
      <c r="K73" s="67"/>
      <c r="L73" s="131" t="str" cm="1">
        <f t="array" ref="L73">IFERROR(LOOKUP(2,1/(L71:L72&lt;&gt;""),L71:L72),'Mois 11'!L73)</f>
        <v/>
      </c>
      <c r="M73" s="134" t="str">
        <f>IF(B71&gt;'Mois 1'!$A$2,L73/(MIN(12,DATEDIF(EOMONTH(B71,-1)+1,DATE(IF(MONTH(B71)&gt;IF(MONTH($B$8)=1,12,MONTH($B$8)-1),YEAR(B71)+1,YEAR(B71)),IF(MONTH($B$8)=1,12,MONTH($B$8)-1),1),"m")+1))*12,L73)</f>
        <v/>
      </c>
    </row>
    <row r="74" spans="1:13" ht="17.399999999999999" x14ac:dyDescent="0.3">
      <c r="A74" s="116" t="s">
        <v>37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</row>
    <row r="75" spans="1:13" x14ac:dyDescent="0.3">
      <c r="A75" s="45"/>
      <c r="B75" s="46"/>
      <c r="C75" s="47"/>
      <c r="D75" s="48"/>
      <c r="E75" s="49"/>
      <c r="F75" s="50"/>
      <c r="G75" s="51"/>
      <c r="H75" s="52"/>
      <c r="I75" s="63" t="str">
        <f>IF(ISNUMBER(H75),IF(C75=1,4%,IF(C75=2,2%,"")), "")</f>
        <v/>
      </c>
      <c r="J75" s="11" t="str">
        <f>IF(ISNUMBER(H75),H75*I75,"")</f>
        <v/>
      </c>
      <c r="K75" s="65"/>
      <c r="L75" s="68" t="str">
        <f>IF(ISNUMBER(I75),'Mois 11'!L77+(G75*H75),"")</f>
        <v/>
      </c>
      <c r="M75" s="70"/>
    </row>
    <row r="76" spans="1:13" ht="15" thickBot="1" x14ac:dyDescent="0.35">
      <c r="A76" s="53"/>
      <c r="B76" s="54"/>
      <c r="C76" s="55"/>
      <c r="D76" s="56"/>
      <c r="E76" s="57"/>
      <c r="F76" s="58"/>
      <c r="G76" s="59"/>
      <c r="H76" s="60"/>
      <c r="I76" s="64" t="str">
        <f>IF(ISNUMBER(H76),IF(C76=1,4%,IF(C76=2,2%,"")), "")</f>
        <v/>
      </c>
      <c r="J76" s="22" t="str">
        <f t="shared" ref="J76" si="16">IF(ISNUMBER(H76),H76*I76,"")</f>
        <v/>
      </c>
      <c r="K76" s="66"/>
      <c r="L76" s="69" t="str">
        <f>IF(ISNUMBER(I76),L75+(G76*H76),"")</f>
        <v/>
      </c>
      <c r="M76" s="72"/>
    </row>
    <row r="77" spans="1:13" ht="18" customHeight="1" thickBot="1" x14ac:dyDescent="0.35">
      <c r="A77" s="97" t="s">
        <v>20</v>
      </c>
      <c r="B77" s="98"/>
      <c r="C77" s="98"/>
      <c r="D77" s="98"/>
      <c r="E77" s="98"/>
      <c r="F77" s="98"/>
      <c r="G77" s="98"/>
      <c r="H77" s="98"/>
      <c r="I77" s="99"/>
      <c r="J77" s="33">
        <f>SUM(J75:J76)</f>
        <v>0</v>
      </c>
      <c r="K77" s="67"/>
      <c r="L77" s="131" t="str" cm="1">
        <f t="array" ref="L77">IFERROR(LOOKUP(2,1/(L75:L76&lt;&gt;""),L75:L76),'Mois 11'!L77)</f>
        <v/>
      </c>
      <c r="M77" s="134" t="str">
        <f>IF(B75&gt;'Mois 1'!$A$2,L77/(MIN(12,DATEDIF(EOMONTH(B75,-1)+1,DATE(IF(MONTH(B75)&gt;IF(MONTH($B$8)=1,12,MONTH($B$8)-1),YEAR(B75)+1,YEAR(B75)),IF(MONTH($B$8)=1,12,MONTH($B$8)-1),1),"m")+1))*12,L77)</f>
        <v/>
      </c>
    </row>
    <row r="78" spans="1:13" ht="17.399999999999999" x14ac:dyDescent="0.3">
      <c r="A78" s="116" t="s">
        <v>38</v>
      </c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</row>
    <row r="79" spans="1:13" x14ac:dyDescent="0.3">
      <c r="A79" s="45"/>
      <c r="B79" s="46"/>
      <c r="C79" s="47"/>
      <c r="D79" s="48"/>
      <c r="E79" s="49"/>
      <c r="F79" s="50"/>
      <c r="G79" s="51"/>
      <c r="H79" s="52"/>
      <c r="I79" s="63" t="str">
        <f>IF(ISNUMBER(H79),IF(C79=1,4%,IF(C79=2,2%,"")), "")</f>
        <v/>
      </c>
      <c r="J79" s="11" t="str">
        <f>IF(ISNUMBER(H79),H79*I79,"")</f>
        <v/>
      </c>
      <c r="K79" s="65"/>
      <c r="L79" s="68" t="str">
        <f>IF(ISNUMBER(I79),'Mois 11'!L81+(G79*H79),"")</f>
        <v/>
      </c>
      <c r="M79" s="70"/>
    </row>
    <row r="80" spans="1:13" ht="15" thickBot="1" x14ac:dyDescent="0.35">
      <c r="A80" s="53"/>
      <c r="B80" s="54"/>
      <c r="C80" s="55"/>
      <c r="D80" s="56"/>
      <c r="E80" s="57"/>
      <c r="F80" s="58"/>
      <c r="G80" s="59"/>
      <c r="H80" s="60"/>
      <c r="I80" s="64" t="str">
        <f>IF(ISNUMBER(H80),IF(C80=1,4%,IF(C80=2,2%,"")), "")</f>
        <v/>
      </c>
      <c r="J80" s="22" t="str">
        <f t="shared" ref="J80" si="17">IF(ISNUMBER(H80),H80*I80,"")</f>
        <v/>
      </c>
      <c r="K80" s="66"/>
      <c r="L80" s="69" t="str">
        <f>IF(ISNUMBER(I80),L79+(G80*H80),"")</f>
        <v/>
      </c>
      <c r="M80" s="72"/>
    </row>
    <row r="81" spans="1:13" ht="17.399999999999999" customHeight="1" thickBot="1" x14ac:dyDescent="0.35">
      <c r="A81" s="97" t="s">
        <v>20</v>
      </c>
      <c r="B81" s="98"/>
      <c r="C81" s="98"/>
      <c r="D81" s="98"/>
      <c r="E81" s="98"/>
      <c r="F81" s="98"/>
      <c r="G81" s="98"/>
      <c r="H81" s="98"/>
      <c r="I81" s="99"/>
      <c r="J81" s="33">
        <f>SUM(J79:J80)</f>
        <v>0</v>
      </c>
      <c r="K81" s="67"/>
      <c r="L81" s="131" t="str" cm="1">
        <f t="array" ref="L81">IFERROR(LOOKUP(2,1/(L79:L80&lt;&gt;""),L79:L80),'Mois 11'!L81)</f>
        <v/>
      </c>
      <c r="M81" s="134" t="str">
        <f>IF(B79&gt;'Mois 1'!$A$2,L81/(MIN(12,DATEDIF(EOMONTH(B79,-1)+1,DATE(IF(MONTH(B79)&gt;IF(MONTH($B$8)=1,12,MONTH($B$8)-1),YEAR(B79)+1,YEAR(B79)),IF(MONTH($B$8)=1,12,MONTH($B$8)-1),1),"m")+1))*12,L81)</f>
        <v/>
      </c>
    </row>
    <row r="82" spans="1:13" ht="17.399999999999999" x14ac:dyDescent="0.3">
      <c r="A82" s="125" t="s">
        <v>39</v>
      </c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</row>
    <row r="83" spans="1:13" x14ac:dyDescent="0.3">
      <c r="A83" s="45"/>
      <c r="B83" s="46"/>
      <c r="C83" s="47"/>
      <c r="D83" s="48"/>
      <c r="E83" s="49"/>
      <c r="F83" s="50"/>
      <c r="G83" s="51"/>
      <c r="H83" s="52"/>
      <c r="I83" s="63" t="str">
        <f>IF(ISNUMBER(H83),IF(C83=1,4%,IF(C83=2,2%,"")), "")</f>
        <v/>
      </c>
      <c r="J83" s="11" t="str">
        <f>IF(ISNUMBER(H83),H83*I83,"")</f>
        <v/>
      </c>
      <c r="K83" s="65"/>
      <c r="L83" s="68" t="str">
        <f>IF(ISNUMBER(I83),'Mois 11'!L85+(G83*H83),"")</f>
        <v/>
      </c>
      <c r="M83" s="70"/>
    </row>
    <row r="84" spans="1:13" ht="15" thickBot="1" x14ac:dyDescent="0.35">
      <c r="A84" s="53"/>
      <c r="B84" s="54"/>
      <c r="C84" s="55"/>
      <c r="D84" s="56"/>
      <c r="E84" s="57"/>
      <c r="F84" s="58"/>
      <c r="G84" s="59"/>
      <c r="H84" s="60"/>
      <c r="I84" s="64" t="str">
        <f>IF(ISNUMBER(H84),IF(C84=1,4%,IF(C84=2,2%,"")), "")</f>
        <v/>
      </c>
      <c r="J84" s="22" t="str">
        <f t="shared" ref="J84" si="18">IF(ISNUMBER(H84),H84*I84,"")</f>
        <v/>
      </c>
      <c r="K84" s="66"/>
      <c r="L84" s="69" t="str">
        <f>IF(ISNUMBER(I84),L83+(G84*H84),"")</f>
        <v/>
      </c>
      <c r="M84" s="72"/>
    </row>
    <row r="85" spans="1:13" ht="17.399999999999999" customHeight="1" thickBot="1" x14ac:dyDescent="0.35">
      <c r="A85" s="97" t="s">
        <v>20</v>
      </c>
      <c r="B85" s="98"/>
      <c r="C85" s="98"/>
      <c r="D85" s="98"/>
      <c r="E85" s="98"/>
      <c r="F85" s="98"/>
      <c r="G85" s="98"/>
      <c r="H85" s="98"/>
      <c r="I85" s="99"/>
      <c r="J85" s="33">
        <f>SUM(J83:J84)</f>
        <v>0</v>
      </c>
      <c r="K85" s="67"/>
      <c r="L85" s="131" t="str" cm="1">
        <f t="array" ref="L85">IFERROR(LOOKUP(2,1/(L83:L84&lt;&gt;""),L83:L84),'Mois 11'!L85)</f>
        <v/>
      </c>
      <c r="M85" s="134" t="str">
        <f>IF(B83&gt;'Mois 1'!$A$2,L85/(MIN(12,DATEDIF(EOMONTH(B83,-1)+1,DATE(IF(MONTH(B83)&gt;IF(MONTH($B$8)=1,12,MONTH($B$8)-1),YEAR(B83)+1,YEAR(B83)),IF(MONTH($B$8)=1,12,MONTH($B$8)-1),1),"m")+1))*12,L85)</f>
        <v/>
      </c>
    </row>
    <row r="86" spans="1:13" ht="17.399999999999999" x14ac:dyDescent="0.3">
      <c r="A86" s="125" t="s">
        <v>40</v>
      </c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</row>
    <row r="87" spans="1:13" x14ac:dyDescent="0.3">
      <c r="A87" s="45"/>
      <c r="B87" s="46"/>
      <c r="C87" s="47"/>
      <c r="D87" s="48"/>
      <c r="E87" s="49"/>
      <c r="F87" s="50"/>
      <c r="G87" s="51"/>
      <c r="H87" s="52"/>
      <c r="I87" s="63" t="str">
        <f>IF(ISNUMBER(H87),IF(C87=1,4%,IF(C87=2,2%,"")), "")</f>
        <v/>
      </c>
      <c r="J87" s="11" t="str">
        <f>IF(ISNUMBER(H87),H87*I87,"")</f>
        <v/>
      </c>
      <c r="K87" s="65"/>
      <c r="L87" s="68" t="str">
        <f>IF(ISNUMBER(I87),'Mois 11'!L89+(G87*H87),"")</f>
        <v/>
      </c>
      <c r="M87" s="70"/>
    </row>
    <row r="88" spans="1:13" ht="15" thickBot="1" x14ac:dyDescent="0.35">
      <c r="A88" s="53"/>
      <c r="B88" s="54"/>
      <c r="C88" s="55"/>
      <c r="D88" s="56"/>
      <c r="E88" s="57"/>
      <c r="F88" s="58"/>
      <c r="G88" s="59"/>
      <c r="H88" s="60"/>
      <c r="I88" s="64" t="str">
        <f>IF(ISNUMBER(H88),IF(C88=1,4%,IF(C88=2,2%,"")), "")</f>
        <v/>
      </c>
      <c r="J88" s="22" t="str">
        <f t="shared" ref="J88" si="19">IF(ISNUMBER(H88),H88*I88,"")</f>
        <v/>
      </c>
      <c r="K88" s="66"/>
      <c r="L88" s="69" t="str">
        <f>IF(ISNUMBER(I88),L87+(G88*H88),"")</f>
        <v/>
      </c>
      <c r="M88" s="72"/>
    </row>
    <row r="89" spans="1:13" ht="17.399999999999999" customHeight="1" thickBot="1" x14ac:dyDescent="0.35">
      <c r="A89" s="97" t="s">
        <v>20</v>
      </c>
      <c r="B89" s="98"/>
      <c r="C89" s="98"/>
      <c r="D89" s="98"/>
      <c r="E89" s="98"/>
      <c r="F89" s="98"/>
      <c r="G89" s="98"/>
      <c r="H89" s="98"/>
      <c r="I89" s="99"/>
      <c r="J89" s="33">
        <f>SUM(J87:J88)</f>
        <v>0</v>
      </c>
      <c r="K89" s="67"/>
      <c r="L89" s="131" t="str" cm="1">
        <f t="array" ref="L89">IFERROR(LOOKUP(2,1/(L87:L88&lt;&gt;""),L87:L88),'Mois 11'!L89)</f>
        <v/>
      </c>
      <c r="M89" s="134" t="str">
        <f>IF(B87&gt;'Mois 1'!$A$2,L89/(MIN(12,DATEDIF(EOMONTH(B87,-1)+1,DATE(IF(MONTH(B87)&gt;IF(MONTH($B$8)=1,12,MONTH($B$8)-1),YEAR(B87)+1,YEAR(B87)),IF(MONTH($B$8)=1,12,MONTH($B$8)-1),1),"m")+1))*12,L89)</f>
        <v/>
      </c>
    </row>
    <row r="90" spans="1:13" ht="17.399999999999999" x14ac:dyDescent="0.3">
      <c r="A90" s="123" t="s">
        <v>41</v>
      </c>
      <c r="B90" s="124"/>
      <c r="C90" s="124"/>
      <c r="D90" s="124"/>
      <c r="E90" s="124"/>
      <c r="F90" s="124"/>
      <c r="G90" s="124"/>
      <c r="H90" s="124"/>
      <c r="I90" s="124"/>
      <c r="J90" s="124"/>
      <c r="K90" s="124"/>
      <c r="L90" s="124"/>
      <c r="M90" s="124"/>
    </row>
    <row r="91" spans="1:13" x14ac:dyDescent="0.3">
      <c r="A91" s="45"/>
      <c r="B91" s="46"/>
      <c r="C91" s="47"/>
      <c r="D91" s="48"/>
      <c r="E91" s="49"/>
      <c r="F91" s="50"/>
      <c r="G91" s="51"/>
      <c r="H91" s="52"/>
      <c r="I91" s="63" t="str">
        <f>IF(ISNUMBER(H91),IF(C91=1,4%,IF(C91=2,2%,"")), "")</f>
        <v/>
      </c>
      <c r="J91" s="11" t="str">
        <f>IF(ISNUMBER(H91),H91*I91,"")</f>
        <v/>
      </c>
      <c r="K91" s="65"/>
      <c r="L91" s="68" t="str">
        <f>IF(ISNUMBER(I91),'Mois 11'!L93+(G91*H91),"")</f>
        <v/>
      </c>
      <c r="M91" s="70"/>
    </row>
    <row r="92" spans="1:13" ht="15" thickBot="1" x14ac:dyDescent="0.35">
      <c r="A92" s="53"/>
      <c r="B92" s="54"/>
      <c r="C92" s="55"/>
      <c r="D92" s="56"/>
      <c r="E92" s="57"/>
      <c r="F92" s="58"/>
      <c r="G92" s="59"/>
      <c r="H92" s="60"/>
      <c r="I92" s="64" t="str">
        <f>IF(ISNUMBER(H92),IF(C92=1,4%,IF(C92=2,2%,"")), "")</f>
        <v/>
      </c>
      <c r="J92" s="22" t="str">
        <f t="shared" ref="J92" si="20">IF(ISNUMBER(H92),H92*I92,"")</f>
        <v/>
      </c>
      <c r="K92" s="66"/>
      <c r="L92" s="69" t="str">
        <f>IF(ISNUMBER(I92),L91+(G92*H92),"")</f>
        <v/>
      </c>
      <c r="M92" s="72"/>
    </row>
    <row r="93" spans="1:13" ht="17.399999999999999" customHeight="1" thickBot="1" x14ac:dyDescent="0.35">
      <c r="A93" s="97" t="s">
        <v>20</v>
      </c>
      <c r="B93" s="98"/>
      <c r="C93" s="98"/>
      <c r="D93" s="98"/>
      <c r="E93" s="98"/>
      <c r="F93" s="98"/>
      <c r="G93" s="98"/>
      <c r="H93" s="98"/>
      <c r="I93" s="99"/>
      <c r="J93" s="33">
        <f>SUM(J91:J92)</f>
        <v>0</v>
      </c>
      <c r="K93" s="67"/>
      <c r="L93" s="131" t="str" cm="1">
        <f t="array" ref="L93">IFERROR(LOOKUP(2,1/(L91:L92&lt;&gt;""),L91:L92),'Mois 11'!L93)</f>
        <v/>
      </c>
      <c r="M93" s="134" t="str">
        <f>IF(B91&gt;'Mois 1'!$A$2,L93/(MIN(12,DATEDIF(EOMONTH(B91,-1)+1,DATE(IF(MONTH(B91)&gt;IF(MONTH($B$8)=1,12,MONTH($B$8)-1),YEAR(B91)+1,YEAR(B91)),IF(MONTH($B$8)=1,12,MONTH($B$8)-1),1),"m")+1))*12,L93)</f>
        <v/>
      </c>
    </row>
    <row r="94" spans="1:13" ht="26.4" customHeight="1" thickBot="1" x14ac:dyDescent="0.35">
      <c r="A94" s="100" t="s">
        <v>3</v>
      </c>
      <c r="B94" s="101"/>
      <c r="C94" s="101"/>
      <c r="D94" s="101"/>
      <c r="E94" s="101"/>
      <c r="F94" s="101"/>
      <c r="G94" s="101"/>
      <c r="H94" s="101"/>
      <c r="I94" s="102"/>
      <c r="J94" s="34">
        <f>J17+J21+J25+J29+J33+J37+J41+J45+J49+J53+J57+J61+J65+J69+J73+J77+J81+J85+J89+J93</f>
        <v>400</v>
      </c>
      <c r="K94" s="61"/>
      <c r="L94" s="71"/>
      <c r="M94" s="73"/>
    </row>
    <row r="95" spans="1:13" ht="26.4" customHeight="1" thickBot="1" x14ac:dyDescent="0.35">
      <c r="A95" s="100" t="s">
        <v>46</v>
      </c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2"/>
      <c r="M95" s="135"/>
    </row>
  </sheetData>
  <sheetProtection formatCells="0" formatColumns="0" formatRows="0" insertColumns="0" insertRows="0" insertHyperlinks="0" deleteColumns="0" deleteRows="0" sort="0" autoFilter="0" pivotTables="0"/>
  <mergeCells count="59">
    <mergeCell ref="A95:L95"/>
    <mergeCell ref="A1:M1"/>
    <mergeCell ref="A2:M2"/>
    <mergeCell ref="M12:M13"/>
    <mergeCell ref="A90:M90"/>
    <mergeCell ref="A86:M86"/>
    <mergeCell ref="A82:M82"/>
    <mergeCell ref="A78:M78"/>
    <mergeCell ref="A74:M74"/>
    <mergeCell ref="A70:M70"/>
    <mergeCell ref="A66:M66"/>
    <mergeCell ref="A62:M62"/>
    <mergeCell ref="A58:M58"/>
    <mergeCell ref="A89:I89"/>
    <mergeCell ref="A65:I65"/>
    <mergeCell ref="A69:I69"/>
    <mergeCell ref="A93:I93"/>
    <mergeCell ref="A94:I94"/>
    <mergeCell ref="A77:I77"/>
    <mergeCell ref="A81:I81"/>
    <mergeCell ref="A85:I85"/>
    <mergeCell ref="A73:I73"/>
    <mergeCell ref="A53:I53"/>
    <mergeCell ref="A57:I57"/>
    <mergeCell ref="A61:I61"/>
    <mergeCell ref="A54:M54"/>
    <mergeCell ref="A50:M50"/>
    <mergeCell ref="A41:I41"/>
    <mergeCell ref="A45:I45"/>
    <mergeCell ref="A49:I49"/>
    <mergeCell ref="A46:M46"/>
    <mergeCell ref="A42:M42"/>
    <mergeCell ref="A38:M38"/>
    <mergeCell ref="A29:I29"/>
    <mergeCell ref="A33:I33"/>
    <mergeCell ref="A37:I37"/>
    <mergeCell ref="A34:M34"/>
    <mergeCell ref="A30:M30"/>
    <mergeCell ref="A26:M26"/>
    <mergeCell ref="A17:I17"/>
    <mergeCell ref="A21:I21"/>
    <mergeCell ref="A25:I25"/>
    <mergeCell ref="A22:M22"/>
    <mergeCell ref="A18:M18"/>
    <mergeCell ref="A14:M14"/>
    <mergeCell ref="G12:G13"/>
    <mergeCell ref="H12:H13"/>
    <mergeCell ref="I12:I13"/>
    <mergeCell ref="J12:J13"/>
    <mergeCell ref="K12:K13"/>
    <mergeCell ref="L12:L13"/>
    <mergeCell ref="G6:I6"/>
    <mergeCell ref="A12:A13"/>
    <mergeCell ref="B12:B13"/>
    <mergeCell ref="C12:C13"/>
    <mergeCell ref="D12:D13"/>
    <mergeCell ref="E12:E13"/>
    <mergeCell ref="F12:F13"/>
    <mergeCell ref="A11:M11"/>
  </mergeCells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Mois 1</vt:lpstr>
      <vt:lpstr>Mois 2</vt:lpstr>
      <vt:lpstr>Mois 3</vt:lpstr>
      <vt:lpstr>Mois 4</vt:lpstr>
      <vt:lpstr>Mois 5</vt:lpstr>
      <vt:lpstr>Mois 6</vt:lpstr>
      <vt:lpstr>Mois 7</vt:lpstr>
      <vt:lpstr>Mois 8</vt:lpstr>
      <vt:lpstr>Mois 9</vt:lpstr>
      <vt:lpstr>Mois 10</vt:lpstr>
      <vt:lpstr>Mois 11</vt:lpstr>
      <vt:lpstr>Mois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GALLERAND</dc:creator>
  <cp:lastModifiedBy>Elodie GALLERAND</cp:lastModifiedBy>
  <cp:lastPrinted>2025-11-03T18:02:48Z</cp:lastPrinted>
  <dcterms:created xsi:type="dcterms:W3CDTF">2025-10-26T20:51:11Z</dcterms:created>
  <dcterms:modified xsi:type="dcterms:W3CDTF">2025-11-23T18:53:19Z</dcterms:modified>
</cp:coreProperties>
</file>